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6" activeTab="1"/>
  </bookViews>
  <sheets>
    <sheet name="2008-15" sheetId="1" r:id="rId1"/>
    <sheet name="Totals" sheetId="2" r:id="rId2"/>
    <sheet name="Seasons" sheetId="3" r:id="rId3"/>
  </sheets>
  <definedNames>
    <definedName name="__Anonymous_Sheet_DB__1">'2008-15'!$A$2:$O$6113</definedName>
    <definedName name="__Anonymous_Sheet_DB__1_1">'2008-15'!$A$2:$O$7087</definedName>
    <definedName name="__Anonymous_Sheet_DB__2">Totals!$A$2:$F$1784</definedName>
    <definedName name="__Anonymous_Sheet_DB__2_1">Totals!$A$2:$F$1936</definedName>
    <definedName name="Cap">'2008-15'!$B$2:$B$7087</definedName>
    <definedName name="Count">'2008-15'!$A$2:$A$7087</definedName>
    <definedName name="GVS">'2008-15'!$O$2:$O$7087</definedName>
    <definedName name="GVT">'2008-15'!$N$2:$N$7087</definedName>
    <definedName name="Player">'2008-15'!$D$2:$D$7087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0" i="1"/>
  <c r="B12" i="1"/>
  <c r="B13" i="1"/>
  <c r="B14" i="1"/>
  <c r="B15" i="1"/>
  <c r="B17" i="1"/>
  <c r="B18" i="1"/>
  <c r="B19" i="1"/>
  <c r="B20" i="1"/>
  <c r="B21" i="1"/>
  <c r="B22" i="1"/>
  <c r="B24" i="1"/>
  <c r="B25" i="1"/>
  <c r="B26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7" i="1"/>
  <c r="B58" i="1"/>
  <c r="B60" i="1"/>
  <c r="B61" i="1"/>
  <c r="B62" i="1"/>
  <c r="B63" i="1"/>
  <c r="B65" i="1"/>
  <c r="B66" i="1"/>
  <c r="B67" i="1"/>
  <c r="B68" i="1"/>
  <c r="B69" i="1"/>
  <c r="B70" i="1"/>
  <c r="B72" i="1"/>
  <c r="B73" i="1"/>
  <c r="B75" i="1"/>
  <c r="B76" i="1"/>
  <c r="B77" i="1"/>
  <c r="B78" i="1"/>
  <c r="B79" i="1"/>
  <c r="B80" i="1"/>
  <c r="B82" i="1"/>
  <c r="B84" i="1"/>
  <c r="B85" i="1"/>
  <c r="B86" i="1"/>
  <c r="B87" i="1"/>
  <c r="B89" i="1"/>
  <c r="B92" i="1"/>
  <c r="B93" i="1"/>
  <c r="B94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7" i="1"/>
  <c r="B138" i="1"/>
  <c r="B139" i="1"/>
  <c r="B140" i="1"/>
  <c r="B141" i="1"/>
  <c r="B143" i="1"/>
  <c r="B144" i="1"/>
  <c r="B145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" i="1"/>
  <c r="B187" i="1"/>
  <c r="B188" i="1"/>
  <c r="B189" i="1"/>
  <c r="B190" i="1"/>
  <c r="B191" i="1"/>
  <c r="B193" i="1"/>
  <c r="B194" i="1"/>
  <c r="B195" i="1"/>
  <c r="B196" i="1"/>
  <c r="B197" i="1"/>
  <c r="B198" i="1"/>
  <c r="B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5" i="1"/>
  <c r="B216" i="1"/>
  <c r="B217" i="1"/>
  <c r="B219" i="1"/>
  <c r="B221" i="1"/>
  <c r="B222" i="1"/>
  <c r="B223" i="1"/>
  <c r="B224" i="1"/>
  <c r="B225" i="1"/>
  <c r="B226" i="1"/>
  <c r="B228" i="1"/>
  <c r="B229" i="1"/>
  <c r="B230" i="1"/>
  <c r="B231" i="1"/>
  <c r="B232" i="1"/>
  <c r="B233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7" i="1"/>
  <c r="B258" i="1"/>
  <c r="B259" i="1"/>
  <c r="B260" i="1"/>
  <c r="B262" i="1"/>
  <c r="B263" i="1"/>
  <c r="B265" i="1"/>
  <c r="B266" i="1"/>
  <c r="B267" i="1"/>
  <c r="B268" i="1"/>
  <c r="B269" i="1"/>
  <c r="B270" i="1"/>
  <c r="B271" i="1"/>
  <c r="B272" i="1"/>
  <c r="B273" i="1"/>
  <c r="B275" i="1"/>
  <c r="B276" i="1"/>
  <c r="B277" i="1"/>
  <c r="B278" i="1"/>
  <c r="B279" i="1"/>
  <c r="B280" i="1"/>
  <c r="B281" i="1"/>
  <c r="B283" i="1"/>
  <c r="B284" i="1"/>
  <c r="B285" i="1"/>
  <c r="B286" i="1"/>
  <c r="B287" i="1"/>
  <c r="B288" i="1"/>
  <c r="B290" i="1"/>
  <c r="B291" i="1"/>
  <c r="B293" i="1"/>
  <c r="B294" i="1"/>
  <c r="B295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6" i="1"/>
  <c r="B317" i="1"/>
  <c r="B318" i="1"/>
  <c r="B319" i="1"/>
  <c r="B320" i="1"/>
  <c r="B322" i="1"/>
  <c r="B323" i="1"/>
  <c r="B325" i="1"/>
  <c r="B326" i="1"/>
  <c r="B327" i="1"/>
  <c r="B328" i="1"/>
  <c r="B329" i="1"/>
  <c r="B330" i="1"/>
  <c r="B332" i="1"/>
  <c r="B333" i="1"/>
  <c r="B334" i="1"/>
  <c r="B336" i="1"/>
  <c r="B337" i="1"/>
  <c r="B340" i="1"/>
  <c r="B341" i="1"/>
  <c r="B342" i="1"/>
  <c r="B344" i="1"/>
  <c r="B345" i="1"/>
  <c r="B346" i="1"/>
  <c r="B347" i="1"/>
  <c r="B348" i="1"/>
  <c r="B349" i="1"/>
  <c r="B350" i="1"/>
  <c r="B352" i="1"/>
  <c r="B353" i="1"/>
  <c r="B354" i="1"/>
  <c r="B355" i="1"/>
  <c r="B356" i="1"/>
  <c r="B357" i="1"/>
  <c r="B358" i="1"/>
  <c r="B359" i="1"/>
  <c r="B360" i="1"/>
  <c r="B361" i="1"/>
  <c r="B362" i="1"/>
  <c r="B364" i="1"/>
  <c r="B365" i="1"/>
  <c r="B366" i="1"/>
  <c r="B367" i="1"/>
  <c r="B368" i="1"/>
  <c r="B369" i="1"/>
  <c r="B370" i="1"/>
  <c r="B371" i="1"/>
  <c r="B372" i="1"/>
  <c r="B373" i="1"/>
  <c r="B375" i="1"/>
  <c r="B376" i="1"/>
  <c r="B377" i="1"/>
  <c r="B378" i="1"/>
  <c r="B379" i="1"/>
  <c r="B381" i="1"/>
  <c r="B382" i="1"/>
  <c r="B383" i="1"/>
  <c r="B384" i="1"/>
  <c r="B385" i="1"/>
  <c r="B386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4" i="1"/>
  <c r="B405" i="1"/>
  <c r="B406" i="1"/>
  <c r="B407" i="1"/>
  <c r="B408" i="1"/>
  <c r="B412" i="1"/>
  <c r="B413" i="1"/>
  <c r="B414" i="1"/>
  <c r="B415" i="1"/>
  <c r="B416" i="1"/>
  <c r="B417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7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4" i="1"/>
  <c r="B465" i="1"/>
  <c r="B466" i="1"/>
  <c r="B467" i="1"/>
  <c r="B468" i="1"/>
  <c r="B470" i="1"/>
  <c r="B471" i="1"/>
  <c r="B472" i="1"/>
  <c r="B473" i="1"/>
  <c r="B474" i="1"/>
  <c r="B476" i="1"/>
  <c r="B477" i="1"/>
  <c r="B478" i="1"/>
  <c r="B479" i="1"/>
  <c r="B480" i="1"/>
  <c r="B481" i="1"/>
  <c r="B483" i="1"/>
  <c r="B484" i="1"/>
  <c r="B485" i="1"/>
  <c r="B486" i="1"/>
  <c r="B487" i="1"/>
  <c r="B488" i="1"/>
  <c r="B489" i="1"/>
  <c r="B490" i="1"/>
  <c r="B491" i="1"/>
  <c r="B493" i="1"/>
  <c r="B494" i="1"/>
  <c r="B495" i="1"/>
  <c r="B496" i="1"/>
  <c r="B497" i="1"/>
  <c r="B498" i="1"/>
  <c r="B500" i="1"/>
  <c r="B501" i="1"/>
  <c r="B502" i="1"/>
  <c r="B503" i="1"/>
  <c r="B504" i="1"/>
  <c r="B506" i="1"/>
  <c r="B507" i="1"/>
  <c r="B508" i="1"/>
  <c r="B509" i="1"/>
  <c r="B510" i="1"/>
  <c r="B511" i="1"/>
  <c r="B513" i="1"/>
  <c r="B514" i="1"/>
  <c r="B515" i="1"/>
  <c r="B516" i="1"/>
  <c r="B517" i="1"/>
  <c r="B518" i="1"/>
  <c r="B520" i="1"/>
  <c r="B521" i="1"/>
  <c r="B522" i="1"/>
  <c r="B524" i="1"/>
  <c r="B525" i="1"/>
  <c r="B526" i="1"/>
  <c r="B527" i="1"/>
  <c r="B528" i="1"/>
  <c r="B530" i="1"/>
  <c r="B531" i="1"/>
  <c r="B532" i="1"/>
  <c r="B533" i="1"/>
  <c r="B534" i="1"/>
  <c r="B535" i="1"/>
  <c r="B536" i="1"/>
  <c r="B537" i="1"/>
  <c r="B538" i="1"/>
  <c r="B539" i="1"/>
  <c r="B541" i="1"/>
  <c r="B542" i="1"/>
  <c r="B544" i="1"/>
  <c r="B545" i="1"/>
  <c r="B546" i="1"/>
  <c r="B547" i="1"/>
  <c r="B548" i="1"/>
  <c r="B550" i="1"/>
  <c r="B551" i="1"/>
  <c r="B552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2" i="1"/>
  <c r="B583" i="1"/>
  <c r="B584" i="1"/>
  <c r="B586" i="1"/>
  <c r="B587" i="1"/>
  <c r="B588" i="1"/>
  <c r="B589" i="1"/>
  <c r="B590" i="1"/>
  <c r="B591" i="1"/>
  <c r="B593" i="1"/>
  <c r="B594" i="1"/>
  <c r="B595" i="1"/>
  <c r="B596" i="1"/>
  <c r="B597" i="1"/>
  <c r="B598" i="1"/>
  <c r="B600" i="1"/>
  <c r="B601" i="1"/>
  <c r="B602" i="1"/>
  <c r="B603" i="1"/>
  <c r="B604" i="1"/>
  <c r="B605" i="1"/>
  <c r="B608" i="1"/>
  <c r="B609" i="1"/>
  <c r="B610" i="1"/>
  <c r="B611" i="1"/>
  <c r="B612" i="1"/>
  <c r="B613" i="1"/>
  <c r="B615" i="1"/>
  <c r="B616" i="1"/>
  <c r="B617" i="1"/>
  <c r="B618" i="1"/>
  <c r="B619" i="1"/>
  <c r="B621" i="1"/>
  <c r="B622" i="1"/>
  <c r="B623" i="1"/>
  <c r="B624" i="1"/>
  <c r="B625" i="1"/>
  <c r="B626" i="1"/>
  <c r="B627" i="1"/>
  <c r="B628" i="1"/>
  <c r="B630" i="1"/>
  <c r="B631" i="1"/>
  <c r="B632" i="1"/>
  <c r="B633" i="1"/>
  <c r="B634" i="1"/>
  <c r="B636" i="1"/>
  <c r="B637" i="1"/>
  <c r="B638" i="1"/>
  <c r="B639" i="1"/>
  <c r="B640" i="1"/>
  <c r="B641" i="1"/>
  <c r="B642" i="1"/>
  <c r="B643" i="1"/>
  <c r="B644" i="1"/>
  <c r="B646" i="1"/>
  <c r="B647" i="1"/>
  <c r="B648" i="1"/>
  <c r="B649" i="1"/>
  <c r="B650" i="1"/>
  <c r="B651" i="1"/>
  <c r="B653" i="1"/>
  <c r="B654" i="1"/>
  <c r="B655" i="1"/>
  <c r="B656" i="1"/>
  <c r="B657" i="1"/>
  <c r="B658" i="1"/>
  <c r="B660" i="1"/>
  <c r="B661" i="1"/>
  <c r="B662" i="1"/>
  <c r="B663" i="1"/>
  <c r="B664" i="1"/>
  <c r="B665" i="1"/>
  <c r="B666" i="1"/>
  <c r="B667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5" i="1"/>
  <c r="B686" i="1"/>
  <c r="B687" i="1"/>
  <c r="B688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7" i="1"/>
  <c r="B708" i="1"/>
  <c r="B709" i="1"/>
  <c r="B710" i="1"/>
  <c r="B711" i="1"/>
  <c r="B712" i="1"/>
  <c r="B714" i="1"/>
  <c r="B715" i="1"/>
  <c r="B716" i="1"/>
  <c r="B717" i="1"/>
  <c r="B718" i="1"/>
  <c r="B719" i="1"/>
  <c r="B720" i="1"/>
  <c r="B721" i="1"/>
  <c r="B722" i="1"/>
  <c r="B723" i="1"/>
  <c r="B724" i="1"/>
  <c r="B726" i="1"/>
  <c r="B727" i="1"/>
  <c r="B728" i="1"/>
  <c r="B729" i="1"/>
  <c r="B730" i="1"/>
  <c r="B731" i="1"/>
  <c r="B733" i="1"/>
  <c r="B734" i="1"/>
  <c r="B736" i="1"/>
  <c r="B737" i="1"/>
  <c r="B738" i="1"/>
  <c r="B739" i="1"/>
  <c r="B740" i="1"/>
  <c r="B741" i="1"/>
  <c r="B743" i="1"/>
  <c r="B744" i="1"/>
  <c r="B745" i="1"/>
  <c r="B746" i="1"/>
  <c r="B747" i="1"/>
  <c r="B748" i="1"/>
  <c r="B749" i="1"/>
  <c r="B750" i="1"/>
  <c r="B751" i="1"/>
  <c r="B752" i="1"/>
  <c r="B753" i="1"/>
  <c r="B755" i="1"/>
  <c r="B757" i="1"/>
  <c r="B758" i="1"/>
  <c r="B759" i="1"/>
  <c r="B760" i="1"/>
  <c r="B761" i="1"/>
  <c r="B762" i="1"/>
  <c r="B764" i="1"/>
  <c r="B765" i="1"/>
  <c r="B767" i="1"/>
  <c r="B768" i="1"/>
  <c r="B769" i="1"/>
  <c r="B770" i="1"/>
  <c r="B771" i="1"/>
  <c r="B772" i="1"/>
  <c r="B773" i="1"/>
  <c r="B775" i="1"/>
  <c r="B776" i="1"/>
  <c r="B778" i="1"/>
  <c r="B779" i="1"/>
  <c r="B780" i="1"/>
  <c r="B781" i="1"/>
  <c r="B782" i="1"/>
  <c r="B783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809" i="1"/>
  <c r="B810" i="1"/>
  <c r="B811" i="1"/>
  <c r="B812" i="1"/>
  <c r="B813" i="1"/>
  <c r="B814" i="1"/>
  <c r="B815" i="1"/>
  <c r="B816" i="1"/>
  <c r="B819" i="1"/>
  <c r="B820" i="1"/>
  <c r="B821" i="1"/>
  <c r="B822" i="1"/>
  <c r="B823" i="1"/>
  <c r="B824" i="1"/>
  <c r="B826" i="1"/>
  <c r="B827" i="1"/>
  <c r="B828" i="1"/>
  <c r="B829" i="1"/>
  <c r="B830" i="1"/>
  <c r="B831" i="1"/>
  <c r="B832" i="1"/>
  <c r="B833" i="1"/>
  <c r="B834" i="1"/>
  <c r="B836" i="1"/>
  <c r="B837" i="1"/>
  <c r="B838" i="1"/>
  <c r="B839" i="1"/>
  <c r="B840" i="1"/>
  <c r="B841" i="1"/>
  <c r="B843" i="1"/>
  <c r="B844" i="1"/>
  <c r="B845" i="1"/>
  <c r="B846" i="1"/>
  <c r="B847" i="1"/>
  <c r="B848" i="1"/>
  <c r="B849" i="1"/>
  <c r="B850" i="1"/>
  <c r="B851" i="1"/>
  <c r="B852" i="1"/>
  <c r="B853" i="1"/>
  <c r="B855" i="1"/>
  <c r="B856" i="1"/>
  <c r="B857" i="1"/>
  <c r="B858" i="1"/>
  <c r="B859" i="1"/>
  <c r="B860" i="1"/>
  <c r="B861" i="1"/>
  <c r="B862" i="1"/>
  <c r="B864" i="1"/>
  <c r="B865" i="1"/>
  <c r="B866" i="1"/>
  <c r="B867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2" i="1"/>
  <c r="B883" i="1"/>
  <c r="B884" i="1"/>
  <c r="B885" i="1"/>
  <c r="B887" i="1"/>
  <c r="B888" i="1"/>
  <c r="B889" i="1"/>
  <c r="B890" i="1"/>
  <c r="B891" i="1"/>
  <c r="B892" i="1"/>
  <c r="B894" i="1"/>
  <c r="B895" i="1"/>
  <c r="B897" i="1"/>
  <c r="B898" i="1"/>
  <c r="B899" i="1"/>
  <c r="B900" i="1"/>
  <c r="B901" i="1"/>
  <c r="B902" i="1"/>
  <c r="B904" i="1"/>
  <c r="B905" i="1"/>
  <c r="B906" i="1"/>
  <c r="B907" i="1"/>
  <c r="B908" i="1"/>
  <c r="B909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9" i="1"/>
  <c r="B930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6" i="1"/>
  <c r="B947" i="1"/>
  <c r="B948" i="1"/>
  <c r="B949" i="1"/>
  <c r="B950" i="1"/>
  <c r="B952" i="1"/>
  <c r="B953" i="1"/>
  <c r="B954" i="1"/>
  <c r="B955" i="1"/>
  <c r="B957" i="1"/>
  <c r="B958" i="1"/>
  <c r="B959" i="1"/>
  <c r="B961" i="1"/>
  <c r="B962" i="1"/>
  <c r="B963" i="1"/>
  <c r="B964" i="1"/>
  <c r="B965" i="1"/>
  <c r="B966" i="1"/>
  <c r="B967" i="1"/>
  <c r="B968" i="1"/>
  <c r="B969" i="1"/>
  <c r="B970" i="1"/>
  <c r="B971" i="1"/>
  <c r="B973" i="1"/>
  <c r="B974" i="1"/>
  <c r="B975" i="1"/>
  <c r="B976" i="1"/>
  <c r="B977" i="1"/>
  <c r="B978" i="1"/>
  <c r="B980" i="1"/>
  <c r="B981" i="1"/>
  <c r="B982" i="1"/>
  <c r="B984" i="1"/>
  <c r="B985" i="1"/>
  <c r="B986" i="1"/>
  <c r="B988" i="1"/>
  <c r="B989" i="1"/>
  <c r="B990" i="1"/>
  <c r="B991" i="1"/>
  <c r="B992" i="1"/>
  <c r="B993" i="1"/>
  <c r="B995" i="1"/>
  <c r="B996" i="1"/>
  <c r="B997" i="1"/>
  <c r="B998" i="1"/>
  <c r="B999" i="1"/>
  <c r="B1000" i="1"/>
  <c r="B1001" i="1"/>
  <c r="B1003" i="1"/>
  <c r="B1004" i="1"/>
  <c r="B1006" i="1"/>
  <c r="B1007" i="1"/>
  <c r="B1008" i="1"/>
  <c r="B1009" i="1"/>
  <c r="B1010" i="1"/>
  <c r="B1011" i="1"/>
  <c r="B1013" i="1"/>
  <c r="B1014" i="1"/>
  <c r="B1015" i="1"/>
  <c r="B1016" i="1"/>
  <c r="B1017" i="1"/>
  <c r="B1018" i="1"/>
  <c r="B1020" i="1"/>
  <c r="B1021" i="1"/>
  <c r="B1022" i="1"/>
  <c r="B1023" i="1"/>
  <c r="B1024" i="1"/>
  <c r="B1026" i="1"/>
  <c r="B1027" i="1"/>
  <c r="B1028" i="1"/>
  <c r="B1029" i="1"/>
  <c r="B1030" i="1"/>
  <c r="B1031" i="1"/>
  <c r="B1032" i="1"/>
  <c r="B1033" i="1"/>
  <c r="B1035" i="1"/>
  <c r="B1036" i="1"/>
  <c r="B1037" i="1"/>
  <c r="B1038" i="1"/>
  <c r="B1039" i="1"/>
  <c r="B1040" i="1"/>
  <c r="B1041" i="1"/>
  <c r="B1042" i="1"/>
  <c r="B1043" i="1"/>
  <c r="B1044" i="1"/>
  <c r="B1046" i="1"/>
  <c r="B1047" i="1"/>
  <c r="B1048" i="1"/>
  <c r="B1049" i="1"/>
  <c r="B1050" i="1"/>
  <c r="B1051" i="1"/>
  <c r="B1053" i="1"/>
  <c r="B1054" i="1"/>
  <c r="B1055" i="1"/>
  <c r="B1056" i="1"/>
  <c r="B1057" i="1"/>
  <c r="B1058" i="1"/>
  <c r="B1060" i="1"/>
  <c r="B1061" i="1"/>
  <c r="B1062" i="1"/>
  <c r="B1063" i="1"/>
  <c r="B1064" i="1"/>
  <c r="B1065" i="1"/>
  <c r="B1067" i="1"/>
  <c r="B1069" i="1"/>
  <c r="B1070" i="1"/>
  <c r="B1071" i="1"/>
  <c r="B1073" i="1"/>
  <c r="B1074" i="1"/>
  <c r="B1075" i="1"/>
  <c r="B1076" i="1"/>
  <c r="B1078" i="1"/>
  <c r="B1079" i="1"/>
  <c r="B1080" i="1"/>
  <c r="B1081" i="1"/>
  <c r="B1082" i="1"/>
  <c r="B1083" i="1"/>
  <c r="B1084" i="1"/>
  <c r="B1085" i="1"/>
  <c r="B1086" i="1"/>
  <c r="B1088" i="1"/>
  <c r="B1089" i="1"/>
  <c r="B1090" i="1"/>
  <c r="B1091" i="1"/>
  <c r="B1092" i="1"/>
  <c r="B1093" i="1"/>
  <c r="B1094" i="1"/>
  <c r="B1097" i="1"/>
  <c r="B1098" i="1"/>
  <c r="B1099" i="1"/>
  <c r="B1100" i="1"/>
  <c r="B1101" i="1"/>
  <c r="B1102" i="1"/>
  <c r="B1103" i="1"/>
  <c r="B1104" i="1"/>
  <c r="B1105" i="1"/>
  <c r="B1107" i="1"/>
  <c r="B1108" i="1"/>
  <c r="B1109" i="1"/>
  <c r="B1110" i="1"/>
  <c r="B1111" i="1"/>
  <c r="B1112" i="1"/>
  <c r="B1113" i="1"/>
  <c r="B1115" i="1"/>
  <c r="B1116" i="1"/>
  <c r="B1117" i="1"/>
  <c r="B1118" i="1"/>
  <c r="B1119" i="1"/>
  <c r="B1120" i="1"/>
  <c r="B1122" i="1"/>
  <c r="B1123" i="1"/>
  <c r="B1124" i="1"/>
  <c r="B1125" i="1"/>
  <c r="B1126" i="1"/>
  <c r="B1127" i="1"/>
  <c r="B1128" i="1"/>
  <c r="B1130" i="1"/>
  <c r="B1131" i="1"/>
  <c r="B1132" i="1"/>
  <c r="B1133" i="1"/>
  <c r="B1135" i="1"/>
  <c r="B1136" i="1"/>
  <c r="B1137" i="1"/>
  <c r="B1138" i="1"/>
  <c r="B1139" i="1"/>
  <c r="B1140" i="1"/>
  <c r="B1142" i="1"/>
  <c r="B1143" i="1"/>
  <c r="B1144" i="1"/>
  <c r="B1145" i="1"/>
  <c r="B1147" i="1"/>
  <c r="B1148" i="1"/>
  <c r="B1149" i="1"/>
  <c r="B1150" i="1"/>
  <c r="B1151" i="1"/>
  <c r="B1153" i="1"/>
  <c r="B1154" i="1"/>
  <c r="B1155" i="1"/>
  <c r="B1156" i="1"/>
  <c r="B1157" i="1"/>
  <c r="B1158" i="1"/>
  <c r="B1159" i="1"/>
  <c r="B1160" i="1"/>
  <c r="B1161" i="1"/>
  <c r="B1163" i="1"/>
  <c r="B1164" i="1"/>
  <c r="B1165" i="1"/>
  <c r="B1166" i="1"/>
  <c r="B1167" i="1"/>
  <c r="B1168" i="1"/>
  <c r="B1169" i="1"/>
  <c r="B1170" i="1"/>
  <c r="B1171" i="1"/>
  <c r="B1172" i="1"/>
  <c r="B1174" i="1"/>
  <c r="B1175" i="1"/>
  <c r="B1176" i="1"/>
  <c r="B1177" i="1"/>
  <c r="B1178" i="1"/>
  <c r="B1179" i="1"/>
  <c r="B1181" i="1"/>
  <c r="B1182" i="1"/>
  <c r="B1183" i="1"/>
  <c r="B1184" i="1"/>
  <c r="B1185" i="1"/>
  <c r="B1187" i="1"/>
  <c r="B1188" i="1"/>
  <c r="B1189" i="1"/>
  <c r="B1190" i="1"/>
  <c r="B1191" i="1"/>
  <c r="B1192" i="1"/>
  <c r="B1194" i="1"/>
  <c r="B1195" i="1"/>
  <c r="B1196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5" i="1"/>
  <c r="B1216" i="1"/>
  <c r="B1217" i="1"/>
  <c r="B1218" i="1"/>
  <c r="B1219" i="1"/>
  <c r="B1220" i="1"/>
  <c r="B1222" i="1"/>
  <c r="B1223" i="1"/>
  <c r="B1224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9" i="1"/>
  <c r="B1240" i="1"/>
  <c r="B1241" i="1"/>
  <c r="B1242" i="1"/>
  <c r="B1243" i="1"/>
  <c r="B1245" i="1"/>
  <c r="B1246" i="1"/>
  <c r="B1247" i="1"/>
  <c r="B1249" i="1"/>
  <c r="B1250" i="1"/>
  <c r="B1251" i="1"/>
  <c r="B1252" i="1"/>
  <c r="B1254" i="1"/>
  <c r="B1255" i="1"/>
  <c r="B1257" i="1"/>
  <c r="B1258" i="1"/>
  <c r="B1259" i="1"/>
  <c r="B1260" i="1"/>
  <c r="B1261" i="1"/>
  <c r="B1262" i="1"/>
  <c r="B1263" i="1"/>
  <c r="B1264" i="1"/>
  <c r="B1265" i="1"/>
  <c r="B1267" i="1"/>
  <c r="B1268" i="1"/>
  <c r="B1269" i="1"/>
  <c r="B1270" i="1"/>
  <c r="B1272" i="1"/>
  <c r="B1273" i="1"/>
  <c r="B1274" i="1"/>
  <c r="B1275" i="1"/>
  <c r="B1276" i="1"/>
  <c r="B1278" i="1"/>
  <c r="B1279" i="1"/>
  <c r="B1280" i="1"/>
  <c r="B1281" i="1"/>
  <c r="B1282" i="1"/>
  <c r="B1283" i="1"/>
  <c r="B1285" i="1"/>
  <c r="B1286" i="1"/>
  <c r="B1287" i="1"/>
  <c r="B1288" i="1"/>
  <c r="B1289" i="1"/>
  <c r="B1290" i="1"/>
  <c r="B1292" i="1"/>
  <c r="B1293" i="1"/>
  <c r="B1294" i="1"/>
  <c r="B1295" i="1"/>
  <c r="B1296" i="1"/>
  <c r="B1297" i="1"/>
  <c r="B1298" i="1"/>
  <c r="B1300" i="1"/>
  <c r="B1301" i="1"/>
  <c r="B1302" i="1"/>
  <c r="B1303" i="1"/>
  <c r="B1304" i="1"/>
  <c r="B1305" i="1"/>
  <c r="B1306" i="1"/>
  <c r="B1308" i="1"/>
  <c r="B1309" i="1"/>
  <c r="B1310" i="1"/>
  <c r="B1312" i="1"/>
  <c r="B1313" i="1"/>
  <c r="B1314" i="1"/>
  <c r="B1315" i="1"/>
  <c r="B1317" i="1"/>
  <c r="B1318" i="1"/>
  <c r="B1319" i="1"/>
  <c r="B1320" i="1"/>
  <c r="B1321" i="1"/>
  <c r="B1322" i="1"/>
  <c r="B1323" i="1"/>
  <c r="B1324" i="1"/>
  <c r="B1326" i="1"/>
  <c r="B1327" i="1"/>
  <c r="B1328" i="1"/>
  <c r="B1329" i="1"/>
  <c r="B1330" i="1"/>
  <c r="B1331" i="1"/>
  <c r="B1332" i="1"/>
  <c r="B1334" i="1"/>
  <c r="B1335" i="1"/>
  <c r="B1336" i="1"/>
  <c r="B1337" i="1"/>
  <c r="B1338" i="1"/>
  <c r="B1339" i="1"/>
  <c r="B1341" i="1"/>
  <c r="B1342" i="1"/>
  <c r="B1343" i="1"/>
  <c r="B1344" i="1"/>
  <c r="B1346" i="1"/>
  <c r="B1348" i="1"/>
  <c r="B1349" i="1"/>
  <c r="B1350" i="1"/>
  <c r="B1351" i="1"/>
  <c r="B1352" i="1"/>
  <c r="B1354" i="1"/>
  <c r="B1355" i="1"/>
  <c r="B1356" i="1"/>
  <c r="B1358" i="1"/>
  <c r="B1359" i="1"/>
  <c r="B1360" i="1"/>
  <c r="B1361" i="1"/>
  <c r="B1362" i="1"/>
  <c r="B1363" i="1"/>
  <c r="B1365" i="1"/>
  <c r="B1366" i="1"/>
  <c r="B1367" i="1"/>
  <c r="B1368" i="1"/>
  <c r="B1370" i="1"/>
  <c r="B1371" i="1"/>
  <c r="B1372" i="1"/>
  <c r="B1373" i="1"/>
  <c r="B1374" i="1"/>
  <c r="B1375" i="1"/>
  <c r="B1376" i="1"/>
  <c r="B1377" i="1"/>
  <c r="B1378" i="1"/>
  <c r="B1379" i="1"/>
  <c r="B1380" i="1"/>
  <c r="B1383" i="1"/>
  <c r="B1385" i="1"/>
  <c r="B1386" i="1"/>
  <c r="B1387" i="1"/>
  <c r="B1388" i="1"/>
  <c r="B1389" i="1"/>
  <c r="B1391" i="1"/>
  <c r="B1392" i="1"/>
  <c r="B1393" i="1"/>
  <c r="B1394" i="1"/>
  <c r="B1395" i="1"/>
  <c r="B1397" i="1"/>
  <c r="B1398" i="1"/>
  <c r="B1399" i="1"/>
  <c r="B1400" i="1"/>
  <c r="B1401" i="1"/>
  <c r="B1402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8" i="1"/>
  <c r="B1419" i="1"/>
  <c r="B1420" i="1"/>
  <c r="B1421" i="1"/>
  <c r="B1423" i="1"/>
  <c r="B1424" i="1"/>
  <c r="B1425" i="1"/>
  <c r="B1426" i="1"/>
  <c r="B1427" i="1"/>
  <c r="B1429" i="1"/>
  <c r="B1430" i="1"/>
  <c r="B1431" i="1"/>
  <c r="B1433" i="1"/>
  <c r="B1434" i="1"/>
  <c r="B1435" i="1"/>
  <c r="B1436" i="1"/>
  <c r="B1437" i="1"/>
  <c r="B1438" i="1"/>
  <c r="B1439" i="1"/>
  <c r="B1440" i="1"/>
  <c r="B1442" i="1"/>
  <c r="B1443" i="1"/>
  <c r="B1444" i="1"/>
  <c r="B1445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60" i="1"/>
  <c r="B1462" i="1"/>
  <c r="B1463" i="1"/>
  <c r="B1465" i="1"/>
  <c r="B1466" i="1"/>
  <c r="B1467" i="1"/>
  <c r="B1468" i="1"/>
  <c r="B1469" i="1"/>
  <c r="B1470" i="1"/>
  <c r="B1471" i="1"/>
  <c r="B1472" i="1"/>
  <c r="B1474" i="1"/>
  <c r="B1475" i="1"/>
  <c r="B1476" i="1"/>
  <c r="B1477" i="1"/>
  <c r="B1478" i="1"/>
  <c r="B1479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10" i="1"/>
  <c r="B1511" i="1"/>
  <c r="B1512" i="1"/>
  <c r="B1513" i="1"/>
  <c r="B1514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30" i="1"/>
  <c r="B1531" i="1"/>
  <c r="B1532" i="1"/>
  <c r="B1533" i="1"/>
  <c r="B1534" i="1"/>
  <c r="B1536" i="1"/>
  <c r="B1537" i="1"/>
  <c r="B1538" i="1"/>
  <c r="B1539" i="1"/>
  <c r="B1540" i="1"/>
  <c r="B1542" i="1"/>
  <c r="B1544" i="1"/>
  <c r="B1545" i="1"/>
  <c r="B1546" i="1"/>
  <c r="B1547" i="1"/>
  <c r="B1548" i="1"/>
  <c r="B1550" i="1"/>
  <c r="B1551" i="1"/>
  <c r="B1552" i="1"/>
  <c r="B1554" i="1"/>
  <c r="B1555" i="1"/>
  <c r="B1556" i="1"/>
  <c r="B1557" i="1"/>
  <c r="B1558" i="1"/>
  <c r="B1559" i="1"/>
  <c r="B1561" i="1"/>
  <c r="B1562" i="1"/>
  <c r="B1563" i="1"/>
  <c r="B1564" i="1"/>
  <c r="B1565" i="1"/>
  <c r="B1566" i="1"/>
  <c r="B1567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8" i="1"/>
  <c r="B1589" i="1"/>
  <c r="B1590" i="1"/>
  <c r="B1591" i="1"/>
  <c r="B1592" i="1"/>
  <c r="B1593" i="1"/>
  <c r="B1594" i="1"/>
  <c r="B1595" i="1"/>
  <c r="B1596" i="1"/>
  <c r="B1597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3" i="1"/>
  <c r="B1614" i="1"/>
  <c r="B1615" i="1"/>
  <c r="B1616" i="1"/>
  <c r="B1617" i="1"/>
  <c r="B1618" i="1"/>
  <c r="B1620" i="1"/>
  <c r="B1621" i="1"/>
  <c r="B1622" i="1"/>
  <c r="B1623" i="1"/>
  <c r="B1625" i="1"/>
  <c r="B1626" i="1"/>
  <c r="B1627" i="1"/>
  <c r="B1628" i="1"/>
  <c r="B1629" i="1"/>
  <c r="B1630" i="1"/>
  <c r="B1631" i="1"/>
  <c r="B1632" i="1"/>
  <c r="B1634" i="1"/>
  <c r="B1635" i="1"/>
  <c r="B1636" i="1"/>
  <c r="B1637" i="1"/>
  <c r="B1638" i="1"/>
  <c r="B1639" i="1"/>
  <c r="B1642" i="1"/>
  <c r="B1643" i="1"/>
  <c r="B1644" i="1"/>
  <c r="B1646" i="1"/>
  <c r="B1647" i="1"/>
  <c r="B1648" i="1"/>
  <c r="B1649" i="1"/>
  <c r="B1651" i="1"/>
  <c r="B1652" i="1"/>
  <c r="B1653" i="1"/>
  <c r="B1654" i="1"/>
  <c r="B1655" i="1"/>
  <c r="B1656" i="1"/>
  <c r="B1658" i="1"/>
  <c r="B1659" i="1"/>
  <c r="B1660" i="1"/>
  <c r="B1661" i="1"/>
  <c r="B1662" i="1"/>
  <c r="B1663" i="1"/>
  <c r="B1665" i="1"/>
  <c r="B1666" i="1"/>
  <c r="B1667" i="1"/>
  <c r="B1668" i="1"/>
  <c r="B1669" i="1"/>
  <c r="B1671" i="1"/>
  <c r="B1672" i="1"/>
  <c r="B1673" i="1"/>
  <c r="B1674" i="1"/>
  <c r="B1675" i="1"/>
  <c r="B1676" i="1"/>
  <c r="B1678" i="1"/>
  <c r="B1679" i="1"/>
  <c r="B1680" i="1"/>
  <c r="B1682" i="1"/>
  <c r="B1683" i="1"/>
  <c r="B1684" i="1"/>
  <c r="B1685" i="1"/>
  <c r="B1686" i="1"/>
  <c r="B1687" i="1"/>
  <c r="B1689" i="1"/>
  <c r="B1690" i="1"/>
  <c r="B1691" i="1"/>
  <c r="B1692" i="1"/>
  <c r="B1693" i="1"/>
  <c r="B1694" i="1"/>
  <c r="B1696" i="1"/>
  <c r="B1697" i="1"/>
  <c r="B1698" i="1"/>
  <c r="B1700" i="1"/>
  <c r="B1701" i="1"/>
  <c r="B1702" i="1"/>
  <c r="B1704" i="1"/>
  <c r="B1705" i="1"/>
  <c r="B1706" i="1"/>
  <c r="B1707" i="1"/>
  <c r="B1708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5" i="1"/>
  <c r="B1726" i="1"/>
  <c r="B1727" i="1"/>
  <c r="B1728" i="1"/>
  <c r="B1729" i="1"/>
  <c r="B1730" i="1"/>
  <c r="B1731" i="1"/>
  <c r="B1733" i="1"/>
  <c r="B1734" i="1"/>
  <c r="B1735" i="1"/>
  <c r="B1736" i="1"/>
  <c r="B1737" i="1"/>
  <c r="B1739" i="1"/>
  <c r="B1740" i="1"/>
  <c r="B1741" i="1"/>
  <c r="B1742" i="1"/>
  <c r="B1743" i="1"/>
  <c r="B1744" i="1"/>
  <c r="B1746" i="1"/>
  <c r="B1747" i="1"/>
  <c r="B1748" i="1"/>
  <c r="B1749" i="1"/>
  <c r="B1750" i="1"/>
  <c r="B1751" i="1"/>
  <c r="B1753" i="1"/>
  <c r="B1754" i="1"/>
  <c r="B1755" i="1"/>
  <c r="B1756" i="1"/>
  <c r="B1757" i="1"/>
  <c r="B1758" i="1"/>
  <c r="B1760" i="1"/>
  <c r="B1761" i="1"/>
  <c r="B1762" i="1"/>
  <c r="B1763" i="1"/>
  <c r="B1764" i="1"/>
  <c r="B1765" i="1"/>
  <c r="B1766" i="1"/>
  <c r="B1767" i="1"/>
  <c r="B1769" i="1"/>
  <c r="B1770" i="1"/>
  <c r="B1771" i="1"/>
  <c r="B1773" i="1"/>
  <c r="B1774" i="1"/>
  <c r="B1775" i="1"/>
  <c r="B1776" i="1"/>
  <c r="B1777" i="1"/>
  <c r="B1778" i="1"/>
  <c r="B1779" i="1"/>
  <c r="B1780" i="1"/>
  <c r="B1781" i="1"/>
  <c r="B1782" i="1"/>
  <c r="B1785" i="1"/>
  <c r="B1786" i="1"/>
  <c r="B1787" i="1"/>
  <c r="B1788" i="1"/>
  <c r="B1789" i="1"/>
  <c r="B1790" i="1"/>
  <c r="B1791" i="1"/>
  <c r="B1792" i="1"/>
  <c r="B1793" i="1"/>
  <c r="B1794" i="1"/>
  <c r="B1796" i="1"/>
  <c r="B1798" i="1"/>
  <c r="B1800" i="1"/>
  <c r="B1801" i="1"/>
  <c r="B1803" i="1"/>
  <c r="B1804" i="1"/>
  <c r="B1805" i="1"/>
  <c r="B1807" i="1"/>
  <c r="B1808" i="1"/>
  <c r="B1809" i="1"/>
  <c r="B1810" i="1"/>
  <c r="B1812" i="1"/>
  <c r="B1813" i="1"/>
  <c r="B1814" i="1"/>
  <c r="B1815" i="1"/>
  <c r="B1816" i="1"/>
  <c r="B1817" i="1"/>
  <c r="B1818" i="1"/>
  <c r="B1819" i="1"/>
  <c r="B1820" i="1"/>
  <c r="B1821" i="1"/>
  <c r="B1822" i="1"/>
  <c r="B1824" i="1"/>
  <c r="B1825" i="1"/>
  <c r="B1826" i="1"/>
  <c r="B1827" i="1"/>
  <c r="B1828" i="1"/>
  <c r="B1829" i="1"/>
  <c r="B1831" i="1"/>
  <c r="B1832" i="1"/>
  <c r="B1833" i="1"/>
  <c r="B1834" i="1"/>
  <c r="B1835" i="1"/>
  <c r="B1836" i="1"/>
  <c r="B1840" i="1"/>
  <c r="B1841" i="1"/>
  <c r="B1843" i="1"/>
  <c r="B1844" i="1"/>
  <c r="B1845" i="1"/>
  <c r="B1846" i="1"/>
  <c r="B1847" i="1"/>
  <c r="B1848" i="1"/>
  <c r="B1849" i="1"/>
  <c r="B1850" i="1"/>
  <c r="B1851" i="1"/>
  <c r="B1853" i="1"/>
  <c r="B1854" i="1"/>
  <c r="B1855" i="1"/>
  <c r="B1856" i="1"/>
  <c r="B1857" i="1"/>
  <c r="B1858" i="1"/>
  <c r="B1860" i="1"/>
  <c r="B1861" i="1"/>
  <c r="B1862" i="1"/>
  <c r="B1863" i="1"/>
  <c r="B1864" i="1"/>
  <c r="B1865" i="1"/>
  <c r="B1866" i="1"/>
  <c r="B1867" i="1"/>
  <c r="B1868" i="1"/>
  <c r="B1870" i="1"/>
  <c r="B1871" i="1"/>
  <c r="B1872" i="1"/>
  <c r="B1873" i="1"/>
  <c r="B1874" i="1"/>
  <c r="B1875" i="1"/>
  <c r="B1876" i="1"/>
  <c r="B1877" i="1"/>
  <c r="B1878" i="1"/>
  <c r="B1879" i="1"/>
  <c r="B1880" i="1"/>
  <c r="B1882" i="1"/>
  <c r="B1883" i="1"/>
  <c r="B1884" i="1"/>
  <c r="B1885" i="1"/>
  <c r="B1886" i="1"/>
  <c r="B1887" i="1"/>
  <c r="B1889" i="1"/>
  <c r="B1890" i="1"/>
  <c r="B1891" i="1"/>
  <c r="B1892" i="1"/>
  <c r="B1893" i="1"/>
  <c r="B1894" i="1"/>
  <c r="B1896" i="1"/>
  <c r="B1897" i="1"/>
  <c r="B1898" i="1"/>
  <c r="B1899" i="1"/>
  <c r="B1900" i="1"/>
  <c r="B1901" i="1"/>
  <c r="B1903" i="1"/>
  <c r="B1904" i="1"/>
  <c r="B1905" i="1"/>
  <c r="B1906" i="1"/>
  <c r="B1907" i="1"/>
  <c r="B1909" i="1"/>
  <c r="B1910" i="1"/>
  <c r="B1911" i="1"/>
  <c r="B1913" i="1"/>
  <c r="B1914" i="1"/>
  <c r="B1915" i="1"/>
  <c r="B1916" i="1"/>
  <c r="B1917" i="1"/>
  <c r="B1918" i="1"/>
  <c r="B1920" i="1"/>
  <c r="B1922" i="1"/>
  <c r="B1924" i="1"/>
  <c r="B1925" i="1"/>
  <c r="B1926" i="1"/>
  <c r="B1927" i="1"/>
  <c r="B1929" i="1"/>
  <c r="B1930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50" i="1"/>
  <c r="B1951" i="1"/>
  <c r="B1952" i="1"/>
  <c r="B1953" i="1"/>
  <c r="B1954" i="1"/>
  <c r="B1956" i="1"/>
  <c r="B1957" i="1"/>
  <c r="B1958" i="1"/>
  <c r="B1959" i="1"/>
  <c r="B1960" i="1"/>
  <c r="B1961" i="1"/>
  <c r="B1963" i="1"/>
  <c r="B1964" i="1"/>
  <c r="B1965" i="1"/>
  <c r="B1966" i="1"/>
  <c r="B1967" i="1"/>
  <c r="B1968" i="1"/>
  <c r="B1970" i="1"/>
  <c r="B1971" i="1"/>
  <c r="B1972" i="1"/>
  <c r="B1973" i="1"/>
  <c r="B1974" i="1"/>
  <c r="B1975" i="1"/>
  <c r="B1977" i="1"/>
  <c r="B1978" i="1"/>
  <c r="B1979" i="1"/>
  <c r="B1981" i="1"/>
  <c r="B1982" i="1"/>
  <c r="B1983" i="1"/>
  <c r="B1984" i="1"/>
  <c r="B1986" i="1"/>
  <c r="B1987" i="1"/>
  <c r="B1988" i="1"/>
  <c r="B1989" i="1"/>
  <c r="B1990" i="1"/>
  <c r="B1992" i="1"/>
  <c r="B1993" i="1"/>
  <c r="B1994" i="1"/>
  <c r="B1995" i="1"/>
  <c r="B1996" i="1"/>
  <c r="B1997" i="1"/>
  <c r="B1998" i="1"/>
  <c r="B1999" i="1"/>
  <c r="B2000" i="1"/>
  <c r="B2001" i="1"/>
  <c r="B2003" i="1"/>
  <c r="B2004" i="1"/>
  <c r="B2005" i="1"/>
  <c r="B2006" i="1"/>
  <c r="B2007" i="1"/>
  <c r="B2008" i="1"/>
  <c r="B2009" i="1"/>
  <c r="B2010" i="1"/>
  <c r="B2011" i="1"/>
  <c r="B2013" i="1"/>
  <c r="B2014" i="1"/>
  <c r="B2015" i="1"/>
  <c r="B2016" i="1"/>
  <c r="B2017" i="1"/>
  <c r="B2019" i="1"/>
  <c r="B2020" i="1"/>
  <c r="B2021" i="1"/>
  <c r="B2022" i="1"/>
  <c r="B2023" i="1"/>
  <c r="B2024" i="1"/>
  <c r="B2026" i="1"/>
  <c r="B2027" i="1"/>
  <c r="B2028" i="1"/>
  <c r="B2029" i="1"/>
  <c r="B2030" i="1"/>
  <c r="B2031" i="1"/>
  <c r="B2033" i="1"/>
  <c r="B2034" i="1"/>
  <c r="B2035" i="1"/>
  <c r="B2036" i="1"/>
  <c r="B2037" i="1"/>
  <c r="B2038" i="1"/>
  <c r="B2041" i="1"/>
  <c r="B2042" i="1"/>
  <c r="B2044" i="1"/>
  <c r="B2045" i="1"/>
  <c r="B2046" i="1"/>
  <c r="B2047" i="1"/>
  <c r="B2049" i="1"/>
  <c r="B2050" i="1"/>
  <c r="B2051" i="1"/>
  <c r="B2053" i="1"/>
  <c r="B2054" i="1"/>
  <c r="B2055" i="1"/>
  <c r="B2056" i="1"/>
  <c r="B2057" i="1"/>
  <c r="B2058" i="1"/>
  <c r="B2059" i="1"/>
  <c r="B2060" i="1"/>
  <c r="B2061" i="1"/>
  <c r="B2062" i="1"/>
  <c r="B2063" i="1"/>
  <c r="B2065" i="1"/>
  <c r="B2067" i="1"/>
  <c r="B2069" i="1"/>
  <c r="B2070" i="1"/>
  <c r="B2071" i="1"/>
  <c r="B2072" i="1"/>
  <c r="B2073" i="1"/>
  <c r="B2074" i="1"/>
  <c r="B2075" i="1"/>
  <c r="B2076" i="1"/>
  <c r="B2078" i="1"/>
  <c r="B2079" i="1"/>
  <c r="B2080" i="1"/>
  <c r="B2082" i="1"/>
  <c r="B2083" i="1"/>
  <c r="B2085" i="1"/>
  <c r="B2086" i="1"/>
  <c r="B2087" i="1"/>
  <c r="B2088" i="1"/>
  <c r="B2089" i="1"/>
  <c r="B2090" i="1"/>
  <c r="B2091" i="1"/>
  <c r="B2092" i="1"/>
  <c r="B2093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9" i="1"/>
  <c r="B2111" i="1"/>
  <c r="B2112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2" i="1"/>
  <c r="B2153" i="1"/>
  <c r="B2154" i="1"/>
  <c r="B2155" i="1"/>
  <c r="B2157" i="1"/>
  <c r="B2158" i="1"/>
  <c r="B2159" i="1"/>
  <c r="B2160" i="1"/>
  <c r="B2161" i="1"/>
  <c r="B2162" i="1"/>
  <c r="B2164" i="1"/>
  <c r="B2165" i="1"/>
  <c r="B2166" i="1"/>
  <c r="B2167" i="1"/>
  <c r="B2168" i="1"/>
  <c r="B2169" i="1"/>
  <c r="B2171" i="1"/>
  <c r="B2173" i="1"/>
  <c r="B2174" i="1"/>
  <c r="B2175" i="1"/>
  <c r="B2176" i="1"/>
  <c r="B2177" i="1"/>
  <c r="B2178" i="1"/>
  <c r="B2179" i="1"/>
  <c r="B2180" i="1"/>
  <c r="B2181" i="1"/>
  <c r="B2182" i="1"/>
  <c r="B2184" i="1"/>
  <c r="B2185" i="1"/>
  <c r="B2186" i="1"/>
  <c r="B2187" i="1"/>
  <c r="B2188" i="1"/>
  <c r="B2189" i="1"/>
  <c r="B2190" i="1"/>
  <c r="B2192" i="1"/>
  <c r="B2193" i="1"/>
  <c r="B2194" i="1"/>
  <c r="B2195" i="1"/>
  <c r="B2196" i="1"/>
  <c r="B2197" i="1"/>
  <c r="B2199" i="1"/>
  <c r="B2200" i="1"/>
  <c r="B2201" i="1"/>
  <c r="B2202" i="1"/>
  <c r="B2203" i="1"/>
  <c r="B2204" i="1"/>
  <c r="B2206" i="1"/>
  <c r="B2208" i="1"/>
  <c r="B2209" i="1"/>
  <c r="B2210" i="1"/>
  <c r="B2211" i="1"/>
  <c r="B2212" i="1"/>
  <c r="B2213" i="1"/>
  <c r="B2214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9" i="1"/>
  <c r="B2230" i="1"/>
  <c r="B2231" i="1"/>
  <c r="B2233" i="1"/>
  <c r="B2234" i="1"/>
  <c r="B2235" i="1"/>
  <c r="B2236" i="1"/>
  <c r="B2237" i="1"/>
  <c r="B2238" i="1"/>
  <c r="B2240" i="1"/>
  <c r="B2241" i="1"/>
  <c r="B2242" i="1"/>
  <c r="B2243" i="1"/>
  <c r="B2244" i="1"/>
  <c r="B2245" i="1"/>
  <c r="B2247" i="1"/>
  <c r="B2249" i="1"/>
  <c r="B2250" i="1"/>
  <c r="B2251" i="1"/>
  <c r="B2252" i="1"/>
  <c r="B2253" i="1"/>
  <c r="B2254" i="1"/>
  <c r="B2255" i="1"/>
  <c r="B2256" i="1"/>
  <c r="B2257" i="1"/>
  <c r="B2258" i="1"/>
  <c r="B2259" i="1"/>
  <c r="B2261" i="1"/>
  <c r="B2262" i="1"/>
  <c r="B2263" i="1"/>
  <c r="B2264" i="1"/>
  <c r="B2265" i="1"/>
  <c r="B2266" i="1"/>
  <c r="B2268" i="1"/>
  <c r="B2271" i="1"/>
  <c r="B2272" i="1"/>
  <c r="B2273" i="1"/>
  <c r="B2274" i="1"/>
  <c r="B2275" i="1"/>
  <c r="B2277" i="1"/>
  <c r="B2278" i="1"/>
  <c r="B2279" i="1"/>
  <c r="B2280" i="1"/>
  <c r="B2281" i="1"/>
  <c r="B2282" i="1"/>
  <c r="B2284" i="1"/>
  <c r="B2285" i="1"/>
  <c r="B2286" i="1"/>
  <c r="B2287" i="1"/>
  <c r="B2288" i="1"/>
  <c r="B2289" i="1"/>
  <c r="B2290" i="1"/>
  <c r="B2291" i="1"/>
  <c r="B2292" i="1"/>
  <c r="B2293" i="1"/>
  <c r="B2294" i="1"/>
  <c r="B2296" i="1"/>
  <c r="B2298" i="1"/>
  <c r="B2299" i="1"/>
  <c r="B2301" i="1"/>
  <c r="B2302" i="1"/>
  <c r="B2303" i="1"/>
  <c r="B2304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1" i="1"/>
  <c r="B2322" i="1"/>
  <c r="B2323" i="1"/>
  <c r="B2324" i="1"/>
  <c r="B2325" i="1"/>
  <c r="B2326" i="1"/>
  <c r="B2328" i="1"/>
  <c r="B2329" i="1"/>
  <c r="B2330" i="1"/>
  <c r="B2331" i="1"/>
  <c r="B2332" i="1"/>
  <c r="B2333" i="1"/>
  <c r="B2335" i="1"/>
  <c r="B2336" i="1"/>
  <c r="B2337" i="1"/>
  <c r="B2338" i="1"/>
  <c r="B2340" i="1"/>
  <c r="B2341" i="1"/>
  <c r="B2342" i="1"/>
  <c r="B2343" i="1"/>
  <c r="B2344" i="1"/>
  <c r="B2346" i="1"/>
  <c r="B2347" i="1"/>
  <c r="B2348" i="1"/>
  <c r="B2350" i="1"/>
  <c r="B2351" i="1"/>
  <c r="B2354" i="1"/>
  <c r="B2356" i="1"/>
  <c r="B2357" i="1"/>
  <c r="B2358" i="1"/>
  <c r="B2359" i="1"/>
  <c r="B2360" i="1"/>
  <c r="B2361" i="1"/>
  <c r="B2363" i="1"/>
  <c r="B2364" i="1"/>
  <c r="B2366" i="1"/>
  <c r="B2367" i="1"/>
  <c r="B2369" i="1"/>
  <c r="B2370" i="1"/>
  <c r="B2372" i="1"/>
  <c r="B2373" i="1"/>
  <c r="B2374" i="1"/>
  <c r="B2376" i="1"/>
  <c r="B2377" i="1"/>
  <c r="B2378" i="1"/>
  <c r="B2379" i="1"/>
  <c r="B2380" i="1"/>
  <c r="B2381" i="1"/>
  <c r="B2382" i="1"/>
  <c r="B2384" i="1"/>
  <c r="B2385" i="1"/>
  <c r="B2386" i="1"/>
  <c r="B2387" i="1"/>
  <c r="B2388" i="1"/>
  <c r="B2389" i="1"/>
  <c r="B2390" i="1"/>
  <c r="B2391" i="1"/>
  <c r="B2392" i="1"/>
  <c r="B2394" i="1"/>
  <c r="B2395" i="1"/>
  <c r="B2396" i="1"/>
  <c r="B2397" i="1"/>
  <c r="B2398" i="1"/>
  <c r="B2399" i="1"/>
  <c r="B2400" i="1"/>
  <c r="B2401" i="1"/>
  <c r="B2402" i="1"/>
  <c r="B2403" i="1"/>
  <c r="B2406" i="1"/>
  <c r="B2407" i="1"/>
  <c r="B2408" i="1"/>
  <c r="B2409" i="1"/>
  <c r="B2410" i="1"/>
  <c r="B2411" i="1"/>
  <c r="B2412" i="1"/>
  <c r="B2414" i="1"/>
  <c r="B2415" i="1"/>
  <c r="B2416" i="1"/>
  <c r="B2417" i="1"/>
  <c r="B2418" i="1"/>
  <c r="B2419" i="1"/>
  <c r="B2420" i="1"/>
  <c r="B2421" i="1"/>
  <c r="B2422" i="1"/>
  <c r="B2423" i="1"/>
  <c r="B2424" i="1"/>
  <c r="B2426" i="1"/>
  <c r="B2427" i="1"/>
  <c r="B2428" i="1"/>
  <c r="B2429" i="1"/>
  <c r="B2430" i="1"/>
  <c r="B2431" i="1"/>
  <c r="B2432" i="1"/>
  <c r="B2434" i="1"/>
  <c r="B2435" i="1"/>
  <c r="B2436" i="1"/>
  <c r="B2437" i="1"/>
  <c r="B2438" i="1"/>
  <c r="B2439" i="1"/>
  <c r="B2440" i="1"/>
  <c r="B2442" i="1"/>
  <c r="B2443" i="1"/>
  <c r="B2444" i="1"/>
  <c r="B2445" i="1"/>
  <c r="B2446" i="1"/>
  <c r="B2447" i="1"/>
  <c r="B2449" i="1"/>
  <c r="B2450" i="1"/>
  <c r="B2451" i="1"/>
  <c r="B2452" i="1"/>
  <c r="B2453" i="1"/>
  <c r="B2454" i="1"/>
  <c r="B2455" i="1"/>
  <c r="B2456" i="1"/>
  <c r="B2457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3" i="1"/>
  <c r="B2474" i="1"/>
  <c r="B2475" i="1"/>
  <c r="B2477" i="1"/>
  <c r="B2478" i="1"/>
  <c r="B2480" i="1"/>
  <c r="B2482" i="1"/>
  <c r="B2483" i="1"/>
  <c r="B2484" i="1"/>
  <c r="B2485" i="1"/>
  <c r="B2486" i="1"/>
  <c r="B2488" i="1"/>
  <c r="B2490" i="1"/>
  <c r="B2491" i="1"/>
  <c r="B2492" i="1"/>
  <c r="B2493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3" i="1"/>
  <c r="B2514" i="1"/>
  <c r="B2515" i="1"/>
  <c r="B2516" i="1"/>
  <c r="B2517" i="1"/>
  <c r="B2518" i="1"/>
  <c r="B2519" i="1"/>
  <c r="B2520" i="1"/>
  <c r="B2522" i="1"/>
  <c r="B2523" i="1"/>
  <c r="B2524" i="1"/>
  <c r="B2525" i="1"/>
  <c r="B2526" i="1"/>
  <c r="B2527" i="1"/>
  <c r="B2528" i="1"/>
  <c r="B2529" i="1"/>
  <c r="B2530" i="1"/>
  <c r="B2532" i="1"/>
  <c r="B2533" i="1"/>
  <c r="B2534" i="1"/>
  <c r="B2535" i="1"/>
  <c r="B2536" i="1"/>
  <c r="B2537" i="1"/>
  <c r="B2538" i="1"/>
  <c r="B2540" i="1"/>
  <c r="B2541" i="1"/>
  <c r="B2542" i="1"/>
  <c r="B2543" i="1"/>
  <c r="B2544" i="1"/>
  <c r="B2545" i="1"/>
  <c r="B2547" i="1"/>
  <c r="B2548" i="1"/>
  <c r="B2549" i="1"/>
  <c r="B2550" i="1"/>
  <c r="B2551" i="1"/>
  <c r="B2552" i="1"/>
  <c r="B2554" i="1"/>
  <c r="B2555" i="1"/>
  <c r="B2556" i="1"/>
  <c r="B2558" i="1"/>
  <c r="B2559" i="1"/>
  <c r="B2560" i="1"/>
  <c r="B2561" i="1"/>
  <c r="B2562" i="1"/>
  <c r="B2563" i="1"/>
  <c r="B2565" i="1"/>
  <c r="B2566" i="1"/>
  <c r="B2568" i="1"/>
  <c r="B2569" i="1"/>
  <c r="B2570" i="1"/>
  <c r="B2571" i="1"/>
  <c r="B2572" i="1"/>
  <c r="B2573" i="1"/>
  <c r="B2574" i="1"/>
  <c r="B2576" i="1"/>
  <c r="B2577" i="1"/>
  <c r="B2579" i="1"/>
  <c r="B2580" i="1"/>
  <c r="B2581" i="1"/>
  <c r="B2584" i="1"/>
  <c r="B2585" i="1"/>
  <c r="B2586" i="1"/>
  <c r="B2587" i="1"/>
  <c r="B2588" i="1"/>
  <c r="B2589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8" i="1"/>
  <c r="B2609" i="1"/>
  <c r="B2610" i="1"/>
  <c r="B2611" i="1"/>
  <c r="B2612" i="1"/>
  <c r="B2613" i="1"/>
  <c r="B2614" i="1"/>
  <c r="B2615" i="1"/>
  <c r="B2616" i="1"/>
  <c r="B2617" i="1"/>
  <c r="B2619" i="1"/>
  <c r="B2620" i="1"/>
  <c r="B2621" i="1"/>
  <c r="B2622" i="1"/>
  <c r="B2623" i="1"/>
  <c r="B2624" i="1"/>
  <c r="B2625" i="1"/>
  <c r="B2626" i="1"/>
  <c r="B2628" i="1"/>
  <c r="B2629" i="1"/>
  <c r="B2630" i="1"/>
  <c r="B2631" i="1"/>
  <c r="B2632" i="1"/>
  <c r="B2633" i="1"/>
  <c r="B2634" i="1"/>
  <c r="B2636" i="1"/>
  <c r="B2637" i="1"/>
  <c r="B2638" i="1"/>
  <c r="B2639" i="1"/>
  <c r="B2640" i="1"/>
  <c r="B2641" i="1"/>
  <c r="B2642" i="1"/>
  <c r="B2643" i="1"/>
  <c r="B2644" i="1"/>
  <c r="B2646" i="1"/>
  <c r="B2647" i="1"/>
  <c r="B2648" i="1"/>
  <c r="B2649" i="1"/>
  <c r="B2650" i="1"/>
  <c r="B2651" i="1"/>
  <c r="B2652" i="1"/>
  <c r="B2654" i="1"/>
  <c r="B2655" i="1"/>
  <c r="B2656" i="1"/>
  <c r="B2657" i="1"/>
  <c r="B2658" i="1"/>
  <c r="B2659" i="1"/>
  <c r="B2660" i="1"/>
  <c r="B2661" i="1"/>
  <c r="B2662" i="1"/>
  <c r="B2663" i="1"/>
  <c r="B2664" i="1"/>
  <c r="B2666" i="1"/>
  <c r="B2667" i="1"/>
  <c r="B2668" i="1"/>
  <c r="B2669" i="1"/>
  <c r="B2670" i="1"/>
  <c r="B2671" i="1"/>
  <c r="B2672" i="1"/>
  <c r="B2674" i="1"/>
  <c r="B2675" i="1"/>
  <c r="B2676" i="1"/>
  <c r="B2677" i="1"/>
  <c r="B2679" i="1"/>
  <c r="B2680" i="1"/>
  <c r="B2681" i="1"/>
  <c r="B2682" i="1"/>
  <c r="B2683" i="1"/>
  <c r="B2684" i="1"/>
  <c r="B2686" i="1"/>
  <c r="B2687" i="1"/>
  <c r="B2688" i="1"/>
  <c r="B2689" i="1"/>
  <c r="B2690" i="1"/>
  <c r="B2691" i="1"/>
  <c r="B2692" i="1"/>
  <c r="B2693" i="1"/>
  <c r="B2695" i="1"/>
  <c r="B2696" i="1"/>
  <c r="B2697" i="1"/>
  <c r="B2698" i="1"/>
  <c r="B2699" i="1"/>
  <c r="B2700" i="1"/>
  <c r="B2702" i="1"/>
  <c r="B2704" i="1"/>
  <c r="B2705" i="1"/>
  <c r="B2706" i="1"/>
  <c r="B2707" i="1"/>
  <c r="B2708" i="1"/>
  <c r="B2709" i="1"/>
  <c r="B2711" i="1"/>
  <c r="B2712" i="1"/>
  <c r="B2713" i="1"/>
  <c r="B2715" i="1"/>
  <c r="B2716" i="1"/>
  <c r="B2717" i="1"/>
  <c r="B2718" i="1"/>
  <c r="B2720" i="1"/>
  <c r="B2721" i="1"/>
  <c r="B2722" i="1"/>
  <c r="B2724" i="1"/>
  <c r="B2725" i="1"/>
  <c r="B2726" i="1"/>
  <c r="B2727" i="1"/>
  <c r="B2728" i="1"/>
  <c r="B2730" i="1"/>
  <c r="B2731" i="1"/>
  <c r="B2732" i="1"/>
  <c r="B2733" i="1"/>
  <c r="B2734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2" i="1"/>
  <c r="B2753" i="1"/>
  <c r="B2754" i="1"/>
  <c r="B2756" i="1"/>
  <c r="B2757" i="1"/>
  <c r="B2758" i="1"/>
  <c r="B2759" i="1"/>
  <c r="B2760" i="1"/>
  <c r="B2761" i="1"/>
  <c r="B2762" i="1"/>
  <c r="B2763" i="1"/>
  <c r="B2764" i="1"/>
  <c r="B2766" i="1"/>
  <c r="B2767" i="1"/>
  <c r="B2768" i="1"/>
  <c r="B2769" i="1"/>
  <c r="B2770" i="1"/>
  <c r="B2771" i="1"/>
  <c r="B2772" i="1"/>
  <c r="B2773" i="1"/>
  <c r="B2774" i="1"/>
  <c r="B2775" i="1"/>
  <c r="B2776" i="1"/>
  <c r="B2778" i="1"/>
  <c r="B2779" i="1"/>
  <c r="B2780" i="1"/>
  <c r="B2781" i="1"/>
  <c r="B2782" i="1"/>
  <c r="B2783" i="1"/>
  <c r="B2785" i="1"/>
  <c r="B2786" i="1"/>
  <c r="B2787" i="1"/>
  <c r="B2788" i="1"/>
  <c r="B2789" i="1"/>
  <c r="B2790" i="1"/>
  <c r="B2792" i="1"/>
  <c r="B2793" i="1"/>
  <c r="B2794" i="1"/>
  <c r="B2795" i="1"/>
  <c r="B2796" i="1"/>
  <c r="B2797" i="1"/>
  <c r="B2799" i="1"/>
  <c r="B2800" i="1"/>
  <c r="B2802" i="1"/>
  <c r="B2803" i="1"/>
  <c r="B2805" i="1"/>
  <c r="B2806" i="1"/>
  <c r="B2807" i="1"/>
  <c r="B2808" i="1"/>
  <c r="B2809" i="1"/>
  <c r="B2811" i="1"/>
  <c r="B2812" i="1"/>
  <c r="B2813" i="1"/>
  <c r="B2815" i="1"/>
  <c r="B2816" i="1"/>
  <c r="B2817" i="1"/>
  <c r="B2818" i="1"/>
  <c r="B2819" i="1"/>
  <c r="B2820" i="1"/>
  <c r="B2821" i="1"/>
  <c r="B2822" i="1"/>
  <c r="B2823" i="1"/>
  <c r="B2824" i="1"/>
  <c r="B2825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2" i="1"/>
  <c r="B2843" i="1"/>
  <c r="B2844" i="1"/>
  <c r="B2845" i="1"/>
  <c r="B2847" i="1"/>
  <c r="B2848" i="1"/>
  <c r="B2849" i="1"/>
  <c r="B2850" i="1"/>
  <c r="B2851" i="1"/>
  <c r="B2852" i="1"/>
  <c r="B2853" i="1"/>
  <c r="B2855" i="1"/>
  <c r="B2856" i="1"/>
  <c r="B2857" i="1"/>
  <c r="B2858" i="1"/>
  <c r="B2859" i="1"/>
  <c r="B2860" i="1"/>
  <c r="B2861" i="1"/>
  <c r="B2862" i="1"/>
  <c r="B2864" i="1"/>
  <c r="B2865" i="1"/>
  <c r="B2866" i="1"/>
  <c r="B2867" i="1"/>
  <c r="B2868" i="1"/>
  <c r="B2869" i="1"/>
  <c r="B2870" i="1"/>
  <c r="B2871" i="1"/>
  <c r="B2872" i="1"/>
  <c r="B2873" i="1"/>
  <c r="B2875" i="1"/>
  <c r="B2876" i="1"/>
  <c r="B2877" i="1"/>
  <c r="B2878" i="1"/>
  <c r="B2879" i="1"/>
  <c r="B2880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10" i="1"/>
  <c r="B2911" i="1"/>
  <c r="B2913" i="1"/>
  <c r="B2914" i="1"/>
  <c r="B2915" i="1"/>
  <c r="B2916" i="1"/>
  <c r="B2917" i="1"/>
  <c r="B2918" i="1"/>
  <c r="B2919" i="1"/>
  <c r="B2921" i="1"/>
  <c r="B2922" i="1"/>
  <c r="B2924" i="1"/>
  <c r="B2925" i="1"/>
  <c r="B2926" i="1"/>
  <c r="B2927" i="1"/>
  <c r="B2928" i="1"/>
  <c r="B2929" i="1"/>
  <c r="B2931" i="1"/>
  <c r="B2932" i="1"/>
  <c r="B2933" i="1"/>
  <c r="B2935" i="1"/>
  <c r="B2936" i="1"/>
  <c r="B2937" i="1"/>
  <c r="B2938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4" i="1"/>
  <c r="B2955" i="1"/>
  <c r="B2956" i="1"/>
  <c r="B2957" i="1"/>
  <c r="B2958" i="1"/>
  <c r="B2960" i="1"/>
  <c r="B2961" i="1"/>
  <c r="B2962" i="1"/>
  <c r="B2963" i="1"/>
  <c r="B2964" i="1"/>
  <c r="B2965" i="1"/>
  <c r="B2967" i="1"/>
  <c r="B2968" i="1"/>
  <c r="B2969" i="1"/>
  <c r="B2970" i="1"/>
  <c r="B2971" i="1"/>
  <c r="B2972" i="1"/>
  <c r="B2973" i="1"/>
  <c r="B2974" i="1"/>
  <c r="B2975" i="1"/>
  <c r="B2976" i="1"/>
  <c r="B2977" i="1"/>
  <c r="B2979" i="1"/>
  <c r="B2980" i="1"/>
  <c r="B2981" i="1"/>
  <c r="B2982" i="1"/>
  <c r="B2983" i="1"/>
  <c r="B2984" i="1"/>
  <c r="B2985" i="1"/>
  <c r="B2986" i="1"/>
  <c r="B2988" i="1"/>
  <c r="B2989" i="1"/>
  <c r="B2990" i="1"/>
  <c r="B2991" i="1"/>
  <c r="B2992" i="1"/>
  <c r="B2993" i="1"/>
  <c r="B2996" i="1"/>
  <c r="B2997" i="1"/>
  <c r="B2998" i="1"/>
  <c r="B2999" i="1"/>
  <c r="B3000" i="1"/>
  <c r="B3002" i="1"/>
  <c r="B3003" i="1"/>
  <c r="B3004" i="1"/>
  <c r="B3005" i="1"/>
  <c r="B3006" i="1"/>
  <c r="B3007" i="1"/>
  <c r="B3009" i="1"/>
  <c r="B3011" i="1"/>
  <c r="B3012" i="1"/>
  <c r="B3013" i="1"/>
  <c r="B3014" i="1"/>
  <c r="B3015" i="1"/>
  <c r="B3016" i="1"/>
  <c r="B3017" i="1"/>
  <c r="B3018" i="1"/>
  <c r="B3019" i="1"/>
  <c r="B3020" i="1"/>
  <c r="B3021" i="1"/>
  <c r="B3024" i="1"/>
  <c r="B3025" i="1"/>
  <c r="B3027" i="1"/>
  <c r="B3028" i="1"/>
  <c r="B3029" i="1"/>
  <c r="B3030" i="1"/>
  <c r="B3032" i="1"/>
  <c r="B3033" i="1"/>
  <c r="B3034" i="1"/>
  <c r="B3035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70" i="1"/>
  <c r="B3071" i="1"/>
  <c r="B3072" i="1"/>
  <c r="B3073" i="1"/>
  <c r="B3074" i="1"/>
  <c r="B3075" i="1"/>
  <c r="B3077" i="1"/>
  <c r="B3078" i="1"/>
  <c r="B3079" i="1"/>
  <c r="B3080" i="1"/>
  <c r="B3081" i="1"/>
  <c r="B3082" i="1"/>
  <c r="B3083" i="1"/>
  <c r="B3085" i="1"/>
  <c r="B3086" i="1"/>
  <c r="B3087" i="1"/>
  <c r="B3088" i="1"/>
  <c r="B3089" i="1"/>
  <c r="B3090" i="1"/>
  <c r="B3091" i="1"/>
  <c r="B3092" i="1"/>
  <c r="B3093" i="1"/>
  <c r="B3095" i="1"/>
  <c r="B3096" i="1"/>
  <c r="B3097" i="1"/>
  <c r="B3098" i="1"/>
  <c r="B3099" i="1"/>
  <c r="B3100" i="1"/>
  <c r="B3102" i="1"/>
  <c r="B3103" i="1"/>
  <c r="B3104" i="1"/>
  <c r="B3105" i="1"/>
  <c r="B3106" i="1"/>
  <c r="B3107" i="1"/>
  <c r="B3108" i="1"/>
  <c r="B3110" i="1"/>
  <c r="B3111" i="1"/>
  <c r="B3112" i="1"/>
  <c r="B3115" i="1"/>
  <c r="B3116" i="1"/>
  <c r="B3117" i="1"/>
  <c r="B3118" i="1"/>
  <c r="B3119" i="1"/>
  <c r="B3120" i="1"/>
  <c r="B3121" i="1"/>
  <c r="B3122" i="1"/>
  <c r="B3123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8" i="1"/>
  <c r="B3139" i="1"/>
  <c r="B3140" i="1"/>
  <c r="B3141" i="1"/>
  <c r="B3142" i="1"/>
  <c r="B3143" i="1"/>
  <c r="B3144" i="1"/>
  <c r="B3146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1" i="1"/>
  <c r="B3162" i="1"/>
  <c r="B3163" i="1"/>
  <c r="B3164" i="1"/>
  <c r="B3165" i="1"/>
  <c r="B3166" i="1"/>
  <c r="B3168" i="1"/>
  <c r="B3169" i="1"/>
  <c r="B3170" i="1"/>
  <c r="B3171" i="1"/>
  <c r="B3172" i="1"/>
  <c r="B3173" i="1"/>
  <c r="B3175" i="1"/>
  <c r="B3176" i="1"/>
  <c r="B3177" i="1"/>
  <c r="B3178" i="1"/>
  <c r="B3179" i="1"/>
  <c r="B3180" i="1"/>
  <c r="B3182" i="1"/>
  <c r="B3183" i="1"/>
  <c r="B3184" i="1"/>
  <c r="B3185" i="1"/>
  <c r="B3186" i="1"/>
  <c r="B3187" i="1"/>
  <c r="B3189" i="1"/>
  <c r="B3191" i="1"/>
  <c r="B3192" i="1"/>
  <c r="B3193" i="1"/>
  <c r="B3194" i="1"/>
  <c r="B3195" i="1"/>
  <c r="B3196" i="1"/>
  <c r="B3197" i="1"/>
  <c r="B3199" i="1"/>
  <c r="B3200" i="1"/>
  <c r="B3201" i="1"/>
  <c r="B3202" i="1"/>
  <c r="B3203" i="1"/>
  <c r="B3204" i="1"/>
  <c r="B3205" i="1"/>
  <c r="B3206" i="1"/>
  <c r="B3208" i="1"/>
  <c r="B3209" i="1"/>
  <c r="B3210" i="1"/>
  <c r="B3212" i="1"/>
  <c r="B3213" i="1"/>
  <c r="B3214" i="1"/>
  <c r="B3215" i="1"/>
  <c r="B3216" i="1"/>
  <c r="B3217" i="1"/>
  <c r="B3218" i="1"/>
  <c r="B3219" i="1"/>
  <c r="B3221" i="1"/>
  <c r="B3222" i="1"/>
  <c r="B3223" i="1"/>
  <c r="B3224" i="1"/>
  <c r="B3225" i="1"/>
  <c r="B3226" i="1"/>
  <c r="B3228" i="1"/>
  <c r="B3229" i="1"/>
  <c r="B3230" i="1"/>
  <c r="B3231" i="1"/>
  <c r="B3232" i="1"/>
  <c r="B3233" i="1"/>
  <c r="B3234" i="1"/>
  <c r="B3235" i="1"/>
  <c r="B3236" i="1"/>
  <c r="B3237" i="1"/>
  <c r="B3240" i="1"/>
  <c r="B3241" i="1"/>
  <c r="B3242" i="1"/>
  <c r="B3243" i="1"/>
  <c r="B3245" i="1"/>
  <c r="B3246" i="1"/>
  <c r="B3247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4" i="1"/>
  <c r="B3265" i="1"/>
  <c r="B3266" i="1"/>
  <c r="B3267" i="1"/>
  <c r="B3268" i="1"/>
  <c r="B3269" i="1"/>
  <c r="B3270" i="1"/>
  <c r="B3271" i="1"/>
  <c r="B3272" i="1"/>
  <c r="B3273" i="1"/>
  <c r="B3274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10" i="1"/>
  <c r="B3311" i="1"/>
  <c r="B3312" i="1"/>
  <c r="B3313" i="1"/>
  <c r="B3314" i="1"/>
  <c r="B3315" i="1"/>
  <c r="B3317" i="1"/>
  <c r="B3318" i="1"/>
  <c r="B3319" i="1"/>
  <c r="B3320" i="1"/>
  <c r="B3321" i="1"/>
  <c r="B3322" i="1"/>
  <c r="B3323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9" i="1"/>
  <c r="B3360" i="1"/>
  <c r="B3361" i="1"/>
  <c r="B3362" i="1"/>
  <c r="B3363" i="1"/>
  <c r="B3365" i="1"/>
  <c r="B3366" i="1"/>
  <c r="B3367" i="1"/>
  <c r="B3368" i="1"/>
  <c r="B3369" i="1"/>
  <c r="B3370" i="1"/>
  <c r="B3372" i="1"/>
  <c r="B3373" i="1"/>
  <c r="B3374" i="1"/>
  <c r="B3375" i="1"/>
  <c r="B3376" i="1"/>
  <c r="B3377" i="1"/>
  <c r="B3378" i="1"/>
  <c r="B3379" i="1"/>
  <c r="B3380" i="1"/>
  <c r="B3381" i="1"/>
  <c r="B3383" i="1"/>
  <c r="B3384" i="1"/>
  <c r="B3385" i="1"/>
  <c r="B3386" i="1"/>
  <c r="B3387" i="1"/>
  <c r="B3389" i="1"/>
  <c r="B3390" i="1"/>
  <c r="B3391" i="1"/>
  <c r="B3392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7" i="1"/>
  <c r="B3408" i="1"/>
  <c r="B3409" i="1"/>
  <c r="B3411" i="1"/>
  <c r="B3413" i="1"/>
  <c r="B3414" i="1"/>
  <c r="B3415" i="1"/>
  <c r="B3416" i="1"/>
  <c r="B3417" i="1"/>
  <c r="B3418" i="1"/>
  <c r="B3419" i="1"/>
  <c r="B3420" i="1"/>
  <c r="B3421" i="1"/>
  <c r="B3422" i="1"/>
  <c r="B3424" i="1"/>
  <c r="B3425" i="1"/>
  <c r="B3426" i="1"/>
  <c r="B3427" i="1"/>
  <c r="B3428" i="1"/>
  <c r="B3430" i="1"/>
  <c r="B3431" i="1"/>
  <c r="B3432" i="1"/>
  <c r="B3433" i="1"/>
  <c r="B3434" i="1"/>
  <c r="B3435" i="1"/>
  <c r="B3436" i="1"/>
  <c r="B3437" i="1"/>
  <c r="B3439" i="1"/>
  <c r="B3440" i="1"/>
  <c r="B3441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9" i="1"/>
  <c r="B3460" i="1"/>
  <c r="B3461" i="1"/>
  <c r="B3462" i="1"/>
  <c r="B3463" i="1"/>
  <c r="B3464" i="1"/>
  <c r="B3466" i="1"/>
  <c r="B3467" i="1"/>
  <c r="B3468" i="1"/>
  <c r="B3469" i="1"/>
  <c r="B3470" i="1"/>
  <c r="B3471" i="1"/>
  <c r="B3472" i="1"/>
  <c r="B3473" i="1"/>
  <c r="B3475" i="1"/>
  <c r="B3476" i="1"/>
  <c r="B3477" i="1"/>
  <c r="B3478" i="1"/>
  <c r="B3479" i="1"/>
  <c r="B3480" i="1"/>
  <c r="B3481" i="1"/>
  <c r="B3483" i="1"/>
  <c r="B3484" i="1"/>
  <c r="B3485" i="1"/>
  <c r="B3486" i="1"/>
  <c r="B3487" i="1"/>
  <c r="B3488" i="1"/>
  <c r="B3489" i="1"/>
  <c r="B3490" i="1"/>
  <c r="B3491" i="1"/>
  <c r="B3492" i="1"/>
  <c r="B3493" i="1"/>
  <c r="B3495" i="1"/>
  <c r="B3496" i="1"/>
  <c r="B3497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40" i="1"/>
  <c r="B3541" i="1"/>
  <c r="B3542" i="1"/>
  <c r="B3544" i="1"/>
  <c r="B3545" i="1"/>
  <c r="B3547" i="1"/>
  <c r="B3548" i="1"/>
  <c r="B3549" i="1"/>
  <c r="B3550" i="1"/>
  <c r="B3551" i="1"/>
  <c r="B3552" i="1"/>
  <c r="B3553" i="1"/>
  <c r="B3554" i="1"/>
  <c r="B3555" i="1"/>
  <c r="B3557" i="1"/>
  <c r="B3558" i="1"/>
  <c r="B3560" i="1"/>
  <c r="B3562" i="1"/>
  <c r="B3563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5" i="1"/>
  <c r="B3586" i="1"/>
  <c r="B3587" i="1"/>
  <c r="B3588" i="1"/>
  <c r="B3589" i="1"/>
  <c r="B3590" i="1"/>
  <c r="B3591" i="1"/>
  <c r="B3593" i="1"/>
  <c r="B3594" i="1"/>
  <c r="B3595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4" i="1"/>
  <c r="B3615" i="1"/>
  <c r="B3616" i="1"/>
  <c r="B3617" i="1"/>
  <c r="B3618" i="1"/>
  <c r="B3621" i="1"/>
  <c r="B3622" i="1"/>
  <c r="B3623" i="1"/>
  <c r="B3624" i="1"/>
  <c r="B3625" i="1"/>
  <c r="B3626" i="1"/>
  <c r="B3627" i="1"/>
  <c r="B3628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4" i="1"/>
  <c r="B3645" i="1"/>
  <c r="B3646" i="1"/>
  <c r="B3647" i="1"/>
  <c r="B3648" i="1"/>
  <c r="B3649" i="1"/>
  <c r="B3650" i="1"/>
  <c r="B3651" i="1"/>
  <c r="B3652" i="1"/>
  <c r="B3654" i="1"/>
  <c r="B3655" i="1"/>
  <c r="B3656" i="1"/>
  <c r="B3657" i="1"/>
  <c r="B3659" i="1"/>
  <c r="B3660" i="1"/>
  <c r="B3661" i="1"/>
  <c r="B3663" i="1"/>
  <c r="B3664" i="1"/>
  <c r="B3665" i="1"/>
  <c r="B3666" i="1"/>
  <c r="B3667" i="1"/>
  <c r="B3668" i="1"/>
  <c r="B3670" i="1"/>
  <c r="B3671" i="1"/>
  <c r="B3672" i="1"/>
  <c r="B3673" i="1"/>
  <c r="B3674" i="1"/>
  <c r="B3676" i="1"/>
  <c r="B3677" i="1"/>
  <c r="B3678" i="1"/>
  <c r="B3679" i="1"/>
  <c r="B3680" i="1"/>
  <c r="B3681" i="1"/>
  <c r="B3682" i="1"/>
  <c r="B3683" i="1"/>
  <c r="B3684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9" i="1"/>
  <c r="B3700" i="1"/>
  <c r="B3701" i="1"/>
  <c r="B3702" i="1"/>
  <c r="B3703" i="1"/>
  <c r="B3704" i="1"/>
  <c r="B3705" i="1"/>
  <c r="B3706" i="1"/>
  <c r="B3707" i="1"/>
  <c r="B3710" i="1"/>
  <c r="B3713" i="1"/>
  <c r="B3714" i="1"/>
  <c r="B3716" i="1"/>
  <c r="B3717" i="1"/>
  <c r="B3719" i="1"/>
  <c r="B3720" i="1"/>
  <c r="B3722" i="1"/>
  <c r="B3723" i="1"/>
  <c r="B3724" i="1"/>
  <c r="B3725" i="1"/>
  <c r="B3726" i="1"/>
  <c r="B3727" i="1"/>
  <c r="B3728" i="1"/>
  <c r="B3729" i="1"/>
  <c r="B3730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3" i="1"/>
  <c r="B3754" i="1"/>
  <c r="B3755" i="1"/>
  <c r="B3756" i="1"/>
  <c r="B3757" i="1"/>
  <c r="B3758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9" i="1"/>
  <c r="B3780" i="1"/>
  <c r="B3781" i="1"/>
  <c r="B3782" i="1"/>
  <c r="B3783" i="1"/>
  <c r="B3784" i="1"/>
  <c r="B3785" i="1"/>
  <c r="B3787" i="1"/>
  <c r="B3788" i="1"/>
  <c r="B3789" i="1"/>
  <c r="B3790" i="1"/>
  <c r="B3791" i="1"/>
  <c r="B3792" i="1"/>
  <c r="B3794" i="1"/>
  <c r="B3795" i="1"/>
  <c r="B3796" i="1"/>
  <c r="B3797" i="1"/>
  <c r="B3798" i="1"/>
  <c r="B3799" i="1"/>
  <c r="B3801" i="1"/>
  <c r="B3802" i="1"/>
  <c r="B3803" i="1"/>
  <c r="B3804" i="1"/>
  <c r="B3805" i="1"/>
  <c r="B3806" i="1"/>
  <c r="B3808" i="1"/>
  <c r="B3809" i="1"/>
  <c r="B3810" i="1"/>
  <c r="B3811" i="1"/>
  <c r="B3812" i="1"/>
  <c r="B3813" i="1"/>
  <c r="B3814" i="1"/>
  <c r="B3815" i="1"/>
  <c r="B3816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9" i="1"/>
  <c r="B3851" i="1"/>
  <c r="B3852" i="1"/>
  <c r="B3853" i="1"/>
  <c r="B3854" i="1"/>
  <c r="B3856" i="1"/>
  <c r="B3857" i="1"/>
  <c r="B3858" i="1"/>
  <c r="B3859" i="1"/>
  <c r="B3860" i="1"/>
  <c r="B3861" i="1"/>
  <c r="B3862" i="1"/>
  <c r="B3863" i="1"/>
  <c r="B3864" i="1"/>
  <c r="B3866" i="1"/>
  <c r="B3867" i="1"/>
  <c r="B3868" i="1"/>
  <c r="B3869" i="1"/>
  <c r="B3870" i="1"/>
  <c r="B3871" i="1"/>
  <c r="B3873" i="1"/>
  <c r="B3874" i="1"/>
  <c r="B3875" i="1"/>
  <c r="B3876" i="1"/>
  <c r="B3877" i="1"/>
  <c r="B3878" i="1"/>
  <c r="B3879" i="1"/>
  <c r="B3881" i="1"/>
  <c r="B3882" i="1"/>
  <c r="B3883" i="1"/>
  <c r="B3885" i="1"/>
  <c r="B3886" i="1"/>
  <c r="B3887" i="1"/>
  <c r="B3888" i="1"/>
  <c r="B3889" i="1"/>
  <c r="B3890" i="1"/>
  <c r="B3892" i="1"/>
  <c r="B3893" i="1"/>
  <c r="B3894" i="1"/>
  <c r="B3895" i="1"/>
  <c r="B3896" i="1"/>
  <c r="B3897" i="1"/>
  <c r="B3898" i="1"/>
  <c r="B3899" i="1"/>
  <c r="B3901" i="1"/>
  <c r="B3902" i="1"/>
  <c r="B3903" i="1"/>
  <c r="B3904" i="1"/>
  <c r="B3906" i="1"/>
  <c r="B3907" i="1"/>
  <c r="B3908" i="1"/>
  <c r="B3909" i="1"/>
  <c r="B3910" i="1"/>
  <c r="B3911" i="1"/>
  <c r="B3912" i="1"/>
  <c r="B3913" i="1"/>
  <c r="B3915" i="1"/>
  <c r="B3916" i="1"/>
  <c r="B3917" i="1"/>
  <c r="B3918" i="1"/>
  <c r="B3920" i="1"/>
  <c r="B3922" i="1"/>
  <c r="B3923" i="1"/>
  <c r="B3924" i="1"/>
  <c r="B3925" i="1"/>
  <c r="B3926" i="1"/>
  <c r="B3927" i="1"/>
  <c r="B3929" i="1"/>
  <c r="B3930" i="1"/>
  <c r="B3931" i="1"/>
  <c r="B3932" i="1"/>
  <c r="B3934" i="1"/>
  <c r="B3935" i="1"/>
  <c r="B3936" i="1"/>
  <c r="B3937" i="1"/>
  <c r="B3938" i="1"/>
  <c r="B3939" i="1"/>
  <c r="B3941" i="1"/>
  <c r="B3942" i="1"/>
  <c r="B3943" i="1"/>
  <c r="B3945" i="1"/>
  <c r="B3946" i="1"/>
  <c r="B3947" i="1"/>
  <c r="B3948" i="1"/>
  <c r="B3949" i="1"/>
  <c r="B3950" i="1"/>
  <c r="B3951" i="1"/>
  <c r="B3953" i="1"/>
  <c r="B3954" i="1"/>
  <c r="B3955" i="1"/>
  <c r="B3956" i="1"/>
  <c r="B3957" i="1"/>
  <c r="B3958" i="1"/>
  <c r="B3960" i="1"/>
  <c r="B3961" i="1"/>
  <c r="B3962" i="1"/>
  <c r="B3963" i="1"/>
  <c r="B3964" i="1"/>
  <c r="B3965" i="1"/>
  <c r="B3966" i="1"/>
  <c r="B3967" i="1"/>
  <c r="B3968" i="1"/>
  <c r="B3969" i="1"/>
  <c r="B3970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8" i="1"/>
  <c r="B3989" i="1"/>
  <c r="B3990" i="1"/>
  <c r="B3992" i="1"/>
  <c r="B3993" i="1"/>
  <c r="B3994" i="1"/>
  <c r="B3995" i="1"/>
  <c r="B3996" i="1"/>
  <c r="B3997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1" i="1"/>
  <c r="B4022" i="1"/>
  <c r="B4023" i="1"/>
  <c r="B4024" i="1"/>
  <c r="B4025" i="1"/>
  <c r="B4026" i="1"/>
  <c r="B4027" i="1"/>
  <c r="B4028" i="1"/>
  <c r="B4029" i="1"/>
  <c r="B4030" i="1"/>
  <c r="B4031" i="1"/>
  <c r="B4033" i="1"/>
  <c r="B4034" i="1"/>
  <c r="B4035" i="1"/>
  <c r="B4036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2" i="1"/>
  <c r="B4053" i="1"/>
  <c r="B4055" i="1"/>
  <c r="B4056" i="1"/>
  <c r="B4057" i="1"/>
  <c r="B4058" i="1"/>
  <c r="B4059" i="1"/>
  <c r="B4061" i="1"/>
  <c r="B4062" i="1"/>
  <c r="B4063" i="1"/>
  <c r="B4064" i="1"/>
  <c r="B4066" i="1"/>
  <c r="B4067" i="1"/>
  <c r="B4068" i="1"/>
  <c r="B4069" i="1"/>
  <c r="B4070" i="1"/>
  <c r="B4071" i="1"/>
  <c r="B4072" i="1"/>
  <c r="B4073" i="1"/>
  <c r="B4074" i="1"/>
  <c r="B4076" i="1"/>
  <c r="B4077" i="1"/>
  <c r="B4078" i="1"/>
  <c r="B4079" i="1"/>
  <c r="B4080" i="1"/>
  <c r="B4081" i="1"/>
  <c r="B4083" i="1"/>
  <c r="B4084" i="1"/>
  <c r="B4085" i="1"/>
  <c r="B4086" i="1"/>
  <c r="B4087" i="1"/>
  <c r="B4088" i="1"/>
  <c r="B4090" i="1"/>
  <c r="B4091" i="1"/>
  <c r="B4093" i="1"/>
  <c r="B4094" i="1"/>
  <c r="B4095" i="1"/>
  <c r="B4096" i="1"/>
  <c r="B4097" i="1"/>
  <c r="B4098" i="1"/>
  <c r="B4100" i="1"/>
  <c r="B4102" i="1"/>
  <c r="B4103" i="1"/>
  <c r="B4104" i="1"/>
  <c r="B4105" i="1"/>
  <c r="B4106" i="1"/>
  <c r="B4107" i="1"/>
  <c r="B4109" i="1"/>
  <c r="B4110" i="1"/>
  <c r="B4111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30" i="1"/>
  <c r="B4131" i="1"/>
  <c r="B4132" i="1"/>
  <c r="B4133" i="1"/>
  <c r="B4135" i="1"/>
  <c r="B4136" i="1"/>
  <c r="B4137" i="1"/>
  <c r="B4138" i="1"/>
  <c r="B4139" i="1"/>
  <c r="B4140" i="1"/>
  <c r="B4141" i="1"/>
  <c r="B4143" i="1"/>
  <c r="B4144" i="1"/>
  <c r="B4145" i="1"/>
  <c r="B4146" i="1"/>
  <c r="B4147" i="1"/>
  <c r="B4148" i="1"/>
  <c r="B4150" i="1"/>
  <c r="B4151" i="1"/>
  <c r="B4152" i="1"/>
  <c r="B4153" i="1"/>
  <c r="B4154" i="1"/>
  <c r="B4155" i="1"/>
  <c r="B4157" i="1"/>
  <c r="B4158" i="1"/>
  <c r="B4159" i="1"/>
  <c r="B4160" i="1"/>
  <c r="B4161" i="1"/>
  <c r="B4163" i="1"/>
  <c r="B4164" i="1"/>
  <c r="B4165" i="1"/>
  <c r="B4166" i="1"/>
  <c r="B4167" i="1"/>
  <c r="B4168" i="1"/>
  <c r="B4170" i="1"/>
  <c r="B4171" i="1"/>
  <c r="B4172" i="1"/>
  <c r="B4173" i="1"/>
  <c r="B4174" i="1"/>
  <c r="B4175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90" i="1"/>
  <c r="B4191" i="1"/>
  <c r="B4192" i="1"/>
  <c r="B4193" i="1"/>
  <c r="B4194" i="1"/>
  <c r="B4195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4" i="1"/>
  <c r="B4215" i="1"/>
  <c r="B4216" i="1"/>
  <c r="B4217" i="1"/>
  <c r="B4218" i="1"/>
  <c r="B4219" i="1"/>
  <c r="B4221" i="1"/>
  <c r="B4222" i="1"/>
  <c r="B4224" i="1"/>
  <c r="B4226" i="1"/>
  <c r="B4227" i="1"/>
  <c r="B4228" i="1"/>
  <c r="B4229" i="1"/>
  <c r="B4230" i="1"/>
  <c r="B4231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7" i="1"/>
  <c r="B4248" i="1"/>
  <c r="B4249" i="1"/>
  <c r="B4250" i="1"/>
  <c r="B4251" i="1"/>
  <c r="B4253" i="1"/>
  <c r="B4254" i="1"/>
  <c r="B4255" i="1"/>
  <c r="B4256" i="1"/>
  <c r="B4257" i="1"/>
  <c r="B4258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3" i="1"/>
  <c r="B4274" i="1"/>
  <c r="B4275" i="1"/>
  <c r="B4276" i="1"/>
  <c r="B4277" i="1"/>
  <c r="B4279" i="1"/>
  <c r="B4280" i="1"/>
  <c r="B4281" i="1"/>
  <c r="B4282" i="1"/>
  <c r="B4283" i="1"/>
  <c r="B4284" i="1"/>
  <c r="B4285" i="1"/>
  <c r="B4286" i="1"/>
  <c r="B4287" i="1"/>
  <c r="B4288" i="1"/>
  <c r="B4289" i="1"/>
  <c r="B4291" i="1"/>
  <c r="B4292" i="1"/>
  <c r="B4293" i="1"/>
  <c r="B4294" i="1"/>
  <c r="B4295" i="1"/>
  <c r="B4297" i="1"/>
  <c r="B4298" i="1"/>
  <c r="B4299" i="1"/>
  <c r="B4300" i="1"/>
  <c r="B4301" i="1"/>
  <c r="B4303" i="1"/>
  <c r="B4304" i="1"/>
  <c r="B4305" i="1"/>
  <c r="B4306" i="1"/>
  <c r="B4307" i="1"/>
  <c r="B4308" i="1"/>
  <c r="B4309" i="1"/>
  <c r="B4310" i="1"/>
  <c r="B4311" i="1"/>
  <c r="B4313" i="1"/>
  <c r="B4314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7" i="1"/>
  <c r="B4339" i="1"/>
  <c r="B4340" i="1"/>
  <c r="B4341" i="1"/>
  <c r="B4342" i="1"/>
  <c r="B4343" i="1"/>
  <c r="B4344" i="1"/>
  <c r="B4345" i="1"/>
  <c r="B4347" i="1"/>
  <c r="B4348" i="1"/>
  <c r="B4349" i="1"/>
  <c r="B4350" i="1"/>
  <c r="B4351" i="1"/>
  <c r="B4352" i="1"/>
  <c r="B4353" i="1"/>
  <c r="B4355" i="1"/>
  <c r="B4356" i="1"/>
  <c r="B4357" i="1"/>
  <c r="B4358" i="1"/>
  <c r="B4359" i="1"/>
  <c r="B4360" i="1"/>
  <c r="B4362" i="1"/>
  <c r="B4363" i="1"/>
  <c r="B4365" i="1"/>
  <c r="B4366" i="1"/>
  <c r="B4367" i="1"/>
  <c r="B4368" i="1"/>
  <c r="B4370" i="1"/>
  <c r="B4372" i="1"/>
  <c r="B4373" i="1"/>
  <c r="B4374" i="1"/>
  <c r="B4375" i="1"/>
  <c r="B4376" i="1"/>
  <c r="B4377" i="1"/>
  <c r="B4379" i="1"/>
  <c r="B4380" i="1"/>
  <c r="B4381" i="1"/>
  <c r="B4382" i="1"/>
  <c r="B4383" i="1"/>
  <c r="B4384" i="1"/>
  <c r="B4385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2" i="1"/>
  <c r="B4403" i="1"/>
  <c r="B4404" i="1"/>
  <c r="B4405" i="1"/>
  <c r="B4407" i="1"/>
  <c r="B4408" i="1"/>
  <c r="B4409" i="1"/>
  <c r="B4410" i="1"/>
  <c r="B4412" i="1"/>
  <c r="B4413" i="1"/>
  <c r="B4414" i="1"/>
  <c r="B4415" i="1"/>
  <c r="B4416" i="1"/>
  <c r="B4418" i="1"/>
  <c r="B4419" i="1"/>
  <c r="B4420" i="1"/>
  <c r="B4421" i="1"/>
  <c r="B4422" i="1"/>
  <c r="B4424" i="1"/>
  <c r="B4426" i="1"/>
  <c r="B4427" i="1"/>
  <c r="B4428" i="1"/>
  <c r="B4429" i="1"/>
  <c r="B4430" i="1"/>
  <c r="B4431" i="1"/>
  <c r="B4432" i="1"/>
  <c r="B4433" i="1"/>
  <c r="B4435" i="1"/>
  <c r="B4436" i="1"/>
  <c r="B4437" i="1"/>
  <c r="B4439" i="1"/>
  <c r="B4440" i="1"/>
  <c r="B4441" i="1"/>
  <c r="B4442" i="1"/>
  <c r="B4443" i="1"/>
  <c r="B4444" i="1"/>
  <c r="B4445" i="1"/>
  <c r="B4446" i="1"/>
  <c r="B4448" i="1"/>
  <c r="B4449" i="1"/>
  <c r="B4450" i="1"/>
  <c r="B4451" i="1"/>
  <c r="B4452" i="1"/>
  <c r="B4453" i="1"/>
  <c r="B4455" i="1"/>
  <c r="B4457" i="1"/>
  <c r="B4458" i="1"/>
  <c r="B4460" i="1"/>
  <c r="B4461" i="1"/>
  <c r="B4462" i="1"/>
  <c r="B4463" i="1"/>
  <c r="B4466" i="1"/>
  <c r="B4467" i="1"/>
  <c r="B4468" i="1"/>
  <c r="B4469" i="1"/>
  <c r="B4470" i="1"/>
  <c r="B4471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6" i="1"/>
  <c r="B4487" i="1"/>
  <c r="B4488" i="1"/>
  <c r="B4489" i="1"/>
  <c r="B4490" i="1"/>
  <c r="B4491" i="1"/>
  <c r="B4492" i="1"/>
  <c r="B4493" i="1"/>
  <c r="B4495" i="1"/>
  <c r="B4496" i="1"/>
  <c r="B4497" i="1"/>
  <c r="B4498" i="1"/>
  <c r="B4499" i="1"/>
  <c r="B4500" i="1"/>
  <c r="B4502" i="1"/>
  <c r="B4503" i="1"/>
  <c r="B4504" i="1"/>
  <c r="B4505" i="1"/>
  <c r="B4506" i="1"/>
  <c r="B4507" i="1"/>
  <c r="B4509" i="1"/>
  <c r="B4511" i="1"/>
  <c r="B4512" i="1"/>
  <c r="B4513" i="1"/>
  <c r="B4514" i="1"/>
  <c r="B4515" i="1"/>
  <c r="B4516" i="1"/>
  <c r="B4517" i="1"/>
  <c r="B4518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7" i="1"/>
  <c r="B4538" i="1"/>
  <c r="B4539" i="1"/>
  <c r="B4540" i="1"/>
  <c r="B4541" i="1"/>
  <c r="B4543" i="1"/>
  <c r="B4544" i="1"/>
  <c r="B4545" i="1"/>
  <c r="B4546" i="1"/>
  <c r="B4547" i="1"/>
  <c r="B4548" i="1"/>
  <c r="B4549" i="1"/>
  <c r="B4550" i="1"/>
  <c r="B4552" i="1"/>
  <c r="B4553" i="1"/>
  <c r="B4554" i="1"/>
  <c r="B4556" i="1"/>
  <c r="B4557" i="1"/>
  <c r="B4558" i="1"/>
  <c r="B4559" i="1"/>
  <c r="B4560" i="1"/>
  <c r="B4561" i="1"/>
  <c r="B4562" i="1"/>
  <c r="B4564" i="1"/>
  <c r="B4566" i="1"/>
  <c r="B4567" i="1"/>
  <c r="B4568" i="1"/>
  <c r="B4569" i="1"/>
  <c r="B4570" i="1"/>
  <c r="B4571" i="1"/>
  <c r="B4573" i="1"/>
  <c r="B4574" i="1"/>
  <c r="B4575" i="1"/>
  <c r="B4576" i="1"/>
  <c r="B4577" i="1"/>
  <c r="B4578" i="1"/>
  <c r="B4580" i="1"/>
  <c r="B4581" i="1"/>
  <c r="B4582" i="1"/>
  <c r="B4584" i="1"/>
  <c r="B4585" i="1"/>
  <c r="B4586" i="1"/>
  <c r="B4587" i="1"/>
  <c r="B4588" i="1"/>
  <c r="B4589" i="1"/>
  <c r="B4591" i="1"/>
  <c r="B4592" i="1"/>
  <c r="B4593" i="1"/>
  <c r="B4594" i="1"/>
  <c r="B4595" i="1"/>
  <c r="B4596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5" i="1"/>
  <c r="B4646" i="1"/>
  <c r="B4649" i="1"/>
  <c r="B4650" i="1"/>
  <c r="B4651" i="1"/>
  <c r="B4652" i="1"/>
  <c r="B4653" i="1"/>
  <c r="B4654" i="1"/>
  <c r="B4655" i="1"/>
  <c r="B4656" i="1"/>
  <c r="B4657" i="1"/>
  <c r="B4658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3" i="1"/>
  <c r="B4684" i="1"/>
  <c r="B4685" i="1"/>
  <c r="B4686" i="1"/>
  <c r="B4687" i="1"/>
  <c r="B4688" i="1"/>
  <c r="B4690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5" i="1"/>
  <c r="B4716" i="1"/>
  <c r="B4718" i="1"/>
  <c r="B4719" i="1"/>
  <c r="B4720" i="1"/>
  <c r="B4721" i="1"/>
  <c r="B4722" i="1"/>
  <c r="B4723" i="1"/>
  <c r="B4725" i="1"/>
  <c r="B4726" i="1"/>
  <c r="B4727" i="1"/>
  <c r="B4728" i="1"/>
  <c r="B4729" i="1"/>
  <c r="B4730" i="1"/>
  <c r="B4731" i="1"/>
  <c r="B4732" i="1"/>
  <c r="B4734" i="1"/>
  <c r="B4735" i="1"/>
  <c r="B4736" i="1"/>
  <c r="B4737" i="1"/>
  <c r="B4738" i="1"/>
  <c r="B4739" i="1"/>
  <c r="B4741" i="1"/>
  <c r="B4742" i="1"/>
  <c r="B4743" i="1"/>
  <c r="B4744" i="1"/>
  <c r="B4745" i="1"/>
  <c r="B4747" i="1"/>
  <c r="B4748" i="1"/>
  <c r="B4749" i="1"/>
  <c r="B4750" i="1"/>
  <c r="B4751" i="1"/>
  <c r="B4752" i="1"/>
  <c r="B4753" i="1"/>
  <c r="B4754" i="1"/>
  <c r="B4755" i="1"/>
  <c r="B4756" i="1"/>
  <c r="B4759" i="1"/>
  <c r="B4760" i="1"/>
  <c r="B4763" i="1"/>
  <c r="B4764" i="1"/>
  <c r="B4765" i="1"/>
  <c r="B4766" i="1"/>
  <c r="B4767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4" i="1"/>
  <c r="B4786" i="1"/>
  <c r="B4787" i="1"/>
  <c r="B4788" i="1"/>
  <c r="B4789" i="1"/>
  <c r="B4790" i="1"/>
  <c r="B4791" i="1"/>
  <c r="B4793" i="1"/>
  <c r="B4794" i="1"/>
  <c r="B4795" i="1"/>
  <c r="B4796" i="1"/>
  <c r="B4797" i="1"/>
  <c r="B4798" i="1"/>
  <c r="B4799" i="1"/>
  <c r="B4800" i="1"/>
  <c r="B4802" i="1"/>
  <c r="B4803" i="1"/>
  <c r="B4804" i="1"/>
  <c r="B4805" i="1"/>
  <c r="B4806" i="1"/>
  <c r="B4807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9" i="1"/>
  <c r="B4830" i="1"/>
  <c r="B4832" i="1"/>
  <c r="B4833" i="1"/>
  <c r="B4834" i="1"/>
  <c r="B4835" i="1"/>
  <c r="B4836" i="1"/>
  <c r="B4837" i="1"/>
  <c r="B4839" i="1"/>
  <c r="B4840" i="1"/>
  <c r="B4841" i="1"/>
  <c r="B4842" i="1"/>
  <c r="B4843" i="1"/>
  <c r="B4844" i="1"/>
  <c r="B4846" i="1"/>
  <c r="B4847" i="1"/>
  <c r="B4848" i="1"/>
  <c r="B4849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1" i="1"/>
  <c r="B4872" i="1"/>
  <c r="B4873" i="1"/>
  <c r="B4874" i="1"/>
  <c r="B4875" i="1"/>
  <c r="B4876" i="1"/>
  <c r="B4877" i="1"/>
  <c r="B4879" i="1"/>
  <c r="B4880" i="1"/>
  <c r="B4881" i="1"/>
  <c r="B4882" i="1"/>
  <c r="B4883" i="1"/>
  <c r="B4884" i="1"/>
  <c r="B4885" i="1"/>
  <c r="B4886" i="1"/>
  <c r="B4888" i="1"/>
  <c r="B4889" i="1"/>
  <c r="B4890" i="1"/>
  <c r="B4891" i="1"/>
  <c r="B4892" i="1"/>
  <c r="B4893" i="1"/>
  <c r="B4894" i="1"/>
  <c r="B4896" i="1"/>
  <c r="B4897" i="1"/>
  <c r="B4898" i="1"/>
  <c r="B4899" i="1"/>
  <c r="B4900" i="1"/>
  <c r="B4901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5" i="1"/>
  <c r="B4936" i="1"/>
  <c r="B4937" i="1"/>
  <c r="B4938" i="1"/>
  <c r="B4939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6" i="1"/>
  <c r="B4957" i="1"/>
  <c r="B4958" i="1"/>
  <c r="B4959" i="1"/>
  <c r="B4960" i="1"/>
  <c r="B4961" i="1"/>
  <c r="B4963" i="1"/>
  <c r="B4964" i="1"/>
  <c r="B4965" i="1"/>
  <c r="B4966" i="1"/>
  <c r="B4967" i="1"/>
  <c r="B4968" i="1"/>
  <c r="B4969" i="1"/>
  <c r="B4971" i="1"/>
  <c r="B4972" i="1"/>
  <c r="B4973" i="1"/>
  <c r="B4974" i="1"/>
  <c r="B4975" i="1"/>
  <c r="B4976" i="1"/>
  <c r="B4977" i="1"/>
  <c r="B4978" i="1"/>
  <c r="B4980" i="1"/>
  <c r="B4981" i="1"/>
  <c r="B4982" i="1"/>
  <c r="B4983" i="1"/>
  <c r="B4985" i="1"/>
  <c r="B4986" i="1"/>
  <c r="B4987" i="1"/>
  <c r="B4989" i="1"/>
  <c r="B4990" i="1"/>
  <c r="B4991" i="1"/>
  <c r="B4992" i="1"/>
  <c r="B4993" i="1"/>
  <c r="B4995" i="1"/>
  <c r="B4996" i="1"/>
  <c r="B4997" i="1"/>
  <c r="B4998" i="1"/>
  <c r="B4999" i="1"/>
  <c r="B5000" i="1"/>
  <c r="B5001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6" i="1"/>
  <c r="B5017" i="1"/>
  <c r="B5018" i="1"/>
  <c r="B5019" i="1"/>
  <c r="B5020" i="1"/>
  <c r="B5022" i="1"/>
  <c r="B5023" i="1"/>
  <c r="B5024" i="1"/>
  <c r="B5025" i="1"/>
  <c r="B5026" i="1"/>
  <c r="B5027" i="1"/>
  <c r="B5029" i="1"/>
  <c r="B5030" i="1"/>
  <c r="B5031" i="1"/>
  <c r="B5032" i="1"/>
  <c r="B5033" i="1"/>
  <c r="B5034" i="1"/>
  <c r="B5036" i="1"/>
  <c r="B5037" i="1"/>
  <c r="B5038" i="1"/>
  <c r="B5039" i="1"/>
  <c r="B5040" i="1"/>
  <c r="B5041" i="1"/>
  <c r="B5042" i="1"/>
  <c r="B5043" i="1"/>
  <c r="B5044" i="1"/>
  <c r="B5045" i="1"/>
  <c r="B5046" i="1"/>
  <c r="B5048" i="1"/>
  <c r="B5049" i="1"/>
  <c r="B5050" i="1"/>
  <c r="B5051" i="1"/>
  <c r="B5052" i="1"/>
  <c r="B5053" i="1"/>
  <c r="B5054" i="1"/>
  <c r="B5055" i="1"/>
  <c r="B5056" i="1"/>
  <c r="B5057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3" i="1"/>
  <c r="B5074" i="1"/>
  <c r="B5075" i="1"/>
  <c r="B5076" i="1"/>
  <c r="B5077" i="1"/>
  <c r="B5078" i="1"/>
  <c r="B5079" i="1"/>
  <c r="B5081" i="1"/>
  <c r="B5082" i="1"/>
  <c r="B5083" i="1"/>
  <c r="B5084" i="1"/>
  <c r="B5085" i="1"/>
  <c r="B5086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10" i="1"/>
  <c r="B5111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30" i="1"/>
  <c r="B5131" i="1"/>
  <c r="B5132" i="1"/>
  <c r="B5134" i="1"/>
  <c r="B5135" i="1"/>
  <c r="B5136" i="1"/>
  <c r="B5137" i="1"/>
  <c r="B5138" i="1"/>
  <c r="B5139" i="1"/>
  <c r="B5140" i="1"/>
  <c r="B5141" i="1"/>
  <c r="B5142" i="1"/>
  <c r="B5145" i="1"/>
  <c r="B5147" i="1"/>
  <c r="B5148" i="1"/>
  <c r="B5149" i="1"/>
  <c r="B5150" i="1"/>
  <c r="B5151" i="1"/>
  <c r="B5152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9" i="1"/>
  <c r="B5170" i="1"/>
  <c r="B5171" i="1"/>
  <c r="B5172" i="1"/>
  <c r="B5173" i="1"/>
  <c r="B5174" i="1"/>
  <c r="B5176" i="1"/>
  <c r="B5177" i="1"/>
  <c r="B5178" i="1"/>
  <c r="B5179" i="1"/>
  <c r="B5180" i="1"/>
  <c r="B5181" i="1"/>
  <c r="B5182" i="1"/>
  <c r="B5184" i="1"/>
  <c r="B5186" i="1"/>
  <c r="B5187" i="1"/>
  <c r="B5188" i="1"/>
  <c r="B5189" i="1"/>
  <c r="B5190" i="1"/>
  <c r="B5191" i="1"/>
  <c r="B5192" i="1"/>
  <c r="B5194" i="1"/>
  <c r="B5195" i="1"/>
  <c r="B5197" i="1"/>
  <c r="B5198" i="1"/>
  <c r="B5199" i="1"/>
  <c r="B5200" i="1"/>
  <c r="B5202" i="1"/>
  <c r="B5203" i="1"/>
  <c r="B5206" i="1"/>
  <c r="B5207" i="1"/>
  <c r="B5208" i="1"/>
  <c r="B5209" i="1"/>
  <c r="B5210" i="1"/>
  <c r="B5211" i="1"/>
  <c r="B5212" i="1"/>
  <c r="B5213" i="1"/>
  <c r="B5214" i="1"/>
  <c r="B5215" i="1"/>
  <c r="B5218" i="1"/>
  <c r="B5219" i="1"/>
  <c r="B5221" i="1"/>
  <c r="B5222" i="1"/>
  <c r="B5223" i="1"/>
  <c r="B5224" i="1"/>
  <c r="B5225" i="1"/>
  <c r="B5226" i="1"/>
  <c r="B5227" i="1"/>
  <c r="B5228" i="1"/>
  <c r="B5229" i="1"/>
  <c r="B5230" i="1"/>
  <c r="B5231" i="1"/>
  <c r="B5233" i="1"/>
  <c r="B5234" i="1"/>
  <c r="B5235" i="1"/>
  <c r="B5237" i="1"/>
  <c r="B5238" i="1"/>
  <c r="B5239" i="1"/>
  <c r="B5240" i="1"/>
  <c r="B5241" i="1"/>
  <c r="B5242" i="1"/>
  <c r="B5243" i="1"/>
  <c r="B5244" i="1"/>
  <c r="B5245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2" i="1"/>
  <c r="B5263" i="1"/>
  <c r="B5264" i="1"/>
  <c r="B5265" i="1"/>
  <c r="B5267" i="1"/>
  <c r="B5268" i="1"/>
  <c r="B5269" i="1"/>
  <c r="B5270" i="1"/>
  <c r="B5271" i="1"/>
  <c r="B5272" i="1"/>
  <c r="B5274" i="1"/>
  <c r="B5275" i="1"/>
  <c r="B5276" i="1"/>
  <c r="B5277" i="1"/>
  <c r="B5278" i="1"/>
  <c r="B5279" i="1"/>
  <c r="B5280" i="1"/>
  <c r="B5282" i="1"/>
  <c r="B5283" i="1"/>
  <c r="B5284" i="1"/>
  <c r="B5285" i="1"/>
  <c r="B5286" i="1"/>
  <c r="B5287" i="1"/>
  <c r="B5289" i="1"/>
  <c r="B5291" i="1"/>
  <c r="B5292" i="1"/>
  <c r="B5295" i="1"/>
  <c r="B5296" i="1"/>
  <c r="B5297" i="1"/>
  <c r="B5298" i="1"/>
  <c r="B5300" i="1"/>
  <c r="B5301" i="1"/>
  <c r="B5302" i="1"/>
  <c r="B5303" i="1"/>
  <c r="B5304" i="1"/>
  <c r="B5305" i="1"/>
  <c r="B5306" i="1"/>
  <c r="B5307" i="1"/>
  <c r="B5308" i="1"/>
  <c r="B5309" i="1"/>
  <c r="B5311" i="1"/>
  <c r="B5312" i="1"/>
  <c r="B5313" i="1"/>
  <c r="B5314" i="1"/>
  <c r="B5315" i="1"/>
  <c r="B5316" i="1"/>
  <c r="B5318" i="1"/>
  <c r="B5319" i="1"/>
  <c r="B5320" i="1"/>
  <c r="B5321" i="1"/>
  <c r="B5322" i="1"/>
  <c r="B5323" i="1"/>
  <c r="B5325" i="1"/>
  <c r="B5326" i="1"/>
  <c r="B5327" i="1"/>
  <c r="B5328" i="1"/>
  <c r="B5329" i="1"/>
  <c r="B5330" i="1"/>
  <c r="B5332" i="1"/>
  <c r="B5334" i="1"/>
  <c r="B5336" i="1"/>
  <c r="B5337" i="1"/>
  <c r="B5338" i="1"/>
  <c r="B5340" i="1"/>
  <c r="B5341" i="1"/>
  <c r="B5342" i="1"/>
  <c r="B5343" i="1"/>
  <c r="B5344" i="1"/>
  <c r="B5345" i="1"/>
  <c r="B5348" i="1"/>
  <c r="B5349" i="1"/>
  <c r="B5350" i="1"/>
  <c r="B5353" i="1"/>
  <c r="B5354" i="1"/>
  <c r="B5355" i="1"/>
  <c r="B5356" i="1"/>
  <c r="B5357" i="1"/>
  <c r="B5358" i="1"/>
  <c r="B5359" i="1"/>
  <c r="B5360" i="1"/>
  <c r="B5361" i="1"/>
  <c r="B5363" i="1"/>
  <c r="B5364" i="1"/>
  <c r="B5365" i="1"/>
  <c r="B5366" i="1"/>
  <c r="B5367" i="1"/>
  <c r="B5368" i="1"/>
  <c r="B5369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1" i="1"/>
  <c r="B5402" i="1"/>
  <c r="B5403" i="1"/>
  <c r="B5404" i="1"/>
  <c r="B5405" i="1"/>
  <c r="B5406" i="1"/>
  <c r="B5407" i="1"/>
  <c r="B5409" i="1"/>
  <c r="B5410" i="1"/>
  <c r="B5411" i="1"/>
  <c r="B5412" i="1"/>
  <c r="B5413" i="1"/>
  <c r="B5414" i="1"/>
  <c r="B5415" i="1"/>
  <c r="B5416" i="1"/>
  <c r="B5417" i="1"/>
  <c r="B5419" i="1"/>
  <c r="B5420" i="1"/>
  <c r="B5422" i="1"/>
  <c r="B5423" i="1"/>
  <c r="B5424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40" i="1"/>
  <c r="B5442" i="1"/>
  <c r="B5443" i="1"/>
  <c r="B5444" i="1"/>
  <c r="B5445" i="1"/>
  <c r="B5446" i="1"/>
  <c r="B5447" i="1"/>
  <c r="B5448" i="1"/>
  <c r="B5449" i="1"/>
  <c r="B5450" i="1"/>
  <c r="B5452" i="1"/>
  <c r="B5453" i="1"/>
  <c r="B5454" i="1"/>
  <c r="B5455" i="1"/>
  <c r="B5456" i="1"/>
  <c r="B5457" i="1"/>
  <c r="B5459" i="1"/>
  <c r="B5460" i="1"/>
  <c r="B5462" i="1"/>
  <c r="B5463" i="1"/>
  <c r="B5464" i="1"/>
  <c r="B5465" i="1"/>
  <c r="B5466" i="1"/>
  <c r="B5467" i="1"/>
  <c r="B5469" i="1"/>
  <c r="B5470" i="1"/>
  <c r="B5472" i="1"/>
  <c r="B5473" i="1"/>
  <c r="B5474" i="1"/>
  <c r="B5475" i="1"/>
  <c r="B5476" i="1"/>
  <c r="B5477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500" i="1"/>
  <c r="B5501" i="1"/>
  <c r="B5502" i="1"/>
  <c r="B5503" i="1"/>
  <c r="B5504" i="1"/>
  <c r="B5505" i="1"/>
  <c r="B5507" i="1"/>
  <c r="B5508" i="1"/>
  <c r="B5509" i="1"/>
  <c r="B5510" i="1"/>
  <c r="B5511" i="1"/>
  <c r="B5512" i="1"/>
  <c r="B5514" i="1"/>
  <c r="B5515" i="1"/>
  <c r="B5516" i="1"/>
  <c r="B5517" i="1"/>
  <c r="B5518" i="1"/>
  <c r="B5519" i="1"/>
  <c r="B5520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5" i="1"/>
  <c r="B5576" i="1"/>
  <c r="B5577" i="1"/>
  <c r="B5578" i="1"/>
  <c r="B5580" i="1"/>
  <c r="B5581" i="1"/>
  <c r="B5582" i="1"/>
  <c r="B5583" i="1"/>
  <c r="B5584" i="1"/>
  <c r="B5586" i="1"/>
  <c r="B5587" i="1"/>
  <c r="B5589" i="1"/>
  <c r="B5590" i="1"/>
  <c r="B5591" i="1"/>
  <c r="B5593" i="1"/>
  <c r="B5594" i="1"/>
  <c r="B5595" i="1"/>
  <c r="B5596" i="1"/>
  <c r="B5598" i="1"/>
  <c r="B5599" i="1"/>
  <c r="B5600" i="1"/>
  <c r="B5601" i="1"/>
  <c r="B5602" i="1"/>
  <c r="B5603" i="1"/>
  <c r="B5605" i="1"/>
  <c r="B5606" i="1"/>
  <c r="B5608" i="1"/>
  <c r="B5609" i="1"/>
  <c r="B5610" i="1"/>
  <c r="B5611" i="1"/>
  <c r="B5612" i="1"/>
  <c r="B5613" i="1"/>
  <c r="B5615" i="1"/>
  <c r="B5617" i="1"/>
  <c r="B5618" i="1"/>
  <c r="B5619" i="1"/>
  <c r="B5620" i="1"/>
  <c r="B5621" i="1"/>
  <c r="B5622" i="1"/>
  <c r="B5624" i="1"/>
  <c r="B5625" i="1"/>
  <c r="B5626" i="1"/>
  <c r="B5627" i="1"/>
  <c r="B5628" i="1"/>
  <c r="B5629" i="1"/>
  <c r="B5630" i="1"/>
  <c r="B5632" i="1"/>
  <c r="B5633" i="1"/>
  <c r="B5634" i="1"/>
  <c r="B5635" i="1"/>
  <c r="B5636" i="1"/>
  <c r="B5637" i="1"/>
  <c r="B5638" i="1"/>
  <c r="B5639" i="1"/>
  <c r="B5640" i="1"/>
  <c r="B5642" i="1"/>
  <c r="B5643" i="1"/>
  <c r="B5645" i="1"/>
  <c r="B5646" i="1"/>
  <c r="B5647" i="1"/>
  <c r="B5648" i="1"/>
  <c r="B5649" i="1"/>
  <c r="B5650" i="1"/>
  <c r="B5652" i="1"/>
  <c r="B5653" i="1"/>
  <c r="B5654" i="1"/>
  <c r="B5656" i="1"/>
  <c r="B5657" i="1"/>
  <c r="B5658" i="1"/>
  <c r="B5659" i="1"/>
  <c r="B5660" i="1"/>
  <c r="B5661" i="1"/>
  <c r="B5662" i="1"/>
  <c r="B5664" i="1"/>
  <c r="B5665" i="1"/>
  <c r="B5666" i="1"/>
  <c r="B5667" i="1"/>
  <c r="B5669" i="1"/>
  <c r="B5670" i="1"/>
  <c r="B5671" i="1"/>
  <c r="B5672" i="1"/>
  <c r="B5673" i="1"/>
  <c r="B5674" i="1"/>
  <c r="B5676" i="1"/>
  <c r="B5677" i="1"/>
  <c r="B5678" i="1"/>
  <c r="B5679" i="1"/>
  <c r="B5680" i="1"/>
  <c r="B5681" i="1"/>
  <c r="B5683" i="1"/>
  <c r="B5684" i="1"/>
  <c r="B5685" i="1"/>
  <c r="B5686" i="1"/>
  <c r="B5687" i="1"/>
  <c r="B5688" i="1"/>
  <c r="B5690" i="1"/>
  <c r="B5691" i="1"/>
  <c r="B5692" i="1"/>
  <c r="B5693" i="1"/>
  <c r="B5694" i="1"/>
  <c r="B5695" i="1"/>
  <c r="B5697" i="1"/>
  <c r="B5698" i="1"/>
  <c r="B5699" i="1"/>
  <c r="B5700" i="1"/>
  <c r="B5701" i="1"/>
  <c r="B5702" i="1"/>
  <c r="B5703" i="1"/>
  <c r="B5704" i="1"/>
  <c r="B5705" i="1"/>
  <c r="B5707" i="1"/>
  <c r="B5708" i="1"/>
  <c r="B5709" i="1"/>
  <c r="B5710" i="1"/>
  <c r="B5711" i="1"/>
  <c r="B5712" i="1"/>
  <c r="B5715" i="1"/>
  <c r="B5716" i="1"/>
  <c r="B5717" i="1"/>
  <c r="B5718" i="1"/>
  <c r="B5719" i="1"/>
  <c r="B5720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8" i="1"/>
  <c r="B5739" i="1"/>
  <c r="B5740" i="1"/>
  <c r="B5741" i="1"/>
  <c r="B5742" i="1"/>
  <c r="B5743" i="1"/>
  <c r="B5745" i="1"/>
  <c r="B5746" i="1"/>
  <c r="B5747" i="1"/>
  <c r="B5748" i="1"/>
  <c r="B5749" i="1"/>
  <c r="B5751" i="1"/>
  <c r="B5752" i="1"/>
  <c r="B5753" i="1"/>
  <c r="B5754" i="1"/>
  <c r="B5755" i="1"/>
  <c r="B5756" i="1"/>
  <c r="B5759" i="1"/>
  <c r="B5760" i="1"/>
  <c r="B5761" i="1"/>
  <c r="B5762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8" i="1"/>
  <c r="B5779" i="1"/>
  <c r="B5780" i="1"/>
  <c r="B5781" i="1"/>
  <c r="B5783" i="1"/>
  <c r="B5784" i="1"/>
  <c r="B5785" i="1"/>
  <c r="B5787" i="1"/>
  <c r="B5788" i="1"/>
  <c r="B5789" i="1"/>
  <c r="B5791" i="1"/>
  <c r="B5792" i="1"/>
  <c r="B5793" i="1"/>
  <c r="B5794" i="1"/>
  <c r="B5795" i="1"/>
  <c r="B5796" i="1"/>
  <c r="B5797" i="1"/>
  <c r="B5798" i="1"/>
  <c r="B5799" i="1"/>
  <c r="B5802" i="1"/>
  <c r="B5803" i="1"/>
  <c r="B5804" i="1"/>
  <c r="B5805" i="1"/>
  <c r="B5807" i="1"/>
  <c r="B5810" i="1"/>
  <c r="B5812" i="1"/>
  <c r="B5813" i="1"/>
  <c r="B5814" i="1"/>
  <c r="B5815" i="1"/>
  <c r="B5817" i="1"/>
  <c r="B5819" i="1"/>
  <c r="B5820" i="1"/>
  <c r="B5821" i="1"/>
  <c r="B5822" i="1"/>
  <c r="B5823" i="1"/>
  <c r="B5824" i="1"/>
  <c r="B5825" i="1"/>
  <c r="B5826" i="1"/>
  <c r="B5827" i="1"/>
  <c r="B5828" i="1"/>
  <c r="B5830" i="1"/>
  <c r="B5831" i="1"/>
  <c r="B5832" i="1"/>
  <c r="B5834" i="1"/>
  <c r="B5835" i="1"/>
  <c r="B5836" i="1"/>
  <c r="B5837" i="1"/>
  <c r="B5839" i="1"/>
  <c r="B5840" i="1"/>
  <c r="B5841" i="1"/>
  <c r="B5842" i="1"/>
  <c r="B5843" i="1"/>
  <c r="B5844" i="1"/>
  <c r="B5846" i="1"/>
  <c r="B5847" i="1"/>
  <c r="B5848" i="1"/>
  <c r="B5849" i="1"/>
  <c r="B5850" i="1"/>
  <c r="B5851" i="1"/>
  <c r="B5853" i="1"/>
  <c r="B5854" i="1"/>
  <c r="B5855" i="1"/>
  <c r="B5856" i="1"/>
  <c r="B5857" i="1"/>
  <c r="B5858" i="1"/>
  <c r="B5859" i="1"/>
  <c r="B5860" i="1"/>
  <c r="B5861" i="1"/>
  <c r="B5862" i="1"/>
  <c r="B5863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1" i="1"/>
  <c r="B5882" i="1"/>
  <c r="B5883" i="1"/>
  <c r="B5885" i="1"/>
  <c r="B5886" i="1"/>
  <c r="B5887" i="1"/>
  <c r="B5888" i="1"/>
  <c r="B5890" i="1"/>
  <c r="B5891" i="1"/>
  <c r="B5892" i="1"/>
  <c r="B5895" i="1"/>
  <c r="B5896" i="1"/>
  <c r="B5897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4" i="1"/>
  <c r="B5915" i="1"/>
  <c r="B5916" i="1"/>
  <c r="B5917" i="1"/>
  <c r="B5919" i="1"/>
  <c r="B5920" i="1"/>
  <c r="B5921" i="1"/>
  <c r="B5922" i="1"/>
  <c r="B5924" i="1"/>
  <c r="B5925" i="1"/>
  <c r="B5926" i="1"/>
  <c r="B5927" i="1"/>
  <c r="B5928" i="1"/>
  <c r="B5929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5" i="1"/>
  <c r="B5976" i="1"/>
  <c r="B5977" i="1"/>
  <c r="B5978" i="1"/>
  <c r="B5979" i="1"/>
  <c r="B5980" i="1"/>
  <c r="B5982" i="1"/>
  <c r="B5983" i="1"/>
  <c r="B5985" i="1"/>
  <c r="B5986" i="1"/>
  <c r="B5987" i="1"/>
  <c r="B5988" i="1"/>
  <c r="B5989" i="1"/>
  <c r="B5990" i="1"/>
  <c r="B5992" i="1"/>
  <c r="B5993" i="1"/>
  <c r="B5995" i="1"/>
  <c r="B5996" i="1"/>
  <c r="B5997" i="1"/>
  <c r="B5998" i="1"/>
  <c r="B5999" i="1"/>
  <c r="B6000" i="1"/>
  <c r="B6002" i="1"/>
  <c r="B6003" i="1"/>
  <c r="B6004" i="1"/>
  <c r="B6005" i="1"/>
  <c r="B6006" i="1"/>
  <c r="B6007" i="1"/>
  <c r="B6008" i="1"/>
  <c r="B6009" i="1"/>
  <c r="B6010" i="1"/>
  <c r="B6012" i="1"/>
  <c r="B6013" i="1"/>
  <c r="B6014" i="1"/>
  <c r="B6015" i="1"/>
  <c r="B6016" i="1"/>
  <c r="B6017" i="1"/>
  <c r="B6018" i="1"/>
  <c r="B6020" i="1"/>
  <c r="B6021" i="1"/>
  <c r="B6022" i="1"/>
  <c r="B6023" i="1"/>
  <c r="B6024" i="1"/>
  <c r="B6025" i="1"/>
  <c r="B6027" i="1"/>
  <c r="B6028" i="1"/>
  <c r="B6029" i="1"/>
  <c r="B6030" i="1"/>
  <c r="B6031" i="1"/>
  <c r="B6032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7" i="1"/>
  <c r="B6048" i="1"/>
  <c r="B6049" i="1"/>
  <c r="B6050" i="1"/>
  <c r="B6051" i="1"/>
  <c r="B6053" i="1"/>
  <c r="B6054" i="1"/>
  <c r="B6055" i="1"/>
  <c r="B6057" i="1"/>
  <c r="B6058" i="1"/>
  <c r="B6059" i="1"/>
  <c r="B6060" i="1"/>
  <c r="B6061" i="1"/>
  <c r="B6062" i="1"/>
  <c r="B6064" i="1"/>
  <c r="B6065" i="1"/>
  <c r="B6067" i="1"/>
  <c r="B6068" i="1"/>
  <c r="B6069" i="1"/>
  <c r="B6070" i="1"/>
  <c r="B6071" i="1"/>
  <c r="B6072" i="1"/>
  <c r="B6073" i="1"/>
  <c r="B6074" i="1"/>
  <c r="B6075" i="1"/>
  <c r="B6076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8" i="1"/>
  <c r="B6099" i="1"/>
  <c r="B6100" i="1"/>
  <c r="B6101" i="1"/>
  <c r="B6102" i="1"/>
  <c r="B6103" i="1"/>
  <c r="B6105" i="1"/>
  <c r="B6106" i="1"/>
  <c r="B6107" i="1"/>
  <c r="B6108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40" i="1"/>
  <c r="B6142" i="1"/>
  <c r="B6143" i="1"/>
  <c r="B6145" i="1"/>
  <c r="B6146" i="1"/>
  <c r="B6147" i="1"/>
  <c r="B6149" i="1"/>
  <c r="B6150" i="1"/>
  <c r="B6151" i="1"/>
  <c r="B6152" i="1"/>
  <c r="B6153" i="1"/>
  <c r="B6154" i="1"/>
  <c r="B6155" i="1"/>
  <c r="B6156" i="1"/>
  <c r="B6158" i="1"/>
  <c r="B6159" i="1"/>
  <c r="B6160" i="1"/>
  <c r="B6161" i="1"/>
  <c r="B6162" i="1"/>
  <c r="B6163" i="1"/>
  <c r="B6164" i="1"/>
  <c r="B6165" i="1"/>
  <c r="B6166" i="1"/>
  <c r="B6167" i="1"/>
  <c r="B6169" i="1"/>
  <c r="B6170" i="1"/>
  <c r="B6171" i="1"/>
  <c r="B6172" i="1"/>
  <c r="B6175" i="1"/>
  <c r="B6176" i="1"/>
  <c r="B6177" i="1"/>
  <c r="B6178" i="1"/>
  <c r="B6179" i="1"/>
  <c r="B6180" i="1"/>
  <c r="B6182" i="1"/>
  <c r="B6183" i="1"/>
  <c r="B6185" i="1"/>
  <c r="B6186" i="1"/>
  <c r="B6187" i="1"/>
  <c r="B6188" i="1"/>
  <c r="B6189" i="1"/>
  <c r="B6190" i="1"/>
  <c r="B6192" i="1"/>
  <c r="B6193" i="1"/>
  <c r="B6195" i="1"/>
  <c r="B6196" i="1"/>
  <c r="B6197" i="1"/>
  <c r="B6198" i="1"/>
  <c r="B6199" i="1"/>
  <c r="B6200" i="1"/>
  <c r="B6201" i="1"/>
  <c r="B6202" i="1"/>
  <c r="B6203" i="1"/>
  <c r="B6205" i="1"/>
  <c r="B6206" i="1"/>
  <c r="B6207" i="1"/>
  <c r="B6208" i="1"/>
  <c r="B6209" i="1"/>
  <c r="B6210" i="1"/>
  <c r="B6211" i="1"/>
  <c r="B6212" i="1"/>
  <c r="B6213" i="1"/>
  <c r="B6215" i="1"/>
  <c r="B6216" i="1"/>
  <c r="B6217" i="1"/>
  <c r="B6218" i="1"/>
  <c r="B6219" i="1"/>
  <c r="B6221" i="1"/>
  <c r="B6222" i="1"/>
  <c r="B6223" i="1"/>
  <c r="B6224" i="1"/>
  <c r="B6225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5" i="1"/>
  <c r="B6246" i="1"/>
  <c r="B6247" i="1"/>
  <c r="B6248" i="1"/>
  <c r="B6250" i="1"/>
  <c r="B6251" i="1"/>
  <c r="B6252" i="1"/>
  <c r="B6253" i="1"/>
  <c r="B6254" i="1"/>
  <c r="B6255" i="1"/>
  <c r="B6257" i="1"/>
  <c r="B6258" i="1"/>
  <c r="B6259" i="1"/>
  <c r="B6260" i="1"/>
  <c r="B6261" i="1"/>
  <c r="B6262" i="1"/>
  <c r="B6263" i="1"/>
  <c r="B6264" i="1"/>
  <c r="B6265" i="1"/>
  <c r="B6267" i="1"/>
  <c r="B6268" i="1"/>
  <c r="B6269" i="1"/>
  <c r="B6270" i="1"/>
  <c r="B6271" i="1"/>
  <c r="B6272" i="1"/>
  <c r="B6275" i="1"/>
  <c r="B6276" i="1"/>
  <c r="B6277" i="1"/>
  <c r="B6278" i="1"/>
  <c r="B6279" i="1"/>
  <c r="B6280" i="1"/>
  <c r="B6281" i="1"/>
  <c r="B6282" i="1"/>
  <c r="B6283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2" i="1"/>
  <c r="B6303" i="1"/>
  <c r="B6304" i="1"/>
  <c r="B6305" i="1"/>
  <c r="B6306" i="1"/>
  <c r="B6307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2" i="1"/>
  <c r="B6333" i="1"/>
  <c r="B6334" i="1"/>
  <c r="B6335" i="1"/>
  <c r="B6336" i="1"/>
  <c r="B6338" i="1"/>
  <c r="B6339" i="1"/>
  <c r="B6340" i="1"/>
  <c r="B6341" i="1"/>
  <c r="B6342" i="1"/>
  <c r="B6343" i="1"/>
  <c r="B6345" i="1"/>
  <c r="B6346" i="1"/>
  <c r="B6347" i="1"/>
  <c r="B6348" i="1"/>
  <c r="B6349" i="1"/>
  <c r="B6350" i="1"/>
  <c r="B6353" i="1"/>
  <c r="B6354" i="1"/>
  <c r="B6355" i="1"/>
  <c r="B6356" i="1"/>
  <c r="B6357" i="1"/>
  <c r="B6358" i="1"/>
  <c r="B6359" i="1"/>
  <c r="B6360" i="1"/>
  <c r="B6362" i="1"/>
  <c r="B6363" i="1"/>
  <c r="B6364" i="1"/>
  <c r="B6365" i="1"/>
  <c r="B6366" i="1"/>
  <c r="B6368" i="1"/>
  <c r="B6369" i="1"/>
  <c r="B6370" i="1"/>
  <c r="B6371" i="1"/>
  <c r="B6372" i="1"/>
  <c r="B6373" i="1"/>
  <c r="B6374" i="1"/>
  <c r="B6375" i="1"/>
  <c r="B6377" i="1"/>
  <c r="B6379" i="1"/>
  <c r="B6380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10" i="1"/>
  <c r="B6411" i="1"/>
  <c r="B6412" i="1"/>
  <c r="B6413" i="1"/>
  <c r="B6414" i="1"/>
  <c r="B6415" i="1"/>
  <c r="B6417" i="1"/>
  <c r="B6418" i="1"/>
  <c r="B6419" i="1"/>
  <c r="B6420" i="1"/>
  <c r="B6421" i="1"/>
  <c r="B6422" i="1"/>
  <c r="B6424" i="1"/>
  <c r="B6425" i="1"/>
  <c r="B6426" i="1"/>
  <c r="B6427" i="1"/>
  <c r="B6428" i="1"/>
  <c r="B6429" i="1"/>
  <c r="B6431" i="1"/>
  <c r="B6432" i="1"/>
  <c r="B6434" i="1"/>
  <c r="B6435" i="1"/>
  <c r="B6436" i="1"/>
  <c r="B6437" i="1"/>
  <c r="B6438" i="1"/>
  <c r="B6439" i="1"/>
  <c r="B6440" i="1"/>
  <c r="B6441" i="1"/>
  <c r="B6442" i="1"/>
  <c r="B6443" i="1"/>
  <c r="B6445" i="1"/>
  <c r="B6446" i="1"/>
  <c r="B6448" i="1"/>
  <c r="B6449" i="1"/>
  <c r="B6450" i="1"/>
  <c r="B6451" i="1"/>
  <c r="B6452" i="1"/>
  <c r="B6453" i="1"/>
  <c r="B6454" i="1"/>
  <c r="B6455" i="1"/>
  <c r="B6456" i="1"/>
  <c r="B6458" i="1"/>
  <c r="B6459" i="1"/>
  <c r="B6460" i="1"/>
  <c r="B6461" i="1"/>
  <c r="B6462" i="1"/>
  <c r="B6463" i="1"/>
  <c r="B6465" i="1"/>
  <c r="B6466" i="1"/>
  <c r="B6468" i="1"/>
  <c r="B6469" i="1"/>
  <c r="B6470" i="1"/>
  <c r="B6471" i="1"/>
  <c r="B6472" i="1"/>
  <c r="B6474" i="1"/>
  <c r="B6475" i="1"/>
  <c r="B6476" i="1"/>
  <c r="B6477" i="1"/>
  <c r="B6478" i="1"/>
  <c r="B6479" i="1"/>
  <c r="B6480" i="1"/>
  <c r="B6481" i="1"/>
  <c r="B6483" i="1"/>
  <c r="B6484" i="1"/>
  <c r="B6485" i="1"/>
  <c r="B6486" i="1"/>
  <c r="B6487" i="1"/>
  <c r="B6488" i="1"/>
  <c r="B6489" i="1"/>
  <c r="B6490" i="1"/>
  <c r="B6491" i="1"/>
  <c r="B6492" i="1"/>
  <c r="B6494" i="1"/>
  <c r="B6495" i="1"/>
  <c r="B6497" i="1"/>
  <c r="B6499" i="1"/>
  <c r="B6500" i="1"/>
  <c r="B6501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9" i="1"/>
  <c r="B6520" i="1"/>
  <c r="B6521" i="1"/>
  <c r="B6522" i="1"/>
  <c r="B6524" i="1"/>
  <c r="B6525" i="1"/>
  <c r="B6526" i="1"/>
  <c r="B6527" i="1"/>
  <c r="B6528" i="1"/>
  <c r="B6529" i="1"/>
  <c r="B6532" i="1"/>
  <c r="B6533" i="1"/>
  <c r="B6534" i="1"/>
  <c r="B6535" i="1"/>
  <c r="B6536" i="1"/>
  <c r="B6537" i="1"/>
  <c r="B6538" i="1"/>
  <c r="B6539" i="1"/>
  <c r="B6541" i="1"/>
  <c r="B6542" i="1"/>
  <c r="B6543" i="1"/>
  <c r="B6544" i="1"/>
  <c r="B6545" i="1"/>
  <c r="B6546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5" i="1"/>
  <c r="B6566" i="1"/>
  <c r="B6567" i="1"/>
  <c r="B6568" i="1"/>
  <c r="B6569" i="1"/>
  <c r="B6570" i="1"/>
  <c r="B6573" i="1"/>
  <c r="B6574" i="1"/>
  <c r="B6575" i="1"/>
  <c r="B6576" i="1"/>
  <c r="B6577" i="1"/>
  <c r="O6577" i="1"/>
  <c r="B6578" i="1"/>
  <c r="B6579" i="1"/>
  <c r="B6580" i="1"/>
  <c r="B6581" i="1"/>
  <c r="B6582" i="1"/>
  <c r="B6583" i="1"/>
  <c r="O6583" i="1"/>
  <c r="B6585" i="1"/>
  <c r="B6586" i="1"/>
  <c r="B6587" i="1"/>
  <c r="B6588" i="1"/>
  <c r="B6589" i="1"/>
  <c r="B6590" i="1"/>
  <c r="O6590" i="1" s="1"/>
  <c r="B6592" i="1"/>
  <c r="B6593" i="1"/>
  <c r="B6594" i="1"/>
  <c r="B6595" i="1"/>
  <c r="B6596" i="1"/>
  <c r="B6597" i="1"/>
  <c r="B6599" i="1"/>
  <c r="O6599" i="1" s="1"/>
  <c r="B6602" i="1"/>
  <c r="O6602" i="1" s="1"/>
  <c r="B6603" i="1"/>
  <c r="B6604" i="1"/>
  <c r="O6604" i="1" s="1"/>
  <c r="B6606" i="1"/>
  <c r="B6607" i="1"/>
  <c r="B6608" i="1"/>
  <c r="B6609" i="1"/>
  <c r="B6610" i="1"/>
  <c r="B6612" i="1"/>
  <c r="O6612" i="1" s="1"/>
  <c r="B6613" i="1"/>
  <c r="B6614" i="1"/>
  <c r="O6614" i="1" s="1"/>
  <c r="B6615" i="1"/>
  <c r="B6616" i="1"/>
  <c r="B6617" i="1"/>
  <c r="B6619" i="1"/>
  <c r="O6619" i="1"/>
  <c r="B6620" i="1"/>
  <c r="O6620" i="1"/>
  <c r="B6621" i="1"/>
  <c r="O6621" i="1"/>
  <c r="B6622" i="1"/>
  <c r="B6623" i="1"/>
  <c r="O6623" i="1"/>
  <c r="B6624" i="1"/>
  <c r="B6625" i="1"/>
  <c r="B6626" i="1"/>
  <c r="O6626" i="1"/>
  <c r="B6628" i="1"/>
  <c r="B6629" i="1"/>
  <c r="B6630" i="1"/>
  <c r="B6632" i="1"/>
  <c r="O6632" i="1"/>
  <c r="B6633" i="1"/>
  <c r="B6634" i="1"/>
  <c r="B6636" i="1"/>
  <c r="B6637" i="1"/>
  <c r="O6637" i="1" s="1"/>
  <c r="B6638" i="1"/>
  <c r="B6639" i="1"/>
  <c r="O6639" i="1" s="1"/>
  <c r="B6640" i="1"/>
  <c r="B6641" i="1"/>
  <c r="O6641" i="1" s="1"/>
  <c r="B6642" i="1"/>
  <c r="B6643" i="1"/>
  <c r="B6644" i="1"/>
  <c r="B6646" i="1"/>
  <c r="O6646" i="1"/>
  <c r="B6647" i="1"/>
  <c r="B6648" i="1"/>
  <c r="B6649" i="1"/>
  <c r="O6649" i="1"/>
  <c r="B6651" i="1"/>
  <c r="B6652" i="1"/>
  <c r="B6653" i="1"/>
  <c r="B6654" i="1"/>
  <c r="B6655" i="1"/>
  <c r="B6656" i="1"/>
  <c r="O6656" i="1" s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1" i="1"/>
  <c r="O6671" i="1" s="1"/>
  <c r="B6672" i="1"/>
  <c r="B6673" i="1"/>
  <c r="B6674" i="1"/>
  <c r="B6676" i="1"/>
  <c r="O6676" i="1"/>
  <c r="B6677" i="1"/>
  <c r="B6678" i="1"/>
  <c r="O6678" i="1"/>
  <c r="B6679" i="1"/>
  <c r="B6680" i="1"/>
  <c r="B6681" i="1"/>
  <c r="O6681" i="1"/>
  <c r="B6683" i="1"/>
  <c r="B6684" i="1"/>
  <c r="B6685" i="1"/>
  <c r="B6686" i="1"/>
  <c r="B6687" i="1"/>
  <c r="B6688" i="1"/>
  <c r="O6688" i="1" s="1"/>
  <c r="B6690" i="1"/>
  <c r="B6691" i="1"/>
  <c r="B6692" i="1"/>
  <c r="B6693" i="1"/>
  <c r="B6694" i="1"/>
  <c r="B6695" i="1"/>
  <c r="B6696" i="1"/>
  <c r="B6699" i="1"/>
  <c r="O6699" i="1"/>
  <c r="B6700" i="1"/>
  <c r="O6700" i="1"/>
  <c r="B6701" i="1"/>
  <c r="O6701" i="1"/>
  <c r="B6702" i="1"/>
  <c r="B6703" i="1"/>
  <c r="O6703" i="1"/>
  <c r="B6704" i="1"/>
  <c r="B6705" i="1"/>
  <c r="B6706" i="1"/>
  <c r="O6706" i="1"/>
  <c r="B6707" i="1"/>
  <c r="B6708" i="1"/>
  <c r="O6708" i="1"/>
  <c r="B6709" i="1"/>
  <c r="B6710" i="1"/>
  <c r="O6710" i="1"/>
  <c r="B6711" i="1"/>
  <c r="B6712" i="1"/>
  <c r="B6713" i="1"/>
  <c r="O6713" i="1"/>
  <c r="B6714" i="1"/>
  <c r="B6715" i="1"/>
  <c r="O6715" i="1"/>
  <c r="B6716" i="1"/>
  <c r="B6717" i="1"/>
  <c r="O6717" i="1"/>
  <c r="B6718" i="1"/>
  <c r="B6719" i="1"/>
  <c r="O6719" i="1"/>
  <c r="B6720" i="1"/>
  <c r="B6721" i="1"/>
  <c r="O6721" i="1"/>
  <c r="B6722" i="1"/>
  <c r="B6723" i="1"/>
  <c r="B6724" i="1"/>
  <c r="O6724" i="1"/>
  <c r="B6725" i="1"/>
  <c r="B6726" i="1"/>
  <c r="O6726" i="1"/>
  <c r="B6727" i="1"/>
  <c r="B6728" i="1"/>
  <c r="O6728" i="1"/>
  <c r="B6729" i="1"/>
  <c r="B6730" i="1"/>
  <c r="B6731" i="1"/>
  <c r="O6731" i="1"/>
  <c r="B6733" i="1"/>
  <c r="B6734" i="1"/>
  <c r="O6734" i="1" s="1"/>
  <c r="B6735" i="1"/>
  <c r="B6736" i="1"/>
  <c r="O6736" i="1" s="1"/>
  <c r="B6737" i="1"/>
  <c r="B6738" i="1"/>
  <c r="B6739" i="1"/>
  <c r="B6741" i="1"/>
  <c r="B6742" i="1"/>
  <c r="O6742" i="1"/>
  <c r="B6744" i="1"/>
  <c r="B6745" i="1"/>
  <c r="O6745" i="1" s="1"/>
  <c r="B6746" i="1"/>
  <c r="B6747" i="1"/>
  <c r="B6748" i="1"/>
  <c r="B6749" i="1"/>
  <c r="B6750" i="1"/>
  <c r="B6751" i="1"/>
  <c r="B6752" i="1"/>
  <c r="B6753" i="1"/>
  <c r="B6754" i="1"/>
  <c r="B6755" i="1"/>
  <c r="O6755" i="1" s="1"/>
  <c r="B6757" i="1"/>
  <c r="B6758" i="1"/>
  <c r="B6759" i="1"/>
  <c r="B6760" i="1"/>
  <c r="B6761" i="1"/>
  <c r="B6763" i="1"/>
  <c r="O6763" i="1" s="1"/>
  <c r="B6764" i="1"/>
  <c r="B6765" i="1"/>
  <c r="O6765" i="1" s="1"/>
  <c r="B6766" i="1"/>
  <c r="B6767" i="1"/>
  <c r="B6768" i="1"/>
  <c r="B6770" i="1"/>
  <c r="O6770" i="1"/>
  <c r="B6771" i="1"/>
  <c r="B6772" i="1"/>
  <c r="O6772" i="1"/>
  <c r="B6773" i="1"/>
  <c r="B6774" i="1"/>
  <c r="B6775" i="1"/>
  <c r="O6775" i="1"/>
  <c r="B6777" i="1"/>
  <c r="B6778" i="1"/>
  <c r="O6778" i="1" s="1"/>
  <c r="B6779" i="1"/>
  <c r="B6780" i="1"/>
  <c r="O6780" i="1" s="1"/>
  <c r="B6781" i="1"/>
  <c r="B6782" i="1"/>
  <c r="B6783" i="1"/>
  <c r="B6784" i="1"/>
  <c r="B6785" i="1"/>
  <c r="B6786" i="1"/>
  <c r="O6786" i="1" s="1"/>
  <c r="B6788" i="1"/>
  <c r="B6789" i="1"/>
  <c r="B6790" i="1"/>
  <c r="B6791" i="1"/>
  <c r="B6792" i="1"/>
  <c r="B6793" i="1"/>
  <c r="B6795" i="1"/>
  <c r="O6795" i="1" s="1"/>
  <c r="B6796" i="1"/>
  <c r="B6797" i="1"/>
  <c r="O6797" i="1" s="1"/>
  <c r="B6798" i="1"/>
  <c r="B6799" i="1"/>
  <c r="B6800" i="1"/>
  <c r="B6801" i="1"/>
  <c r="B6802" i="1"/>
  <c r="B6803" i="1"/>
  <c r="O6803" i="1" s="1"/>
  <c r="B6804" i="1"/>
  <c r="B6805" i="1"/>
  <c r="B6806" i="1"/>
  <c r="B6807" i="1"/>
  <c r="O6807" i="1" s="1"/>
  <c r="B6808" i="1"/>
  <c r="B6809" i="1"/>
  <c r="O6809" i="1" s="1"/>
  <c r="B6810" i="1"/>
  <c r="B6811" i="1"/>
  <c r="B6812" i="1"/>
  <c r="B6813" i="1"/>
  <c r="B6814" i="1"/>
  <c r="B6816" i="1"/>
  <c r="B6817" i="1"/>
  <c r="O6817" i="1"/>
  <c r="B6818" i="1"/>
  <c r="B6819" i="1"/>
  <c r="B6820" i="1"/>
  <c r="O6820" i="1"/>
  <c r="B6821" i="1"/>
  <c r="O6821" i="1"/>
  <c r="B6822" i="1"/>
  <c r="B6823" i="1"/>
  <c r="B6824" i="1"/>
  <c r="O6824" i="1"/>
  <c r="B6825" i="1"/>
  <c r="O6825" i="1"/>
  <c r="B6826" i="1"/>
  <c r="O6826" i="1"/>
  <c r="B6827" i="1"/>
  <c r="B6828" i="1"/>
  <c r="O6828" i="1"/>
  <c r="B6829" i="1"/>
  <c r="B6830" i="1"/>
  <c r="B6831" i="1"/>
  <c r="O6831" i="1"/>
  <c r="B6833" i="1"/>
  <c r="B6834" i="1"/>
  <c r="B6835" i="1"/>
  <c r="B6836" i="1"/>
  <c r="B6837" i="1"/>
  <c r="B6838" i="1"/>
  <c r="O6838" i="1" s="1"/>
  <c r="B6839" i="1"/>
  <c r="B6840" i="1"/>
  <c r="O6840" i="1" s="1"/>
  <c r="B6841" i="1"/>
  <c r="B6842" i="1"/>
  <c r="B6843" i="1"/>
  <c r="B6844" i="1"/>
  <c r="O6844" i="1" s="1"/>
  <c r="B6845" i="1"/>
  <c r="B6846" i="1"/>
  <c r="B6847" i="1"/>
  <c r="B6849" i="1"/>
  <c r="O6849" i="1"/>
  <c r="B6850" i="1"/>
  <c r="B6851" i="1"/>
  <c r="O6851" i="1"/>
  <c r="B6852" i="1"/>
  <c r="O6852" i="1"/>
  <c r="B6853" i="1"/>
  <c r="B6854" i="1"/>
  <c r="O6854" i="1"/>
  <c r="B6855" i="1"/>
  <c r="B6856" i="1"/>
  <c r="B6857" i="1"/>
  <c r="O6857" i="1"/>
  <c r="B6859" i="1"/>
  <c r="B6860" i="1"/>
  <c r="B6861" i="1"/>
  <c r="B6862" i="1"/>
  <c r="B6863" i="1"/>
  <c r="B6864" i="1"/>
  <c r="O6864" i="1" s="1"/>
  <c r="B6865" i="1"/>
  <c r="B6866" i="1"/>
  <c r="B6867" i="1"/>
  <c r="B6868" i="1"/>
  <c r="B6869" i="1"/>
  <c r="B6870" i="1"/>
  <c r="O6870" i="1" s="1"/>
  <c r="B6871" i="1"/>
  <c r="B6872" i="1"/>
  <c r="O6872" i="1" s="1"/>
  <c r="B6873" i="1"/>
  <c r="B6874" i="1"/>
  <c r="O6874" i="1" s="1"/>
  <c r="B6875" i="1"/>
  <c r="B6876" i="1"/>
  <c r="O6876" i="1" s="1"/>
  <c r="B6877" i="1"/>
  <c r="O6877" i="1" s="1"/>
  <c r="B6879" i="1"/>
  <c r="O6879" i="1" s="1"/>
  <c r="B6880" i="1"/>
  <c r="B6881" i="1"/>
  <c r="O6881" i="1" s="1"/>
  <c r="B6883" i="1"/>
  <c r="O6883" i="1" s="1"/>
  <c r="E909" i="2" s="1"/>
  <c r="B6884" i="1"/>
  <c r="O6884" i="1" s="1"/>
  <c r="B6885" i="1"/>
  <c r="B6886" i="1"/>
  <c r="B6887" i="1"/>
  <c r="O6887" i="1" s="1"/>
  <c r="B6888" i="1"/>
  <c r="O6888" i="1" s="1"/>
  <c r="B6889" i="1"/>
  <c r="O6889" i="1"/>
  <c r="B6890" i="1"/>
  <c r="B6891" i="1"/>
  <c r="O6891" i="1" s="1"/>
  <c r="B6892" i="1"/>
  <c r="O6892" i="1" s="1"/>
  <c r="B6893" i="1"/>
  <c r="B6894" i="1"/>
  <c r="B6895" i="1"/>
  <c r="O6895" i="1" s="1"/>
  <c r="B6897" i="1"/>
  <c r="O6897" i="1"/>
  <c r="B6898" i="1"/>
  <c r="B6899" i="1"/>
  <c r="O6899" i="1"/>
  <c r="B6900" i="1"/>
  <c r="O6900" i="1"/>
  <c r="B6901" i="1"/>
  <c r="B6902" i="1"/>
  <c r="O6902" i="1"/>
  <c r="B6903" i="1"/>
  <c r="B6904" i="1"/>
  <c r="B6905" i="1"/>
  <c r="O6905" i="1"/>
  <c r="B6906" i="1"/>
  <c r="B6907" i="1"/>
  <c r="B6908" i="1"/>
  <c r="O6908" i="1"/>
  <c r="B6910" i="1"/>
  <c r="O6910" i="1" s="1"/>
  <c r="B6912" i="1"/>
  <c r="B6913" i="1"/>
  <c r="O6913" i="1"/>
  <c r="B6914" i="1"/>
  <c r="B6915" i="1"/>
  <c r="O6915" i="1"/>
  <c r="B6916" i="1"/>
  <c r="B6917" i="1"/>
  <c r="O6917" i="1"/>
  <c r="B6918" i="1"/>
  <c r="B6919" i="1"/>
  <c r="B6920" i="1"/>
  <c r="O6920" i="1"/>
  <c r="B6923" i="1"/>
  <c r="O6923" i="1"/>
  <c r="B6925" i="1"/>
  <c r="O6925" i="1" s="1"/>
  <c r="B6926" i="1"/>
  <c r="O6926" i="1" s="1"/>
  <c r="B6927" i="1"/>
  <c r="O6927" i="1" s="1"/>
  <c r="B6928" i="1"/>
  <c r="O6928" i="1" s="1"/>
  <c r="B6929" i="1"/>
  <c r="O6929" i="1" s="1"/>
  <c r="E364" i="2" s="1"/>
  <c r="B6930" i="1"/>
  <c r="O6930" i="1" s="1"/>
  <c r="B6931" i="1"/>
  <c r="O6931" i="1" s="1"/>
  <c r="B6932" i="1"/>
  <c r="O6932" i="1" s="1"/>
  <c r="B6933" i="1"/>
  <c r="O6933" i="1" s="1"/>
  <c r="B6934" i="1"/>
  <c r="O6934" i="1" s="1"/>
  <c r="B6935" i="1"/>
  <c r="O6935" i="1" s="1"/>
  <c r="B6936" i="1"/>
  <c r="O6936" i="1" s="1"/>
  <c r="B6937" i="1"/>
  <c r="O6937" i="1" s="1"/>
  <c r="B6939" i="1"/>
  <c r="O6939" i="1"/>
  <c r="B6940" i="1"/>
  <c r="B6941" i="1"/>
  <c r="O6941" i="1"/>
  <c r="B6942" i="1"/>
  <c r="B6943" i="1"/>
  <c r="B6944" i="1"/>
  <c r="O6944" i="1"/>
  <c r="B6946" i="1"/>
  <c r="O6946" i="1" s="1"/>
  <c r="B6947" i="1"/>
  <c r="O6947" i="1" s="1"/>
  <c r="B6948" i="1"/>
  <c r="O6948" i="1" s="1"/>
  <c r="B6949" i="1"/>
  <c r="O6949" i="1" s="1"/>
  <c r="B6950" i="1"/>
  <c r="O6950" i="1" s="1"/>
  <c r="B6951" i="1"/>
  <c r="O6951" i="1" s="1"/>
  <c r="B6952" i="1"/>
  <c r="O6952" i="1" s="1"/>
  <c r="B6953" i="1"/>
  <c r="O6953" i="1" s="1"/>
  <c r="B6954" i="1"/>
  <c r="O6954" i="1" s="1"/>
  <c r="B6957" i="1"/>
  <c r="O6957" i="1" s="1"/>
  <c r="B6958" i="1"/>
  <c r="O6958" i="1" s="1"/>
  <c r="B6959" i="1"/>
  <c r="O6959" i="1" s="1"/>
  <c r="B6960" i="1"/>
  <c r="O6960" i="1" s="1"/>
  <c r="B6962" i="1"/>
  <c r="O6962" i="1"/>
  <c r="B6963" i="1"/>
  <c r="B6964" i="1"/>
  <c r="O6964" i="1"/>
  <c r="B6965" i="1"/>
  <c r="B6966" i="1"/>
  <c r="B6968" i="1"/>
  <c r="O6968" i="1" s="1"/>
  <c r="B6970" i="1"/>
  <c r="O6970" i="1"/>
  <c r="B6971" i="1"/>
  <c r="B6972" i="1"/>
  <c r="O6972" i="1"/>
  <c r="B6973" i="1"/>
  <c r="B6974" i="1"/>
  <c r="B6975" i="1"/>
  <c r="O6975" i="1"/>
  <c r="B6976" i="1"/>
  <c r="B6977" i="1"/>
  <c r="B6978" i="1"/>
  <c r="O6978" i="1"/>
  <c r="B6979" i="1"/>
  <c r="B6980" i="1"/>
  <c r="O6980" i="1"/>
  <c r="B6981" i="1"/>
  <c r="B6982" i="1"/>
  <c r="B6983" i="1"/>
  <c r="B6985" i="1"/>
  <c r="O6985" i="1" s="1"/>
  <c r="B6986" i="1"/>
  <c r="O6986" i="1" s="1"/>
  <c r="B6988" i="1"/>
  <c r="O6988" i="1"/>
  <c r="B6989" i="1"/>
  <c r="B6990" i="1"/>
  <c r="O6990" i="1"/>
  <c r="B6991" i="1"/>
  <c r="B6992" i="1"/>
  <c r="B6993" i="1"/>
  <c r="O6993" i="1"/>
  <c r="B6995" i="1"/>
  <c r="O6995" i="1" s="1"/>
  <c r="B6996" i="1"/>
  <c r="O6996" i="1" s="1"/>
  <c r="B6997" i="1"/>
  <c r="O6997" i="1" s="1"/>
  <c r="B6998" i="1"/>
  <c r="O6998" i="1" s="1"/>
  <c r="B6999" i="1"/>
  <c r="O6999" i="1" s="1"/>
  <c r="B7000" i="1"/>
  <c r="O7000" i="1" s="1"/>
  <c r="B7001" i="1"/>
  <c r="O7001" i="1" s="1"/>
  <c r="E468" i="2" s="1"/>
  <c r="B7002" i="1"/>
  <c r="O7002" i="1" s="1"/>
  <c r="B7003" i="1"/>
  <c r="O7003" i="1" s="1"/>
  <c r="B7004" i="1"/>
  <c r="O7004" i="1" s="1"/>
  <c r="B7005" i="1"/>
  <c r="O7005" i="1" s="1"/>
  <c r="B7006" i="1"/>
  <c r="O7006" i="1" s="1"/>
  <c r="E792" i="2" s="1"/>
  <c r="B7007" i="1"/>
  <c r="O7007" i="1" s="1"/>
  <c r="B7008" i="1"/>
  <c r="O7008" i="1" s="1"/>
  <c r="B7009" i="1"/>
  <c r="O7009" i="1" s="1"/>
  <c r="B7010" i="1"/>
  <c r="O7010" i="1" s="1"/>
  <c r="B7011" i="1"/>
  <c r="O7011" i="1" s="1"/>
  <c r="E615" i="2" s="1"/>
  <c r="B7012" i="1"/>
  <c r="O7012" i="1" s="1"/>
  <c r="B7013" i="1"/>
  <c r="O7013" i="1" s="1"/>
  <c r="E914" i="2" s="1"/>
  <c r="B7014" i="1"/>
  <c r="O7014" i="1" s="1"/>
  <c r="B7015" i="1"/>
  <c r="O7015" i="1" s="1"/>
  <c r="B7017" i="1"/>
  <c r="O7017" i="1"/>
  <c r="B7018" i="1"/>
  <c r="B7019" i="1"/>
  <c r="O7019" i="1"/>
  <c r="B7020" i="1"/>
  <c r="B7021" i="1"/>
  <c r="B7022" i="1"/>
  <c r="O7022" i="1"/>
  <c r="B7024" i="1"/>
  <c r="O7024" i="1" s="1"/>
  <c r="B7025" i="1"/>
  <c r="O7025" i="1" s="1"/>
  <c r="B7026" i="1"/>
  <c r="O7026" i="1" s="1"/>
  <c r="B7027" i="1"/>
  <c r="O7027" i="1" s="1"/>
  <c r="B7028" i="1"/>
  <c r="O7028" i="1" s="1"/>
  <c r="B7029" i="1"/>
  <c r="O7029" i="1" s="1"/>
  <c r="B7030" i="1"/>
  <c r="O7030" i="1" s="1"/>
  <c r="B7031" i="1"/>
  <c r="O7031" i="1" s="1"/>
  <c r="B7032" i="1"/>
  <c r="O7032" i="1" s="1"/>
  <c r="B7033" i="1"/>
  <c r="O7033" i="1" s="1"/>
  <c r="B7035" i="1"/>
  <c r="O7035" i="1"/>
  <c r="B7036" i="1"/>
  <c r="O7036" i="1"/>
  <c r="B7037" i="1"/>
  <c r="O7037" i="1"/>
  <c r="B7039" i="1"/>
  <c r="O7039" i="1" s="1"/>
  <c r="B7040" i="1"/>
  <c r="O7040" i="1" s="1"/>
  <c r="B7041" i="1"/>
  <c r="O7041" i="1" s="1"/>
  <c r="B7042" i="1"/>
  <c r="O7042" i="1" s="1"/>
  <c r="B7043" i="1"/>
  <c r="O7043" i="1" s="1"/>
  <c r="B7044" i="1"/>
  <c r="O7044" i="1" s="1"/>
  <c r="B7046" i="1"/>
  <c r="B7047" i="1"/>
  <c r="O7047" i="1"/>
  <c r="B7048" i="1"/>
  <c r="B7049" i="1"/>
  <c r="O7049" i="1"/>
  <c r="B7050" i="1"/>
  <c r="O7050" i="1"/>
  <c r="B7051" i="1"/>
  <c r="B7052" i="1"/>
  <c r="B7053" i="1"/>
  <c r="B7054" i="1"/>
  <c r="O7054" i="1"/>
  <c r="B7056" i="1"/>
  <c r="O7056" i="1" s="1"/>
  <c r="B7057" i="1"/>
  <c r="O7057" i="1" s="1"/>
  <c r="B7058" i="1"/>
  <c r="O7058" i="1" s="1"/>
  <c r="B7059" i="1"/>
  <c r="O7059" i="1" s="1"/>
  <c r="B7060" i="1"/>
  <c r="O7060" i="1" s="1"/>
  <c r="B7061" i="1"/>
  <c r="O7061" i="1" s="1"/>
  <c r="B7063" i="1"/>
  <c r="O7063" i="1"/>
  <c r="B7064" i="1"/>
  <c r="O7064" i="1"/>
  <c r="B7065" i="1"/>
  <c r="B7066" i="1"/>
  <c r="B7067" i="1"/>
  <c r="O7067" i="1"/>
  <c r="B7069" i="1"/>
  <c r="O7069" i="1" s="1"/>
  <c r="B7070" i="1"/>
  <c r="O7070" i="1" s="1"/>
  <c r="B7071" i="1"/>
  <c r="O7071" i="1" s="1"/>
  <c r="B7072" i="1"/>
  <c r="O7072" i="1" s="1"/>
  <c r="B7073" i="1"/>
  <c r="O7073" i="1" s="1"/>
  <c r="B7074" i="1"/>
  <c r="O7074" i="1" s="1"/>
  <c r="B7075" i="1"/>
  <c r="O7075" i="1" s="1"/>
  <c r="B7076" i="1"/>
  <c r="O7076" i="1" s="1"/>
  <c r="B7077" i="1"/>
  <c r="O7077" i="1" s="1"/>
  <c r="B7079" i="1"/>
  <c r="O7079" i="1"/>
  <c r="B7080" i="1"/>
  <c r="B7081" i="1"/>
  <c r="B7082" i="1"/>
  <c r="O7082" i="1"/>
  <c r="B7084" i="1"/>
  <c r="O7084" i="1" s="1"/>
  <c r="B7085" i="1"/>
  <c r="O7085" i="1" s="1"/>
  <c r="B7086" i="1"/>
  <c r="O7086" i="1" s="1"/>
  <c r="E2" i="3"/>
  <c r="E3" i="3"/>
  <c r="O6086" i="1" s="1"/>
  <c r="E4" i="3"/>
  <c r="O5959" i="1" s="1"/>
  <c r="E5" i="3"/>
  <c r="O5992" i="1" s="1"/>
  <c r="C6" i="3"/>
  <c r="E6" i="3"/>
  <c r="O6084" i="1" s="1"/>
  <c r="E7" i="3"/>
  <c r="O5929" i="1" s="1"/>
  <c r="E8" i="3"/>
  <c r="O5880" i="1" s="1"/>
  <c r="B2" i="2"/>
  <c r="C2" i="2"/>
  <c r="F2" i="2" s="1"/>
  <c r="D2" i="2"/>
  <c r="B3" i="2"/>
  <c r="C3" i="2"/>
  <c r="D3" i="2"/>
  <c r="F3" i="2"/>
  <c r="B4" i="2"/>
  <c r="C4" i="2"/>
  <c r="F4" i="2" s="1"/>
  <c r="D4" i="2"/>
  <c r="B5" i="2"/>
  <c r="C5" i="2"/>
  <c r="D5" i="2"/>
  <c r="F5" i="2"/>
  <c r="B6" i="2"/>
  <c r="C6" i="2"/>
  <c r="F6" i="2" s="1"/>
  <c r="D6" i="2"/>
  <c r="B7" i="2"/>
  <c r="C7" i="2"/>
  <c r="D7" i="2"/>
  <c r="F7" i="2"/>
  <c r="B8" i="2"/>
  <c r="C8" i="2"/>
  <c r="F8" i="2" s="1"/>
  <c r="D8" i="2"/>
  <c r="B9" i="2"/>
  <c r="C9" i="2"/>
  <c r="D9" i="2"/>
  <c r="F9" i="2"/>
  <c r="B10" i="2"/>
  <c r="C10" i="2"/>
  <c r="F10" i="2" s="1"/>
  <c r="D10" i="2"/>
  <c r="B11" i="2"/>
  <c r="C11" i="2"/>
  <c r="D11" i="2"/>
  <c r="F11" i="2"/>
  <c r="B12" i="2"/>
  <c r="C12" i="2"/>
  <c r="F12" i="2" s="1"/>
  <c r="D12" i="2"/>
  <c r="B13" i="2"/>
  <c r="C13" i="2"/>
  <c r="D13" i="2"/>
  <c r="F13" i="2"/>
  <c r="B14" i="2"/>
  <c r="C14" i="2"/>
  <c r="F14" i="2" s="1"/>
  <c r="D14" i="2"/>
  <c r="B15" i="2"/>
  <c r="C15" i="2"/>
  <c r="D15" i="2"/>
  <c r="F15" i="2"/>
  <c r="B16" i="2"/>
  <c r="C16" i="2"/>
  <c r="F16" i="2" s="1"/>
  <c r="D16" i="2"/>
  <c r="B17" i="2"/>
  <c r="C17" i="2"/>
  <c r="D17" i="2"/>
  <c r="F17" i="2"/>
  <c r="B18" i="2"/>
  <c r="C18" i="2"/>
  <c r="F18" i="2" s="1"/>
  <c r="D18" i="2"/>
  <c r="B19" i="2"/>
  <c r="C19" i="2"/>
  <c r="D19" i="2"/>
  <c r="F19" i="2"/>
  <c r="B20" i="2"/>
  <c r="C20" i="2"/>
  <c r="F20" i="2" s="1"/>
  <c r="D20" i="2"/>
  <c r="B21" i="2"/>
  <c r="C21" i="2"/>
  <c r="D21" i="2"/>
  <c r="F21" i="2"/>
  <c r="B22" i="2"/>
  <c r="C22" i="2"/>
  <c r="F22" i="2" s="1"/>
  <c r="D22" i="2"/>
  <c r="B23" i="2"/>
  <c r="C23" i="2"/>
  <c r="D23" i="2"/>
  <c r="F23" i="2"/>
  <c r="B24" i="2"/>
  <c r="C24" i="2"/>
  <c r="F24" i="2" s="1"/>
  <c r="D24" i="2"/>
  <c r="B25" i="2"/>
  <c r="C25" i="2"/>
  <c r="D25" i="2"/>
  <c r="F25" i="2"/>
  <c r="B26" i="2"/>
  <c r="C26" i="2"/>
  <c r="F26" i="2" s="1"/>
  <c r="D26" i="2"/>
  <c r="B27" i="2"/>
  <c r="C27" i="2"/>
  <c r="D27" i="2"/>
  <c r="F27" i="2"/>
  <c r="B28" i="2"/>
  <c r="C28" i="2"/>
  <c r="F28" i="2" s="1"/>
  <c r="D28" i="2"/>
  <c r="B29" i="2"/>
  <c r="C29" i="2"/>
  <c r="D29" i="2"/>
  <c r="F29" i="2"/>
  <c r="B30" i="2"/>
  <c r="C30" i="2"/>
  <c r="F30" i="2" s="1"/>
  <c r="D30" i="2"/>
  <c r="B31" i="2"/>
  <c r="C31" i="2"/>
  <c r="D31" i="2"/>
  <c r="F31" i="2"/>
  <c r="B32" i="2"/>
  <c r="C32" i="2"/>
  <c r="F32" i="2" s="1"/>
  <c r="D32" i="2"/>
  <c r="B33" i="2"/>
  <c r="C33" i="2"/>
  <c r="D33" i="2"/>
  <c r="F33" i="2"/>
  <c r="B34" i="2"/>
  <c r="C34" i="2"/>
  <c r="F34" i="2" s="1"/>
  <c r="D34" i="2"/>
  <c r="B35" i="2"/>
  <c r="C35" i="2"/>
  <c r="D35" i="2"/>
  <c r="F35" i="2"/>
  <c r="B36" i="2"/>
  <c r="C36" i="2"/>
  <c r="F36" i="2" s="1"/>
  <c r="D36" i="2"/>
  <c r="B37" i="2"/>
  <c r="C37" i="2"/>
  <c r="D37" i="2"/>
  <c r="F37" i="2"/>
  <c r="B38" i="2"/>
  <c r="C38" i="2"/>
  <c r="F38" i="2" s="1"/>
  <c r="D38" i="2"/>
  <c r="B39" i="2"/>
  <c r="C39" i="2"/>
  <c r="D39" i="2"/>
  <c r="F39" i="2"/>
  <c r="B40" i="2"/>
  <c r="C40" i="2"/>
  <c r="F40" i="2" s="1"/>
  <c r="D40" i="2"/>
  <c r="B41" i="2"/>
  <c r="C41" i="2"/>
  <c r="D41" i="2"/>
  <c r="F41" i="2"/>
  <c r="B42" i="2"/>
  <c r="C42" i="2"/>
  <c r="D42" i="2"/>
  <c r="F42" i="2"/>
  <c r="B43" i="2"/>
  <c r="C43" i="2"/>
  <c r="D43" i="2"/>
  <c r="F43" i="2"/>
  <c r="B44" i="2"/>
  <c r="C44" i="2"/>
  <c r="F44" i="2" s="1"/>
  <c r="D44" i="2"/>
  <c r="B45" i="2"/>
  <c r="C45" i="2"/>
  <c r="D45" i="2"/>
  <c r="F45" i="2"/>
  <c r="B46" i="2"/>
  <c r="C46" i="2"/>
  <c r="F46" i="2" s="1"/>
  <c r="D46" i="2"/>
  <c r="B47" i="2"/>
  <c r="C47" i="2"/>
  <c r="D47" i="2"/>
  <c r="F47" i="2"/>
  <c r="B48" i="2"/>
  <c r="C48" i="2"/>
  <c r="F48" i="2" s="1"/>
  <c r="D48" i="2"/>
  <c r="B49" i="2"/>
  <c r="C49" i="2"/>
  <c r="D49" i="2"/>
  <c r="F49" i="2"/>
  <c r="B50" i="2"/>
  <c r="C50" i="2"/>
  <c r="F50" i="2" s="1"/>
  <c r="D50" i="2"/>
  <c r="B51" i="2"/>
  <c r="C51" i="2"/>
  <c r="D51" i="2"/>
  <c r="F51" i="2"/>
  <c r="B52" i="2"/>
  <c r="C52" i="2"/>
  <c r="F52" i="2" s="1"/>
  <c r="D52" i="2"/>
  <c r="B53" i="2"/>
  <c r="C53" i="2"/>
  <c r="D53" i="2"/>
  <c r="F53" i="2"/>
  <c r="B54" i="2"/>
  <c r="C54" i="2"/>
  <c r="F54" i="2" s="1"/>
  <c r="D54" i="2"/>
  <c r="B55" i="2"/>
  <c r="C55" i="2"/>
  <c r="D55" i="2"/>
  <c r="F55" i="2"/>
  <c r="B56" i="2"/>
  <c r="C56" i="2"/>
  <c r="F56" i="2" s="1"/>
  <c r="D56" i="2"/>
  <c r="B57" i="2"/>
  <c r="C57" i="2"/>
  <c r="D57" i="2"/>
  <c r="F57" i="2"/>
  <c r="B58" i="2"/>
  <c r="C58" i="2"/>
  <c r="F58" i="2" s="1"/>
  <c r="D58" i="2"/>
  <c r="B59" i="2"/>
  <c r="C59" i="2"/>
  <c r="D59" i="2"/>
  <c r="F59" i="2"/>
  <c r="B60" i="2"/>
  <c r="C60" i="2"/>
  <c r="F60" i="2" s="1"/>
  <c r="D60" i="2"/>
  <c r="B61" i="2"/>
  <c r="C61" i="2"/>
  <c r="D61" i="2"/>
  <c r="F61" i="2"/>
  <c r="B62" i="2"/>
  <c r="C62" i="2"/>
  <c r="F62" i="2" s="1"/>
  <c r="D62" i="2"/>
  <c r="B63" i="2"/>
  <c r="C63" i="2"/>
  <c r="D63" i="2"/>
  <c r="F63" i="2"/>
  <c r="B64" i="2"/>
  <c r="C64" i="2"/>
  <c r="F64" i="2" s="1"/>
  <c r="D64" i="2"/>
  <c r="B65" i="2"/>
  <c r="C65" i="2"/>
  <c r="D65" i="2"/>
  <c r="F65" i="2"/>
  <c r="B66" i="2"/>
  <c r="C66" i="2"/>
  <c r="F66" i="2" s="1"/>
  <c r="D66" i="2"/>
  <c r="B67" i="2"/>
  <c r="C67" i="2"/>
  <c r="D67" i="2"/>
  <c r="F67" i="2"/>
  <c r="B68" i="2"/>
  <c r="C68" i="2"/>
  <c r="F68" i="2" s="1"/>
  <c r="D68" i="2"/>
  <c r="B69" i="2"/>
  <c r="C69" i="2"/>
  <c r="D69" i="2"/>
  <c r="F69" i="2"/>
  <c r="B70" i="2"/>
  <c r="C70" i="2"/>
  <c r="F70" i="2" s="1"/>
  <c r="D70" i="2"/>
  <c r="B71" i="2"/>
  <c r="C71" i="2"/>
  <c r="D71" i="2"/>
  <c r="F71" i="2"/>
  <c r="B72" i="2"/>
  <c r="C72" i="2"/>
  <c r="F72" i="2" s="1"/>
  <c r="D72" i="2"/>
  <c r="B73" i="2"/>
  <c r="C73" i="2"/>
  <c r="D73" i="2"/>
  <c r="F73" i="2"/>
  <c r="B74" i="2"/>
  <c r="C74" i="2"/>
  <c r="F74" i="2" s="1"/>
  <c r="D74" i="2"/>
  <c r="B75" i="2"/>
  <c r="C75" i="2"/>
  <c r="D75" i="2"/>
  <c r="F75" i="2"/>
  <c r="B76" i="2"/>
  <c r="C76" i="2"/>
  <c r="F76" i="2" s="1"/>
  <c r="D76" i="2"/>
  <c r="B77" i="2"/>
  <c r="C77" i="2"/>
  <c r="D77" i="2"/>
  <c r="F77" i="2"/>
  <c r="B78" i="2"/>
  <c r="C78" i="2"/>
  <c r="F78" i="2" s="1"/>
  <c r="D78" i="2"/>
  <c r="B79" i="2"/>
  <c r="C79" i="2"/>
  <c r="D79" i="2"/>
  <c r="F79" i="2"/>
  <c r="B80" i="2"/>
  <c r="C80" i="2"/>
  <c r="F80" i="2" s="1"/>
  <c r="D80" i="2"/>
  <c r="B81" i="2"/>
  <c r="C81" i="2"/>
  <c r="D81" i="2"/>
  <c r="F81" i="2"/>
  <c r="B82" i="2"/>
  <c r="C82" i="2"/>
  <c r="F82" i="2" s="1"/>
  <c r="D82" i="2"/>
  <c r="B83" i="2"/>
  <c r="C83" i="2"/>
  <c r="D83" i="2"/>
  <c r="F83" i="2"/>
  <c r="B84" i="2"/>
  <c r="C84" i="2"/>
  <c r="F84" i="2" s="1"/>
  <c r="D84" i="2"/>
  <c r="B85" i="2"/>
  <c r="C85" i="2"/>
  <c r="D85" i="2"/>
  <c r="F85" i="2"/>
  <c r="B86" i="2"/>
  <c r="C86" i="2"/>
  <c r="F86" i="2" s="1"/>
  <c r="D86" i="2"/>
  <c r="B87" i="2"/>
  <c r="C87" i="2"/>
  <c r="D87" i="2"/>
  <c r="F87" i="2"/>
  <c r="B88" i="2"/>
  <c r="C88" i="2"/>
  <c r="F88" i="2" s="1"/>
  <c r="D88" i="2"/>
  <c r="B89" i="2"/>
  <c r="C89" i="2"/>
  <c r="D89" i="2"/>
  <c r="F89" i="2"/>
  <c r="B90" i="2"/>
  <c r="C90" i="2"/>
  <c r="F90" i="2" s="1"/>
  <c r="D90" i="2"/>
  <c r="B91" i="2"/>
  <c r="C91" i="2"/>
  <c r="D91" i="2"/>
  <c r="F91" i="2"/>
  <c r="B92" i="2"/>
  <c r="C92" i="2"/>
  <c r="F92" i="2" s="1"/>
  <c r="D92" i="2"/>
  <c r="B93" i="2"/>
  <c r="C93" i="2"/>
  <c r="D93" i="2"/>
  <c r="F93" i="2"/>
  <c r="B94" i="2"/>
  <c r="C94" i="2"/>
  <c r="F94" i="2" s="1"/>
  <c r="D94" i="2"/>
  <c r="B95" i="2"/>
  <c r="C95" i="2"/>
  <c r="D95" i="2"/>
  <c r="F95" i="2"/>
  <c r="B96" i="2"/>
  <c r="C96" i="2"/>
  <c r="F96" i="2" s="1"/>
  <c r="D96" i="2"/>
  <c r="B97" i="2"/>
  <c r="C97" i="2"/>
  <c r="D97" i="2"/>
  <c r="F97" i="2"/>
  <c r="B98" i="2"/>
  <c r="C98" i="2"/>
  <c r="F98" i="2" s="1"/>
  <c r="D98" i="2"/>
  <c r="B99" i="2"/>
  <c r="C99" i="2"/>
  <c r="D99" i="2"/>
  <c r="F99" i="2"/>
  <c r="B100" i="2"/>
  <c r="C100" i="2"/>
  <c r="F100" i="2" s="1"/>
  <c r="D100" i="2"/>
  <c r="B101" i="2"/>
  <c r="C101" i="2"/>
  <c r="D101" i="2"/>
  <c r="F101" i="2"/>
  <c r="B102" i="2"/>
  <c r="C102" i="2"/>
  <c r="F102" i="2" s="1"/>
  <c r="D102" i="2"/>
  <c r="B103" i="2"/>
  <c r="C103" i="2"/>
  <c r="D103" i="2"/>
  <c r="F103" i="2"/>
  <c r="B104" i="2"/>
  <c r="C104" i="2"/>
  <c r="F104" i="2" s="1"/>
  <c r="D104" i="2"/>
  <c r="B105" i="2"/>
  <c r="C105" i="2"/>
  <c r="D105" i="2"/>
  <c r="F105" i="2"/>
  <c r="B106" i="2"/>
  <c r="C106" i="2"/>
  <c r="F106" i="2" s="1"/>
  <c r="D106" i="2"/>
  <c r="B107" i="2"/>
  <c r="C107" i="2"/>
  <c r="D107" i="2"/>
  <c r="F107" i="2"/>
  <c r="B108" i="2"/>
  <c r="C108" i="2"/>
  <c r="F108" i="2" s="1"/>
  <c r="D108" i="2"/>
  <c r="B109" i="2"/>
  <c r="C109" i="2"/>
  <c r="D109" i="2"/>
  <c r="F109" i="2"/>
  <c r="B110" i="2"/>
  <c r="C110" i="2"/>
  <c r="F110" i="2" s="1"/>
  <c r="D110" i="2"/>
  <c r="B111" i="2"/>
  <c r="C111" i="2"/>
  <c r="D111" i="2"/>
  <c r="F111" i="2"/>
  <c r="B112" i="2"/>
  <c r="C112" i="2"/>
  <c r="F112" i="2" s="1"/>
  <c r="D112" i="2"/>
  <c r="B113" i="2"/>
  <c r="C113" i="2"/>
  <c r="D113" i="2"/>
  <c r="F113" i="2"/>
  <c r="B114" i="2"/>
  <c r="C114" i="2"/>
  <c r="F114" i="2" s="1"/>
  <c r="D114" i="2"/>
  <c r="B115" i="2"/>
  <c r="C115" i="2"/>
  <c r="D115" i="2"/>
  <c r="F115" i="2"/>
  <c r="B116" i="2"/>
  <c r="C116" i="2"/>
  <c r="F116" i="2" s="1"/>
  <c r="D116" i="2"/>
  <c r="B117" i="2"/>
  <c r="C117" i="2"/>
  <c r="D117" i="2"/>
  <c r="F117" i="2"/>
  <c r="B118" i="2"/>
  <c r="C118" i="2"/>
  <c r="F118" i="2" s="1"/>
  <c r="D118" i="2"/>
  <c r="B119" i="2"/>
  <c r="C119" i="2"/>
  <c r="D119" i="2"/>
  <c r="F119" i="2"/>
  <c r="B120" i="2"/>
  <c r="C120" i="2"/>
  <c r="F120" i="2" s="1"/>
  <c r="D120" i="2"/>
  <c r="B121" i="2"/>
  <c r="C121" i="2"/>
  <c r="D121" i="2"/>
  <c r="F121" i="2"/>
  <c r="B122" i="2"/>
  <c r="C122" i="2"/>
  <c r="F122" i="2" s="1"/>
  <c r="D122" i="2"/>
  <c r="B123" i="2"/>
  <c r="C123" i="2"/>
  <c r="D123" i="2"/>
  <c r="F123" i="2"/>
  <c r="B124" i="2"/>
  <c r="C124" i="2"/>
  <c r="F124" i="2" s="1"/>
  <c r="D124" i="2"/>
  <c r="B125" i="2"/>
  <c r="C125" i="2"/>
  <c r="D125" i="2"/>
  <c r="F125" i="2"/>
  <c r="B126" i="2"/>
  <c r="C126" i="2"/>
  <c r="F126" i="2" s="1"/>
  <c r="D126" i="2"/>
  <c r="B127" i="2"/>
  <c r="C127" i="2"/>
  <c r="D127" i="2"/>
  <c r="F127" i="2"/>
  <c r="B128" i="2"/>
  <c r="C128" i="2"/>
  <c r="F128" i="2" s="1"/>
  <c r="D128" i="2"/>
  <c r="B129" i="2"/>
  <c r="C129" i="2"/>
  <c r="D129" i="2"/>
  <c r="F129" i="2"/>
  <c r="B130" i="2"/>
  <c r="C130" i="2"/>
  <c r="F130" i="2" s="1"/>
  <c r="D130" i="2"/>
  <c r="B131" i="2"/>
  <c r="C131" i="2"/>
  <c r="D131" i="2"/>
  <c r="F131" i="2"/>
  <c r="B132" i="2"/>
  <c r="C132" i="2"/>
  <c r="F132" i="2" s="1"/>
  <c r="D132" i="2"/>
  <c r="B133" i="2"/>
  <c r="C133" i="2"/>
  <c r="D133" i="2"/>
  <c r="F133" i="2"/>
  <c r="B134" i="2"/>
  <c r="C134" i="2"/>
  <c r="F134" i="2" s="1"/>
  <c r="D134" i="2"/>
  <c r="B135" i="2"/>
  <c r="C135" i="2"/>
  <c r="D135" i="2"/>
  <c r="F135" i="2"/>
  <c r="B136" i="2"/>
  <c r="C136" i="2"/>
  <c r="F136" i="2" s="1"/>
  <c r="D136" i="2"/>
  <c r="B137" i="2"/>
  <c r="C137" i="2"/>
  <c r="D137" i="2"/>
  <c r="F137" i="2"/>
  <c r="B138" i="2"/>
  <c r="C138" i="2"/>
  <c r="F138" i="2" s="1"/>
  <c r="D138" i="2"/>
  <c r="B139" i="2"/>
  <c r="C139" i="2"/>
  <c r="D139" i="2"/>
  <c r="F139" i="2"/>
  <c r="B140" i="2"/>
  <c r="C140" i="2"/>
  <c r="F140" i="2" s="1"/>
  <c r="D140" i="2"/>
  <c r="B141" i="2"/>
  <c r="C141" i="2"/>
  <c r="D141" i="2"/>
  <c r="F141" i="2"/>
  <c r="B142" i="2"/>
  <c r="C142" i="2"/>
  <c r="F142" i="2" s="1"/>
  <c r="D142" i="2"/>
  <c r="B143" i="2"/>
  <c r="C143" i="2"/>
  <c r="D143" i="2"/>
  <c r="F143" i="2"/>
  <c r="B144" i="2"/>
  <c r="C144" i="2"/>
  <c r="F144" i="2" s="1"/>
  <c r="D144" i="2"/>
  <c r="B145" i="2"/>
  <c r="C145" i="2"/>
  <c r="D145" i="2"/>
  <c r="F145" i="2"/>
  <c r="B146" i="2"/>
  <c r="C146" i="2"/>
  <c r="F146" i="2" s="1"/>
  <c r="D146" i="2"/>
  <c r="B147" i="2"/>
  <c r="C147" i="2"/>
  <c r="D147" i="2"/>
  <c r="F147" i="2"/>
  <c r="B148" i="2"/>
  <c r="C148" i="2"/>
  <c r="F148" i="2" s="1"/>
  <c r="D148" i="2"/>
  <c r="B149" i="2"/>
  <c r="C149" i="2"/>
  <c r="D149" i="2"/>
  <c r="F149" i="2"/>
  <c r="B150" i="2"/>
  <c r="C150" i="2"/>
  <c r="F150" i="2" s="1"/>
  <c r="D150" i="2"/>
  <c r="B151" i="2"/>
  <c r="C151" i="2"/>
  <c r="D151" i="2"/>
  <c r="F151" i="2"/>
  <c r="B152" i="2"/>
  <c r="C152" i="2"/>
  <c r="F152" i="2" s="1"/>
  <c r="D152" i="2"/>
  <c r="B153" i="2"/>
  <c r="C153" i="2"/>
  <c r="D153" i="2"/>
  <c r="F153" i="2"/>
  <c r="B154" i="2"/>
  <c r="C154" i="2"/>
  <c r="F154" i="2" s="1"/>
  <c r="D154" i="2"/>
  <c r="B155" i="2"/>
  <c r="C155" i="2"/>
  <c r="D155" i="2"/>
  <c r="F155" i="2"/>
  <c r="B156" i="2"/>
  <c r="C156" i="2"/>
  <c r="F156" i="2" s="1"/>
  <c r="D156" i="2"/>
  <c r="B157" i="2"/>
  <c r="C157" i="2"/>
  <c r="D157" i="2"/>
  <c r="F157" i="2"/>
  <c r="B158" i="2"/>
  <c r="C158" i="2"/>
  <c r="F158" i="2" s="1"/>
  <c r="D158" i="2"/>
  <c r="B159" i="2"/>
  <c r="C159" i="2"/>
  <c r="D159" i="2"/>
  <c r="F159" i="2"/>
  <c r="B160" i="2"/>
  <c r="C160" i="2"/>
  <c r="F160" i="2" s="1"/>
  <c r="D160" i="2"/>
  <c r="B161" i="2"/>
  <c r="C161" i="2"/>
  <c r="D161" i="2"/>
  <c r="F161" i="2"/>
  <c r="B162" i="2"/>
  <c r="C162" i="2"/>
  <c r="F162" i="2" s="1"/>
  <c r="D162" i="2"/>
  <c r="B163" i="2"/>
  <c r="C163" i="2"/>
  <c r="D163" i="2"/>
  <c r="F163" i="2"/>
  <c r="B164" i="2"/>
  <c r="C164" i="2"/>
  <c r="F164" i="2" s="1"/>
  <c r="D164" i="2"/>
  <c r="B165" i="2"/>
  <c r="C165" i="2"/>
  <c r="D165" i="2"/>
  <c r="F165" i="2"/>
  <c r="B166" i="2"/>
  <c r="C166" i="2"/>
  <c r="F166" i="2" s="1"/>
  <c r="D166" i="2"/>
  <c r="B167" i="2"/>
  <c r="C167" i="2"/>
  <c r="D167" i="2"/>
  <c r="F167" i="2"/>
  <c r="B168" i="2"/>
  <c r="C168" i="2"/>
  <c r="F168" i="2" s="1"/>
  <c r="D168" i="2"/>
  <c r="B169" i="2"/>
  <c r="C169" i="2"/>
  <c r="D169" i="2"/>
  <c r="F169" i="2"/>
  <c r="B170" i="2"/>
  <c r="C170" i="2"/>
  <c r="F170" i="2" s="1"/>
  <c r="D170" i="2"/>
  <c r="B171" i="2"/>
  <c r="C171" i="2"/>
  <c r="D171" i="2"/>
  <c r="F171" i="2"/>
  <c r="B172" i="2"/>
  <c r="C172" i="2"/>
  <c r="F172" i="2" s="1"/>
  <c r="D172" i="2"/>
  <c r="B173" i="2"/>
  <c r="C173" i="2"/>
  <c r="D173" i="2"/>
  <c r="F173" i="2"/>
  <c r="B174" i="2"/>
  <c r="C174" i="2"/>
  <c r="F174" i="2" s="1"/>
  <c r="D174" i="2"/>
  <c r="B175" i="2"/>
  <c r="C175" i="2"/>
  <c r="D175" i="2"/>
  <c r="F175" i="2"/>
  <c r="B176" i="2"/>
  <c r="C176" i="2"/>
  <c r="F176" i="2" s="1"/>
  <c r="D176" i="2"/>
  <c r="B177" i="2"/>
  <c r="C177" i="2"/>
  <c r="D177" i="2"/>
  <c r="F177" i="2"/>
  <c r="B178" i="2"/>
  <c r="C178" i="2"/>
  <c r="F178" i="2" s="1"/>
  <c r="D178" i="2"/>
  <c r="B179" i="2"/>
  <c r="C179" i="2"/>
  <c r="D179" i="2"/>
  <c r="F179" i="2"/>
  <c r="B180" i="2"/>
  <c r="C180" i="2"/>
  <c r="F180" i="2" s="1"/>
  <c r="D180" i="2"/>
  <c r="B181" i="2"/>
  <c r="C181" i="2"/>
  <c r="D181" i="2"/>
  <c r="F181" i="2"/>
  <c r="B182" i="2"/>
  <c r="C182" i="2"/>
  <c r="F182" i="2" s="1"/>
  <c r="D182" i="2"/>
  <c r="B183" i="2"/>
  <c r="C183" i="2"/>
  <c r="D183" i="2"/>
  <c r="F183" i="2"/>
  <c r="B184" i="2"/>
  <c r="C184" i="2"/>
  <c r="F184" i="2" s="1"/>
  <c r="D184" i="2"/>
  <c r="B185" i="2"/>
  <c r="C185" i="2"/>
  <c r="D185" i="2"/>
  <c r="F185" i="2"/>
  <c r="B186" i="2"/>
  <c r="C186" i="2"/>
  <c r="F186" i="2" s="1"/>
  <c r="D186" i="2"/>
  <c r="B187" i="2"/>
  <c r="C187" i="2"/>
  <c r="D187" i="2"/>
  <c r="F187" i="2"/>
  <c r="B188" i="2"/>
  <c r="C188" i="2"/>
  <c r="F188" i="2" s="1"/>
  <c r="D188" i="2"/>
  <c r="B189" i="2"/>
  <c r="C189" i="2"/>
  <c r="D189" i="2"/>
  <c r="F189" i="2"/>
  <c r="B190" i="2"/>
  <c r="C190" i="2"/>
  <c r="F190" i="2" s="1"/>
  <c r="D190" i="2"/>
  <c r="B191" i="2"/>
  <c r="C191" i="2"/>
  <c r="D191" i="2"/>
  <c r="F191" i="2"/>
  <c r="B192" i="2"/>
  <c r="C192" i="2"/>
  <c r="F192" i="2" s="1"/>
  <c r="D192" i="2"/>
  <c r="B193" i="2"/>
  <c r="C193" i="2"/>
  <c r="D193" i="2"/>
  <c r="F193" i="2"/>
  <c r="B194" i="2"/>
  <c r="C194" i="2"/>
  <c r="F194" i="2" s="1"/>
  <c r="D194" i="2"/>
  <c r="B195" i="2"/>
  <c r="C195" i="2"/>
  <c r="D195" i="2"/>
  <c r="F195" i="2"/>
  <c r="B196" i="2"/>
  <c r="C196" i="2"/>
  <c r="F196" i="2" s="1"/>
  <c r="D196" i="2"/>
  <c r="B197" i="2"/>
  <c r="C197" i="2"/>
  <c r="D197" i="2"/>
  <c r="F197" i="2"/>
  <c r="B198" i="2"/>
  <c r="C198" i="2"/>
  <c r="F198" i="2" s="1"/>
  <c r="D198" i="2"/>
  <c r="B199" i="2"/>
  <c r="C199" i="2"/>
  <c r="D199" i="2"/>
  <c r="F199" i="2"/>
  <c r="B200" i="2"/>
  <c r="C200" i="2"/>
  <c r="F200" i="2" s="1"/>
  <c r="D200" i="2"/>
  <c r="B201" i="2"/>
  <c r="C201" i="2"/>
  <c r="D201" i="2"/>
  <c r="F201" i="2"/>
  <c r="B202" i="2"/>
  <c r="C202" i="2"/>
  <c r="F202" i="2" s="1"/>
  <c r="D202" i="2"/>
  <c r="B203" i="2"/>
  <c r="C203" i="2"/>
  <c r="D203" i="2"/>
  <c r="F203" i="2"/>
  <c r="B204" i="2"/>
  <c r="C204" i="2"/>
  <c r="F204" i="2" s="1"/>
  <c r="D204" i="2"/>
  <c r="B205" i="2"/>
  <c r="C205" i="2"/>
  <c r="D205" i="2"/>
  <c r="F205" i="2"/>
  <c r="B206" i="2"/>
  <c r="C206" i="2"/>
  <c r="F206" i="2" s="1"/>
  <c r="D206" i="2"/>
  <c r="B207" i="2"/>
  <c r="C207" i="2"/>
  <c r="D207" i="2"/>
  <c r="F207" i="2"/>
  <c r="B208" i="2"/>
  <c r="C208" i="2"/>
  <c r="F208" i="2" s="1"/>
  <c r="D208" i="2"/>
  <c r="B209" i="2"/>
  <c r="C209" i="2"/>
  <c r="D209" i="2"/>
  <c r="F209" i="2"/>
  <c r="B210" i="2"/>
  <c r="C210" i="2"/>
  <c r="F210" i="2" s="1"/>
  <c r="D210" i="2"/>
  <c r="B211" i="2"/>
  <c r="C211" i="2"/>
  <c r="D211" i="2"/>
  <c r="F211" i="2"/>
  <c r="B212" i="2"/>
  <c r="C212" i="2"/>
  <c r="F212" i="2" s="1"/>
  <c r="D212" i="2"/>
  <c r="B213" i="2"/>
  <c r="C213" i="2"/>
  <c r="D213" i="2"/>
  <c r="F213" i="2"/>
  <c r="B214" i="2"/>
  <c r="C214" i="2"/>
  <c r="F214" i="2" s="1"/>
  <c r="D214" i="2"/>
  <c r="B215" i="2"/>
  <c r="C215" i="2"/>
  <c r="D215" i="2"/>
  <c r="F215" i="2"/>
  <c r="B216" i="2"/>
  <c r="C216" i="2"/>
  <c r="F216" i="2" s="1"/>
  <c r="D216" i="2"/>
  <c r="B217" i="2"/>
  <c r="C217" i="2"/>
  <c r="D217" i="2"/>
  <c r="F217" i="2"/>
  <c r="B218" i="2"/>
  <c r="C218" i="2"/>
  <c r="F218" i="2" s="1"/>
  <c r="D218" i="2"/>
  <c r="B219" i="2"/>
  <c r="C219" i="2"/>
  <c r="D219" i="2"/>
  <c r="F219" i="2"/>
  <c r="B220" i="2"/>
  <c r="C220" i="2"/>
  <c r="F220" i="2" s="1"/>
  <c r="D220" i="2"/>
  <c r="B221" i="2"/>
  <c r="C221" i="2"/>
  <c r="D221" i="2"/>
  <c r="F221" i="2"/>
  <c r="B222" i="2"/>
  <c r="C222" i="2"/>
  <c r="F222" i="2" s="1"/>
  <c r="D222" i="2"/>
  <c r="B223" i="2"/>
  <c r="C223" i="2"/>
  <c r="D223" i="2"/>
  <c r="F223" i="2"/>
  <c r="B224" i="2"/>
  <c r="C224" i="2"/>
  <c r="F224" i="2" s="1"/>
  <c r="D224" i="2"/>
  <c r="B225" i="2"/>
  <c r="C225" i="2"/>
  <c r="D225" i="2"/>
  <c r="F225" i="2"/>
  <c r="B226" i="2"/>
  <c r="C226" i="2"/>
  <c r="F226" i="2" s="1"/>
  <c r="D226" i="2"/>
  <c r="B227" i="2"/>
  <c r="C227" i="2"/>
  <c r="D227" i="2"/>
  <c r="F227" i="2"/>
  <c r="B228" i="2"/>
  <c r="C228" i="2"/>
  <c r="F228" i="2" s="1"/>
  <c r="D228" i="2"/>
  <c r="B229" i="2"/>
  <c r="C229" i="2"/>
  <c r="D229" i="2"/>
  <c r="F229" i="2"/>
  <c r="B230" i="2"/>
  <c r="C230" i="2"/>
  <c r="F230" i="2" s="1"/>
  <c r="D230" i="2"/>
  <c r="B231" i="2"/>
  <c r="C231" i="2"/>
  <c r="D231" i="2"/>
  <c r="F231" i="2"/>
  <c r="B232" i="2"/>
  <c r="C232" i="2"/>
  <c r="F232" i="2" s="1"/>
  <c r="D232" i="2"/>
  <c r="B233" i="2"/>
  <c r="C233" i="2"/>
  <c r="D233" i="2"/>
  <c r="F233" i="2"/>
  <c r="B234" i="2"/>
  <c r="C234" i="2"/>
  <c r="F234" i="2" s="1"/>
  <c r="D234" i="2"/>
  <c r="B235" i="2"/>
  <c r="C235" i="2"/>
  <c r="D235" i="2"/>
  <c r="F235" i="2"/>
  <c r="B236" i="2"/>
  <c r="C236" i="2"/>
  <c r="F236" i="2" s="1"/>
  <c r="D236" i="2"/>
  <c r="B237" i="2"/>
  <c r="C237" i="2"/>
  <c r="D237" i="2"/>
  <c r="F237" i="2"/>
  <c r="B238" i="2"/>
  <c r="C238" i="2"/>
  <c r="F238" i="2" s="1"/>
  <c r="D238" i="2"/>
  <c r="B239" i="2"/>
  <c r="C239" i="2"/>
  <c r="D239" i="2"/>
  <c r="F239" i="2"/>
  <c r="B240" i="2"/>
  <c r="C240" i="2"/>
  <c r="F240" i="2" s="1"/>
  <c r="D240" i="2"/>
  <c r="B241" i="2"/>
  <c r="C241" i="2"/>
  <c r="D241" i="2"/>
  <c r="F241" i="2"/>
  <c r="B242" i="2"/>
  <c r="C242" i="2"/>
  <c r="F242" i="2" s="1"/>
  <c r="D242" i="2"/>
  <c r="B243" i="2"/>
  <c r="C243" i="2"/>
  <c r="D243" i="2"/>
  <c r="F243" i="2"/>
  <c r="B244" i="2"/>
  <c r="C244" i="2"/>
  <c r="F244" i="2" s="1"/>
  <c r="D244" i="2"/>
  <c r="B245" i="2"/>
  <c r="C245" i="2"/>
  <c r="D245" i="2"/>
  <c r="F245" i="2"/>
  <c r="B246" i="2"/>
  <c r="C246" i="2"/>
  <c r="F246" i="2" s="1"/>
  <c r="D246" i="2"/>
  <c r="B247" i="2"/>
  <c r="C247" i="2"/>
  <c r="D247" i="2"/>
  <c r="F247" i="2"/>
  <c r="B248" i="2"/>
  <c r="C248" i="2"/>
  <c r="F248" i="2" s="1"/>
  <c r="D248" i="2"/>
  <c r="B249" i="2"/>
  <c r="C249" i="2"/>
  <c r="D249" i="2"/>
  <c r="F249" i="2"/>
  <c r="B250" i="2"/>
  <c r="C250" i="2"/>
  <c r="F250" i="2" s="1"/>
  <c r="D250" i="2"/>
  <c r="B251" i="2"/>
  <c r="C251" i="2"/>
  <c r="D251" i="2"/>
  <c r="F251" i="2"/>
  <c r="B252" i="2"/>
  <c r="C252" i="2"/>
  <c r="F252" i="2" s="1"/>
  <c r="D252" i="2"/>
  <c r="B253" i="2"/>
  <c r="C253" i="2"/>
  <c r="D253" i="2"/>
  <c r="F253" i="2"/>
  <c r="B254" i="2"/>
  <c r="C254" i="2"/>
  <c r="F254" i="2" s="1"/>
  <c r="D254" i="2"/>
  <c r="B255" i="2"/>
  <c r="C255" i="2"/>
  <c r="D255" i="2"/>
  <c r="F255" i="2"/>
  <c r="B256" i="2"/>
  <c r="C256" i="2"/>
  <c r="F256" i="2" s="1"/>
  <c r="D256" i="2"/>
  <c r="B257" i="2"/>
  <c r="C257" i="2"/>
  <c r="D257" i="2"/>
  <c r="F257" i="2"/>
  <c r="B258" i="2"/>
  <c r="C258" i="2"/>
  <c r="F258" i="2" s="1"/>
  <c r="D258" i="2"/>
  <c r="B259" i="2"/>
  <c r="C259" i="2"/>
  <c r="D259" i="2"/>
  <c r="F259" i="2"/>
  <c r="B260" i="2"/>
  <c r="C260" i="2"/>
  <c r="F260" i="2" s="1"/>
  <c r="D260" i="2"/>
  <c r="B261" i="2"/>
  <c r="C261" i="2"/>
  <c r="D261" i="2"/>
  <c r="F261" i="2"/>
  <c r="B262" i="2"/>
  <c r="C262" i="2"/>
  <c r="F262" i="2" s="1"/>
  <c r="D262" i="2"/>
  <c r="B263" i="2"/>
  <c r="C263" i="2"/>
  <c r="D263" i="2"/>
  <c r="F263" i="2"/>
  <c r="B264" i="2"/>
  <c r="C264" i="2"/>
  <c r="F264" i="2" s="1"/>
  <c r="D264" i="2"/>
  <c r="B265" i="2"/>
  <c r="C265" i="2"/>
  <c r="D265" i="2"/>
  <c r="F265" i="2"/>
  <c r="B266" i="2"/>
  <c r="C266" i="2"/>
  <c r="F266" i="2" s="1"/>
  <c r="D266" i="2"/>
  <c r="B267" i="2"/>
  <c r="C267" i="2"/>
  <c r="D267" i="2"/>
  <c r="F267" i="2"/>
  <c r="B268" i="2"/>
  <c r="C268" i="2"/>
  <c r="F268" i="2" s="1"/>
  <c r="D268" i="2"/>
  <c r="B269" i="2"/>
  <c r="C269" i="2"/>
  <c r="D269" i="2"/>
  <c r="F269" i="2"/>
  <c r="B270" i="2"/>
  <c r="C270" i="2"/>
  <c r="F270" i="2" s="1"/>
  <c r="D270" i="2"/>
  <c r="B271" i="2"/>
  <c r="C271" i="2"/>
  <c r="D271" i="2"/>
  <c r="F271" i="2"/>
  <c r="B272" i="2"/>
  <c r="C272" i="2"/>
  <c r="F272" i="2" s="1"/>
  <c r="D272" i="2"/>
  <c r="B273" i="2"/>
  <c r="C273" i="2"/>
  <c r="D273" i="2"/>
  <c r="F273" i="2"/>
  <c r="B274" i="2"/>
  <c r="C274" i="2"/>
  <c r="F274" i="2" s="1"/>
  <c r="D274" i="2"/>
  <c r="B275" i="2"/>
  <c r="C275" i="2"/>
  <c r="D275" i="2"/>
  <c r="F275" i="2"/>
  <c r="B276" i="2"/>
  <c r="C276" i="2"/>
  <c r="F276" i="2" s="1"/>
  <c r="D276" i="2"/>
  <c r="B277" i="2"/>
  <c r="C277" i="2"/>
  <c r="D277" i="2"/>
  <c r="F277" i="2"/>
  <c r="B278" i="2"/>
  <c r="C278" i="2"/>
  <c r="F278" i="2" s="1"/>
  <c r="D278" i="2"/>
  <c r="B279" i="2"/>
  <c r="C279" i="2"/>
  <c r="D279" i="2"/>
  <c r="F279" i="2"/>
  <c r="B280" i="2"/>
  <c r="C280" i="2"/>
  <c r="F280" i="2" s="1"/>
  <c r="D280" i="2"/>
  <c r="B281" i="2"/>
  <c r="C281" i="2"/>
  <c r="D281" i="2"/>
  <c r="F281" i="2"/>
  <c r="B282" i="2"/>
  <c r="C282" i="2"/>
  <c r="F282" i="2" s="1"/>
  <c r="D282" i="2"/>
  <c r="B283" i="2"/>
  <c r="C283" i="2"/>
  <c r="D283" i="2"/>
  <c r="F283" i="2"/>
  <c r="B284" i="2"/>
  <c r="C284" i="2"/>
  <c r="F284" i="2" s="1"/>
  <c r="D284" i="2"/>
  <c r="B285" i="2"/>
  <c r="C285" i="2"/>
  <c r="D285" i="2"/>
  <c r="F285" i="2"/>
  <c r="B286" i="2"/>
  <c r="C286" i="2"/>
  <c r="F286" i="2" s="1"/>
  <c r="D286" i="2"/>
  <c r="B287" i="2"/>
  <c r="C287" i="2"/>
  <c r="D287" i="2"/>
  <c r="F287" i="2"/>
  <c r="B288" i="2"/>
  <c r="C288" i="2"/>
  <c r="F288" i="2" s="1"/>
  <c r="D288" i="2"/>
  <c r="B289" i="2"/>
  <c r="C289" i="2"/>
  <c r="D289" i="2"/>
  <c r="F289" i="2"/>
  <c r="B290" i="2"/>
  <c r="C290" i="2"/>
  <c r="F290" i="2" s="1"/>
  <c r="D290" i="2"/>
  <c r="B291" i="2"/>
  <c r="C291" i="2"/>
  <c r="D291" i="2"/>
  <c r="F291" i="2"/>
  <c r="B292" i="2"/>
  <c r="C292" i="2"/>
  <c r="F292" i="2" s="1"/>
  <c r="D292" i="2"/>
  <c r="B293" i="2"/>
  <c r="C293" i="2"/>
  <c r="D293" i="2"/>
  <c r="F293" i="2"/>
  <c r="B294" i="2"/>
  <c r="C294" i="2"/>
  <c r="F294" i="2" s="1"/>
  <c r="D294" i="2"/>
  <c r="B295" i="2"/>
  <c r="C295" i="2"/>
  <c r="D295" i="2"/>
  <c r="F295" i="2"/>
  <c r="B296" i="2"/>
  <c r="C296" i="2"/>
  <c r="F296" i="2" s="1"/>
  <c r="D296" i="2"/>
  <c r="B297" i="2"/>
  <c r="C297" i="2"/>
  <c r="D297" i="2"/>
  <c r="F297" i="2"/>
  <c r="B298" i="2"/>
  <c r="C298" i="2"/>
  <c r="F298" i="2" s="1"/>
  <c r="D298" i="2"/>
  <c r="B299" i="2"/>
  <c r="C299" i="2"/>
  <c r="D299" i="2"/>
  <c r="F299" i="2"/>
  <c r="B300" i="2"/>
  <c r="C300" i="2"/>
  <c r="F300" i="2" s="1"/>
  <c r="D300" i="2"/>
  <c r="B301" i="2"/>
  <c r="C301" i="2"/>
  <c r="D301" i="2"/>
  <c r="F301" i="2"/>
  <c r="B302" i="2"/>
  <c r="C302" i="2"/>
  <c r="F302" i="2" s="1"/>
  <c r="D302" i="2"/>
  <c r="B303" i="2"/>
  <c r="C303" i="2"/>
  <c r="D303" i="2"/>
  <c r="F303" i="2"/>
  <c r="B304" i="2"/>
  <c r="C304" i="2"/>
  <c r="F304" i="2" s="1"/>
  <c r="D304" i="2"/>
  <c r="B305" i="2"/>
  <c r="C305" i="2"/>
  <c r="D305" i="2"/>
  <c r="F305" i="2"/>
  <c r="B306" i="2"/>
  <c r="C306" i="2"/>
  <c r="F306" i="2" s="1"/>
  <c r="D306" i="2"/>
  <c r="B307" i="2"/>
  <c r="C307" i="2"/>
  <c r="D307" i="2"/>
  <c r="F307" i="2"/>
  <c r="B308" i="2"/>
  <c r="C308" i="2"/>
  <c r="F308" i="2" s="1"/>
  <c r="D308" i="2"/>
  <c r="B309" i="2"/>
  <c r="C309" i="2"/>
  <c r="D309" i="2"/>
  <c r="F309" i="2"/>
  <c r="B310" i="2"/>
  <c r="C310" i="2"/>
  <c r="F310" i="2" s="1"/>
  <c r="D310" i="2"/>
  <c r="B311" i="2"/>
  <c r="C311" i="2"/>
  <c r="D311" i="2"/>
  <c r="F311" i="2"/>
  <c r="B312" i="2"/>
  <c r="C312" i="2"/>
  <c r="F312" i="2" s="1"/>
  <c r="D312" i="2"/>
  <c r="B313" i="2"/>
  <c r="C313" i="2"/>
  <c r="D313" i="2"/>
  <c r="F313" i="2"/>
  <c r="B314" i="2"/>
  <c r="C314" i="2"/>
  <c r="F314" i="2" s="1"/>
  <c r="D314" i="2"/>
  <c r="B315" i="2"/>
  <c r="C315" i="2"/>
  <c r="D315" i="2"/>
  <c r="F315" i="2"/>
  <c r="B316" i="2"/>
  <c r="C316" i="2"/>
  <c r="F316" i="2" s="1"/>
  <c r="D316" i="2"/>
  <c r="B317" i="2"/>
  <c r="C317" i="2"/>
  <c r="D317" i="2"/>
  <c r="F317" i="2"/>
  <c r="B318" i="2"/>
  <c r="C318" i="2"/>
  <c r="F318" i="2" s="1"/>
  <c r="D318" i="2"/>
  <c r="B319" i="2"/>
  <c r="C319" i="2"/>
  <c r="D319" i="2"/>
  <c r="F319" i="2"/>
  <c r="B320" i="2"/>
  <c r="C320" i="2"/>
  <c r="F320" i="2" s="1"/>
  <c r="D320" i="2"/>
  <c r="B321" i="2"/>
  <c r="C321" i="2"/>
  <c r="D321" i="2"/>
  <c r="F321" i="2"/>
  <c r="B322" i="2"/>
  <c r="C322" i="2"/>
  <c r="F322" i="2" s="1"/>
  <c r="D322" i="2"/>
  <c r="B323" i="2"/>
  <c r="C323" i="2"/>
  <c r="D323" i="2"/>
  <c r="F323" i="2"/>
  <c r="B324" i="2"/>
  <c r="C324" i="2"/>
  <c r="F324" i="2" s="1"/>
  <c r="D324" i="2"/>
  <c r="B325" i="2"/>
  <c r="C325" i="2"/>
  <c r="D325" i="2"/>
  <c r="F325" i="2"/>
  <c r="B326" i="2"/>
  <c r="C326" i="2"/>
  <c r="F326" i="2" s="1"/>
  <c r="D326" i="2"/>
  <c r="B327" i="2"/>
  <c r="C327" i="2"/>
  <c r="D327" i="2"/>
  <c r="F327" i="2"/>
  <c r="B328" i="2"/>
  <c r="C328" i="2"/>
  <c r="F328" i="2" s="1"/>
  <c r="D328" i="2"/>
  <c r="B329" i="2"/>
  <c r="C329" i="2"/>
  <c r="D329" i="2"/>
  <c r="F329" i="2"/>
  <c r="B330" i="2"/>
  <c r="C330" i="2"/>
  <c r="F330" i="2" s="1"/>
  <c r="D330" i="2"/>
  <c r="B331" i="2"/>
  <c r="C331" i="2"/>
  <c r="D331" i="2"/>
  <c r="F331" i="2"/>
  <c r="B332" i="2"/>
  <c r="C332" i="2"/>
  <c r="F332" i="2" s="1"/>
  <c r="D332" i="2"/>
  <c r="B333" i="2"/>
  <c r="C333" i="2"/>
  <c r="D333" i="2"/>
  <c r="F333" i="2"/>
  <c r="B334" i="2"/>
  <c r="C334" i="2"/>
  <c r="F334" i="2" s="1"/>
  <c r="D334" i="2"/>
  <c r="B335" i="2"/>
  <c r="C335" i="2"/>
  <c r="D335" i="2"/>
  <c r="F335" i="2"/>
  <c r="B336" i="2"/>
  <c r="C336" i="2"/>
  <c r="F336" i="2" s="1"/>
  <c r="D336" i="2"/>
  <c r="B337" i="2"/>
  <c r="C337" i="2"/>
  <c r="D337" i="2"/>
  <c r="F337" i="2"/>
  <c r="B338" i="2"/>
  <c r="C338" i="2"/>
  <c r="F338" i="2" s="1"/>
  <c r="D338" i="2"/>
  <c r="B339" i="2"/>
  <c r="C339" i="2"/>
  <c r="D339" i="2"/>
  <c r="F339" i="2"/>
  <c r="B340" i="2"/>
  <c r="C340" i="2"/>
  <c r="F340" i="2" s="1"/>
  <c r="D340" i="2"/>
  <c r="B341" i="2"/>
  <c r="C341" i="2"/>
  <c r="D341" i="2"/>
  <c r="F341" i="2"/>
  <c r="B342" i="2"/>
  <c r="C342" i="2"/>
  <c r="F342" i="2" s="1"/>
  <c r="D342" i="2"/>
  <c r="B343" i="2"/>
  <c r="C343" i="2"/>
  <c r="D343" i="2"/>
  <c r="F343" i="2"/>
  <c r="B344" i="2"/>
  <c r="C344" i="2"/>
  <c r="F344" i="2" s="1"/>
  <c r="D344" i="2"/>
  <c r="B345" i="2"/>
  <c r="C345" i="2"/>
  <c r="D345" i="2"/>
  <c r="F345" i="2"/>
  <c r="B346" i="2"/>
  <c r="C346" i="2"/>
  <c r="F346" i="2" s="1"/>
  <c r="D346" i="2"/>
  <c r="B347" i="2"/>
  <c r="C347" i="2"/>
  <c r="D347" i="2"/>
  <c r="F347" i="2"/>
  <c r="B348" i="2"/>
  <c r="C348" i="2"/>
  <c r="F348" i="2" s="1"/>
  <c r="D348" i="2"/>
  <c r="B349" i="2"/>
  <c r="C349" i="2"/>
  <c r="D349" i="2"/>
  <c r="F349" i="2"/>
  <c r="B350" i="2"/>
  <c r="C350" i="2"/>
  <c r="F350" i="2" s="1"/>
  <c r="D350" i="2"/>
  <c r="B351" i="2"/>
  <c r="C351" i="2"/>
  <c r="D351" i="2"/>
  <c r="F351" i="2"/>
  <c r="B352" i="2"/>
  <c r="C352" i="2"/>
  <c r="F352" i="2" s="1"/>
  <c r="D352" i="2"/>
  <c r="B353" i="2"/>
  <c r="C353" i="2"/>
  <c r="D353" i="2"/>
  <c r="F353" i="2"/>
  <c r="B354" i="2"/>
  <c r="C354" i="2"/>
  <c r="F354" i="2" s="1"/>
  <c r="D354" i="2"/>
  <c r="B355" i="2"/>
  <c r="C355" i="2"/>
  <c r="D355" i="2"/>
  <c r="F355" i="2"/>
  <c r="B356" i="2"/>
  <c r="C356" i="2"/>
  <c r="F356" i="2" s="1"/>
  <c r="D356" i="2"/>
  <c r="B357" i="2"/>
  <c r="C357" i="2"/>
  <c r="D357" i="2"/>
  <c r="F357" i="2"/>
  <c r="B358" i="2"/>
  <c r="C358" i="2"/>
  <c r="F358" i="2" s="1"/>
  <c r="D358" i="2"/>
  <c r="B359" i="2"/>
  <c r="C359" i="2"/>
  <c r="D359" i="2"/>
  <c r="F359" i="2"/>
  <c r="B360" i="2"/>
  <c r="C360" i="2"/>
  <c r="F360" i="2" s="1"/>
  <c r="D360" i="2"/>
  <c r="B361" i="2"/>
  <c r="C361" i="2"/>
  <c r="D361" i="2"/>
  <c r="F361" i="2"/>
  <c r="B362" i="2"/>
  <c r="C362" i="2"/>
  <c r="F362" i="2" s="1"/>
  <c r="D362" i="2"/>
  <c r="B363" i="2"/>
  <c r="C363" i="2"/>
  <c r="D363" i="2"/>
  <c r="F363" i="2"/>
  <c r="B364" i="2"/>
  <c r="C364" i="2"/>
  <c r="F364" i="2" s="1"/>
  <c r="D364" i="2"/>
  <c r="B365" i="2"/>
  <c r="C365" i="2"/>
  <c r="D365" i="2"/>
  <c r="F365" i="2"/>
  <c r="B366" i="2"/>
  <c r="C366" i="2"/>
  <c r="F366" i="2" s="1"/>
  <c r="D366" i="2"/>
  <c r="B367" i="2"/>
  <c r="C367" i="2"/>
  <c r="D367" i="2"/>
  <c r="F367" i="2"/>
  <c r="B368" i="2"/>
  <c r="C368" i="2"/>
  <c r="F368" i="2" s="1"/>
  <c r="D368" i="2"/>
  <c r="B369" i="2"/>
  <c r="C369" i="2"/>
  <c r="D369" i="2"/>
  <c r="F369" i="2"/>
  <c r="B370" i="2"/>
  <c r="C370" i="2"/>
  <c r="F370" i="2" s="1"/>
  <c r="D370" i="2"/>
  <c r="B371" i="2"/>
  <c r="C371" i="2"/>
  <c r="D371" i="2"/>
  <c r="F371" i="2"/>
  <c r="B372" i="2"/>
  <c r="C372" i="2"/>
  <c r="F372" i="2" s="1"/>
  <c r="D372" i="2"/>
  <c r="B373" i="2"/>
  <c r="C373" i="2"/>
  <c r="D373" i="2"/>
  <c r="F373" i="2"/>
  <c r="B374" i="2"/>
  <c r="C374" i="2"/>
  <c r="F374" i="2" s="1"/>
  <c r="D374" i="2"/>
  <c r="B375" i="2"/>
  <c r="C375" i="2"/>
  <c r="D375" i="2"/>
  <c r="F375" i="2"/>
  <c r="B376" i="2"/>
  <c r="C376" i="2"/>
  <c r="F376" i="2" s="1"/>
  <c r="D376" i="2"/>
  <c r="B377" i="2"/>
  <c r="C377" i="2"/>
  <c r="D377" i="2"/>
  <c r="F377" i="2"/>
  <c r="B378" i="2"/>
  <c r="C378" i="2"/>
  <c r="F378" i="2" s="1"/>
  <c r="D378" i="2"/>
  <c r="B379" i="2"/>
  <c r="C379" i="2"/>
  <c r="D379" i="2"/>
  <c r="F379" i="2"/>
  <c r="B380" i="2"/>
  <c r="C380" i="2"/>
  <c r="F380" i="2" s="1"/>
  <c r="D380" i="2"/>
  <c r="B381" i="2"/>
  <c r="C381" i="2"/>
  <c r="D381" i="2"/>
  <c r="F381" i="2"/>
  <c r="B382" i="2"/>
  <c r="C382" i="2"/>
  <c r="F382" i="2" s="1"/>
  <c r="D382" i="2"/>
  <c r="B383" i="2"/>
  <c r="C383" i="2"/>
  <c r="D383" i="2"/>
  <c r="F383" i="2"/>
  <c r="B384" i="2"/>
  <c r="C384" i="2"/>
  <c r="F384" i="2" s="1"/>
  <c r="D384" i="2"/>
  <c r="B385" i="2"/>
  <c r="C385" i="2"/>
  <c r="D385" i="2"/>
  <c r="F385" i="2"/>
  <c r="B386" i="2"/>
  <c r="C386" i="2"/>
  <c r="F386" i="2" s="1"/>
  <c r="D386" i="2"/>
  <c r="B387" i="2"/>
  <c r="C387" i="2"/>
  <c r="D387" i="2"/>
  <c r="F387" i="2"/>
  <c r="B388" i="2"/>
  <c r="C388" i="2"/>
  <c r="F388" i="2" s="1"/>
  <c r="D388" i="2"/>
  <c r="B389" i="2"/>
  <c r="C389" i="2"/>
  <c r="D389" i="2"/>
  <c r="F389" i="2"/>
  <c r="B390" i="2"/>
  <c r="C390" i="2"/>
  <c r="F390" i="2" s="1"/>
  <c r="D390" i="2"/>
  <c r="B391" i="2"/>
  <c r="C391" i="2"/>
  <c r="D391" i="2"/>
  <c r="F391" i="2"/>
  <c r="B392" i="2"/>
  <c r="C392" i="2"/>
  <c r="F392" i="2" s="1"/>
  <c r="D392" i="2"/>
  <c r="B393" i="2"/>
  <c r="C393" i="2"/>
  <c r="D393" i="2"/>
  <c r="F393" i="2"/>
  <c r="B394" i="2"/>
  <c r="C394" i="2"/>
  <c r="F394" i="2" s="1"/>
  <c r="D394" i="2"/>
  <c r="B395" i="2"/>
  <c r="C395" i="2"/>
  <c r="D395" i="2"/>
  <c r="F395" i="2"/>
  <c r="B396" i="2"/>
  <c r="C396" i="2"/>
  <c r="F396" i="2" s="1"/>
  <c r="D396" i="2"/>
  <c r="B397" i="2"/>
  <c r="C397" i="2"/>
  <c r="D397" i="2"/>
  <c r="F397" i="2"/>
  <c r="B398" i="2"/>
  <c r="C398" i="2"/>
  <c r="F398" i="2" s="1"/>
  <c r="D398" i="2"/>
  <c r="B399" i="2"/>
  <c r="C399" i="2"/>
  <c r="D399" i="2"/>
  <c r="F399" i="2"/>
  <c r="B400" i="2"/>
  <c r="C400" i="2"/>
  <c r="F400" i="2" s="1"/>
  <c r="D400" i="2"/>
  <c r="B401" i="2"/>
  <c r="C401" i="2"/>
  <c r="D401" i="2"/>
  <c r="F401" i="2"/>
  <c r="B402" i="2"/>
  <c r="C402" i="2"/>
  <c r="F402" i="2" s="1"/>
  <c r="D402" i="2"/>
  <c r="B403" i="2"/>
  <c r="C403" i="2"/>
  <c r="D403" i="2"/>
  <c r="E403" i="2"/>
  <c r="F403" i="2"/>
  <c r="B404" i="2"/>
  <c r="C404" i="2"/>
  <c r="F404" i="2" s="1"/>
  <c r="D404" i="2"/>
  <c r="B405" i="2"/>
  <c r="C405" i="2"/>
  <c r="D405" i="2"/>
  <c r="F405" i="2"/>
  <c r="B406" i="2"/>
  <c r="C406" i="2"/>
  <c r="F406" i="2" s="1"/>
  <c r="D406" i="2"/>
  <c r="B407" i="2"/>
  <c r="C407" i="2"/>
  <c r="D407" i="2"/>
  <c r="F407" i="2"/>
  <c r="B408" i="2"/>
  <c r="C408" i="2"/>
  <c r="F408" i="2" s="1"/>
  <c r="D408" i="2"/>
  <c r="B409" i="2"/>
  <c r="C409" i="2"/>
  <c r="D409" i="2"/>
  <c r="F409" i="2"/>
  <c r="B410" i="2"/>
  <c r="C410" i="2"/>
  <c r="F410" i="2" s="1"/>
  <c r="D410" i="2"/>
  <c r="B411" i="2"/>
  <c r="C411" i="2"/>
  <c r="D411" i="2"/>
  <c r="F411" i="2"/>
  <c r="B412" i="2"/>
  <c r="C412" i="2"/>
  <c r="F412" i="2" s="1"/>
  <c r="D412" i="2"/>
  <c r="B413" i="2"/>
  <c r="C413" i="2"/>
  <c r="D413" i="2"/>
  <c r="F413" i="2"/>
  <c r="B414" i="2"/>
  <c r="C414" i="2"/>
  <c r="F414" i="2" s="1"/>
  <c r="D414" i="2"/>
  <c r="B415" i="2"/>
  <c r="C415" i="2"/>
  <c r="D415" i="2"/>
  <c r="F415" i="2"/>
  <c r="B416" i="2"/>
  <c r="C416" i="2"/>
  <c r="F416" i="2" s="1"/>
  <c r="D416" i="2"/>
  <c r="B417" i="2"/>
  <c r="C417" i="2"/>
  <c r="D417" i="2"/>
  <c r="F417" i="2"/>
  <c r="B418" i="2"/>
  <c r="C418" i="2"/>
  <c r="F418" i="2" s="1"/>
  <c r="D418" i="2"/>
  <c r="B419" i="2"/>
  <c r="C419" i="2"/>
  <c r="D419" i="2"/>
  <c r="F419" i="2"/>
  <c r="B420" i="2"/>
  <c r="C420" i="2"/>
  <c r="F420" i="2" s="1"/>
  <c r="D420" i="2"/>
  <c r="B421" i="2"/>
  <c r="C421" i="2"/>
  <c r="D421" i="2"/>
  <c r="F421" i="2"/>
  <c r="B422" i="2"/>
  <c r="C422" i="2"/>
  <c r="F422" i="2" s="1"/>
  <c r="D422" i="2"/>
  <c r="B423" i="2"/>
  <c r="C423" i="2"/>
  <c r="D423" i="2"/>
  <c r="F423" i="2"/>
  <c r="B424" i="2"/>
  <c r="C424" i="2"/>
  <c r="F424" i="2" s="1"/>
  <c r="D424" i="2"/>
  <c r="B425" i="2"/>
  <c r="C425" i="2"/>
  <c r="D425" i="2"/>
  <c r="F425" i="2"/>
  <c r="B426" i="2"/>
  <c r="C426" i="2"/>
  <c r="F426" i="2" s="1"/>
  <c r="D426" i="2"/>
  <c r="B427" i="2"/>
  <c r="C427" i="2"/>
  <c r="D427" i="2"/>
  <c r="F427" i="2"/>
  <c r="B428" i="2"/>
  <c r="C428" i="2"/>
  <c r="F428" i="2" s="1"/>
  <c r="D428" i="2"/>
  <c r="B429" i="2"/>
  <c r="C429" i="2"/>
  <c r="D429" i="2"/>
  <c r="F429" i="2"/>
  <c r="B430" i="2"/>
  <c r="C430" i="2"/>
  <c r="F430" i="2" s="1"/>
  <c r="D430" i="2"/>
  <c r="B431" i="2"/>
  <c r="C431" i="2"/>
  <c r="D431" i="2"/>
  <c r="F431" i="2"/>
  <c r="B432" i="2"/>
  <c r="C432" i="2"/>
  <c r="F432" i="2" s="1"/>
  <c r="D432" i="2"/>
  <c r="B433" i="2"/>
  <c r="C433" i="2"/>
  <c r="D433" i="2"/>
  <c r="F433" i="2"/>
  <c r="B434" i="2"/>
  <c r="C434" i="2"/>
  <c r="F434" i="2" s="1"/>
  <c r="D434" i="2"/>
  <c r="B435" i="2"/>
  <c r="C435" i="2"/>
  <c r="D435" i="2"/>
  <c r="F435" i="2"/>
  <c r="B436" i="2"/>
  <c r="C436" i="2"/>
  <c r="F436" i="2" s="1"/>
  <c r="D436" i="2"/>
  <c r="B437" i="2"/>
  <c r="C437" i="2"/>
  <c r="D437" i="2"/>
  <c r="F437" i="2"/>
  <c r="B438" i="2"/>
  <c r="C438" i="2"/>
  <c r="F438" i="2" s="1"/>
  <c r="D438" i="2"/>
  <c r="B439" i="2"/>
  <c r="C439" i="2"/>
  <c r="D439" i="2"/>
  <c r="F439" i="2"/>
  <c r="B440" i="2"/>
  <c r="C440" i="2"/>
  <c r="F440" i="2" s="1"/>
  <c r="D440" i="2"/>
  <c r="B441" i="2"/>
  <c r="C441" i="2"/>
  <c r="D441" i="2"/>
  <c r="F441" i="2"/>
  <c r="B442" i="2"/>
  <c r="C442" i="2"/>
  <c r="F442" i="2" s="1"/>
  <c r="D442" i="2"/>
  <c r="B443" i="2"/>
  <c r="C443" i="2"/>
  <c r="D443" i="2"/>
  <c r="F443" i="2"/>
  <c r="B444" i="2"/>
  <c r="C444" i="2"/>
  <c r="F444" i="2" s="1"/>
  <c r="D444" i="2"/>
  <c r="B445" i="2"/>
  <c r="C445" i="2"/>
  <c r="D445" i="2"/>
  <c r="F445" i="2"/>
  <c r="B446" i="2"/>
  <c r="C446" i="2"/>
  <c r="F446" i="2" s="1"/>
  <c r="D446" i="2"/>
  <c r="B447" i="2"/>
  <c r="C447" i="2"/>
  <c r="D447" i="2"/>
  <c r="F447" i="2"/>
  <c r="B448" i="2"/>
  <c r="C448" i="2"/>
  <c r="F448" i="2" s="1"/>
  <c r="D448" i="2"/>
  <c r="B449" i="2"/>
  <c r="C449" i="2"/>
  <c r="D449" i="2"/>
  <c r="F449" i="2"/>
  <c r="B450" i="2"/>
  <c r="C450" i="2"/>
  <c r="F450" i="2" s="1"/>
  <c r="D450" i="2"/>
  <c r="B451" i="2"/>
  <c r="C451" i="2"/>
  <c r="D451" i="2"/>
  <c r="F451" i="2"/>
  <c r="B452" i="2"/>
  <c r="C452" i="2"/>
  <c r="F452" i="2" s="1"/>
  <c r="D452" i="2"/>
  <c r="B453" i="2"/>
  <c r="C453" i="2"/>
  <c r="D453" i="2"/>
  <c r="F453" i="2"/>
  <c r="B454" i="2"/>
  <c r="C454" i="2"/>
  <c r="F454" i="2" s="1"/>
  <c r="D454" i="2"/>
  <c r="B455" i="2"/>
  <c r="C455" i="2"/>
  <c r="D455" i="2"/>
  <c r="F455" i="2"/>
  <c r="B456" i="2"/>
  <c r="C456" i="2"/>
  <c r="F456" i="2" s="1"/>
  <c r="D456" i="2"/>
  <c r="B457" i="2"/>
  <c r="C457" i="2"/>
  <c r="D457" i="2"/>
  <c r="F457" i="2"/>
  <c r="B458" i="2"/>
  <c r="C458" i="2"/>
  <c r="F458" i="2" s="1"/>
  <c r="D458" i="2"/>
  <c r="B459" i="2"/>
  <c r="C459" i="2"/>
  <c r="D459" i="2"/>
  <c r="F459" i="2"/>
  <c r="B460" i="2"/>
  <c r="C460" i="2"/>
  <c r="F460" i="2" s="1"/>
  <c r="D460" i="2"/>
  <c r="B461" i="2"/>
  <c r="C461" i="2"/>
  <c r="D461" i="2"/>
  <c r="F461" i="2"/>
  <c r="B462" i="2"/>
  <c r="C462" i="2"/>
  <c r="F462" i="2" s="1"/>
  <c r="D462" i="2"/>
  <c r="B463" i="2"/>
  <c r="C463" i="2"/>
  <c r="D463" i="2"/>
  <c r="F463" i="2"/>
  <c r="B464" i="2"/>
  <c r="C464" i="2"/>
  <c r="F464" i="2" s="1"/>
  <c r="D464" i="2"/>
  <c r="B465" i="2"/>
  <c r="C465" i="2"/>
  <c r="D465" i="2"/>
  <c r="F465" i="2"/>
  <c r="B466" i="2"/>
  <c r="C466" i="2"/>
  <c r="F466" i="2" s="1"/>
  <c r="D466" i="2"/>
  <c r="B467" i="2"/>
  <c r="C467" i="2"/>
  <c r="D467" i="2"/>
  <c r="F467" i="2"/>
  <c r="B468" i="2"/>
  <c r="C468" i="2"/>
  <c r="F468" i="2" s="1"/>
  <c r="D468" i="2"/>
  <c r="B469" i="2"/>
  <c r="C469" i="2"/>
  <c r="D469" i="2"/>
  <c r="F469" i="2"/>
  <c r="B470" i="2"/>
  <c r="C470" i="2"/>
  <c r="F470" i="2" s="1"/>
  <c r="D470" i="2"/>
  <c r="B471" i="2"/>
  <c r="C471" i="2"/>
  <c r="D471" i="2"/>
  <c r="F471" i="2"/>
  <c r="B472" i="2"/>
  <c r="C472" i="2"/>
  <c r="F472" i="2" s="1"/>
  <c r="D472" i="2"/>
  <c r="B473" i="2"/>
  <c r="C473" i="2"/>
  <c r="D473" i="2"/>
  <c r="F473" i="2"/>
  <c r="B474" i="2"/>
  <c r="C474" i="2"/>
  <c r="F474" i="2" s="1"/>
  <c r="D474" i="2"/>
  <c r="B475" i="2"/>
  <c r="C475" i="2"/>
  <c r="D475" i="2"/>
  <c r="F475" i="2"/>
  <c r="B476" i="2"/>
  <c r="C476" i="2"/>
  <c r="F476" i="2" s="1"/>
  <c r="D476" i="2"/>
  <c r="B477" i="2"/>
  <c r="C477" i="2"/>
  <c r="D477" i="2"/>
  <c r="F477" i="2"/>
  <c r="B478" i="2"/>
  <c r="C478" i="2"/>
  <c r="F478" i="2" s="1"/>
  <c r="D478" i="2"/>
  <c r="B479" i="2"/>
  <c r="C479" i="2"/>
  <c r="D479" i="2"/>
  <c r="F479" i="2"/>
  <c r="B480" i="2"/>
  <c r="C480" i="2"/>
  <c r="F480" i="2" s="1"/>
  <c r="D480" i="2"/>
  <c r="B481" i="2"/>
  <c r="C481" i="2"/>
  <c r="D481" i="2"/>
  <c r="F481" i="2"/>
  <c r="B482" i="2"/>
  <c r="C482" i="2"/>
  <c r="F482" i="2" s="1"/>
  <c r="D482" i="2"/>
  <c r="B483" i="2"/>
  <c r="C483" i="2"/>
  <c r="D483" i="2"/>
  <c r="F483" i="2"/>
  <c r="B484" i="2"/>
  <c r="C484" i="2"/>
  <c r="F484" i="2" s="1"/>
  <c r="D484" i="2"/>
  <c r="B485" i="2"/>
  <c r="C485" i="2"/>
  <c r="D485" i="2"/>
  <c r="F485" i="2"/>
  <c r="B486" i="2"/>
  <c r="C486" i="2"/>
  <c r="F486" i="2" s="1"/>
  <c r="D486" i="2"/>
  <c r="B487" i="2"/>
  <c r="C487" i="2"/>
  <c r="D487" i="2"/>
  <c r="F487" i="2"/>
  <c r="B488" i="2"/>
  <c r="C488" i="2"/>
  <c r="F488" i="2" s="1"/>
  <c r="D488" i="2"/>
  <c r="B489" i="2"/>
  <c r="C489" i="2"/>
  <c r="D489" i="2"/>
  <c r="F489" i="2"/>
  <c r="B490" i="2"/>
  <c r="C490" i="2"/>
  <c r="F490" i="2" s="1"/>
  <c r="D490" i="2"/>
  <c r="B491" i="2"/>
  <c r="C491" i="2"/>
  <c r="D491" i="2"/>
  <c r="F491" i="2"/>
  <c r="B492" i="2"/>
  <c r="C492" i="2"/>
  <c r="F492" i="2" s="1"/>
  <c r="D492" i="2"/>
  <c r="B493" i="2"/>
  <c r="C493" i="2"/>
  <c r="D493" i="2"/>
  <c r="F493" i="2"/>
  <c r="B494" i="2"/>
  <c r="C494" i="2"/>
  <c r="F494" i="2" s="1"/>
  <c r="D494" i="2"/>
  <c r="B495" i="2"/>
  <c r="C495" i="2"/>
  <c r="D495" i="2"/>
  <c r="F495" i="2"/>
  <c r="B496" i="2"/>
  <c r="C496" i="2"/>
  <c r="F496" i="2" s="1"/>
  <c r="D496" i="2"/>
  <c r="B497" i="2"/>
  <c r="C497" i="2"/>
  <c r="D497" i="2"/>
  <c r="F497" i="2"/>
  <c r="B498" i="2"/>
  <c r="C498" i="2"/>
  <c r="F498" i="2" s="1"/>
  <c r="D498" i="2"/>
  <c r="B499" i="2"/>
  <c r="C499" i="2"/>
  <c r="D499" i="2"/>
  <c r="F499" i="2"/>
  <c r="B500" i="2"/>
  <c r="C500" i="2"/>
  <c r="F500" i="2" s="1"/>
  <c r="D500" i="2"/>
  <c r="B501" i="2"/>
  <c r="C501" i="2"/>
  <c r="D501" i="2"/>
  <c r="F501" i="2"/>
  <c r="B502" i="2"/>
  <c r="C502" i="2"/>
  <c r="F502" i="2" s="1"/>
  <c r="D502" i="2"/>
  <c r="B503" i="2"/>
  <c r="C503" i="2"/>
  <c r="D503" i="2"/>
  <c r="F503" i="2"/>
  <c r="B504" i="2"/>
  <c r="C504" i="2"/>
  <c r="F504" i="2" s="1"/>
  <c r="D504" i="2"/>
  <c r="B505" i="2"/>
  <c r="C505" i="2"/>
  <c r="D505" i="2"/>
  <c r="F505" i="2"/>
  <c r="B506" i="2"/>
  <c r="C506" i="2"/>
  <c r="F506" i="2" s="1"/>
  <c r="D506" i="2"/>
  <c r="B507" i="2"/>
  <c r="C507" i="2"/>
  <c r="D507" i="2"/>
  <c r="F507" i="2"/>
  <c r="B508" i="2"/>
  <c r="C508" i="2"/>
  <c r="F508" i="2" s="1"/>
  <c r="D508" i="2"/>
  <c r="B509" i="2"/>
  <c r="C509" i="2"/>
  <c r="D509" i="2"/>
  <c r="F509" i="2"/>
  <c r="B510" i="2"/>
  <c r="C510" i="2"/>
  <c r="F510" i="2" s="1"/>
  <c r="D510" i="2"/>
  <c r="B511" i="2"/>
  <c r="C511" i="2"/>
  <c r="D511" i="2"/>
  <c r="F511" i="2"/>
  <c r="B512" i="2"/>
  <c r="C512" i="2"/>
  <c r="F512" i="2" s="1"/>
  <c r="D512" i="2"/>
  <c r="B513" i="2"/>
  <c r="C513" i="2"/>
  <c r="D513" i="2"/>
  <c r="F513" i="2"/>
  <c r="B514" i="2"/>
  <c r="C514" i="2"/>
  <c r="F514" i="2" s="1"/>
  <c r="D514" i="2"/>
  <c r="B515" i="2"/>
  <c r="C515" i="2"/>
  <c r="D515" i="2"/>
  <c r="F515" i="2"/>
  <c r="B516" i="2"/>
  <c r="C516" i="2"/>
  <c r="F516" i="2" s="1"/>
  <c r="D516" i="2"/>
  <c r="B517" i="2"/>
  <c r="C517" i="2"/>
  <c r="D517" i="2"/>
  <c r="F517" i="2"/>
  <c r="B518" i="2"/>
  <c r="C518" i="2"/>
  <c r="F518" i="2" s="1"/>
  <c r="D518" i="2"/>
  <c r="B519" i="2"/>
  <c r="C519" i="2"/>
  <c r="D519" i="2"/>
  <c r="F519" i="2"/>
  <c r="B520" i="2"/>
  <c r="C520" i="2"/>
  <c r="F520" i="2" s="1"/>
  <c r="D520" i="2"/>
  <c r="B521" i="2"/>
  <c r="C521" i="2"/>
  <c r="D521" i="2"/>
  <c r="F521" i="2"/>
  <c r="B522" i="2"/>
  <c r="C522" i="2"/>
  <c r="F522" i="2" s="1"/>
  <c r="D522" i="2"/>
  <c r="B523" i="2"/>
  <c r="C523" i="2"/>
  <c r="D523" i="2"/>
  <c r="F523" i="2"/>
  <c r="B524" i="2"/>
  <c r="C524" i="2"/>
  <c r="F524" i="2" s="1"/>
  <c r="D524" i="2"/>
  <c r="B525" i="2"/>
  <c r="C525" i="2"/>
  <c r="D525" i="2"/>
  <c r="F525" i="2"/>
  <c r="B526" i="2"/>
  <c r="C526" i="2"/>
  <c r="F526" i="2" s="1"/>
  <c r="D526" i="2"/>
  <c r="B527" i="2"/>
  <c r="C527" i="2"/>
  <c r="D527" i="2"/>
  <c r="F527" i="2"/>
  <c r="B528" i="2"/>
  <c r="C528" i="2"/>
  <c r="F528" i="2" s="1"/>
  <c r="D528" i="2"/>
  <c r="B529" i="2"/>
  <c r="C529" i="2"/>
  <c r="D529" i="2"/>
  <c r="F529" i="2"/>
  <c r="B530" i="2"/>
  <c r="C530" i="2"/>
  <c r="F530" i="2" s="1"/>
  <c r="D530" i="2"/>
  <c r="B531" i="2"/>
  <c r="C531" i="2"/>
  <c r="D531" i="2"/>
  <c r="F531" i="2"/>
  <c r="B532" i="2"/>
  <c r="C532" i="2"/>
  <c r="F532" i="2" s="1"/>
  <c r="D532" i="2"/>
  <c r="B533" i="2"/>
  <c r="C533" i="2"/>
  <c r="D533" i="2"/>
  <c r="F533" i="2"/>
  <c r="B534" i="2"/>
  <c r="C534" i="2"/>
  <c r="F534" i="2" s="1"/>
  <c r="D534" i="2"/>
  <c r="B535" i="2"/>
  <c r="C535" i="2"/>
  <c r="D535" i="2"/>
  <c r="F535" i="2"/>
  <c r="B536" i="2"/>
  <c r="C536" i="2"/>
  <c r="F536" i="2" s="1"/>
  <c r="D536" i="2"/>
  <c r="B537" i="2"/>
  <c r="C537" i="2"/>
  <c r="D537" i="2"/>
  <c r="F537" i="2"/>
  <c r="B538" i="2"/>
  <c r="C538" i="2"/>
  <c r="F538" i="2" s="1"/>
  <c r="D538" i="2"/>
  <c r="B539" i="2"/>
  <c r="C539" i="2"/>
  <c r="D539" i="2"/>
  <c r="F539" i="2"/>
  <c r="B540" i="2"/>
  <c r="C540" i="2"/>
  <c r="F540" i="2" s="1"/>
  <c r="D540" i="2"/>
  <c r="B541" i="2"/>
  <c r="C541" i="2"/>
  <c r="D541" i="2"/>
  <c r="F541" i="2"/>
  <c r="B542" i="2"/>
  <c r="C542" i="2"/>
  <c r="F542" i="2" s="1"/>
  <c r="D542" i="2"/>
  <c r="B543" i="2"/>
  <c r="C543" i="2"/>
  <c r="D543" i="2"/>
  <c r="F543" i="2"/>
  <c r="B544" i="2"/>
  <c r="C544" i="2"/>
  <c r="F544" i="2" s="1"/>
  <c r="D544" i="2"/>
  <c r="B545" i="2"/>
  <c r="C545" i="2"/>
  <c r="D545" i="2"/>
  <c r="F545" i="2"/>
  <c r="B546" i="2"/>
  <c r="C546" i="2"/>
  <c r="F546" i="2" s="1"/>
  <c r="D546" i="2"/>
  <c r="B547" i="2"/>
  <c r="C547" i="2"/>
  <c r="D547" i="2"/>
  <c r="F547" i="2"/>
  <c r="B548" i="2"/>
  <c r="C548" i="2"/>
  <c r="F548" i="2" s="1"/>
  <c r="D548" i="2"/>
  <c r="B549" i="2"/>
  <c r="C549" i="2"/>
  <c r="D549" i="2"/>
  <c r="F549" i="2"/>
  <c r="B550" i="2"/>
  <c r="C550" i="2"/>
  <c r="F550" i="2" s="1"/>
  <c r="D550" i="2"/>
  <c r="B551" i="2"/>
  <c r="C551" i="2"/>
  <c r="D551" i="2"/>
  <c r="F551" i="2"/>
  <c r="B552" i="2"/>
  <c r="C552" i="2"/>
  <c r="F552" i="2" s="1"/>
  <c r="D552" i="2"/>
  <c r="B553" i="2"/>
  <c r="C553" i="2"/>
  <c r="D553" i="2"/>
  <c r="F553" i="2"/>
  <c r="B554" i="2"/>
  <c r="C554" i="2"/>
  <c r="F554" i="2" s="1"/>
  <c r="D554" i="2"/>
  <c r="B555" i="2"/>
  <c r="C555" i="2"/>
  <c r="D555" i="2"/>
  <c r="F555" i="2"/>
  <c r="B556" i="2"/>
  <c r="C556" i="2"/>
  <c r="F556" i="2" s="1"/>
  <c r="D556" i="2"/>
  <c r="B557" i="2"/>
  <c r="C557" i="2"/>
  <c r="D557" i="2"/>
  <c r="F557" i="2"/>
  <c r="B558" i="2"/>
  <c r="C558" i="2"/>
  <c r="F558" i="2" s="1"/>
  <c r="D558" i="2"/>
  <c r="B559" i="2"/>
  <c r="C559" i="2"/>
  <c r="D559" i="2"/>
  <c r="F559" i="2"/>
  <c r="B560" i="2"/>
  <c r="C560" i="2"/>
  <c r="F560" i="2" s="1"/>
  <c r="D560" i="2"/>
  <c r="B561" i="2"/>
  <c r="C561" i="2"/>
  <c r="D561" i="2"/>
  <c r="F561" i="2"/>
  <c r="B562" i="2"/>
  <c r="C562" i="2"/>
  <c r="F562" i="2" s="1"/>
  <c r="D562" i="2"/>
  <c r="B563" i="2"/>
  <c r="C563" i="2"/>
  <c r="D563" i="2"/>
  <c r="F563" i="2"/>
  <c r="B564" i="2"/>
  <c r="C564" i="2"/>
  <c r="F564" i="2" s="1"/>
  <c r="D564" i="2"/>
  <c r="B565" i="2"/>
  <c r="C565" i="2"/>
  <c r="D565" i="2"/>
  <c r="F565" i="2"/>
  <c r="B566" i="2"/>
  <c r="C566" i="2"/>
  <c r="F566" i="2" s="1"/>
  <c r="D566" i="2"/>
  <c r="B567" i="2"/>
  <c r="C567" i="2"/>
  <c r="D567" i="2"/>
  <c r="F567" i="2"/>
  <c r="B568" i="2"/>
  <c r="C568" i="2"/>
  <c r="F568" i="2" s="1"/>
  <c r="D568" i="2"/>
  <c r="B569" i="2"/>
  <c r="C569" i="2"/>
  <c r="D569" i="2"/>
  <c r="F569" i="2"/>
  <c r="B570" i="2"/>
  <c r="C570" i="2"/>
  <c r="F570" i="2" s="1"/>
  <c r="D570" i="2"/>
  <c r="B571" i="2"/>
  <c r="C571" i="2"/>
  <c r="D571" i="2"/>
  <c r="F571" i="2"/>
  <c r="B572" i="2"/>
  <c r="C572" i="2"/>
  <c r="F572" i="2" s="1"/>
  <c r="D572" i="2"/>
  <c r="B573" i="2"/>
  <c r="C573" i="2"/>
  <c r="D573" i="2"/>
  <c r="F573" i="2"/>
  <c r="B574" i="2"/>
  <c r="C574" i="2"/>
  <c r="F574" i="2" s="1"/>
  <c r="D574" i="2"/>
  <c r="B575" i="2"/>
  <c r="C575" i="2"/>
  <c r="D575" i="2"/>
  <c r="F575" i="2"/>
  <c r="B576" i="2"/>
  <c r="C576" i="2"/>
  <c r="F576" i="2" s="1"/>
  <c r="D576" i="2"/>
  <c r="B577" i="2"/>
  <c r="C577" i="2"/>
  <c r="D577" i="2"/>
  <c r="F577" i="2"/>
  <c r="B578" i="2"/>
  <c r="C578" i="2"/>
  <c r="F578" i="2" s="1"/>
  <c r="D578" i="2"/>
  <c r="B579" i="2"/>
  <c r="C579" i="2"/>
  <c r="D579" i="2"/>
  <c r="F579" i="2"/>
  <c r="B580" i="2"/>
  <c r="C580" i="2"/>
  <c r="F580" i="2" s="1"/>
  <c r="D580" i="2"/>
  <c r="B581" i="2"/>
  <c r="C581" i="2"/>
  <c r="D581" i="2"/>
  <c r="F581" i="2"/>
  <c r="B582" i="2"/>
  <c r="C582" i="2"/>
  <c r="F582" i="2" s="1"/>
  <c r="D582" i="2"/>
  <c r="B583" i="2"/>
  <c r="C583" i="2"/>
  <c r="D583" i="2"/>
  <c r="F583" i="2"/>
  <c r="B584" i="2"/>
  <c r="C584" i="2"/>
  <c r="F584" i="2" s="1"/>
  <c r="D584" i="2"/>
  <c r="B585" i="2"/>
  <c r="C585" i="2"/>
  <c r="D585" i="2"/>
  <c r="F585" i="2"/>
  <c r="B586" i="2"/>
  <c r="C586" i="2"/>
  <c r="F586" i="2" s="1"/>
  <c r="D586" i="2"/>
  <c r="B587" i="2"/>
  <c r="C587" i="2"/>
  <c r="D587" i="2"/>
  <c r="F587" i="2"/>
  <c r="B588" i="2"/>
  <c r="C588" i="2"/>
  <c r="F588" i="2" s="1"/>
  <c r="D588" i="2"/>
  <c r="B589" i="2"/>
  <c r="C589" i="2"/>
  <c r="D589" i="2"/>
  <c r="F589" i="2"/>
  <c r="B590" i="2"/>
  <c r="C590" i="2"/>
  <c r="F590" i="2" s="1"/>
  <c r="D590" i="2"/>
  <c r="B591" i="2"/>
  <c r="C591" i="2"/>
  <c r="D591" i="2"/>
  <c r="F591" i="2"/>
  <c r="B592" i="2"/>
  <c r="C592" i="2"/>
  <c r="F592" i="2" s="1"/>
  <c r="D592" i="2"/>
  <c r="B593" i="2"/>
  <c r="C593" i="2"/>
  <c r="D593" i="2"/>
  <c r="E593" i="2"/>
  <c r="F593" i="2"/>
  <c r="B594" i="2"/>
  <c r="C594" i="2"/>
  <c r="F594" i="2" s="1"/>
  <c r="D594" i="2"/>
  <c r="B595" i="2"/>
  <c r="C595" i="2"/>
  <c r="D595" i="2"/>
  <c r="F595" i="2"/>
  <c r="B596" i="2"/>
  <c r="C596" i="2"/>
  <c r="F596" i="2" s="1"/>
  <c r="D596" i="2"/>
  <c r="B597" i="2"/>
  <c r="C597" i="2"/>
  <c r="D597" i="2"/>
  <c r="F597" i="2"/>
  <c r="B598" i="2"/>
  <c r="C598" i="2"/>
  <c r="F598" i="2" s="1"/>
  <c r="D598" i="2"/>
  <c r="B599" i="2"/>
  <c r="C599" i="2"/>
  <c r="D599" i="2"/>
  <c r="F599" i="2"/>
  <c r="B600" i="2"/>
  <c r="C600" i="2"/>
  <c r="F600" i="2" s="1"/>
  <c r="D600" i="2"/>
  <c r="B601" i="2"/>
  <c r="C601" i="2"/>
  <c r="D601" i="2"/>
  <c r="F601" i="2"/>
  <c r="B602" i="2"/>
  <c r="C602" i="2"/>
  <c r="F602" i="2" s="1"/>
  <c r="D602" i="2"/>
  <c r="B603" i="2"/>
  <c r="C603" i="2"/>
  <c r="D603" i="2"/>
  <c r="F603" i="2"/>
  <c r="B604" i="2"/>
  <c r="C604" i="2"/>
  <c r="F604" i="2" s="1"/>
  <c r="D604" i="2"/>
  <c r="B605" i="2"/>
  <c r="C605" i="2"/>
  <c r="D605" i="2"/>
  <c r="F605" i="2"/>
  <c r="B606" i="2"/>
  <c r="C606" i="2"/>
  <c r="F606" i="2" s="1"/>
  <c r="D606" i="2"/>
  <c r="B607" i="2"/>
  <c r="C607" i="2"/>
  <c r="D607" i="2"/>
  <c r="F607" i="2"/>
  <c r="B608" i="2"/>
  <c r="C608" i="2"/>
  <c r="F608" i="2" s="1"/>
  <c r="D608" i="2"/>
  <c r="B609" i="2"/>
  <c r="C609" i="2"/>
  <c r="D609" i="2"/>
  <c r="F609" i="2"/>
  <c r="B610" i="2"/>
  <c r="C610" i="2"/>
  <c r="F610" i="2" s="1"/>
  <c r="D610" i="2"/>
  <c r="B611" i="2"/>
  <c r="C611" i="2"/>
  <c r="D611" i="2"/>
  <c r="F611" i="2"/>
  <c r="B612" i="2"/>
  <c r="C612" i="2"/>
  <c r="F612" i="2" s="1"/>
  <c r="D612" i="2"/>
  <c r="B613" i="2"/>
  <c r="C613" i="2"/>
  <c r="D613" i="2"/>
  <c r="F613" i="2"/>
  <c r="B614" i="2"/>
  <c r="C614" i="2"/>
  <c r="F614" i="2" s="1"/>
  <c r="D614" i="2"/>
  <c r="B615" i="2"/>
  <c r="C615" i="2"/>
  <c r="D615" i="2"/>
  <c r="F615" i="2"/>
  <c r="B616" i="2"/>
  <c r="C616" i="2"/>
  <c r="F616" i="2" s="1"/>
  <c r="D616" i="2"/>
  <c r="B617" i="2"/>
  <c r="C617" i="2"/>
  <c r="D617" i="2"/>
  <c r="F617" i="2"/>
  <c r="B618" i="2"/>
  <c r="C618" i="2"/>
  <c r="F618" i="2" s="1"/>
  <c r="D618" i="2"/>
  <c r="B619" i="2"/>
  <c r="C619" i="2"/>
  <c r="D619" i="2"/>
  <c r="E619" i="2"/>
  <c r="F619" i="2"/>
  <c r="B620" i="2"/>
  <c r="C620" i="2"/>
  <c r="F620" i="2" s="1"/>
  <c r="D620" i="2"/>
  <c r="B621" i="2"/>
  <c r="C621" i="2"/>
  <c r="D621" i="2"/>
  <c r="F621" i="2"/>
  <c r="B622" i="2"/>
  <c r="C622" i="2"/>
  <c r="F622" i="2" s="1"/>
  <c r="D622" i="2"/>
  <c r="B623" i="2"/>
  <c r="C623" i="2"/>
  <c r="F623" i="2" s="1"/>
  <c r="D623" i="2"/>
  <c r="B624" i="2"/>
  <c r="C624" i="2"/>
  <c r="F624" i="2" s="1"/>
  <c r="D624" i="2"/>
  <c r="B625" i="2"/>
  <c r="C625" i="2"/>
  <c r="D625" i="2"/>
  <c r="F625" i="2"/>
  <c r="B626" i="2"/>
  <c r="C626" i="2"/>
  <c r="F626" i="2" s="1"/>
  <c r="D626" i="2"/>
  <c r="B627" i="2"/>
  <c r="C627" i="2"/>
  <c r="F627" i="2" s="1"/>
  <c r="D627" i="2"/>
  <c r="B628" i="2"/>
  <c r="C628" i="2"/>
  <c r="F628" i="2" s="1"/>
  <c r="D628" i="2"/>
  <c r="B629" i="2"/>
  <c r="C629" i="2"/>
  <c r="D629" i="2"/>
  <c r="F629" i="2"/>
  <c r="B630" i="2"/>
  <c r="C630" i="2"/>
  <c r="F630" i="2" s="1"/>
  <c r="D630" i="2"/>
  <c r="B631" i="2"/>
  <c r="C631" i="2"/>
  <c r="F631" i="2" s="1"/>
  <c r="D631" i="2"/>
  <c r="B632" i="2"/>
  <c r="C632" i="2"/>
  <c r="F632" i="2" s="1"/>
  <c r="D632" i="2"/>
  <c r="B633" i="2"/>
  <c r="C633" i="2"/>
  <c r="D633" i="2"/>
  <c r="F633" i="2"/>
  <c r="B634" i="2"/>
  <c r="C634" i="2"/>
  <c r="F634" i="2" s="1"/>
  <c r="D634" i="2"/>
  <c r="B635" i="2"/>
  <c r="C635" i="2"/>
  <c r="F635" i="2" s="1"/>
  <c r="D635" i="2"/>
  <c r="B636" i="2"/>
  <c r="C636" i="2"/>
  <c r="F636" i="2" s="1"/>
  <c r="D636" i="2"/>
  <c r="B637" i="2"/>
  <c r="C637" i="2"/>
  <c r="D637" i="2"/>
  <c r="F637" i="2"/>
  <c r="B638" i="2"/>
  <c r="C638" i="2"/>
  <c r="F638" i="2" s="1"/>
  <c r="D638" i="2"/>
  <c r="B639" i="2"/>
  <c r="C639" i="2"/>
  <c r="F639" i="2" s="1"/>
  <c r="D639" i="2"/>
  <c r="B640" i="2"/>
  <c r="C640" i="2"/>
  <c r="F640" i="2" s="1"/>
  <c r="D640" i="2"/>
  <c r="B641" i="2"/>
  <c r="C641" i="2"/>
  <c r="D641" i="2"/>
  <c r="F641" i="2"/>
  <c r="B642" i="2"/>
  <c r="C642" i="2"/>
  <c r="F642" i="2" s="1"/>
  <c r="D642" i="2"/>
  <c r="B643" i="2"/>
  <c r="C643" i="2"/>
  <c r="F643" i="2" s="1"/>
  <c r="D643" i="2"/>
  <c r="B644" i="2"/>
  <c r="C644" i="2"/>
  <c r="F644" i="2" s="1"/>
  <c r="D644" i="2"/>
  <c r="B645" i="2"/>
  <c r="C645" i="2"/>
  <c r="D645" i="2"/>
  <c r="F645" i="2"/>
  <c r="B646" i="2"/>
  <c r="C646" i="2"/>
  <c r="F646" i="2" s="1"/>
  <c r="D646" i="2"/>
  <c r="B647" i="2"/>
  <c r="C647" i="2"/>
  <c r="D647" i="2"/>
  <c r="F647" i="2"/>
  <c r="B648" i="2"/>
  <c r="C648" i="2"/>
  <c r="F648" i="2" s="1"/>
  <c r="D648" i="2"/>
  <c r="B649" i="2"/>
  <c r="C649" i="2"/>
  <c r="D649" i="2"/>
  <c r="F649" i="2"/>
  <c r="B650" i="2"/>
  <c r="C650" i="2"/>
  <c r="F650" i="2" s="1"/>
  <c r="D650" i="2"/>
  <c r="B651" i="2"/>
  <c r="C651" i="2"/>
  <c r="D651" i="2"/>
  <c r="F651" i="2"/>
  <c r="B652" i="2"/>
  <c r="C652" i="2"/>
  <c r="F652" i="2" s="1"/>
  <c r="D652" i="2"/>
  <c r="B653" i="2"/>
  <c r="C653" i="2"/>
  <c r="D653" i="2"/>
  <c r="F653" i="2"/>
  <c r="B654" i="2"/>
  <c r="C654" i="2"/>
  <c r="F654" i="2" s="1"/>
  <c r="D654" i="2"/>
  <c r="B655" i="2"/>
  <c r="C655" i="2"/>
  <c r="D655" i="2"/>
  <c r="F655" i="2"/>
  <c r="B656" i="2"/>
  <c r="C656" i="2"/>
  <c r="F656" i="2" s="1"/>
  <c r="D656" i="2"/>
  <c r="B657" i="2"/>
  <c r="C657" i="2"/>
  <c r="D657" i="2"/>
  <c r="F657" i="2"/>
  <c r="B658" i="2"/>
  <c r="C658" i="2"/>
  <c r="F658" i="2" s="1"/>
  <c r="D658" i="2"/>
  <c r="B659" i="2"/>
  <c r="C659" i="2"/>
  <c r="D659" i="2"/>
  <c r="F659" i="2"/>
  <c r="B660" i="2"/>
  <c r="C660" i="2"/>
  <c r="F660" i="2" s="1"/>
  <c r="D660" i="2"/>
  <c r="B661" i="2"/>
  <c r="C661" i="2"/>
  <c r="D661" i="2"/>
  <c r="F661" i="2"/>
  <c r="B662" i="2"/>
  <c r="C662" i="2"/>
  <c r="F662" i="2" s="1"/>
  <c r="D662" i="2"/>
  <c r="B663" i="2"/>
  <c r="C663" i="2"/>
  <c r="D663" i="2"/>
  <c r="F663" i="2"/>
  <c r="B664" i="2"/>
  <c r="C664" i="2"/>
  <c r="F664" i="2" s="1"/>
  <c r="D664" i="2"/>
  <c r="B665" i="2"/>
  <c r="C665" i="2"/>
  <c r="D665" i="2"/>
  <c r="F665" i="2"/>
  <c r="B666" i="2"/>
  <c r="C666" i="2"/>
  <c r="F666" i="2" s="1"/>
  <c r="D666" i="2"/>
  <c r="B667" i="2"/>
  <c r="C667" i="2"/>
  <c r="D667" i="2"/>
  <c r="F667" i="2"/>
  <c r="B668" i="2"/>
  <c r="C668" i="2"/>
  <c r="F668" i="2" s="1"/>
  <c r="D668" i="2"/>
  <c r="B669" i="2"/>
  <c r="C669" i="2"/>
  <c r="D669" i="2"/>
  <c r="F669" i="2"/>
  <c r="B670" i="2"/>
  <c r="C670" i="2"/>
  <c r="F670" i="2" s="1"/>
  <c r="D670" i="2"/>
  <c r="B671" i="2"/>
  <c r="C671" i="2"/>
  <c r="D671" i="2"/>
  <c r="F671" i="2"/>
  <c r="B672" i="2"/>
  <c r="C672" i="2"/>
  <c r="F672" i="2" s="1"/>
  <c r="D672" i="2"/>
  <c r="B673" i="2"/>
  <c r="C673" i="2"/>
  <c r="D673" i="2"/>
  <c r="F673" i="2"/>
  <c r="B674" i="2"/>
  <c r="C674" i="2"/>
  <c r="F674" i="2" s="1"/>
  <c r="D674" i="2"/>
  <c r="B675" i="2"/>
  <c r="C675" i="2"/>
  <c r="D675" i="2"/>
  <c r="F675" i="2"/>
  <c r="B676" i="2"/>
  <c r="C676" i="2"/>
  <c r="F676" i="2" s="1"/>
  <c r="D676" i="2"/>
  <c r="B677" i="2"/>
  <c r="C677" i="2"/>
  <c r="D677" i="2"/>
  <c r="F677" i="2"/>
  <c r="B678" i="2"/>
  <c r="C678" i="2"/>
  <c r="F678" i="2" s="1"/>
  <c r="D678" i="2"/>
  <c r="B679" i="2"/>
  <c r="C679" i="2"/>
  <c r="D679" i="2"/>
  <c r="F679" i="2"/>
  <c r="B680" i="2"/>
  <c r="C680" i="2"/>
  <c r="F680" i="2" s="1"/>
  <c r="D680" i="2"/>
  <c r="B681" i="2"/>
  <c r="C681" i="2"/>
  <c r="D681" i="2"/>
  <c r="F681" i="2"/>
  <c r="B682" i="2"/>
  <c r="C682" i="2"/>
  <c r="F682" i="2" s="1"/>
  <c r="D682" i="2"/>
  <c r="B683" i="2"/>
  <c r="C683" i="2"/>
  <c r="D683" i="2"/>
  <c r="F683" i="2"/>
  <c r="B684" i="2"/>
  <c r="C684" i="2"/>
  <c r="F684" i="2" s="1"/>
  <c r="D684" i="2"/>
  <c r="B685" i="2"/>
  <c r="C685" i="2"/>
  <c r="D685" i="2"/>
  <c r="F685" i="2"/>
  <c r="B686" i="2"/>
  <c r="C686" i="2"/>
  <c r="F686" i="2" s="1"/>
  <c r="D686" i="2"/>
  <c r="B687" i="2"/>
  <c r="C687" i="2"/>
  <c r="D687" i="2"/>
  <c r="F687" i="2"/>
  <c r="B688" i="2"/>
  <c r="C688" i="2"/>
  <c r="F688" i="2" s="1"/>
  <c r="D688" i="2"/>
  <c r="B689" i="2"/>
  <c r="C689" i="2"/>
  <c r="D689" i="2"/>
  <c r="F689" i="2"/>
  <c r="B690" i="2"/>
  <c r="C690" i="2"/>
  <c r="F690" i="2" s="1"/>
  <c r="D690" i="2"/>
  <c r="B691" i="2"/>
  <c r="C691" i="2"/>
  <c r="D691" i="2"/>
  <c r="F691" i="2"/>
  <c r="B692" i="2"/>
  <c r="C692" i="2"/>
  <c r="F692" i="2" s="1"/>
  <c r="D692" i="2"/>
  <c r="B693" i="2"/>
  <c r="C693" i="2"/>
  <c r="D693" i="2"/>
  <c r="F693" i="2"/>
  <c r="B694" i="2"/>
  <c r="C694" i="2"/>
  <c r="F694" i="2" s="1"/>
  <c r="D694" i="2"/>
  <c r="B695" i="2"/>
  <c r="C695" i="2"/>
  <c r="D695" i="2"/>
  <c r="F695" i="2"/>
  <c r="B696" i="2"/>
  <c r="C696" i="2"/>
  <c r="F696" i="2" s="1"/>
  <c r="D696" i="2"/>
  <c r="B697" i="2"/>
  <c r="C697" i="2"/>
  <c r="D697" i="2"/>
  <c r="F697" i="2"/>
  <c r="B698" i="2"/>
  <c r="C698" i="2"/>
  <c r="F698" i="2" s="1"/>
  <c r="D698" i="2"/>
  <c r="B699" i="2"/>
  <c r="C699" i="2"/>
  <c r="D699" i="2"/>
  <c r="E699" i="2"/>
  <c r="F699" i="2"/>
  <c r="B700" i="2"/>
  <c r="C700" i="2"/>
  <c r="F700" i="2" s="1"/>
  <c r="D700" i="2"/>
  <c r="B701" i="2"/>
  <c r="C701" i="2"/>
  <c r="D701" i="2"/>
  <c r="F701" i="2"/>
  <c r="B702" i="2"/>
  <c r="C702" i="2"/>
  <c r="F702" i="2" s="1"/>
  <c r="D702" i="2"/>
  <c r="B703" i="2"/>
  <c r="C703" i="2"/>
  <c r="D703" i="2"/>
  <c r="F703" i="2"/>
  <c r="B704" i="2"/>
  <c r="C704" i="2"/>
  <c r="F704" i="2" s="1"/>
  <c r="D704" i="2"/>
  <c r="B705" i="2"/>
  <c r="C705" i="2"/>
  <c r="D705" i="2"/>
  <c r="F705" i="2"/>
  <c r="B706" i="2"/>
  <c r="C706" i="2"/>
  <c r="F706" i="2" s="1"/>
  <c r="D706" i="2"/>
  <c r="B707" i="2"/>
  <c r="C707" i="2"/>
  <c r="D707" i="2"/>
  <c r="F707" i="2"/>
  <c r="B708" i="2"/>
  <c r="C708" i="2"/>
  <c r="F708" i="2" s="1"/>
  <c r="D708" i="2"/>
  <c r="B709" i="2"/>
  <c r="C709" i="2"/>
  <c r="D709" i="2"/>
  <c r="F709" i="2"/>
  <c r="B710" i="2"/>
  <c r="C710" i="2"/>
  <c r="F710" i="2" s="1"/>
  <c r="D710" i="2"/>
  <c r="B711" i="2"/>
  <c r="C711" i="2"/>
  <c r="D711" i="2"/>
  <c r="F711" i="2"/>
  <c r="B712" i="2"/>
  <c r="C712" i="2"/>
  <c r="F712" i="2" s="1"/>
  <c r="D712" i="2"/>
  <c r="B713" i="2"/>
  <c r="C713" i="2"/>
  <c r="D713" i="2"/>
  <c r="F713" i="2"/>
  <c r="B714" i="2"/>
  <c r="C714" i="2"/>
  <c r="F714" i="2" s="1"/>
  <c r="D714" i="2"/>
  <c r="B715" i="2"/>
  <c r="C715" i="2"/>
  <c r="D715" i="2"/>
  <c r="F715" i="2"/>
  <c r="B716" i="2"/>
  <c r="C716" i="2"/>
  <c r="F716" i="2" s="1"/>
  <c r="D716" i="2"/>
  <c r="B717" i="2"/>
  <c r="C717" i="2"/>
  <c r="D717" i="2"/>
  <c r="F717" i="2"/>
  <c r="B718" i="2"/>
  <c r="C718" i="2"/>
  <c r="F718" i="2" s="1"/>
  <c r="D718" i="2"/>
  <c r="B719" i="2"/>
  <c r="C719" i="2"/>
  <c r="D719" i="2"/>
  <c r="E719" i="2"/>
  <c r="F719" i="2"/>
  <c r="B720" i="2"/>
  <c r="C720" i="2"/>
  <c r="F720" i="2" s="1"/>
  <c r="D720" i="2"/>
  <c r="B721" i="2"/>
  <c r="C721" i="2"/>
  <c r="D721" i="2"/>
  <c r="F721" i="2"/>
  <c r="B722" i="2"/>
  <c r="C722" i="2"/>
  <c r="F722" i="2" s="1"/>
  <c r="D722" i="2"/>
  <c r="B723" i="2"/>
  <c r="C723" i="2"/>
  <c r="D723" i="2"/>
  <c r="F723" i="2"/>
  <c r="B724" i="2"/>
  <c r="C724" i="2"/>
  <c r="F724" i="2" s="1"/>
  <c r="D724" i="2"/>
  <c r="B725" i="2"/>
  <c r="C725" i="2"/>
  <c r="D725" i="2"/>
  <c r="F725" i="2"/>
  <c r="B726" i="2"/>
  <c r="C726" i="2"/>
  <c r="F726" i="2" s="1"/>
  <c r="D726" i="2"/>
  <c r="B727" i="2"/>
  <c r="C727" i="2"/>
  <c r="D727" i="2"/>
  <c r="F727" i="2"/>
  <c r="B728" i="2"/>
  <c r="C728" i="2"/>
  <c r="F728" i="2" s="1"/>
  <c r="D728" i="2"/>
  <c r="B729" i="2"/>
  <c r="C729" i="2"/>
  <c r="D729" i="2"/>
  <c r="F729" i="2"/>
  <c r="B730" i="2"/>
  <c r="C730" i="2"/>
  <c r="F730" i="2" s="1"/>
  <c r="D730" i="2"/>
  <c r="B731" i="2"/>
  <c r="C731" i="2"/>
  <c r="D731" i="2"/>
  <c r="F731" i="2"/>
  <c r="B732" i="2"/>
  <c r="C732" i="2"/>
  <c r="F732" i="2" s="1"/>
  <c r="D732" i="2"/>
  <c r="B733" i="2"/>
  <c r="C733" i="2"/>
  <c r="D733" i="2"/>
  <c r="F733" i="2"/>
  <c r="B734" i="2"/>
  <c r="C734" i="2"/>
  <c r="F734" i="2" s="1"/>
  <c r="D734" i="2"/>
  <c r="B735" i="2"/>
  <c r="C735" i="2"/>
  <c r="D735" i="2"/>
  <c r="F735" i="2"/>
  <c r="B736" i="2"/>
  <c r="C736" i="2"/>
  <c r="F736" i="2" s="1"/>
  <c r="D736" i="2"/>
  <c r="B737" i="2"/>
  <c r="C737" i="2"/>
  <c r="D737" i="2"/>
  <c r="F737" i="2"/>
  <c r="B738" i="2"/>
  <c r="C738" i="2"/>
  <c r="F738" i="2" s="1"/>
  <c r="D738" i="2"/>
  <c r="B739" i="2"/>
  <c r="C739" i="2"/>
  <c r="D739" i="2"/>
  <c r="F739" i="2"/>
  <c r="B740" i="2"/>
  <c r="C740" i="2"/>
  <c r="F740" i="2" s="1"/>
  <c r="D740" i="2"/>
  <c r="B741" i="2"/>
  <c r="C741" i="2"/>
  <c r="D741" i="2"/>
  <c r="F741" i="2"/>
  <c r="B742" i="2"/>
  <c r="C742" i="2"/>
  <c r="F742" i="2" s="1"/>
  <c r="D742" i="2"/>
  <c r="B743" i="2"/>
  <c r="C743" i="2"/>
  <c r="D743" i="2"/>
  <c r="F743" i="2"/>
  <c r="B744" i="2"/>
  <c r="C744" i="2"/>
  <c r="F744" i="2" s="1"/>
  <c r="D744" i="2"/>
  <c r="B745" i="2"/>
  <c r="C745" i="2"/>
  <c r="D745" i="2"/>
  <c r="F745" i="2"/>
  <c r="B746" i="2"/>
  <c r="C746" i="2"/>
  <c r="F746" i="2" s="1"/>
  <c r="D746" i="2"/>
  <c r="B747" i="2"/>
  <c r="C747" i="2"/>
  <c r="D747" i="2"/>
  <c r="F747" i="2"/>
  <c r="B748" i="2"/>
  <c r="C748" i="2"/>
  <c r="F748" i="2" s="1"/>
  <c r="D748" i="2"/>
  <c r="B749" i="2"/>
  <c r="C749" i="2"/>
  <c r="D749" i="2"/>
  <c r="F749" i="2"/>
  <c r="B750" i="2"/>
  <c r="C750" i="2"/>
  <c r="F750" i="2" s="1"/>
  <c r="D750" i="2"/>
  <c r="B751" i="2"/>
  <c r="C751" i="2"/>
  <c r="D751" i="2"/>
  <c r="F751" i="2"/>
  <c r="B752" i="2"/>
  <c r="C752" i="2"/>
  <c r="F752" i="2" s="1"/>
  <c r="D752" i="2"/>
  <c r="B753" i="2"/>
  <c r="C753" i="2"/>
  <c r="D753" i="2"/>
  <c r="F753" i="2"/>
  <c r="B754" i="2"/>
  <c r="C754" i="2"/>
  <c r="F754" i="2" s="1"/>
  <c r="D754" i="2"/>
  <c r="B755" i="2"/>
  <c r="C755" i="2"/>
  <c r="D755" i="2"/>
  <c r="F755" i="2"/>
  <c r="B756" i="2"/>
  <c r="C756" i="2"/>
  <c r="F756" i="2" s="1"/>
  <c r="D756" i="2"/>
  <c r="B757" i="2"/>
  <c r="C757" i="2"/>
  <c r="D757" i="2"/>
  <c r="F757" i="2"/>
  <c r="B758" i="2"/>
  <c r="C758" i="2"/>
  <c r="F758" i="2" s="1"/>
  <c r="D758" i="2"/>
  <c r="B759" i="2"/>
  <c r="C759" i="2"/>
  <c r="D759" i="2"/>
  <c r="F759" i="2"/>
  <c r="B760" i="2"/>
  <c r="C760" i="2"/>
  <c r="F760" i="2" s="1"/>
  <c r="D760" i="2"/>
  <c r="B761" i="2"/>
  <c r="C761" i="2"/>
  <c r="D761" i="2"/>
  <c r="F761" i="2"/>
  <c r="B762" i="2"/>
  <c r="C762" i="2"/>
  <c r="F762" i="2" s="1"/>
  <c r="D762" i="2"/>
  <c r="B763" i="2"/>
  <c r="C763" i="2"/>
  <c r="D763" i="2"/>
  <c r="F763" i="2"/>
  <c r="B764" i="2"/>
  <c r="C764" i="2"/>
  <c r="F764" i="2" s="1"/>
  <c r="D764" i="2"/>
  <c r="B765" i="2"/>
  <c r="C765" i="2"/>
  <c r="D765" i="2"/>
  <c r="F765" i="2"/>
  <c r="B766" i="2"/>
  <c r="C766" i="2"/>
  <c r="F766" i="2" s="1"/>
  <c r="D766" i="2"/>
  <c r="B767" i="2"/>
  <c r="C767" i="2"/>
  <c r="D767" i="2"/>
  <c r="F767" i="2"/>
  <c r="B768" i="2"/>
  <c r="C768" i="2"/>
  <c r="F768" i="2" s="1"/>
  <c r="D768" i="2"/>
  <c r="B769" i="2"/>
  <c r="C769" i="2"/>
  <c r="D769" i="2"/>
  <c r="F769" i="2"/>
  <c r="B770" i="2"/>
  <c r="C770" i="2"/>
  <c r="F770" i="2" s="1"/>
  <c r="D770" i="2"/>
  <c r="B771" i="2"/>
  <c r="C771" i="2"/>
  <c r="D771" i="2"/>
  <c r="F771" i="2"/>
  <c r="B772" i="2"/>
  <c r="C772" i="2"/>
  <c r="F772" i="2" s="1"/>
  <c r="D772" i="2"/>
  <c r="B773" i="2"/>
  <c r="C773" i="2"/>
  <c r="D773" i="2"/>
  <c r="F773" i="2"/>
  <c r="B774" i="2"/>
  <c r="C774" i="2"/>
  <c r="F774" i="2" s="1"/>
  <c r="D774" i="2"/>
  <c r="B775" i="2"/>
  <c r="C775" i="2"/>
  <c r="D775" i="2"/>
  <c r="F775" i="2"/>
  <c r="B776" i="2"/>
  <c r="C776" i="2"/>
  <c r="F776" i="2" s="1"/>
  <c r="D776" i="2"/>
  <c r="B777" i="2"/>
  <c r="C777" i="2"/>
  <c r="D777" i="2"/>
  <c r="F777" i="2"/>
  <c r="B778" i="2"/>
  <c r="C778" i="2"/>
  <c r="F778" i="2" s="1"/>
  <c r="D778" i="2"/>
  <c r="B779" i="2"/>
  <c r="C779" i="2"/>
  <c r="D779" i="2"/>
  <c r="F779" i="2"/>
  <c r="B780" i="2"/>
  <c r="C780" i="2"/>
  <c r="F780" i="2" s="1"/>
  <c r="D780" i="2"/>
  <c r="B781" i="2"/>
  <c r="C781" i="2"/>
  <c r="D781" i="2"/>
  <c r="F781" i="2"/>
  <c r="B782" i="2"/>
  <c r="C782" i="2"/>
  <c r="F782" i="2" s="1"/>
  <c r="D782" i="2"/>
  <c r="B783" i="2"/>
  <c r="C783" i="2"/>
  <c r="D783" i="2"/>
  <c r="F783" i="2"/>
  <c r="B784" i="2"/>
  <c r="C784" i="2"/>
  <c r="F784" i="2" s="1"/>
  <c r="D784" i="2"/>
  <c r="B785" i="2"/>
  <c r="C785" i="2"/>
  <c r="D785" i="2"/>
  <c r="F785" i="2"/>
  <c r="B786" i="2"/>
  <c r="C786" i="2"/>
  <c r="F786" i="2" s="1"/>
  <c r="D786" i="2"/>
  <c r="B787" i="2"/>
  <c r="C787" i="2"/>
  <c r="D787" i="2"/>
  <c r="F787" i="2"/>
  <c r="B788" i="2"/>
  <c r="C788" i="2"/>
  <c r="F788" i="2" s="1"/>
  <c r="D788" i="2"/>
  <c r="B789" i="2"/>
  <c r="C789" i="2"/>
  <c r="D789" i="2"/>
  <c r="F789" i="2"/>
  <c r="B790" i="2"/>
  <c r="C790" i="2"/>
  <c r="F790" i="2" s="1"/>
  <c r="D790" i="2"/>
  <c r="B791" i="2"/>
  <c r="C791" i="2"/>
  <c r="D791" i="2"/>
  <c r="F791" i="2"/>
  <c r="B792" i="2"/>
  <c r="C792" i="2"/>
  <c r="F792" i="2" s="1"/>
  <c r="D792" i="2"/>
  <c r="B793" i="2"/>
  <c r="C793" i="2"/>
  <c r="D793" i="2"/>
  <c r="F793" i="2"/>
  <c r="B794" i="2"/>
  <c r="C794" i="2"/>
  <c r="F794" i="2" s="1"/>
  <c r="D794" i="2"/>
  <c r="B795" i="2"/>
  <c r="C795" i="2"/>
  <c r="D795" i="2"/>
  <c r="F795" i="2"/>
  <c r="B796" i="2"/>
  <c r="C796" i="2"/>
  <c r="F796" i="2" s="1"/>
  <c r="D796" i="2"/>
  <c r="B797" i="2"/>
  <c r="C797" i="2"/>
  <c r="D797" i="2"/>
  <c r="F797" i="2"/>
  <c r="B798" i="2"/>
  <c r="C798" i="2"/>
  <c r="F798" i="2" s="1"/>
  <c r="D798" i="2"/>
  <c r="B799" i="2"/>
  <c r="C799" i="2"/>
  <c r="D799" i="2"/>
  <c r="F799" i="2"/>
  <c r="B800" i="2"/>
  <c r="C800" i="2"/>
  <c r="F800" i="2" s="1"/>
  <c r="D800" i="2"/>
  <c r="B801" i="2"/>
  <c r="C801" i="2"/>
  <c r="D801" i="2"/>
  <c r="F801" i="2"/>
  <c r="B802" i="2"/>
  <c r="C802" i="2"/>
  <c r="F802" i="2" s="1"/>
  <c r="D802" i="2"/>
  <c r="B803" i="2"/>
  <c r="C803" i="2"/>
  <c r="D803" i="2"/>
  <c r="F803" i="2"/>
  <c r="B804" i="2"/>
  <c r="C804" i="2"/>
  <c r="F804" i="2" s="1"/>
  <c r="D804" i="2"/>
  <c r="B805" i="2"/>
  <c r="C805" i="2"/>
  <c r="D805" i="2"/>
  <c r="F805" i="2"/>
  <c r="B806" i="2"/>
  <c r="C806" i="2"/>
  <c r="F806" i="2" s="1"/>
  <c r="D806" i="2"/>
  <c r="B807" i="2"/>
  <c r="C807" i="2"/>
  <c r="D807" i="2"/>
  <c r="F807" i="2"/>
  <c r="B808" i="2"/>
  <c r="C808" i="2"/>
  <c r="F808" i="2" s="1"/>
  <c r="D808" i="2"/>
  <c r="B809" i="2"/>
  <c r="C809" i="2"/>
  <c r="D809" i="2"/>
  <c r="F809" i="2"/>
  <c r="B810" i="2"/>
  <c r="C810" i="2"/>
  <c r="F810" i="2" s="1"/>
  <c r="D810" i="2"/>
  <c r="B811" i="2"/>
  <c r="C811" i="2"/>
  <c r="D811" i="2"/>
  <c r="F811" i="2"/>
  <c r="B812" i="2"/>
  <c r="C812" i="2"/>
  <c r="F812" i="2" s="1"/>
  <c r="D812" i="2"/>
  <c r="B813" i="2"/>
  <c r="C813" i="2"/>
  <c r="D813" i="2"/>
  <c r="F813" i="2"/>
  <c r="B814" i="2"/>
  <c r="C814" i="2"/>
  <c r="F814" i="2" s="1"/>
  <c r="D814" i="2"/>
  <c r="B815" i="2"/>
  <c r="C815" i="2"/>
  <c r="D815" i="2"/>
  <c r="F815" i="2"/>
  <c r="B816" i="2"/>
  <c r="C816" i="2"/>
  <c r="F816" i="2" s="1"/>
  <c r="D816" i="2"/>
  <c r="B817" i="2"/>
  <c r="C817" i="2"/>
  <c r="D817" i="2"/>
  <c r="F817" i="2"/>
  <c r="B818" i="2"/>
  <c r="C818" i="2"/>
  <c r="F818" i="2" s="1"/>
  <c r="D818" i="2"/>
  <c r="B819" i="2"/>
  <c r="C819" i="2"/>
  <c r="D819" i="2"/>
  <c r="F819" i="2"/>
  <c r="B820" i="2"/>
  <c r="C820" i="2"/>
  <c r="F820" i="2" s="1"/>
  <c r="D820" i="2"/>
  <c r="B821" i="2"/>
  <c r="C821" i="2"/>
  <c r="D821" i="2"/>
  <c r="F821" i="2"/>
  <c r="B822" i="2"/>
  <c r="C822" i="2"/>
  <c r="F822" i="2" s="1"/>
  <c r="D822" i="2"/>
  <c r="B823" i="2"/>
  <c r="C823" i="2"/>
  <c r="D823" i="2"/>
  <c r="F823" i="2"/>
  <c r="B824" i="2"/>
  <c r="C824" i="2"/>
  <c r="F824" i="2" s="1"/>
  <c r="D824" i="2"/>
  <c r="B825" i="2"/>
  <c r="C825" i="2"/>
  <c r="D825" i="2"/>
  <c r="F825" i="2"/>
  <c r="B826" i="2"/>
  <c r="C826" i="2"/>
  <c r="F826" i="2" s="1"/>
  <c r="D826" i="2"/>
  <c r="B827" i="2"/>
  <c r="C827" i="2"/>
  <c r="D827" i="2"/>
  <c r="F827" i="2"/>
  <c r="B828" i="2"/>
  <c r="C828" i="2"/>
  <c r="F828" i="2" s="1"/>
  <c r="D828" i="2"/>
  <c r="B829" i="2"/>
  <c r="C829" i="2"/>
  <c r="D829" i="2"/>
  <c r="F829" i="2"/>
  <c r="B830" i="2"/>
  <c r="C830" i="2"/>
  <c r="F830" i="2" s="1"/>
  <c r="D830" i="2"/>
  <c r="B831" i="2"/>
  <c r="C831" i="2"/>
  <c r="D831" i="2"/>
  <c r="F831" i="2"/>
  <c r="B832" i="2"/>
  <c r="C832" i="2"/>
  <c r="F832" i="2" s="1"/>
  <c r="D832" i="2"/>
  <c r="B833" i="2"/>
  <c r="C833" i="2"/>
  <c r="D833" i="2"/>
  <c r="F833" i="2"/>
  <c r="B834" i="2"/>
  <c r="C834" i="2"/>
  <c r="F834" i="2" s="1"/>
  <c r="D834" i="2"/>
  <c r="B835" i="2"/>
  <c r="C835" i="2"/>
  <c r="D835" i="2"/>
  <c r="F835" i="2"/>
  <c r="B836" i="2"/>
  <c r="C836" i="2"/>
  <c r="F836" i="2" s="1"/>
  <c r="D836" i="2"/>
  <c r="B837" i="2"/>
  <c r="C837" i="2"/>
  <c r="D837" i="2"/>
  <c r="F837" i="2"/>
  <c r="B838" i="2"/>
  <c r="C838" i="2"/>
  <c r="F838" i="2" s="1"/>
  <c r="D838" i="2"/>
  <c r="B839" i="2"/>
  <c r="C839" i="2"/>
  <c r="D839" i="2"/>
  <c r="F839" i="2"/>
  <c r="B840" i="2"/>
  <c r="C840" i="2"/>
  <c r="F840" i="2" s="1"/>
  <c r="D840" i="2"/>
  <c r="B841" i="2"/>
  <c r="C841" i="2"/>
  <c r="D841" i="2"/>
  <c r="F841" i="2"/>
  <c r="B842" i="2"/>
  <c r="C842" i="2"/>
  <c r="F842" i="2" s="1"/>
  <c r="D842" i="2"/>
  <c r="B843" i="2"/>
  <c r="C843" i="2"/>
  <c r="D843" i="2"/>
  <c r="F843" i="2"/>
  <c r="B844" i="2"/>
  <c r="C844" i="2"/>
  <c r="F844" i="2" s="1"/>
  <c r="D844" i="2"/>
  <c r="B845" i="2"/>
  <c r="C845" i="2"/>
  <c r="D845" i="2"/>
  <c r="F845" i="2"/>
  <c r="B846" i="2"/>
  <c r="C846" i="2"/>
  <c r="F846" i="2" s="1"/>
  <c r="D846" i="2"/>
  <c r="B847" i="2"/>
  <c r="C847" i="2"/>
  <c r="D847" i="2"/>
  <c r="F847" i="2"/>
  <c r="B848" i="2"/>
  <c r="C848" i="2"/>
  <c r="F848" i="2" s="1"/>
  <c r="D848" i="2"/>
  <c r="B849" i="2"/>
  <c r="C849" i="2"/>
  <c r="D849" i="2"/>
  <c r="F849" i="2"/>
  <c r="B850" i="2"/>
  <c r="C850" i="2"/>
  <c r="F850" i="2" s="1"/>
  <c r="D850" i="2"/>
  <c r="B851" i="2"/>
  <c r="C851" i="2"/>
  <c r="D851" i="2"/>
  <c r="F851" i="2"/>
  <c r="B852" i="2"/>
  <c r="C852" i="2"/>
  <c r="F852" i="2" s="1"/>
  <c r="D852" i="2"/>
  <c r="B853" i="2"/>
  <c r="C853" i="2"/>
  <c r="D853" i="2"/>
  <c r="F853" i="2"/>
  <c r="B854" i="2"/>
  <c r="C854" i="2"/>
  <c r="F854" i="2" s="1"/>
  <c r="D854" i="2"/>
  <c r="B855" i="2"/>
  <c r="C855" i="2"/>
  <c r="D855" i="2"/>
  <c r="F855" i="2"/>
  <c r="B856" i="2"/>
  <c r="C856" i="2"/>
  <c r="F856" i="2" s="1"/>
  <c r="D856" i="2"/>
  <c r="B857" i="2"/>
  <c r="C857" i="2"/>
  <c r="D857" i="2"/>
  <c r="F857" i="2"/>
  <c r="B858" i="2"/>
  <c r="C858" i="2"/>
  <c r="F858" i="2" s="1"/>
  <c r="D858" i="2"/>
  <c r="B859" i="2"/>
  <c r="C859" i="2"/>
  <c r="D859" i="2"/>
  <c r="F859" i="2"/>
  <c r="B860" i="2"/>
  <c r="C860" i="2"/>
  <c r="F860" i="2" s="1"/>
  <c r="D860" i="2"/>
  <c r="B861" i="2"/>
  <c r="C861" i="2"/>
  <c r="D861" i="2"/>
  <c r="F861" i="2"/>
  <c r="B862" i="2"/>
  <c r="C862" i="2"/>
  <c r="F862" i="2" s="1"/>
  <c r="D862" i="2"/>
  <c r="B863" i="2"/>
  <c r="C863" i="2"/>
  <c r="D863" i="2"/>
  <c r="F863" i="2"/>
  <c r="B864" i="2"/>
  <c r="C864" i="2"/>
  <c r="F864" i="2" s="1"/>
  <c r="D864" i="2"/>
  <c r="B865" i="2"/>
  <c r="C865" i="2"/>
  <c r="D865" i="2"/>
  <c r="F865" i="2"/>
  <c r="B866" i="2"/>
  <c r="C866" i="2"/>
  <c r="F866" i="2" s="1"/>
  <c r="D866" i="2"/>
  <c r="B867" i="2"/>
  <c r="C867" i="2"/>
  <c r="D867" i="2"/>
  <c r="F867" i="2"/>
  <c r="B868" i="2"/>
  <c r="C868" i="2"/>
  <c r="F868" i="2" s="1"/>
  <c r="D868" i="2"/>
  <c r="B869" i="2"/>
  <c r="C869" i="2"/>
  <c r="D869" i="2"/>
  <c r="F869" i="2"/>
  <c r="B870" i="2"/>
  <c r="C870" i="2"/>
  <c r="F870" i="2" s="1"/>
  <c r="D870" i="2"/>
  <c r="B871" i="2"/>
  <c r="C871" i="2"/>
  <c r="D871" i="2"/>
  <c r="F871" i="2"/>
  <c r="B872" i="2"/>
  <c r="C872" i="2"/>
  <c r="F872" i="2" s="1"/>
  <c r="D872" i="2"/>
  <c r="B873" i="2"/>
  <c r="C873" i="2"/>
  <c r="D873" i="2"/>
  <c r="F873" i="2"/>
  <c r="B874" i="2"/>
  <c r="C874" i="2"/>
  <c r="F874" i="2" s="1"/>
  <c r="D874" i="2"/>
  <c r="B875" i="2"/>
  <c r="C875" i="2"/>
  <c r="D875" i="2"/>
  <c r="F875" i="2"/>
  <c r="B876" i="2"/>
  <c r="C876" i="2"/>
  <c r="F876" i="2" s="1"/>
  <c r="D876" i="2"/>
  <c r="B877" i="2"/>
  <c r="C877" i="2"/>
  <c r="D877" i="2"/>
  <c r="F877" i="2"/>
  <c r="B878" i="2"/>
  <c r="C878" i="2"/>
  <c r="F878" i="2" s="1"/>
  <c r="D878" i="2"/>
  <c r="B879" i="2"/>
  <c r="C879" i="2"/>
  <c r="D879" i="2"/>
  <c r="F879" i="2"/>
  <c r="B880" i="2"/>
  <c r="C880" i="2"/>
  <c r="D880" i="2"/>
  <c r="F880" i="2"/>
  <c r="B881" i="2"/>
  <c r="C881" i="2"/>
  <c r="D881" i="2"/>
  <c r="F881" i="2"/>
  <c r="B882" i="2"/>
  <c r="C882" i="2"/>
  <c r="F882" i="2" s="1"/>
  <c r="D882" i="2"/>
  <c r="B883" i="2"/>
  <c r="C883" i="2"/>
  <c r="D883" i="2"/>
  <c r="F883" i="2"/>
  <c r="B884" i="2"/>
  <c r="C884" i="2"/>
  <c r="F884" i="2" s="1"/>
  <c r="D884" i="2"/>
  <c r="B885" i="2"/>
  <c r="C885" i="2"/>
  <c r="D885" i="2"/>
  <c r="F885" i="2"/>
  <c r="B886" i="2"/>
  <c r="C886" i="2"/>
  <c r="F886" i="2" s="1"/>
  <c r="D886" i="2"/>
  <c r="B887" i="2"/>
  <c r="C887" i="2"/>
  <c r="D887" i="2"/>
  <c r="F887" i="2"/>
  <c r="B888" i="2"/>
  <c r="C888" i="2"/>
  <c r="F888" i="2" s="1"/>
  <c r="D888" i="2"/>
  <c r="B889" i="2"/>
  <c r="C889" i="2"/>
  <c r="D889" i="2"/>
  <c r="F889" i="2"/>
  <c r="B890" i="2"/>
  <c r="C890" i="2"/>
  <c r="F890" i="2" s="1"/>
  <c r="D890" i="2"/>
  <c r="B891" i="2"/>
  <c r="C891" i="2"/>
  <c r="D891" i="2"/>
  <c r="F891" i="2"/>
  <c r="B892" i="2"/>
  <c r="C892" i="2"/>
  <c r="F892" i="2" s="1"/>
  <c r="D892" i="2"/>
  <c r="B893" i="2"/>
  <c r="C893" i="2"/>
  <c r="D893" i="2"/>
  <c r="F893" i="2"/>
  <c r="B894" i="2"/>
  <c r="C894" i="2"/>
  <c r="F894" i="2" s="1"/>
  <c r="D894" i="2"/>
  <c r="B895" i="2"/>
  <c r="C895" i="2"/>
  <c r="D895" i="2"/>
  <c r="F895" i="2"/>
  <c r="B896" i="2"/>
  <c r="C896" i="2"/>
  <c r="F896" i="2" s="1"/>
  <c r="D896" i="2"/>
  <c r="B897" i="2"/>
  <c r="C897" i="2"/>
  <c r="D897" i="2"/>
  <c r="F897" i="2"/>
  <c r="B898" i="2"/>
  <c r="C898" i="2"/>
  <c r="F898" i="2" s="1"/>
  <c r="D898" i="2"/>
  <c r="B899" i="2"/>
  <c r="C899" i="2"/>
  <c r="D899" i="2"/>
  <c r="F899" i="2"/>
  <c r="B900" i="2"/>
  <c r="C900" i="2"/>
  <c r="F900" i="2" s="1"/>
  <c r="D900" i="2"/>
  <c r="B901" i="2"/>
  <c r="C901" i="2"/>
  <c r="D901" i="2"/>
  <c r="F901" i="2"/>
  <c r="B902" i="2"/>
  <c r="C902" i="2"/>
  <c r="F902" i="2" s="1"/>
  <c r="D902" i="2"/>
  <c r="B903" i="2"/>
  <c r="C903" i="2"/>
  <c r="D903" i="2"/>
  <c r="F903" i="2"/>
  <c r="B904" i="2"/>
  <c r="C904" i="2"/>
  <c r="F904" i="2" s="1"/>
  <c r="D904" i="2"/>
  <c r="B905" i="2"/>
  <c r="C905" i="2"/>
  <c r="D905" i="2"/>
  <c r="F905" i="2"/>
  <c r="B906" i="2"/>
  <c r="C906" i="2"/>
  <c r="F906" i="2" s="1"/>
  <c r="D906" i="2"/>
  <c r="B907" i="2"/>
  <c r="C907" i="2"/>
  <c r="D907" i="2"/>
  <c r="F907" i="2"/>
  <c r="B908" i="2"/>
  <c r="C908" i="2"/>
  <c r="F908" i="2" s="1"/>
  <c r="D908" i="2"/>
  <c r="B909" i="2"/>
  <c r="C909" i="2"/>
  <c r="D909" i="2"/>
  <c r="F909" i="2"/>
  <c r="B910" i="2"/>
  <c r="C910" i="2"/>
  <c r="F910" i="2" s="1"/>
  <c r="D910" i="2"/>
  <c r="B911" i="2"/>
  <c r="C911" i="2"/>
  <c r="D911" i="2"/>
  <c r="F911" i="2"/>
  <c r="B912" i="2"/>
  <c r="C912" i="2"/>
  <c r="F912" i="2" s="1"/>
  <c r="D912" i="2"/>
  <c r="B913" i="2"/>
  <c r="C913" i="2"/>
  <c r="D913" i="2"/>
  <c r="F913" i="2"/>
  <c r="B914" i="2"/>
  <c r="C914" i="2"/>
  <c r="F914" i="2" s="1"/>
  <c r="D914" i="2"/>
  <c r="B915" i="2"/>
  <c r="C915" i="2"/>
  <c r="D915" i="2"/>
  <c r="F915" i="2"/>
  <c r="B916" i="2"/>
  <c r="C916" i="2"/>
  <c r="F916" i="2" s="1"/>
  <c r="D916" i="2"/>
  <c r="B917" i="2"/>
  <c r="C917" i="2"/>
  <c r="D917" i="2"/>
  <c r="F917" i="2"/>
  <c r="B918" i="2"/>
  <c r="C918" i="2"/>
  <c r="F918" i="2" s="1"/>
  <c r="D918" i="2"/>
  <c r="B919" i="2"/>
  <c r="C919" i="2"/>
  <c r="D919" i="2"/>
  <c r="F919" i="2"/>
  <c r="B920" i="2"/>
  <c r="C920" i="2"/>
  <c r="F920" i="2" s="1"/>
  <c r="D920" i="2"/>
  <c r="B921" i="2"/>
  <c r="C921" i="2"/>
  <c r="D921" i="2"/>
  <c r="F921" i="2"/>
  <c r="B922" i="2"/>
  <c r="C922" i="2"/>
  <c r="F922" i="2" s="1"/>
  <c r="D922" i="2"/>
  <c r="B923" i="2"/>
  <c r="C923" i="2"/>
  <c r="D923" i="2"/>
  <c r="F923" i="2"/>
  <c r="B924" i="2"/>
  <c r="C924" i="2"/>
  <c r="F924" i="2" s="1"/>
  <c r="D924" i="2"/>
  <c r="B925" i="2"/>
  <c r="C925" i="2"/>
  <c r="D925" i="2"/>
  <c r="F925" i="2"/>
  <c r="B926" i="2"/>
  <c r="C926" i="2"/>
  <c r="F926" i="2" s="1"/>
  <c r="D926" i="2"/>
  <c r="B927" i="2"/>
  <c r="C927" i="2"/>
  <c r="D927" i="2"/>
  <c r="F927" i="2"/>
  <c r="B928" i="2"/>
  <c r="C928" i="2"/>
  <c r="F928" i="2" s="1"/>
  <c r="D928" i="2"/>
  <c r="B929" i="2"/>
  <c r="C929" i="2"/>
  <c r="D929" i="2"/>
  <c r="F929" i="2"/>
  <c r="B930" i="2"/>
  <c r="C930" i="2"/>
  <c r="F930" i="2" s="1"/>
  <c r="D930" i="2"/>
  <c r="B931" i="2"/>
  <c r="C931" i="2"/>
  <c r="D931" i="2"/>
  <c r="F931" i="2"/>
  <c r="B932" i="2"/>
  <c r="C932" i="2"/>
  <c r="F932" i="2" s="1"/>
  <c r="D932" i="2"/>
  <c r="B933" i="2"/>
  <c r="C933" i="2"/>
  <c r="D933" i="2"/>
  <c r="F933" i="2"/>
  <c r="B934" i="2"/>
  <c r="C934" i="2"/>
  <c r="F934" i="2" s="1"/>
  <c r="D934" i="2"/>
  <c r="B935" i="2"/>
  <c r="C935" i="2"/>
  <c r="D935" i="2"/>
  <c r="F935" i="2"/>
  <c r="B936" i="2"/>
  <c r="C936" i="2"/>
  <c r="F936" i="2" s="1"/>
  <c r="D936" i="2"/>
  <c r="B937" i="2"/>
  <c r="C937" i="2"/>
  <c r="D937" i="2"/>
  <c r="F937" i="2"/>
  <c r="B938" i="2"/>
  <c r="C938" i="2"/>
  <c r="F938" i="2" s="1"/>
  <c r="D938" i="2"/>
  <c r="B939" i="2"/>
  <c r="C939" i="2"/>
  <c r="D939" i="2"/>
  <c r="F939" i="2"/>
  <c r="B940" i="2"/>
  <c r="C940" i="2"/>
  <c r="F940" i="2" s="1"/>
  <c r="D940" i="2"/>
  <c r="B941" i="2"/>
  <c r="C941" i="2"/>
  <c r="D941" i="2"/>
  <c r="F941" i="2"/>
  <c r="B942" i="2"/>
  <c r="C942" i="2"/>
  <c r="F942" i="2" s="1"/>
  <c r="D942" i="2"/>
  <c r="B943" i="2"/>
  <c r="C943" i="2"/>
  <c r="D943" i="2"/>
  <c r="F943" i="2"/>
  <c r="B944" i="2"/>
  <c r="C944" i="2"/>
  <c r="F944" i="2" s="1"/>
  <c r="D944" i="2"/>
  <c r="B945" i="2"/>
  <c r="C945" i="2"/>
  <c r="D945" i="2"/>
  <c r="F945" i="2"/>
  <c r="B946" i="2"/>
  <c r="C946" i="2"/>
  <c r="F946" i="2" s="1"/>
  <c r="D946" i="2"/>
  <c r="B947" i="2"/>
  <c r="C947" i="2"/>
  <c r="D947" i="2"/>
  <c r="F947" i="2"/>
  <c r="B948" i="2"/>
  <c r="C948" i="2"/>
  <c r="D948" i="2"/>
  <c r="F948" i="2"/>
  <c r="B949" i="2"/>
  <c r="C949" i="2"/>
  <c r="D949" i="2"/>
  <c r="F949" i="2"/>
  <c r="B950" i="2"/>
  <c r="C950" i="2"/>
  <c r="F950" i="2" s="1"/>
  <c r="D950" i="2"/>
  <c r="B951" i="2"/>
  <c r="C951" i="2"/>
  <c r="D951" i="2"/>
  <c r="F951" i="2"/>
  <c r="B952" i="2"/>
  <c r="C952" i="2"/>
  <c r="D952" i="2"/>
  <c r="F952" i="2"/>
  <c r="B953" i="2"/>
  <c r="C953" i="2"/>
  <c r="D953" i="2"/>
  <c r="F953" i="2"/>
  <c r="B954" i="2"/>
  <c r="C954" i="2"/>
  <c r="D954" i="2"/>
  <c r="F954" i="2"/>
  <c r="B955" i="2"/>
  <c r="C955" i="2"/>
  <c r="D955" i="2"/>
  <c r="F955" i="2"/>
  <c r="B956" i="2"/>
  <c r="C956" i="2"/>
  <c r="D956" i="2"/>
  <c r="F956" i="2"/>
  <c r="B957" i="2"/>
  <c r="C957" i="2"/>
  <c r="D957" i="2"/>
  <c r="F957" i="2"/>
  <c r="B958" i="2"/>
  <c r="C958" i="2"/>
  <c r="D958" i="2"/>
  <c r="F958" i="2"/>
  <c r="B959" i="2"/>
  <c r="C959" i="2"/>
  <c r="D959" i="2"/>
  <c r="F959" i="2"/>
  <c r="B960" i="2"/>
  <c r="C960" i="2"/>
  <c r="D960" i="2"/>
  <c r="F960" i="2"/>
  <c r="B961" i="2"/>
  <c r="C961" i="2"/>
  <c r="D961" i="2"/>
  <c r="F961" i="2"/>
  <c r="B962" i="2"/>
  <c r="C962" i="2"/>
  <c r="D962" i="2"/>
  <c r="F962" i="2"/>
  <c r="B963" i="2"/>
  <c r="C963" i="2"/>
  <c r="D963" i="2"/>
  <c r="F963" i="2"/>
  <c r="B964" i="2"/>
  <c r="C964" i="2"/>
  <c r="D964" i="2"/>
  <c r="F964" i="2"/>
  <c r="B965" i="2"/>
  <c r="C965" i="2"/>
  <c r="D965" i="2"/>
  <c r="F965" i="2"/>
  <c r="B966" i="2"/>
  <c r="C966" i="2"/>
  <c r="D966" i="2"/>
  <c r="F966" i="2"/>
  <c r="B967" i="2"/>
  <c r="C967" i="2"/>
  <c r="D967" i="2"/>
  <c r="F967" i="2"/>
  <c r="B968" i="2"/>
  <c r="C968" i="2"/>
  <c r="D968" i="2"/>
  <c r="F968" i="2"/>
  <c r="B969" i="2"/>
  <c r="C969" i="2"/>
  <c r="D969" i="2"/>
  <c r="F969" i="2"/>
  <c r="B970" i="2"/>
  <c r="C970" i="2"/>
  <c r="D970" i="2"/>
  <c r="F970" i="2"/>
  <c r="B971" i="2"/>
  <c r="C971" i="2"/>
  <c r="D971" i="2"/>
  <c r="F971" i="2"/>
  <c r="B972" i="2"/>
  <c r="C972" i="2"/>
  <c r="D972" i="2"/>
  <c r="F972" i="2"/>
  <c r="B973" i="2"/>
  <c r="C973" i="2"/>
  <c r="D973" i="2"/>
  <c r="F973" i="2"/>
  <c r="B974" i="2"/>
  <c r="C974" i="2"/>
  <c r="D974" i="2"/>
  <c r="F974" i="2"/>
  <c r="B975" i="2"/>
  <c r="C975" i="2"/>
  <c r="D975" i="2"/>
  <c r="F975" i="2"/>
  <c r="B976" i="2"/>
  <c r="C976" i="2"/>
  <c r="D976" i="2"/>
  <c r="F976" i="2"/>
  <c r="B977" i="2"/>
  <c r="C977" i="2"/>
  <c r="D977" i="2"/>
  <c r="F977" i="2"/>
  <c r="B978" i="2"/>
  <c r="C978" i="2"/>
  <c r="D978" i="2"/>
  <c r="F978" i="2"/>
  <c r="B979" i="2"/>
  <c r="C979" i="2"/>
  <c r="D979" i="2"/>
  <c r="F979" i="2"/>
  <c r="B980" i="2"/>
  <c r="C980" i="2"/>
  <c r="D980" i="2"/>
  <c r="F980" i="2"/>
  <c r="B981" i="2"/>
  <c r="C981" i="2"/>
  <c r="D981" i="2"/>
  <c r="F981" i="2"/>
  <c r="B982" i="2"/>
  <c r="C982" i="2"/>
  <c r="D982" i="2"/>
  <c r="F982" i="2"/>
  <c r="B983" i="2"/>
  <c r="C983" i="2"/>
  <c r="D983" i="2"/>
  <c r="F983" i="2"/>
  <c r="B984" i="2"/>
  <c r="C984" i="2"/>
  <c r="D984" i="2"/>
  <c r="F984" i="2"/>
  <c r="B985" i="2"/>
  <c r="C985" i="2"/>
  <c r="D985" i="2"/>
  <c r="F985" i="2"/>
  <c r="B986" i="2"/>
  <c r="C986" i="2"/>
  <c r="D986" i="2"/>
  <c r="F986" i="2"/>
  <c r="B987" i="2"/>
  <c r="C987" i="2"/>
  <c r="D987" i="2"/>
  <c r="F987" i="2"/>
  <c r="B988" i="2"/>
  <c r="C988" i="2"/>
  <c r="D988" i="2"/>
  <c r="F988" i="2"/>
  <c r="B989" i="2"/>
  <c r="C989" i="2"/>
  <c r="D989" i="2"/>
  <c r="F989" i="2"/>
  <c r="B990" i="2"/>
  <c r="C990" i="2"/>
  <c r="D990" i="2"/>
  <c r="F990" i="2"/>
  <c r="B991" i="2"/>
  <c r="C991" i="2"/>
  <c r="D991" i="2"/>
  <c r="F991" i="2"/>
  <c r="B992" i="2"/>
  <c r="C992" i="2"/>
  <c r="D992" i="2"/>
  <c r="F992" i="2"/>
  <c r="B993" i="2"/>
  <c r="C993" i="2"/>
  <c r="D993" i="2"/>
  <c r="F993" i="2"/>
  <c r="B994" i="2"/>
  <c r="C994" i="2"/>
  <c r="D994" i="2"/>
  <c r="F994" i="2"/>
  <c r="B995" i="2"/>
  <c r="C995" i="2"/>
  <c r="D995" i="2"/>
  <c r="F995" i="2"/>
  <c r="B996" i="2"/>
  <c r="C996" i="2"/>
  <c r="D996" i="2"/>
  <c r="F996" i="2"/>
  <c r="B997" i="2"/>
  <c r="C997" i="2"/>
  <c r="D997" i="2"/>
  <c r="F997" i="2"/>
  <c r="B998" i="2"/>
  <c r="C998" i="2"/>
  <c r="D998" i="2"/>
  <c r="E998" i="2"/>
  <c r="F998" i="2"/>
  <c r="B999" i="2"/>
  <c r="C999" i="2"/>
  <c r="D999" i="2"/>
  <c r="F999" i="2"/>
  <c r="B1000" i="2"/>
  <c r="C1000" i="2"/>
  <c r="D1000" i="2"/>
  <c r="F1000" i="2"/>
  <c r="B1001" i="2"/>
  <c r="C1001" i="2"/>
  <c r="D1001" i="2"/>
  <c r="F1001" i="2"/>
  <c r="B1002" i="2"/>
  <c r="C1002" i="2"/>
  <c r="D1002" i="2"/>
  <c r="F1002" i="2"/>
  <c r="B1003" i="2"/>
  <c r="C1003" i="2"/>
  <c r="D1003" i="2"/>
  <c r="F1003" i="2"/>
  <c r="B1004" i="2"/>
  <c r="C1004" i="2"/>
  <c r="D1004" i="2"/>
  <c r="F1004" i="2"/>
  <c r="B1005" i="2"/>
  <c r="C1005" i="2"/>
  <c r="D1005" i="2"/>
  <c r="F1005" i="2"/>
  <c r="B1006" i="2"/>
  <c r="C1006" i="2"/>
  <c r="D1006" i="2"/>
  <c r="F1006" i="2"/>
  <c r="B1007" i="2"/>
  <c r="C1007" i="2"/>
  <c r="D1007" i="2"/>
  <c r="F1007" i="2"/>
  <c r="B1008" i="2"/>
  <c r="C1008" i="2"/>
  <c r="D1008" i="2"/>
  <c r="F1008" i="2"/>
  <c r="B1009" i="2"/>
  <c r="C1009" i="2"/>
  <c r="D1009" i="2"/>
  <c r="F1009" i="2"/>
  <c r="B1010" i="2"/>
  <c r="C1010" i="2"/>
  <c r="D1010" i="2"/>
  <c r="F1010" i="2"/>
  <c r="B1011" i="2"/>
  <c r="C1011" i="2"/>
  <c r="D1011" i="2"/>
  <c r="F1011" i="2"/>
  <c r="B1012" i="2"/>
  <c r="C1012" i="2"/>
  <c r="D1012" i="2"/>
  <c r="F1012" i="2"/>
  <c r="B1013" i="2"/>
  <c r="C1013" i="2"/>
  <c r="D1013" i="2"/>
  <c r="F1013" i="2"/>
  <c r="B1014" i="2"/>
  <c r="C1014" i="2"/>
  <c r="D1014" i="2"/>
  <c r="F1014" i="2"/>
  <c r="B1015" i="2"/>
  <c r="C1015" i="2"/>
  <c r="D1015" i="2"/>
  <c r="F1015" i="2"/>
  <c r="B1016" i="2"/>
  <c r="C1016" i="2"/>
  <c r="D1016" i="2"/>
  <c r="F1016" i="2"/>
  <c r="B1017" i="2"/>
  <c r="C1017" i="2"/>
  <c r="D1017" i="2"/>
  <c r="F1017" i="2"/>
  <c r="B1018" i="2"/>
  <c r="C1018" i="2"/>
  <c r="D1018" i="2"/>
  <c r="F1018" i="2"/>
  <c r="B1019" i="2"/>
  <c r="C1019" i="2"/>
  <c r="D1019" i="2"/>
  <c r="F1019" i="2"/>
  <c r="B1020" i="2"/>
  <c r="C1020" i="2"/>
  <c r="D1020" i="2"/>
  <c r="F1020" i="2"/>
  <c r="B1021" i="2"/>
  <c r="C1021" i="2"/>
  <c r="D1021" i="2"/>
  <c r="F1021" i="2"/>
  <c r="B1022" i="2"/>
  <c r="C1022" i="2"/>
  <c r="D1022" i="2"/>
  <c r="F1022" i="2"/>
  <c r="B1023" i="2"/>
  <c r="C1023" i="2"/>
  <c r="D1023" i="2"/>
  <c r="F1023" i="2"/>
  <c r="B1024" i="2"/>
  <c r="C1024" i="2"/>
  <c r="D1024" i="2"/>
  <c r="F1024" i="2"/>
  <c r="B1025" i="2"/>
  <c r="C1025" i="2"/>
  <c r="D1025" i="2"/>
  <c r="F1025" i="2"/>
  <c r="B1026" i="2"/>
  <c r="C1026" i="2"/>
  <c r="D1026" i="2"/>
  <c r="F1026" i="2"/>
  <c r="B1027" i="2"/>
  <c r="C1027" i="2"/>
  <c r="D1027" i="2"/>
  <c r="F1027" i="2"/>
  <c r="B1028" i="2"/>
  <c r="C1028" i="2"/>
  <c r="D1028" i="2"/>
  <c r="F1028" i="2"/>
  <c r="B1029" i="2"/>
  <c r="C1029" i="2"/>
  <c r="D1029" i="2"/>
  <c r="F1029" i="2"/>
  <c r="B1030" i="2"/>
  <c r="C1030" i="2"/>
  <c r="D1030" i="2"/>
  <c r="F1030" i="2"/>
  <c r="B1031" i="2"/>
  <c r="C1031" i="2"/>
  <c r="D1031" i="2"/>
  <c r="F1031" i="2"/>
  <c r="B1032" i="2"/>
  <c r="C1032" i="2"/>
  <c r="D1032" i="2"/>
  <c r="F1032" i="2"/>
  <c r="B1033" i="2"/>
  <c r="C1033" i="2"/>
  <c r="D1033" i="2"/>
  <c r="F1033" i="2"/>
  <c r="B1034" i="2"/>
  <c r="C1034" i="2"/>
  <c r="D1034" i="2"/>
  <c r="F1034" i="2"/>
  <c r="B1035" i="2"/>
  <c r="C1035" i="2"/>
  <c r="D1035" i="2"/>
  <c r="F1035" i="2"/>
  <c r="B1036" i="2"/>
  <c r="C1036" i="2"/>
  <c r="D1036" i="2"/>
  <c r="F1036" i="2"/>
  <c r="B1037" i="2"/>
  <c r="C1037" i="2"/>
  <c r="D1037" i="2"/>
  <c r="F1037" i="2"/>
  <c r="B1038" i="2"/>
  <c r="C1038" i="2"/>
  <c r="D1038" i="2"/>
  <c r="F1038" i="2"/>
  <c r="B1039" i="2"/>
  <c r="C1039" i="2"/>
  <c r="D1039" i="2"/>
  <c r="F1039" i="2"/>
  <c r="B1040" i="2"/>
  <c r="C1040" i="2"/>
  <c r="D1040" i="2"/>
  <c r="F1040" i="2"/>
  <c r="B1041" i="2"/>
  <c r="C1041" i="2"/>
  <c r="D1041" i="2"/>
  <c r="F1041" i="2"/>
  <c r="B1042" i="2"/>
  <c r="C1042" i="2"/>
  <c r="D1042" i="2"/>
  <c r="F1042" i="2"/>
  <c r="B1043" i="2"/>
  <c r="C1043" i="2"/>
  <c r="D1043" i="2"/>
  <c r="F1043" i="2"/>
  <c r="B1044" i="2"/>
  <c r="C1044" i="2"/>
  <c r="D1044" i="2"/>
  <c r="F1044" i="2"/>
  <c r="B1045" i="2"/>
  <c r="C1045" i="2"/>
  <c r="D1045" i="2"/>
  <c r="F1045" i="2"/>
  <c r="B1046" i="2"/>
  <c r="C1046" i="2"/>
  <c r="D1046" i="2"/>
  <c r="F1046" i="2"/>
  <c r="B1047" i="2"/>
  <c r="C1047" i="2"/>
  <c r="D1047" i="2"/>
  <c r="F1047" i="2"/>
  <c r="B1048" i="2"/>
  <c r="C1048" i="2"/>
  <c r="D1048" i="2"/>
  <c r="F1048" i="2"/>
  <c r="B1049" i="2"/>
  <c r="C1049" i="2"/>
  <c r="D1049" i="2"/>
  <c r="F1049" i="2"/>
  <c r="B1050" i="2"/>
  <c r="C1050" i="2"/>
  <c r="D1050" i="2"/>
  <c r="F1050" i="2"/>
  <c r="B1051" i="2"/>
  <c r="C1051" i="2"/>
  <c r="D1051" i="2"/>
  <c r="F1051" i="2"/>
  <c r="B1052" i="2"/>
  <c r="C1052" i="2"/>
  <c r="D1052" i="2"/>
  <c r="F1052" i="2"/>
  <c r="B1053" i="2"/>
  <c r="C1053" i="2"/>
  <c r="D1053" i="2"/>
  <c r="F1053" i="2"/>
  <c r="B1054" i="2"/>
  <c r="C1054" i="2"/>
  <c r="D1054" i="2"/>
  <c r="F1054" i="2"/>
  <c r="B1055" i="2"/>
  <c r="C1055" i="2"/>
  <c r="D1055" i="2"/>
  <c r="F1055" i="2"/>
  <c r="B1056" i="2"/>
  <c r="C1056" i="2"/>
  <c r="D1056" i="2"/>
  <c r="F1056" i="2"/>
  <c r="B1057" i="2"/>
  <c r="C1057" i="2"/>
  <c r="D1057" i="2"/>
  <c r="F1057" i="2"/>
  <c r="B1058" i="2"/>
  <c r="C1058" i="2"/>
  <c r="D1058" i="2"/>
  <c r="F1058" i="2"/>
  <c r="B1059" i="2"/>
  <c r="C1059" i="2"/>
  <c r="D1059" i="2"/>
  <c r="F1059" i="2"/>
  <c r="B1060" i="2"/>
  <c r="C1060" i="2"/>
  <c r="D1060" i="2"/>
  <c r="F1060" i="2"/>
  <c r="B1061" i="2"/>
  <c r="C1061" i="2"/>
  <c r="D1061" i="2"/>
  <c r="F1061" i="2"/>
  <c r="B1062" i="2"/>
  <c r="C1062" i="2"/>
  <c r="D1062" i="2"/>
  <c r="F1062" i="2"/>
  <c r="B1063" i="2"/>
  <c r="C1063" i="2"/>
  <c r="D1063" i="2"/>
  <c r="F1063" i="2"/>
  <c r="B1064" i="2"/>
  <c r="C1064" i="2"/>
  <c r="D1064" i="2"/>
  <c r="F1064" i="2"/>
  <c r="B1065" i="2"/>
  <c r="C1065" i="2"/>
  <c r="D1065" i="2"/>
  <c r="F1065" i="2"/>
  <c r="B1066" i="2"/>
  <c r="C1066" i="2"/>
  <c r="D1066" i="2"/>
  <c r="F1066" i="2"/>
  <c r="B1067" i="2"/>
  <c r="C1067" i="2"/>
  <c r="D1067" i="2"/>
  <c r="F1067" i="2"/>
  <c r="B1068" i="2"/>
  <c r="C1068" i="2"/>
  <c r="D1068" i="2"/>
  <c r="F1068" i="2"/>
  <c r="B1069" i="2"/>
  <c r="C1069" i="2"/>
  <c r="D1069" i="2"/>
  <c r="F1069" i="2"/>
  <c r="B1070" i="2"/>
  <c r="C1070" i="2"/>
  <c r="D1070" i="2"/>
  <c r="F1070" i="2"/>
  <c r="B1071" i="2"/>
  <c r="C1071" i="2"/>
  <c r="D1071" i="2"/>
  <c r="F1071" i="2"/>
  <c r="B1072" i="2"/>
  <c r="C1072" i="2"/>
  <c r="D1072" i="2"/>
  <c r="F1072" i="2"/>
  <c r="B1073" i="2"/>
  <c r="C1073" i="2"/>
  <c r="D1073" i="2"/>
  <c r="F1073" i="2"/>
  <c r="B1074" i="2"/>
  <c r="C1074" i="2"/>
  <c r="D1074" i="2"/>
  <c r="F1074" i="2"/>
  <c r="B1075" i="2"/>
  <c r="C1075" i="2"/>
  <c r="D1075" i="2"/>
  <c r="F1075" i="2"/>
  <c r="B1076" i="2"/>
  <c r="C1076" i="2"/>
  <c r="D1076" i="2"/>
  <c r="F1076" i="2"/>
  <c r="B1077" i="2"/>
  <c r="C1077" i="2"/>
  <c r="D1077" i="2"/>
  <c r="F1077" i="2"/>
  <c r="B1078" i="2"/>
  <c r="C1078" i="2"/>
  <c r="D1078" i="2"/>
  <c r="F1078" i="2"/>
  <c r="B1079" i="2"/>
  <c r="C1079" i="2"/>
  <c r="D1079" i="2"/>
  <c r="F1079" i="2"/>
  <c r="B1080" i="2"/>
  <c r="C1080" i="2"/>
  <c r="D1080" i="2"/>
  <c r="F1080" i="2"/>
  <c r="B1081" i="2"/>
  <c r="C1081" i="2"/>
  <c r="D1081" i="2"/>
  <c r="F1081" i="2"/>
  <c r="B1082" i="2"/>
  <c r="C1082" i="2"/>
  <c r="D1082" i="2"/>
  <c r="F1082" i="2"/>
  <c r="B1083" i="2"/>
  <c r="C1083" i="2"/>
  <c r="D1083" i="2"/>
  <c r="F1083" i="2"/>
  <c r="B1084" i="2"/>
  <c r="C1084" i="2"/>
  <c r="D1084" i="2"/>
  <c r="F1084" i="2"/>
  <c r="B1085" i="2"/>
  <c r="C1085" i="2"/>
  <c r="D1085" i="2"/>
  <c r="F1085" i="2"/>
  <c r="B1086" i="2"/>
  <c r="C1086" i="2"/>
  <c r="D1086" i="2"/>
  <c r="F1086" i="2"/>
  <c r="B1087" i="2"/>
  <c r="C1087" i="2"/>
  <c r="D1087" i="2"/>
  <c r="F1087" i="2"/>
  <c r="B1088" i="2"/>
  <c r="C1088" i="2"/>
  <c r="D1088" i="2"/>
  <c r="F1088" i="2"/>
  <c r="B1089" i="2"/>
  <c r="C1089" i="2"/>
  <c r="D1089" i="2"/>
  <c r="F1089" i="2"/>
  <c r="B1090" i="2"/>
  <c r="C1090" i="2"/>
  <c r="D1090" i="2"/>
  <c r="F1090" i="2"/>
  <c r="B1091" i="2"/>
  <c r="C1091" i="2"/>
  <c r="D1091" i="2"/>
  <c r="F1091" i="2"/>
  <c r="B1092" i="2"/>
  <c r="C1092" i="2"/>
  <c r="D1092" i="2"/>
  <c r="F1092" i="2"/>
  <c r="B1093" i="2"/>
  <c r="C1093" i="2"/>
  <c r="D1093" i="2"/>
  <c r="F1093" i="2"/>
  <c r="B1094" i="2"/>
  <c r="C1094" i="2"/>
  <c r="D1094" i="2"/>
  <c r="F1094" i="2"/>
  <c r="B1095" i="2"/>
  <c r="C1095" i="2"/>
  <c r="D1095" i="2"/>
  <c r="F1095" i="2"/>
  <c r="B1096" i="2"/>
  <c r="C1096" i="2"/>
  <c r="D1096" i="2"/>
  <c r="F1096" i="2"/>
  <c r="B1097" i="2"/>
  <c r="C1097" i="2"/>
  <c r="D1097" i="2"/>
  <c r="F1097" i="2"/>
  <c r="B1098" i="2"/>
  <c r="C1098" i="2"/>
  <c r="D1098" i="2"/>
  <c r="F1098" i="2"/>
  <c r="B1099" i="2"/>
  <c r="C1099" i="2"/>
  <c r="D1099" i="2"/>
  <c r="F1099" i="2"/>
  <c r="B1100" i="2"/>
  <c r="C1100" i="2"/>
  <c r="D1100" i="2"/>
  <c r="F1100" i="2"/>
  <c r="B1101" i="2"/>
  <c r="C1101" i="2"/>
  <c r="D1101" i="2"/>
  <c r="F1101" i="2"/>
  <c r="B1102" i="2"/>
  <c r="C1102" i="2"/>
  <c r="D1102" i="2"/>
  <c r="F1102" i="2"/>
  <c r="B1103" i="2"/>
  <c r="C1103" i="2"/>
  <c r="D1103" i="2"/>
  <c r="F1103" i="2"/>
  <c r="B1104" i="2"/>
  <c r="C1104" i="2"/>
  <c r="D1104" i="2"/>
  <c r="F1104" i="2"/>
  <c r="B1105" i="2"/>
  <c r="C1105" i="2"/>
  <c r="D1105" i="2"/>
  <c r="F1105" i="2"/>
  <c r="B1106" i="2"/>
  <c r="C1106" i="2"/>
  <c r="D1106" i="2"/>
  <c r="F1106" i="2"/>
  <c r="B1107" i="2"/>
  <c r="C1107" i="2"/>
  <c r="D1107" i="2"/>
  <c r="F1107" i="2"/>
  <c r="B1108" i="2"/>
  <c r="C1108" i="2"/>
  <c r="D1108" i="2"/>
  <c r="F1108" i="2"/>
  <c r="B1109" i="2"/>
  <c r="C1109" i="2"/>
  <c r="D1109" i="2"/>
  <c r="F1109" i="2"/>
  <c r="B1110" i="2"/>
  <c r="C1110" i="2"/>
  <c r="D1110" i="2"/>
  <c r="F1110" i="2"/>
  <c r="B1111" i="2"/>
  <c r="C1111" i="2"/>
  <c r="D1111" i="2"/>
  <c r="F1111" i="2"/>
  <c r="B1112" i="2"/>
  <c r="C1112" i="2"/>
  <c r="D1112" i="2"/>
  <c r="E1112" i="2"/>
  <c r="F1112" i="2"/>
  <c r="B1113" i="2"/>
  <c r="C1113" i="2"/>
  <c r="D1113" i="2"/>
  <c r="F1113" i="2"/>
  <c r="B1114" i="2"/>
  <c r="C1114" i="2"/>
  <c r="D1114" i="2"/>
  <c r="F1114" i="2"/>
  <c r="B1115" i="2"/>
  <c r="C1115" i="2"/>
  <c r="D1115" i="2"/>
  <c r="F1115" i="2"/>
  <c r="B1116" i="2"/>
  <c r="C1116" i="2"/>
  <c r="D1116" i="2"/>
  <c r="F1116" i="2"/>
  <c r="B1117" i="2"/>
  <c r="C1117" i="2"/>
  <c r="D1117" i="2"/>
  <c r="F1117" i="2"/>
  <c r="B1118" i="2"/>
  <c r="C1118" i="2"/>
  <c r="D1118" i="2"/>
  <c r="F1118" i="2"/>
  <c r="B1119" i="2"/>
  <c r="C1119" i="2"/>
  <c r="D1119" i="2"/>
  <c r="F1119" i="2"/>
  <c r="B1120" i="2"/>
  <c r="C1120" i="2"/>
  <c r="D1120" i="2"/>
  <c r="F1120" i="2"/>
  <c r="B1121" i="2"/>
  <c r="C1121" i="2"/>
  <c r="D1121" i="2"/>
  <c r="F1121" i="2"/>
  <c r="B1122" i="2"/>
  <c r="C1122" i="2"/>
  <c r="D1122" i="2"/>
  <c r="F1122" i="2"/>
  <c r="B1123" i="2"/>
  <c r="C1123" i="2"/>
  <c r="D1123" i="2"/>
  <c r="F1123" i="2"/>
  <c r="B1124" i="2"/>
  <c r="C1124" i="2"/>
  <c r="D1124" i="2"/>
  <c r="F1124" i="2"/>
  <c r="B1125" i="2"/>
  <c r="C1125" i="2"/>
  <c r="D1125" i="2"/>
  <c r="F1125" i="2"/>
  <c r="B1126" i="2"/>
  <c r="C1126" i="2"/>
  <c r="D1126" i="2"/>
  <c r="F1126" i="2"/>
  <c r="B1127" i="2"/>
  <c r="C1127" i="2"/>
  <c r="D1127" i="2"/>
  <c r="F1127" i="2"/>
  <c r="B1128" i="2"/>
  <c r="C1128" i="2"/>
  <c r="D1128" i="2"/>
  <c r="F1128" i="2"/>
  <c r="B1129" i="2"/>
  <c r="C1129" i="2"/>
  <c r="D1129" i="2"/>
  <c r="F1129" i="2"/>
  <c r="B1130" i="2"/>
  <c r="C1130" i="2"/>
  <c r="D1130" i="2"/>
  <c r="F1130" i="2"/>
  <c r="B1131" i="2"/>
  <c r="C1131" i="2"/>
  <c r="D1131" i="2"/>
  <c r="F1131" i="2"/>
  <c r="B1132" i="2"/>
  <c r="C1132" i="2"/>
  <c r="D1132" i="2"/>
  <c r="F1132" i="2"/>
  <c r="B1133" i="2"/>
  <c r="C1133" i="2"/>
  <c r="D1133" i="2"/>
  <c r="F1133" i="2"/>
  <c r="B1134" i="2"/>
  <c r="C1134" i="2"/>
  <c r="D1134" i="2"/>
  <c r="F1134" i="2"/>
  <c r="B1135" i="2"/>
  <c r="C1135" i="2"/>
  <c r="D1135" i="2"/>
  <c r="F1135" i="2"/>
  <c r="B1136" i="2"/>
  <c r="C1136" i="2"/>
  <c r="D1136" i="2"/>
  <c r="F1136" i="2"/>
  <c r="B1137" i="2"/>
  <c r="C1137" i="2"/>
  <c r="D1137" i="2"/>
  <c r="F1137" i="2"/>
  <c r="B1138" i="2"/>
  <c r="C1138" i="2"/>
  <c r="D1138" i="2"/>
  <c r="F1138" i="2"/>
  <c r="B1139" i="2"/>
  <c r="C1139" i="2"/>
  <c r="D1139" i="2"/>
  <c r="F1139" i="2"/>
  <c r="B1140" i="2"/>
  <c r="C1140" i="2"/>
  <c r="D1140" i="2"/>
  <c r="F1140" i="2"/>
  <c r="B1141" i="2"/>
  <c r="C1141" i="2"/>
  <c r="D1141" i="2"/>
  <c r="F1141" i="2"/>
  <c r="B1142" i="2"/>
  <c r="C1142" i="2"/>
  <c r="D1142" i="2"/>
  <c r="F1142" i="2"/>
  <c r="B1143" i="2"/>
  <c r="C1143" i="2"/>
  <c r="D1143" i="2"/>
  <c r="F1143" i="2"/>
  <c r="B1144" i="2"/>
  <c r="C1144" i="2"/>
  <c r="D1144" i="2"/>
  <c r="F1144" i="2"/>
  <c r="B1145" i="2"/>
  <c r="C1145" i="2"/>
  <c r="D1145" i="2"/>
  <c r="F1145" i="2"/>
  <c r="B1146" i="2"/>
  <c r="C1146" i="2"/>
  <c r="D1146" i="2"/>
  <c r="F1146" i="2"/>
  <c r="B1147" i="2"/>
  <c r="C1147" i="2"/>
  <c r="D1147" i="2"/>
  <c r="F1147" i="2"/>
  <c r="B1148" i="2"/>
  <c r="C1148" i="2"/>
  <c r="D1148" i="2"/>
  <c r="E1148" i="2"/>
  <c r="F1148" i="2"/>
  <c r="B1149" i="2"/>
  <c r="C1149" i="2"/>
  <c r="D1149" i="2"/>
  <c r="F1149" i="2"/>
  <c r="B1150" i="2"/>
  <c r="C1150" i="2"/>
  <c r="D1150" i="2"/>
  <c r="F1150" i="2"/>
  <c r="B1151" i="2"/>
  <c r="C1151" i="2"/>
  <c r="D1151" i="2"/>
  <c r="F1151" i="2"/>
  <c r="B1152" i="2"/>
  <c r="C1152" i="2"/>
  <c r="D1152" i="2"/>
  <c r="F1152" i="2"/>
  <c r="B1153" i="2"/>
  <c r="C1153" i="2"/>
  <c r="D1153" i="2"/>
  <c r="F1153" i="2"/>
  <c r="B1154" i="2"/>
  <c r="C1154" i="2"/>
  <c r="D1154" i="2"/>
  <c r="F1154" i="2"/>
  <c r="B1155" i="2"/>
  <c r="C1155" i="2"/>
  <c r="D1155" i="2"/>
  <c r="F1155" i="2"/>
  <c r="B1156" i="2"/>
  <c r="C1156" i="2"/>
  <c r="D1156" i="2"/>
  <c r="F1156" i="2"/>
  <c r="B1157" i="2"/>
  <c r="C1157" i="2"/>
  <c r="D1157" i="2"/>
  <c r="F1157" i="2"/>
  <c r="B1158" i="2"/>
  <c r="C1158" i="2"/>
  <c r="D1158" i="2"/>
  <c r="F1158" i="2"/>
  <c r="B1159" i="2"/>
  <c r="C1159" i="2"/>
  <c r="D1159" i="2"/>
  <c r="F1159" i="2"/>
  <c r="B1160" i="2"/>
  <c r="C1160" i="2"/>
  <c r="D1160" i="2"/>
  <c r="F1160" i="2"/>
  <c r="B1161" i="2"/>
  <c r="C1161" i="2"/>
  <c r="D1161" i="2"/>
  <c r="F1161" i="2"/>
  <c r="B1162" i="2"/>
  <c r="C1162" i="2"/>
  <c r="D1162" i="2"/>
  <c r="F1162" i="2"/>
  <c r="B1163" i="2"/>
  <c r="C1163" i="2"/>
  <c r="D1163" i="2"/>
  <c r="F1163" i="2"/>
  <c r="B1164" i="2"/>
  <c r="C1164" i="2"/>
  <c r="D1164" i="2"/>
  <c r="F1164" i="2"/>
  <c r="B1165" i="2"/>
  <c r="C1165" i="2"/>
  <c r="D1165" i="2"/>
  <c r="F1165" i="2"/>
  <c r="B1166" i="2"/>
  <c r="C1166" i="2"/>
  <c r="D1166" i="2"/>
  <c r="F1166" i="2"/>
  <c r="B1167" i="2"/>
  <c r="C1167" i="2"/>
  <c r="D1167" i="2"/>
  <c r="F1167" i="2"/>
  <c r="B1168" i="2"/>
  <c r="C1168" i="2"/>
  <c r="D1168" i="2"/>
  <c r="F1168" i="2"/>
  <c r="B1169" i="2"/>
  <c r="C1169" i="2"/>
  <c r="D1169" i="2"/>
  <c r="F1169" i="2"/>
  <c r="B1170" i="2"/>
  <c r="C1170" i="2"/>
  <c r="D1170" i="2"/>
  <c r="F1170" i="2"/>
  <c r="B1171" i="2"/>
  <c r="C1171" i="2"/>
  <c r="D1171" i="2"/>
  <c r="F1171" i="2"/>
  <c r="B1172" i="2"/>
  <c r="C1172" i="2"/>
  <c r="D1172" i="2"/>
  <c r="E1172" i="2"/>
  <c r="F1172" i="2"/>
  <c r="B1173" i="2"/>
  <c r="C1173" i="2"/>
  <c r="D1173" i="2"/>
  <c r="F1173" i="2"/>
  <c r="B1174" i="2"/>
  <c r="C1174" i="2"/>
  <c r="D1174" i="2"/>
  <c r="F1174" i="2"/>
  <c r="B1175" i="2"/>
  <c r="C1175" i="2"/>
  <c r="D1175" i="2"/>
  <c r="F1175" i="2"/>
  <c r="B1176" i="2"/>
  <c r="C1176" i="2"/>
  <c r="D1176" i="2"/>
  <c r="F1176" i="2"/>
  <c r="B1177" i="2"/>
  <c r="C1177" i="2"/>
  <c r="D1177" i="2"/>
  <c r="F1177" i="2"/>
  <c r="B1178" i="2"/>
  <c r="C1178" i="2"/>
  <c r="D1178" i="2"/>
  <c r="F1178" i="2"/>
  <c r="B1179" i="2"/>
  <c r="C1179" i="2"/>
  <c r="D1179" i="2"/>
  <c r="F1179" i="2"/>
  <c r="B1180" i="2"/>
  <c r="C1180" i="2"/>
  <c r="D1180" i="2"/>
  <c r="F1180" i="2"/>
  <c r="B1181" i="2"/>
  <c r="C1181" i="2"/>
  <c r="D1181" i="2"/>
  <c r="F1181" i="2"/>
  <c r="B1182" i="2"/>
  <c r="C1182" i="2"/>
  <c r="D1182" i="2"/>
  <c r="F1182" i="2"/>
  <c r="B1183" i="2"/>
  <c r="C1183" i="2"/>
  <c r="D1183" i="2"/>
  <c r="F1183" i="2"/>
  <c r="B1184" i="2"/>
  <c r="C1184" i="2"/>
  <c r="D1184" i="2"/>
  <c r="F1184" i="2"/>
  <c r="B1185" i="2"/>
  <c r="C1185" i="2"/>
  <c r="D1185" i="2"/>
  <c r="F1185" i="2"/>
  <c r="B1186" i="2"/>
  <c r="C1186" i="2"/>
  <c r="D1186" i="2"/>
  <c r="F1186" i="2"/>
  <c r="B1187" i="2"/>
  <c r="C1187" i="2"/>
  <c r="D1187" i="2"/>
  <c r="F1187" i="2"/>
  <c r="B1188" i="2"/>
  <c r="C1188" i="2"/>
  <c r="D1188" i="2"/>
  <c r="F1188" i="2"/>
  <c r="B1189" i="2"/>
  <c r="C1189" i="2"/>
  <c r="D1189" i="2"/>
  <c r="F1189" i="2"/>
  <c r="B1190" i="2"/>
  <c r="C1190" i="2"/>
  <c r="D1190" i="2"/>
  <c r="F1190" i="2"/>
  <c r="B1191" i="2"/>
  <c r="C1191" i="2"/>
  <c r="D1191" i="2"/>
  <c r="F1191" i="2"/>
  <c r="B1192" i="2"/>
  <c r="C1192" i="2"/>
  <c r="D1192" i="2"/>
  <c r="F1192" i="2"/>
  <c r="B1193" i="2"/>
  <c r="C1193" i="2"/>
  <c r="D1193" i="2"/>
  <c r="F1193" i="2"/>
  <c r="B1194" i="2"/>
  <c r="C1194" i="2"/>
  <c r="D1194" i="2"/>
  <c r="F1194" i="2"/>
  <c r="B1195" i="2"/>
  <c r="C1195" i="2"/>
  <c r="D1195" i="2"/>
  <c r="F1195" i="2"/>
  <c r="B1196" i="2"/>
  <c r="C1196" i="2"/>
  <c r="D1196" i="2"/>
  <c r="F1196" i="2"/>
  <c r="B1197" i="2"/>
  <c r="C1197" i="2"/>
  <c r="D1197" i="2"/>
  <c r="F1197" i="2"/>
  <c r="B1198" i="2"/>
  <c r="C1198" i="2"/>
  <c r="D1198" i="2"/>
  <c r="F1198" i="2"/>
  <c r="B1199" i="2"/>
  <c r="C1199" i="2"/>
  <c r="D1199" i="2"/>
  <c r="F1199" i="2"/>
  <c r="B1200" i="2"/>
  <c r="C1200" i="2"/>
  <c r="D1200" i="2"/>
  <c r="F1200" i="2"/>
  <c r="B1201" i="2"/>
  <c r="C1201" i="2"/>
  <c r="D1201" i="2"/>
  <c r="F1201" i="2"/>
  <c r="B1202" i="2"/>
  <c r="C1202" i="2"/>
  <c r="D1202" i="2"/>
  <c r="F1202" i="2"/>
  <c r="B1203" i="2"/>
  <c r="C1203" i="2"/>
  <c r="D1203" i="2"/>
  <c r="F1203" i="2"/>
  <c r="B1204" i="2"/>
  <c r="C1204" i="2"/>
  <c r="D1204" i="2"/>
  <c r="F1204" i="2"/>
  <c r="B1205" i="2"/>
  <c r="C1205" i="2"/>
  <c r="D1205" i="2"/>
  <c r="F1205" i="2"/>
  <c r="B1206" i="2"/>
  <c r="C1206" i="2"/>
  <c r="D1206" i="2"/>
  <c r="F1206" i="2"/>
  <c r="B1207" i="2"/>
  <c r="C1207" i="2"/>
  <c r="D1207" i="2"/>
  <c r="E1207" i="2"/>
  <c r="F1207" i="2"/>
  <c r="B1208" i="2"/>
  <c r="C1208" i="2"/>
  <c r="D1208" i="2"/>
  <c r="F1208" i="2"/>
  <c r="B1209" i="2"/>
  <c r="C1209" i="2"/>
  <c r="D1209" i="2"/>
  <c r="F1209" i="2"/>
  <c r="B1210" i="2"/>
  <c r="C1210" i="2"/>
  <c r="D1210" i="2"/>
  <c r="F1210" i="2"/>
  <c r="B1211" i="2"/>
  <c r="C1211" i="2"/>
  <c r="D1211" i="2"/>
  <c r="F1211" i="2"/>
  <c r="B1212" i="2"/>
  <c r="C1212" i="2"/>
  <c r="D1212" i="2"/>
  <c r="E1212" i="2"/>
  <c r="F1212" i="2"/>
  <c r="B1213" i="2"/>
  <c r="C1213" i="2"/>
  <c r="D1213" i="2"/>
  <c r="F1213" i="2"/>
  <c r="B1214" i="2"/>
  <c r="C1214" i="2"/>
  <c r="D1214" i="2"/>
  <c r="F1214" i="2"/>
  <c r="B1215" i="2"/>
  <c r="C1215" i="2"/>
  <c r="D1215" i="2"/>
  <c r="F1215" i="2"/>
  <c r="B1216" i="2"/>
  <c r="C1216" i="2"/>
  <c r="D1216" i="2"/>
  <c r="F1216" i="2"/>
  <c r="B1217" i="2"/>
  <c r="C1217" i="2"/>
  <c r="D1217" i="2"/>
  <c r="F1217" i="2"/>
  <c r="B1218" i="2"/>
  <c r="C1218" i="2"/>
  <c r="D1218" i="2"/>
  <c r="F1218" i="2"/>
  <c r="B1219" i="2"/>
  <c r="C1219" i="2"/>
  <c r="D1219" i="2"/>
  <c r="F1219" i="2"/>
  <c r="B1220" i="2"/>
  <c r="C1220" i="2"/>
  <c r="D1220" i="2"/>
  <c r="F1220" i="2"/>
  <c r="B1221" i="2"/>
  <c r="C1221" i="2"/>
  <c r="D1221" i="2"/>
  <c r="F1221" i="2"/>
  <c r="B1222" i="2"/>
  <c r="C1222" i="2"/>
  <c r="D1222" i="2"/>
  <c r="F1222" i="2"/>
  <c r="B1223" i="2"/>
  <c r="C1223" i="2"/>
  <c r="D1223" i="2"/>
  <c r="F1223" i="2"/>
  <c r="B1224" i="2"/>
  <c r="C1224" i="2"/>
  <c r="D1224" i="2"/>
  <c r="F1224" i="2"/>
  <c r="B1225" i="2"/>
  <c r="C1225" i="2"/>
  <c r="D1225" i="2"/>
  <c r="F1225" i="2"/>
  <c r="B1226" i="2"/>
  <c r="C1226" i="2"/>
  <c r="D1226" i="2"/>
  <c r="F1226" i="2"/>
  <c r="B1227" i="2"/>
  <c r="C1227" i="2"/>
  <c r="D1227" i="2"/>
  <c r="F1227" i="2"/>
  <c r="B1228" i="2"/>
  <c r="C1228" i="2"/>
  <c r="D1228" i="2"/>
  <c r="F1228" i="2"/>
  <c r="B1229" i="2"/>
  <c r="C1229" i="2"/>
  <c r="D1229" i="2"/>
  <c r="F1229" i="2"/>
  <c r="B1230" i="2"/>
  <c r="C1230" i="2"/>
  <c r="D1230" i="2"/>
  <c r="F1230" i="2"/>
  <c r="B1231" i="2"/>
  <c r="C1231" i="2"/>
  <c r="D1231" i="2"/>
  <c r="F1231" i="2"/>
  <c r="B1232" i="2"/>
  <c r="C1232" i="2"/>
  <c r="D1232" i="2"/>
  <c r="F1232" i="2"/>
  <c r="B1233" i="2"/>
  <c r="C1233" i="2"/>
  <c r="D1233" i="2"/>
  <c r="F1233" i="2"/>
  <c r="B1234" i="2"/>
  <c r="C1234" i="2"/>
  <c r="D1234" i="2"/>
  <c r="F1234" i="2"/>
  <c r="B1235" i="2"/>
  <c r="C1235" i="2"/>
  <c r="D1235" i="2"/>
  <c r="F1235" i="2"/>
  <c r="B1236" i="2"/>
  <c r="C1236" i="2"/>
  <c r="D1236" i="2"/>
  <c r="F1236" i="2"/>
  <c r="B1237" i="2"/>
  <c r="C1237" i="2"/>
  <c r="D1237" i="2"/>
  <c r="F1237" i="2"/>
  <c r="B1238" i="2"/>
  <c r="C1238" i="2"/>
  <c r="D1238" i="2"/>
  <c r="F1238" i="2"/>
  <c r="B1239" i="2"/>
  <c r="C1239" i="2"/>
  <c r="D1239" i="2"/>
  <c r="F1239" i="2"/>
  <c r="B1240" i="2"/>
  <c r="C1240" i="2"/>
  <c r="D1240" i="2"/>
  <c r="F1240" i="2"/>
  <c r="B1241" i="2"/>
  <c r="C1241" i="2"/>
  <c r="D1241" i="2"/>
  <c r="F1241" i="2"/>
  <c r="B1242" i="2"/>
  <c r="C1242" i="2"/>
  <c r="D1242" i="2"/>
  <c r="F1242" i="2"/>
  <c r="B1243" i="2"/>
  <c r="C1243" i="2"/>
  <c r="D1243" i="2"/>
  <c r="F1243" i="2"/>
  <c r="B1244" i="2"/>
  <c r="C1244" i="2"/>
  <c r="D1244" i="2"/>
  <c r="F1244" i="2"/>
  <c r="B1245" i="2"/>
  <c r="C1245" i="2"/>
  <c r="D1245" i="2"/>
  <c r="F1245" i="2"/>
  <c r="B1246" i="2"/>
  <c r="C1246" i="2"/>
  <c r="D1246" i="2"/>
  <c r="F1246" i="2"/>
  <c r="B1247" i="2"/>
  <c r="C1247" i="2"/>
  <c r="D1247" i="2"/>
  <c r="F1247" i="2"/>
  <c r="B1248" i="2"/>
  <c r="C1248" i="2"/>
  <c r="D1248" i="2"/>
  <c r="F1248" i="2"/>
  <c r="B1249" i="2"/>
  <c r="C1249" i="2"/>
  <c r="D1249" i="2"/>
  <c r="F1249" i="2"/>
  <c r="B1250" i="2"/>
  <c r="C1250" i="2"/>
  <c r="D1250" i="2"/>
  <c r="F1250" i="2"/>
  <c r="B1251" i="2"/>
  <c r="C1251" i="2"/>
  <c r="D1251" i="2"/>
  <c r="F1251" i="2"/>
  <c r="B1252" i="2"/>
  <c r="C1252" i="2"/>
  <c r="D1252" i="2"/>
  <c r="F1252" i="2"/>
  <c r="B1253" i="2"/>
  <c r="C1253" i="2"/>
  <c r="D1253" i="2"/>
  <c r="F1253" i="2"/>
  <c r="B1254" i="2"/>
  <c r="C1254" i="2"/>
  <c r="D1254" i="2"/>
  <c r="F1254" i="2"/>
  <c r="B1255" i="2"/>
  <c r="C1255" i="2"/>
  <c r="D1255" i="2"/>
  <c r="E1255" i="2"/>
  <c r="F1255" i="2"/>
  <c r="B1256" i="2"/>
  <c r="C1256" i="2"/>
  <c r="D1256" i="2"/>
  <c r="F1256" i="2"/>
  <c r="B1257" i="2"/>
  <c r="C1257" i="2"/>
  <c r="D1257" i="2"/>
  <c r="F1257" i="2"/>
  <c r="B1258" i="2"/>
  <c r="C1258" i="2"/>
  <c r="D1258" i="2"/>
  <c r="F1258" i="2"/>
  <c r="B1259" i="2"/>
  <c r="C1259" i="2"/>
  <c r="D1259" i="2"/>
  <c r="F1259" i="2"/>
  <c r="B1260" i="2"/>
  <c r="C1260" i="2"/>
  <c r="D1260" i="2"/>
  <c r="F1260" i="2"/>
  <c r="B1261" i="2"/>
  <c r="C1261" i="2"/>
  <c r="D1261" i="2"/>
  <c r="F1261" i="2"/>
  <c r="B1262" i="2"/>
  <c r="C1262" i="2"/>
  <c r="D1262" i="2"/>
  <c r="F1262" i="2"/>
  <c r="B1263" i="2"/>
  <c r="C1263" i="2"/>
  <c r="D1263" i="2"/>
  <c r="F1263" i="2"/>
  <c r="B1264" i="2"/>
  <c r="C1264" i="2"/>
  <c r="D1264" i="2"/>
  <c r="F1264" i="2"/>
  <c r="B1265" i="2"/>
  <c r="C1265" i="2"/>
  <c r="D1265" i="2"/>
  <c r="F1265" i="2"/>
  <c r="B1266" i="2"/>
  <c r="C1266" i="2"/>
  <c r="D1266" i="2"/>
  <c r="F1266" i="2"/>
  <c r="B1267" i="2"/>
  <c r="C1267" i="2"/>
  <c r="D1267" i="2"/>
  <c r="F1267" i="2"/>
  <c r="B1268" i="2"/>
  <c r="C1268" i="2"/>
  <c r="D1268" i="2"/>
  <c r="F1268" i="2"/>
  <c r="B1269" i="2"/>
  <c r="C1269" i="2"/>
  <c r="D1269" i="2"/>
  <c r="F1269" i="2"/>
  <c r="B1270" i="2"/>
  <c r="C1270" i="2"/>
  <c r="D1270" i="2"/>
  <c r="F1270" i="2"/>
  <c r="B1271" i="2"/>
  <c r="C1271" i="2"/>
  <c r="D1271" i="2"/>
  <c r="F1271" i="2"/>
  <c r="B1272" i="2"/>
  <c r="C1272" i="2"/>
  <c r="D1272" i="2"/>
  <c r="F1272" i="2"/>
  <c r="B1273" i="2"/>
  <c r="C1273" i="2"/>
  <c r="D1273" i="2"/>
  <c r="F1273" i="2"/>
  <c r="B1274" i="2"/>
  <c r="C1274" i="2"/>
  <c r="D1274" i="2"/>
  <c r="F1274" i="2"/>
  <c r="B1275" i="2"/>
  <c r="C1275" i="2"/>
  <c r="D1275" i="2"/>
  <c r="F1275" i="2"/>
  <c r="B1276" i="2"/>
  <c r="C1276" i="2"/>
  <c r="D1276" i="2"/>
  <c r="F1276" i="2"/>
  <c r="B1277" i="2"/>
  <c r="C1277" i="2"/>
  <c r="D1277" i="2"/>
  <c r="F1277" i="2"/>
  <c r="B1278" i="2"/>
  <c r="C1278" i="2"/>
  <c r="D1278" i="2"/>
  <c r="F1278" i="2"/>
  <c r="B1279" i="2"/>
  <c r="C1279" i="2"/>
  <c r="D1279" i="2"/>
  <c r="F1279" i="2"/>
  <c r="B1280" i="2"/>
  <c r="C1280" i="2"/>
  <c r="D1280" i="2"/>
  <c r="F1280" i="2"/>
  <c r="B1281" i="2"/>
  <c r="C1281" i="2"/>
  <c r="D1281" i="2"/>
  <c r="F1281" i="2"/>
  <c r="B1282" i="2"/>
  <c r="C1282" i="2"/>
  <c r="D1282" i="2"/>
  <c r="F1282" i="2"/>
  <c r="B1283" i="2"/>
  <c r="C1283" i="2"/>
  <c r="D1283" i="2"/>
  <c r="F1283" i="2"/>
  <c r="B1284" i="2"/>
  <c r="C1284" i="2"/>
  <c r="D1284" i="2"/>
  <c r="F1284" i="2"/>
  <c r="B1285" i="2"/>
  <c r="C1285" i="2"/>
  <c r="D1285" i="2"/>
  <c r="F1285" i="2"/>
  <c r="B1286" i="2"/>
  <c r="C1286" i="2"/>
  <c r="D1286" i="2"/>
  <c r="F1286" i="2"/>
  <c r="B1287" i="2"/>
  <c r="C1287" i="2"/>
  <c r="D1287" i="2"/>
  <c r="F1287" i="2"/>
  <c r="B1288" i="2"/>
  <c r="C1288" i="2"/>
  <c r="D1288" i="2"/>
  <c r="F1288" i="2"/>
  <c r="B1289" i="2"/>
  <c r="C1289" i="2"/>
  <c r="D1289" i="2"/>
  <c r="F1289" i="2"/>
  <c r="B1290" i="2"/>
  <c r="C1290" i="2"/>
  <c r="D1290" i="2"/>
  <c r="F1290" i="2"/>
  <c r="B1291" i="2"/>
  <c r="C1291" i="2"/>
  <c r="D1291" i="2"/>
  <c r="F1291" i="2"/>
  <c r="B1292" i="2"/>
  <c r="C1292" i="2"/>
  <c r="D1292" i="2"/>
  <c r="F1292" i="2"/>
  <c r="B1293" i="2"/>
  <c r="C1293" i="2"/>
  <c r="D1293" i="2"/>
  <c r="F1293" i="2"/>
  <c r="B1294" i="2"/>
  <c r="C1294" i="2"/>
  <c r="D1294" i="2"/>
  <c r="F1294" i="2"/>
  <c r="B1295" i="2"/>
  <c r="C1295" i="2"/>
  <c r="D1295" i="2"/>
  <c r="F1295" i="2"/>
  <c r="B1296" i="2"/>
  <c r="C1296" i="2"/>
  <c r="D1296" i="2"/>
  <c r="F1296" i="2"/>
  <c r="B1297" i="2"/>
  <c r="C1297" i="2"/>
  <c r="D1297" i="2"/>
  <c r="F1297" i="2"/>
  <c r="B1298" i="2"/>
  <c r="C1298" i="2"/>
  <c r="D1298" i="2"/>
  <c r="F1298" i="2"/>
  <c r="B1299" i="2"/>
  <c r="C1299" i="2"/>
  <c r="D1299" i="2"/>
  <c r="F1299" i="2"/>
  <c r="B1300" i="2"/>
  <c r="C1300" i="2"/>
  <c r="D1300" i="2"/>
  <c r="F1300" i="2"/>
  <c r="B1301" i="2"/>
  <c r="C1301" i="2"/>
  <c r="D1301" i="2"/>
  <c r="E1301" i="2"/>
  <c r="F1301" i="2"/>
  <c r="B1302" i="2"/>
  <c r="C1302" i="2"/>
  <c r="D1302" i="2"/>
  <c r="E1302" i="2"/>
  <c r="F1302" i="2"/>
  <c r="B1303" i="2"/>
  <c r="C1303" i="2"/>
  <c r="D1303" i="2"/>
  <c r="F1303" i="2"/>
  <c r="B1304" i="2"/>
  <c r="C1304" i="2"/>
  <c r="D1304" i="2"/>
  <c r="F1304" i="2"/>
  <c r="B1305" i="2"/>
  <c r="C1305" i="2"/>
  <c r="D1305" i="2"/>
  <c r="F1305" i="2"/>
  <c r="B1306" i="2"/>
  <c r="C1306" i="2"/>
  <c r="D1306" i="2"/>
  <c r="F1306" i="2"/>
  <c r="B1307" i="2"/>
  <c r="C1307" i="2"/>
  <c r="D1307" i="2"/>
  <c r="F1307" i="2"/>
  <c r="B1308" i="2"/>
  <c r="C1308" i="2"/>
  <c r="D1308" i="2"/>
  <c r="F1308" i="2"/>
  <c r="B1309" i="2"/>
  <c r="C1309" i="2"/>
  <c r="D1309" i="2"/>
  <c r="F1309" i="2"/>
  <c r="B1310" i="2"/>
  <c r="C1310" i="2"/>
  <c r="D1310" i="2"/>
  <c r="F1310" i="2"/>
  <c r="B1311" i="2"/>
  <c r="C1311" i="2"/>
  <c r="D1311" i="2"/>
  <c r="F1311" i="2"/>
  <c r="B1312" i="2"/>
  <c r="C1312" i="2"/>
  <c r="D1312" i="2"/>
  <c r="F1312" i="2"/>
  <c r="B1313" i="2"/>
  <c r="C1313" i="2"/>
  <c r="D1313" i="2"/>
  <c r="F1313" i="2"/>
  <c r="B1314" i="2"/>
  <c r="C1314" i="2"/>
  <c r="D1314" i="2"/>
  <c r="F1314" i="2"/>
  <c r="B1315" i="2"/>
  <c r="C1315" i="2"/>
  <c r="D1315" i="2"/>
  <c r="F1315" i="2"/>
  <c r="B1316" i="2"/>
  <c r="C1316" i="2"/>
  <c r="D1316" i="2"/>
  <c r="F1316" i="2"/>
  <c r="B1317" i="2"/>
  <c r="C1317" i="2"/>
  <c r="D1317" i="2"/>
  <c r="F1317" i="2"/>
  <c r="B1318" i="2"/>
  <c r="C1318" i="2"/>
  <c r="D1318" i="2"/>
  <c r="F1318" i="2"/>
  <c r="B1319" i="2"/>
  <c r="C1319" i="2"/>
  <c r="D1319" i="2"/>
  <c r="F1319" i="2"/>
  <c r="B1320" i="2"/>
  <c r="C1320" i="2"/>
  <c r="D1320" i="2"/>
  <c r="F1320" i="2"/>
  <c r="B1321" i="2"/>
  <c r="C1321" i="2"/>
  <c r="D1321" i="2"/>
  <c r="F1321" i="2"/>
  <c r="B1322" i="2"/>
  <c r="C1322" i="2"/>
  <c r="D1322" i="2"/>
  <c r="F1322" i="2"/>
  <c r="B1323" i="2"/>
  <c r="C1323" i="2"/>
  <c r="D1323" i="2"/>
  <c r="F1323" i="2"/>
  <c r="B1324" i="2"/>
  <c r="C1324" i="2"/>
  <c r="D1324" i="2"/>
  <c r="F1324" i="2"/>
  <c r="B1325" i="2"/>
  <c r="C1325" i="2"/>
  <c r="D1325" i="2"/>
  <c r="F1325" i="2"/>
  <c r="B1326" i="2"/>
  <c r="C1326" i="2"/>
  <c r="D1326" i="2"/>
  <c r="F1326" i="2"/>
  <c r="B1327" i="2"/>
  <c r="C1327" i="2"/>
  <c r="D1327" i="2"/>
  <c r="F1327" i="2"/>
  <c r="B1328" i="2"/>
  <c r="C1328" i="2"/>
  <c r="D1328" i="2"/>
  <c r="F1328" i="2"/>
  <c r="B1329" i="2"/>
  <c r="C1329" i="2"/>
  <c r="D1329" i="2"/>
  <c r="F1329" i="2"/>
  <c r="B1330" i="2"/>
  <c r="C1330" i="2"/>
  <c r="D1330" i="2"/>
  <c r="F1330" i="2"/>
  <c r="B1331" i="2"/>
  <c r="C1331" i="2"/>
  <c r="D1331" i="2"/>
  <c r="F1331" i="2"/>
  <c r="B1332" i="2"/>
  <c r="C1332" i="2"/>
  <c r="D1332" i="2"/>
  <c r="F1332" i="2"/>
  <c r="B1333" i="2"/>
  <c r="C1333" i="2"/>
  <c r="D1333" i="2"/>
  <c r="F1333" i="2"/>
  <c r="B1334" i="2"/>
  <c r="C1334" i="2"/>
  <c r="D1334" i="2"/>
  <c r="F1334" i="2"/>
  <c r="B1335" i="2"/>
  <c r="C1335" i="2"/>
  <c r="D1335" i="2"/>
  <c r="F1335" i="2"/>
  <c r="B1336" i="2"/>
  <c r="C1336" i="2"/>
  <c r="D1336" i="2"/>
  <c r="F1336" i="2"/>
  <c r="B1337" i="2"/>
  <c r="C1337" i="2"/>
  <c r="D1337" i="2"/>
  <c r="F1337" i="2"/>
  <c r="B1338" i="2"/>
  <c r="C1338" i="2"/>
  <c r="D1338" i="2"/>
  <c r="F1338" i="2"/>
  <c r="B1339" i="2"/>
  <c r="C1339" i="2"/>
  <c r="D1339" i="2"/>
  <c r="E1339" i="2"/>
  <c r="F1339" i="2"/>
  <c r="B1340" i="2"/>
  <c r="C1340" i="2"/>
  <c r="D1340" i="2"/>
  <c r="F1340" i="2"/>
  <c r="B1341" i="2"/>
  <c r="C1341" i="2"/>
  <c r="D1341" i="2"/>
  <c r="F1341" i="2"/>
  <c r="B1342" i="2"/>
  <c r="C1342" i="2"/>
  <c r="D1342" i="2"/>
  <c r="F1342" i="2"/>
  <c r="B1343" i="2"/>
  <c r="C1343" i="2"/>
  <c r="D1343" i="2"/>
  <c r="F1343" i="2"/>
  <c r="B1344" i="2"/>
  <c r="C1344" i="2"/>
  <c r="D1344" i="2"/>
  <c r="E1344" i="2"/>
  <c r="F1344" i="2"/>
  <c r="B1345" i="2"/>
  <c r="C1345" i="2"/>
  <c r="D1345" i="2"/>
  <c r="F1345" i="2"/>
  <c r="B1346" i="2"/>
  <c r="C1346" i="2"/>
  <c r="D1346" i="2"/>
  <c r="F1346" i="2"/>
  <c r="B1347" i="2"/>
  <c r="C1347" i="2"/>
  <c r="D1347" i="2"/>
  <c r="F1347" i="2"/>
  <c r="B1348" i="2"/>
  <c r="C1348" i="2"/>
  <c r="D1348" i="2"/>
  <c r="F1348" i="2"/>
  <c r="B1349" i="2"/>
  <c r="C1349" i="2"/>
  <c r="D1349" i="2"/>
  <c r="F1349" i="2"/>
  <c r="B1350" i="2"/>
  <c r="C1350" i="2"/>
  <c r="D1350" i="2"/>
  <c r="F1350" i="2"/>
  <c r="B1351" i="2"/>
  <c r="C1351" i="2"/>
  <c r="D1351" i="2"/>
  <c r="F1351" i="2"/>
  <c r="B1352" i="2"/>
  <c r="C1352" i="2"/>
  <c r="D1352" i="2"/>
  <c r="F1352" i="2"/>
  <c r="B1353" i="2"/>
  <c r="C1353" i="2"/>
  <c r="D1353" i="2"/>
  <c r="F1353" i="2"/>
  <c r="B1354" i="2"/>
  <c r="C1354" i="2"/>
  <c r="D1354" i="2"/>
  <c r="F1354" i="2"/>
  <c r="B1355" i="2"/>
  <c r="C1355" i="2"/>
  <c r="D1355" i="2"/>
  <c r="F1355" i="2"/>
  <c r="B1356" i="2"/>
  <c r="C1356" i="2"/>
  <c r="D1356" i="2"/>
  <c r="E1356" i="2"/>
  <c r="F1356" i="2"/>
  <c r="B1357" i="2"/>
  <c r="C1357" i="2"/>
  <c r="D1357" i="2"/>
  <c r="F1357" i="2"/>
  <c r="B1358" i="2"/>
  <c r="C1358" i="2"/>
  <c r="D1358" i="2"/>
  <c r="E1358" i="2"/>
  <c r="F1358" i="2"/>
  <c r="B1359" i="2"/>
  <c r="C1359" i="2"/>
  <c r="D1359" i="2"/>
  <c r="F1359" i="2"/>
  <c r="B1360" i="2"/>
  <c r="C1360" i="2"/>
  <c r="D1360" i="2"/>
  <c r="F1360" i="2"/>
  <c r="B1361" i="2"/>
  <c r="C1361" i="2"/>
  <c r="D1361" i="2"/>
  <c r="F1361" i="2"/>
  <c r="B1362" i="2"/>
  <c r="C1362" i="2"/>
  <c r="D1362" i="2"/>
  <c r="F1362" i="2"/>
  <c r="B1363" i="2"/>
  <c r="C1363" i="2"/>
  <c r="D1363" i="2"/>
  <c r="F1363" i="2"/>
  <c r="B1364" i="2"/>
  <c r="C1364" i="2"/>
  <c r="D1364" i="2"/>
  <c r="F1364" i="2"/>
  <c r="B1365" i="2"/>
  <c r="C1365" i="2"/>
  <c r="D1365" i="2"/>
  <c r="F1365" i="2"/>
  <c r="B1366" i="2"/>
  <c r="C1366" i="2"/>
  <c r="D1366" i="2"/>
  <c r="F1366" i="2"/>
  <c r="B1367" i="2"/>
  <c r="C1367" i="2"/>
  <c r="D1367" i="2"/>
  <c r="F1367" i="2"/>
  <c r="B1368" i="2"/>
  <c r="C1368" i="2"/>
  <c r="D1368" i="2"/>
  <c r="F1368" i="2"/>
  <c r="B1369" i="2"/>
  <c r="C1369" i="2"/>
  <c r="D1369" i="2"/>
  <c r="F1369" i="2"/>
  <c r="B1370" i="2"/>
  <c r="C1370" i="2"/>
  <c r="D1370" i="2"/>
  <c r="F1370" i="2"/>
  <c r="B1371" i="2"/>
  <c r="C1371" i="2"/>
  <c r="D1371" i="2"/>
  <c r="F1371" i="2"/>
  <c r="B1372" i="2"/>
  <c r="C1372" i="2"/>
  <c r="D1372" i="2"/>
  <c r="F1372" i="2"/>
  <c r="B1373" i="2"/>
  <c r="C1373" i="2"/>
  <c r="D1373" i="2"/>
  <c r="F1373" i="2"/>
  <c r="B1374" i="2"/>
  <c r="C1374" i="2"/>
  <c r="D1374" i="2"/>
  <c r="F1374" i="2"/>
  <c r="B1375" i="2"/>
  <c r="C1375" i="2"/>
  <c r="D1375" i="2"/>
  <c r="F1375" i="2"/>
  <c r="B1376" i="2"/>
  <c r="C1376" i="2"/>
  <c r="D1376" i="2"/>
  <c r="F1376" i="2"/>
  <c r="B1377" i="2"/>
  <c r="C1377" i="2"/>
  <c r="D1377" i="2"/>
  <c r="F1377" i="2"/>
  <c r="B1378" i="2"/>
  <c r="C1378" i="2"/>
  <c r="D1378" i="2"/>
  <c r="F1378" i="2"/>
  <c r="B1379" i="2"/>
  <c r="C1379" i="2"/>
  <c r="D1379" i="2"/>
  <c r="F1379" i="2"/>
  <c r="B1380" i="2"/>
  <c r="C1380" i="2"/>
  <c r="D1380" i="2"/>
  <c r="F1380" i="2"/>
  <c r="B1381" i="2"/>
  <c r="C1381" i="2"/>
  <c r="D1381" i="2"/>
  <c r="F1381" i="2"/>
  <c r="B1382" i="2"/>
  <c r="C1382" i="2"/>
  <c r="D1382" i="2"/>
  <c r="F1382" i="2"/>
  <c r="B1383" i="2"/>
  <c r="C1383" i="2"/>
  <c r="D1383" i="2"/>
  <c r="E1383" i="2"/>
  <c r="F1383" i="2"/>
  <c r="B1384" i="2"/>
  <c r="C1384" i="2"/>
  <c r="D1384" i="2"/>
  <c r="F1384" i="2"/>
  <c r="B1385" i="2"/>
  <c r="C1385" i="2"/>
  <c r="D1385" i="2"/>
  <c r="F1385" i="2"/>
  <c r="B1386" i="2"/>
  <c r="C1386" i="2"/>
  <c r="D1386" i="2"/>
  <c r="F1386" i="2"/>
  <c r="B1387" i="2"/>
  <c r="C1387" i="2"/>
  <c r="D1387" i="2"/>
  <c r="F1387" i="2"/>
  <c r="B1388" i="2"/>
  <c r="C1388" i="2"/>
  <c r="D1388" i="2"/>
  <c r="F1388" i="2"/>
  <c r="B1389" i="2"/>
  <c r="C1389" i="2"/>
  <c r="D1389" i="2"/>
  <c r="F1389" i="2"/>
  <c r="B1390" i="2"/>
  <c r="C1390" i="2"/>
  <c r="D1390" i="2"/>
  <c r="F1390" i="2"/>
  <c r="B1391" i="2"/>
  <c r="C1391" i="2"/>
  <c r="D1391" i="2"/>
  <c r="F1391" i="2"/>
  <c r="B1392" i="2"/>
  <c r="C1392" i="2"/>
  <c r="D1392" i="2"/>
  <c r="F1392" i="2"/>
  <c r="B1393" i="2"/>
  <c r="C1393" i="2"/>
  <c r="D1393" i="2"/>
  <c r="F1393" i="2"/>
  <c r="B1394" i="2"/>
  <c r="C1394" i="2"/>
  <c r="D1394" i="2"/>
  <c r="F1394" i="2"/>
  <c r="B1395" i="2"/>
  <c r="C1395" i="2"/>
  <c r="D1395" i="2"/>
  <c r="F1395" i="2"/>
  <c r="B1396" i="2"/>
  <c r="C1396" i="2"/>
  <c r="D1396" i="2"/>
  <c r="F1396" i="2"/>
  <c r="B1397" i="2"/>
  <c r="C1397" i="2"/>
  <c r="D1397" i="2"/>
  <c r="F1397" i="2"/>
  <c r="B1398" i="2"/>
  <c r="C1398" i="2"/>
  <c r="D1398" i="2"/>
  <c r="F1398" i="2"/>
  <c r="B1399" i="2"/>
  <c r="C1399" i="2"/>
  <c r="D1399" i="2"/>
  <c r="F1399" i="2"/>
  <c r="B1400" i="2"/>
  <c r="C1400" i="2"/>
  <c r="D1400" i="2"/>
  <c r="F1400" i="2"/>
  <c r="B1401" i="2"/>
  <c r="C1401" i="2"/>
  <c r="D1401" i="2"/>
  <c r="F1401" i="2"/>
  <c r="B1402" i="2"/>
  <c r="C1402" i="2"/>
  <c r="D1402" i="2"/>
  <c r="F1402" i="2"/>
  <c r="B1403" i="2"/>
  <c r="C1403" i="2"/>
  <c r="D1403" i="2"/>
  <c r="F1403" i="2"/>
  <c r="B1404" i="2"/>
  <c r="C1404" i="2"/>
  <c r="D1404" i="2"/>
  <c r="F1404" i="2"/>
  <c r="B1405" i="2"/>
  <c r="C1405" i="2"/>
  <c r="D1405" i="2"/>
  <c r="F1405" i="2"/>
  <c r="B1406" i="2"/>
  <c r="C1406" i="2"/>
  <c r="D1406" i="2"/>
  <c r="F1406" i="2"/>
  <c r="B1407" i="2"/>
  <c r="C1407" i="2"/>
  <c r="D1407" i="2"/>
  <c r="F1407" i="2"/>
  <c r="B1408" i="2"/>
  <c r="C1408" i="2"/>
  <c r="D1408" i="2"/>
  <c r="F1408" i="2"/>
  <c r="B1409" i="2"/>
  <c r="C1409" i="2"/>
  <c r="D1409" i="2"/>
  <c r="F1409" i="2"/>
  <c r="B1410" i="2"/>
  <c r="C1410" i="2"/>
  <c r="D1410" i="2"/>
  <c r="F1410" i="2"/>
  <c r="B1411" i="2"/>
  <c r="C1411" i="2"/>
  <c r="D1411" i="2"/>
  <c r="F1411" i="2"/>
  <c r="B1412" i="2"/>
  <c r="C1412" i="2"/>
  <c r="D1412" i="2"/>
  <c r="F1412" i="2"/>
  <c r="B1413" i="2"/>
  <c r="C1413" i="2"/>
  <c r="D1413" i="2"/>
  <c r="F1413" i="2"/>
  <c r="B1414" i="2"/>
  <c r="C1414" i="2"/>
  <c r="D1414" i="2"/>
  <c r="F1414" i="2"/>
  <c r="B1415" i="2"/>
  <c r="C1415" i="2"/>
  <c r="D1415" i="2"/>
  <c r="F1415" i="2"/>
  <c r="B1416" i="2"/>
  <c r="C1416" i="2"/>
  <c r="D1416" i="2"/>
  <c r="F1416" i="2"/>
  <c r="B1417" i="2"/>
  <c r="C1417" i="2"/>
  <c r="D1417" i="2"/>
  <c r="E1417" i="2"/>
  <c r="F1417" i="2"/>
  <c r="B1418" i="2"/>
  <c r="C1418" i="2"/>
  <c r="D1418" i="2"/>
  <c r="F1418" i="2"/>
  <c r="B1419" i="2"/>
  <c r="C1419" i="2"/>
  <c r="D1419" i="2"/>
  <c r="F1419" i="2"/>
  <c r="B1420" i="2"/>
  <c r="C1420" i="2"/>
  <c r="D1420" i="2"/>
  <c r="F1420" i="2"/>
  <c r="B1421" i="2"/>
  <c r="C1421" i="2"/>
  <c r="D1421" i="2"/>
  <c r="F1421" i="2"/>
  <c r="B1422" i="2"/>
  <c r="C1422" i="2"/>
  <c r="D1422" i="2"/>
  <c r="F1422" i="2"/>
  <c r="B1423" i="2"/>
  <c r="C1423" i="2"/>
  <c r="D1423" i="2"/>
  <c r="F1423" i="2"/>
  <c r="B1424" i="2"/>
  <c r="C1424" i="2"/>
  <c r="D1424" i="2"/>
  <c r="F1424" i="2"/>
  <c r="B1425" i="2"/>
  <c r="C1425" i="2"/>
  <c r="D1425" i="2"/>
  <c r="F1425" i="2"/>
  <c r="B1426" i="2"/>
  <c r="C1426" i="2"/>
  <c r="D1426" i="2"/>
  <c r="F1426" i="2"/>
  <c r="B1427" i="2"/>
  <c r="C1427" i="2"/>
  <c r="D1427" i="2"/>
  <c r="F1427" i="2"/>
  <c r="B1428" i="2"/>
  <c r="C1428" i="2"/>
  <c r="D1428" i="2"/>
  <c r="F1428" i="2"/>
  <c r="B1429" i="2"/>
  <c r="C1429" i="2"/>
  <c r="D1429" i="2"/>
  <c r="F1429" i="2"/>
  <c r="B1430" i="2"/>
  <c r="C1430" i="2"/>
  <c r="D1430" i="2"/>
  <c r="F1430" i="2"/>
  <c r="B1431" i="2"/>
  <c r="C1431" i="2"/>
  <c r="D1431" i="2"/>
  <c r="F1431" i="2"/>
  <c r="B1432" i="2"/>
  <c r="C1432" i="2"/>
  <c r="D1432" i="2"/>
  <c r="F1432" i="2"/>
  <c r="B1433" i="2"/>
  <c r="C1433" i="2"/>
  <c r="D1433" i="2"/>
  <c r="F1433" i="2"/>
  <c r="B1434" i="2"/>
  <c r="C1434" i="2"/>
  <c r="D1434" i="2"/>
  <c r="F1434" i="2"/>
  <c r="B1435" i="2"/>
  <c r="C1435" i="2"/>
  <c r="D1435" i="2"/>
  <c r="F1435" i="2"/>
  <c r="B1436" i="2"/>
  <c r="C1436" i="2"/>
  <c r="D1436" i="2"/>
  <c r="F1436" i="2"/>
  <c r="B1437" i="2"/>
  <c r="C1437" i="2"/>
  <c r="D1437" i="2"/>
  <c r="F1437" i="2"/>
  <c r="B1438" i="2"/>
  <c r="C1438" i="2"/>
  <c r="D1438" i="2"/>
  <c r="F1438" i="2"/>
  <c r="B1439" i="2"/>
  <c r="C1439" i="2"/>
  <c r="D1439" i="2"/>
  <c r="F1439" i="2"/>
  <c r="B1440" i="2"/>
  <c r="C1440" i="2"/>
  <c r="D1440" i="2"/>
  <c r="F1440" i="2"/>
  <c r="B1441" i="2"/>
  <c r="C1441" i="2"/>
  <c r="D1441" i="2"/>
  <c r="F1441" i="2"/>
  <c r="B1442" i="2"/>
  <c r="C1442" i="2"/>
  <c r="D1442" i="2"/>
  <c r="F1442" i="2"/>
  <c r="B1443" i="2"/>
  <c r="C1443" i="2"/>
  <c r="D1443" i="2"/>
  <c r="F1443" i="2"/>
  <c r="B1444" i="2"/>
  <c r="C1444" i="2"/>
  <c r="D1444" i="2"/>
  <c r="F1444" i="2"/>
  <c r="B1445" i="2"/>
  <c r="C1445" i="2"/>
  <c r="D1445" i="2"/>
  <c r="F1445" i="2"/>
  <c r="B1446" i="2"/>
  <c r="C1446" i="2"/>
  <c r="D1446" i="2"/>
  <c r="F1446" i="2"/>
  <c r="B1447" i="2"/>
  <c r="C1447" i="2"/>
  <c r="D1447" i="2"/>
  <c r="F1447" i="2"/>
  <c r="B1448" i="2"/>
  <c r="C1448" i="2"/>
  <c r="D1448" i="2"/>
  <c r="F1448" i="2"/>
  <c r="B1449" i="2"/>
  <c r="C1449" i="2"/>
  <c r="D1449" i="2"/>
  <c r="F1449" i="2"/>
  <c r="B1450" i="2"/>
  <c r="C1450" i="2"/>
  <c r="D1450" i="2"/>
  <c r="F1450" i="2"/>
  <c r="B1451" i="2"/>
  <c r="C1451" i="2"/>
  <c r="D1451" i="2"/>
  <c r="F1451" i="2"/>
  <c r="B1452" i="2"/>
  <c r="C1452" i="2"/>
  <c r="D1452" i="2"/>
  <c r="F1452" i="2"/>
  <c r="B1453" i="2"/>
  <c r="C1453" i="2"/>
  <c r="D1453" i="2"/>
  <c r="F1453" i="2"/>
  <c r="B1454" i="2"/>
  <c r="C1454" i="2"/>
  <c r="D1454" i="2"/>
  <c r="F1454" i="2"/>
  <c r="B1455" i="2"/>
  <c r="C1455" i="2"/>
  <c r="D1455" i="2"/>
  <c r="F1455" i="2"/>
  <c r="B1456" i="2"/>
  <c r="C1456" i="2"/>
  <c r="D1456" i="2"/>
  <c r="F1456" i="2"/>
  <c r="B1457" i="2"/>
  <c r="C1457" i="2"/>
  <c r="D1457" i="2"/>
  <c r="F1457" i="2"/>
  <c r="B1458" i="2"/>
  <c r="C1458" i="2"/>
  <c r="D1458" i="2"/>
  <c r="F1458" i="2"/>
  <c r="B1459" i="2"/>
  <c r="C1459" i="2"/>
  <c r="D1459" i="2"/>
  <c r="F1459" i="2"/>
  <c r="B1460" i="2"/>
  <c r="C1460" i="2"/>
  <c r="D1460" i="2"/>
  <c r="F1460" i="2"/>
  <c r="B1461" i="2"/>
  <c r="C1461" i="2"/>
  <c r="D1461" i="2"/>
  <c r="F1461" i="2"/>
  <c r="B1462" i="2"/>
  <c r="C1462" i="2"/>
  <c r="D1462" i="2"/>
  <c r="F1462" i="2"/>
  <c r="B1463" i="2"/>
  <c r="C1463" i="2"/>
  <c r="D1463" i="2"/>
  <c r="F1463" i="2"/>
  <c r="B1464" i="2"/>
  <c r="C1464" i="2"/>
  <c r="D1464" i="2"/>
  <c r="F1464" i="2"/>
  <c r="B1465" i="2"/>
  <c r="C1465" i="2"/>
  <c r="D1465" i="2"/>
  <c r="F1465" i="2"/>
  <c r="B1466" i="2"/>
  <c r="C1466" i="2"/>
  <c r="D1466" i="2"/>
  <c r="F1466" i="2"/>
  <c r="B1467" i="2"/>
  <c r="C1467" i="2"/>
  <c r="D1467" i="2"/>
  <c r="F1467" i="2"/>
  <c r="B1468" i="2"/>
  <c r="C1468" i="2"/>
  <c r="D1468" i="2"/>
  <c r="F1468" i="2"/>
  <c r="B1469" i="2"/>
  <c r="C1469" i="2"/>
  <c r="D1469" i="2"/>
  <c r="F1469" i="2"/>
  <c r="B1470" i="2"/>
  <c r="C1470" i="2"/>
  <c r="D1470" i="2"/>
  <c r="F1470" i="2"/>
  <c r="B1471" i="2"/>
  <c r="C1471" i="2"/>
  <c r="D1471" i="2"/>
  <c r="F1471" i="2"/>
  <c r="B1472" i="2"/>
  <c r="C1472" i="2"/>
  <c r="D1472" i="2"/>
  <c r="F1472" i="2"/>
  <c r="B1473" i="2"/>
  <c r="C1473" i="2"/>
  <c r="D1473" i="2"/>
  <c r="F1473" i="2"/>
  <c r="B1474" i="2"/>
  <c r="C1474" i="2"/>
  <c r="D1474" i="2"/>
  <c r="F1474" i="2"/>
  <c r="B1475" i="2"/>
  <c r="C1475" i="2"/>
  <c r="D1475" i="2"/>
  <c r="F1475" i="2"/>
  <c r="B1476" i="2"/>
  <c r="C1476" i="2"/>
  <c r="D1476" i="2"/>
  <c r="F1476" i="2"/>
  <c r="B1477" i="2"/>
  <c r="C1477" i="2"/>
  <c r="D1477" i="2"/>
  <c r="F1477" i="2"/>
  <c r="B1478" i="2"/>
  <c r="C1478" i="2"/>
  <c r="D1478" i="2"/>
  <c r="F1478" i="2"/>
  <c r="B1479" i="2"/>
  <c r="C1479" i="2"/>
  <c r="D1479" i="2"/>
  <c r="F1479" i="2"/>
  <c r="B1480" i="2"/>
  <c r="C1480" i="2"/>
  <c r="D1480" i="2"/>
  <c r="F1480" i="2"/>
  <c r="B1481" i="2"/>
  <c r="C1481" i="2"/>
  <c r="D1481" i="2"/>
  <c r="F1481" i="2"/>
  <c r="B1482" i="2"/>
  <c r="C1482" i="2"/>
  <c r="D1482" i="2"/>
  <c r="F1482" i="2"/>
  <c r="B1483" i="2"/>
  <c r="C1483" i="2"/>
  <c r="D1483" i="2"/>
  <c r="F1483" i="2"/>
  <c r="B1484" i="2"/>
  <c r="C1484" i="2"/>
  <c r="D1484" i="2"/>
  <c r="F1484" i="2"/>
  <c r="B1485" i="2"/>
  <c r="C1485" i="2"/>
  <c r="D1485" i="2"/>
  <c r="F1485" i="2"/>
  <c r="B1486" i="2"/>
  <c r="C1486" i="2"/>
  <c r="D1486" i="2"/>
  <c r="F1486" i="2"/>
  <c r="B1487" i="2"/>
  <c r="C1487" i="2"/>
  <c r="D1487" i="2"/>
  <c r="F1487" i="2"/>
  <c r="B1488" i="2"/>
  <c r="C1488" i="2"/>
  <c r="D1488" i="2"/>
  <c r="F1488" i="2"/>
  <c r="B1489" i="2"/>
  <c r="C1489" i="2"/>
  <c r="D1489" i="2"/>
  <c r="F1489" i="2"/>
  <c r="B1490" i="2"/>
  <c r="C1490" i="2"/>
  <c r="D1490" i="2"/>
  <c r="F1490" i="2"/>
  <c r="B1491" i="2"/>
  <c r="C1491" i="2"/>
  <c r="D1491" i="2"/>
  <c r="F1491" i="2"/>
  <c r="B1492" i="2"/>
  <c r="C1492" i="2"/>
  <c r="D1492" i="2"/>
  <c r="F1492" i="2"/>
  <c r="B1493" i="2"/>
  <c r="C1493" i="2"/>
  <c r="D1493" i="2"/>
  <c r="F1493" i="2"/>
  <c r="B1494" i="2"/>
  <c r="C1494" i="2"/>
  <c r="D1494" i="2"/>
  <c r="F1494" i="2"/>
  <c r="B1495" i="2"/>
  <c r="C1495" i="2"/>
  <c r="D1495" i="2"/>
  <c r="F1495" i="2"/>
  <c r="B1496" i="2"/>
  <c r="C1496" i="2"/>
  <c r="D1496" i="2"/>
  <c r="F1496" i="2"/>
  <c r="B1497" i="2"/>
  <c r="C1497" i="2"/>
  <c r="D1497" i="2"/>
  <c r="F1497" i="2"/>
  <c r="B1498" i="2"/>
  <c r="C1498" i="2"/>
  <c r="D1498" i="2"/>
  <c r="F1498" i="2"/>
  <c r="B1499" i="2"/>
  <c r="C1499" i="2"/>
  <c r="D1499" i="2"/>
  <c r="F1499" i="2"/>
  <c r="B1500" i="2"/>
  <c r="C1500" i="2"/>
  <c r="D1500" i="2"/>
  <c r="F1500" i="2"/>
  <c r="B1501" i="2"/>
  <c r="C1501" i="2"/>
  <c r="D1501" i="2"/>
  <c r="F1501" i="2"/>
  <c r="B1502" i="2"/>
  <c r="C1502" i="2"/>
  <c r="D1502" i="2"/>
  <c r="F1502" i="2"/>
  <c r="B1503" i="2"/>
  <c r="C1503" i="2"/>
  <c r="D1503" i="2"/>
  <c r="F1503" i="2"/>
  <c r="B1504" i="2"/>
  <c r="C1504" i="2"/>
  <c r="D1504" i="2"/>
  <c r="F1504" i="2"/>
  <c r="B1505" i="2"/>
  <c r="C1505" i="2"/>
  <c r="D1505" i="2"/>
  <c r="F1505" i="2"/>
  <c r="B1506" i="2"/>
  <c r="C1506" i="2"/>
  <c r="D1506" i="2"/>
  <c r="F1506" i="2"/>
  <c r="B1507" i="2"/>
  <c r="C1507" i="2"/>
  <c r="D1507" i="2"/>
  <c r="F1507" i="2"/>
  <c r="B1508" i="2"/>
  <c r="C1508" i="2"/>
  <c r="D1508" i="2"/>
  <c r="F1508" i="2"/>
  <c r="B1509" i="2"/>
  <c r="C1509" i="2"/>
  <c r="D1509" i="2"/>
  <c r="F1509" i="2"/>
  <c r="B1510" i="2"/>
  <c r="C1510" i="2"/>
  <c r="D1510" i="2"/>
  <c r="F1510" i="2"/>
  <c r="B1511" i="2"/>
  <c r="C1511" i="2"/>
  <c r="D1511" i="2"/>
  <c r="F1511" i="2"/>
  <c r="B1512" i="2"/>
  <c r="C1512" i="2"/>
  <c r="D1512" i="2"/>
  <c r="F1512" i="2"/>
  <c r="B1513" i="2"/>
  <c r="C1513" i="2"/>
  <c r="D1513" i="2"/>
  <c r="F1513" i="2"/>
  <c r="B1514" i="2"/>
  <c r="C1514" i="2"/>
  <c r="D1514" i="2"/>
  <c r="F1514" i="2"/>
  <c r="B1515" i="2"/>
  <c r="C1515" i="2"/>
  <c r="D1515" i="2"/>
  <c r="F1515" i="2"/>
  <c r="B1516" i="2"/>
  <c r="C1516" i="2"/>
  <c r="D1516" i="2"/>
  <c r="F1516" i="2"/>
  <c r="B1517" i="2"/>
  <c r="C1517" i="2"/>
  <c r="D1517" i="2"/>
  <c r="F1517" i="2"/>
  <c r="B1518" i="2"/>
  <c r="C1518" i="2"/>
  <c r="D1518" i="2"/>
  <c r="F1518" i="2"/>
  <c r="B1519" i="2"/>
  <c r="C1519" i="2"/>
  <c r="D1519" i="2"/>
  <c r="F1519" i="2"/>
  <c r="B1520" i="2"/>
  <c r="C1520" i="2"/>
  <c r="D1520" i="2"/>
  <c r="F1520" i="2"/>
  <c r="B1521" i="2"/>
  <c r="C1521" i="2"/>
  <c r="D1521" i="2"/>
  <c r="F1521" i="2"/>
  <c r="B1522" i="2"/>
  <c r="C1522" i="2"/>
  <c r="D1522" i="2"/>
  <c r="F1522" i="2"/>
  <c r="B1523" i="2"/>
  <c r="C1523" i="2"/>
  <c r="D1523" i="2"/>
  <c r="F1523" i="2"/>
  <c r="B1524" i="2"/>
  <c r="C1524" i="2"/>
  <c r="D1524" i="2"/>
  <c r="F1524" i="2"/>
  <c r="B1525" i="2"/>
  <c r="C1525" i="2"/>
  <c r="D1525" i="2"/>
  <c r="F1525" i="2"/>
  <c r="B1526" i="2"/>
  <c r="C1526" i="2"/>
  <c r="D1526" i="2"/>
  <c r="F1526" i="2"/>
  <c r="B1527" i="2"/>
  <c r="C1527" i="2"/>
  <c r="D1527" i="2"/>
  <c r="F1527" i="2"/>
  <c r="B1528" i="2"/>
  <c r="C1528" i="2"/>
  <c r="D1528" i="2"/>
  <c r="F1528" i="2"/>
  <c r="B1529" i="2"/>
  <c r="C1529" i="2"/>
  <c r="D1529" i="2"/>
  <c r="F1529" i="2"/>
  <c r="B1530" i="2"/>
  <c r="C1530" i="2"/>
  <c r="D1530" i="2"/>
  <c r="F1530" i="2"/>
  <c r="B1531" i="2"/>
  <c r="C1531" i="2"/>
  <c r="D1531" i="2"/>
  <c r="F1531" i="2"/>
  <c r="B1532" i="2"/>
  <c r="C1532" i="2"/>
  <c r="D1532" i="2"/>
  <c r="F1532" i="2"/>
  <c r="B1533" i="2"/>
  <c r="C1533" i="2"/>
  <c r="D1533" i="2"/>
  <c r="F1533" i="2"/>
  <c r="B1534" i="2"/>
  <c r="C1534" i="2"/>
  <c r="D1534" i="2"/>
  <c r="F1534" i="2"/>
  <c r="B1535" i="2"/>
  <c r="C1535" i="2"/>
  <c r="D1535" i="2"/>
  <c r="F1535" i="2"/>
  <c r="B1536" i="2"/>
  <c r="C1536" i="2"/>
  <c r="D1536" i="2"/>
  <c r="F1536" i="2"/>
  <c r="B1537" i="2"/>
  <c r="C1537" i="2"/>
  <c r="D1537" i="2"/>
  <c r="F1537" i="2"/>
  <c r="B1538" i="2"/>
  <c r="C1538" i="2"/>
  <c r="D1538" i="2"/>
  <c r="F1538" i="2"/>
  <c r="B1539" i="2"/>
  <c r="C1539" i="2"/>
  <c r="D1539" i="2"/>
  <c r="F1539" i="2"/>
  <c r="B1540" i="2"/>
  <c r="C1540" i="2"/>
  <c r="D1540" i="2"/>
  <c r="F1540" i="2"/>
  <c r="B1541" i="2"/>
  <c r="C1541" i="2"/>
  <c r="D1541" i="2"/>
  <c r="F1541" i="2"/>
  <c r="B1542" i="2"/>
  <c r="C1542" i="2"/>
  <c r="D1542" i="2"/>
  <c r="F1542" i="2"/>
  <c r="B1543" i="2"/>
  <c r="C1543" i="2"/>
  <c r="D1543" i="2"/>
  <c r="F1543" i="2"/>
  <c r="B1544" i="2"/>
  <c r="C1544" i="2"/>
  <c r="D1544" i="2"/>
  <c r="F1544" i="2"/>
  <c r="B1545" i="2"/>
  <c r="C1545" i="2"/>
  <c r="D1545" i="2"/>
  <c r="F1545" i="2"/>
  <c r="B1546" i="2"/>
  <c r="C1546" i="2"/>
  <c r="D1546" i="2"/>
  <c r="F1546" i="2"/>
  <c r="B1547" i="2"/>
  <c r="C1547" i="2"/>
  <c r="D1547" i="2"/>
  <c r="F1547" i="2"/>
  <c r="B1548" i="2"/>
  <c r="C1548" i="2"/>
  <c r="D1548" i="2"/>
  <c r="F1548" i="2"/>
  <c r="B1549" i="2"/>
  <c r="C1549" i="2"/>
  <c r="D1549" i="2"/>
  <c r="F1549" i="2"/>
  <c r="B1550" i="2"/>
  <c r="C1550" i="2"/>
  <c r="D1550" i="2"/>
  <c r="F1550" i="2"/>
  <c r="B1551" i="2"/>
  <c r="C1551" i="2"/>
  <c r="D1551" i="2"/>
  <c r="F1551" i="2"/>
  <c r="B1552" i="2"/>
  <c r="C1552" i="2"/>
  <c r="D1552" i="2"/>
  <c r="F1552" i="2"/>
  <c r="B1553" i="2"/>
  <c r="C1553" i="2"/>
  <c r="D1553" i="2"/>
  <c r="F1553" i="2"/>
  <c r="B1554" i="2"/>
  <c r="C1554" i="2"/>
  <c r="D1554" i="2"/>
  <c r="F1554" i="2"/>
  <c r="B1555" i="2"/>
  <c r="C1555" i="2"/>
  <c r="D1555" i="2"/>
  <c r="F1555" i="2"/>
  <c r="B1556" i="2"/>
  <c r="C1556" i="2"/>
  <c r="D1556" i="2"/>
  <c r="F1556" i="2"/>
  <c r="B1557" i="2"/>
  <c r="C1557" i="2"/>
  <c r="D1557" i="2"/>
  <c r="F1557" i="2"/>
  <c r="B1558" i="2"/>
  <c r="C1558" i="2"/>
  <c r="D1558" i="2"/>
  <c r="F1558" i="2"/>
  <c r="B1559" i="2"/>
  <c r="C1559" i="2"/>
  <c r="D1559" i="2"/>
  <c r="F1559" i="2"/>
  <c r="B1560" i="2"/>
  <c r="C1560" i="2"/>
  <c r="D1560" i="2"/>
  <c r="F1560" i="2"/>
  <c r="B1561" i="2"/>
  <c r="C1561" i="2"/>
  <c r="D1561" i="2"/>
  <c r="F1561" i="2"/>
  <c r="B1562" i="2"/>
  <c r="C1562" i="2"/>
  <c r="D1562" i="2"/>
  <c r="F1562" i="2"/>
  <c r="B1563" i="2"/>
  <c r="C1563" i="2"/>
  <c r="D1563" i="2"/>
  <c r="F1563" i="2"/>
  <c r="B1564" i="2"/>
  <c r="C1564" i="2"/>
  <c r="D1564" i="2"/>
  <c r="F1564" i="2"/>
  <c r="B1565" i="2"/>
  <c r="C1565" i="2"/>
  <c r="D1565" i="2"/>
  <c r="F1565" i="2"/>
  <c r="B1566" i="2"/>
  <c r="C1566" i="2"/>
  <c r="D1566" i="2"/>
  <c r="F1566" i="2"/>
  <c r="B1567" i="2"/>
  <c r="C1567" i="2"/>
  <c r="D1567" i="2"/>
  <c r="F1567" i="2"/>
  <c r="B1568" i="2"/>
  <c r="C1568" i="2"/>
  <c r="D1568" i="2"/>
  <c r="F1568" i="2"/>
  <c r="B1569" i="2"/>
  <c r="C1569" i="2"/>
  <c r="D1569" i="2"/>
  <c r="F1569" i="2"/>
  <c r="B1570" i="2"/>
  <c r="C1570" i="2"/>
  <c r="D1570" i="2"/>
  <c r="F1570" i="2"/>
  <c r="B1571" i="2"/>
  <c r="C1571" i="2"/>
  <c r="D1571" i="2"/>
  <c r="F1571" i="2"/>
  <c r="B1572" i="2"/>
  <c r="C1572" i="2"/>
  <c r="D1572" i="2"/>
  <c r="F1572" i="2"/>
  <c r="B1573" i="2"/>
  <c r="C1573" i="2"/>
  <c r="D1573" i="2"/>
  <c r="F1573" i="2"/>
  <c r="B1574" i="2"/>
  <c r="C1574" i="2"/>
  <c r="D1574" i="2"/>
  <c r="F1574" i="2"/>
  <c r="B1575" i="2"/>
  <c r="C1575" i="2"/>
  <c r="D1575" i="2"/>
  <c r="F1575" i="2"/>
  <c r="B1576" i="2"/>
  <c r="C1576" i="2"/>
  <c r="D1576" i="2"/>
  <c r="F1576" i="2"/>
  <c r="B1577" i="2"/>
  <c r="C1577" i="2"/>
  <c r="D1577" i="2"/>
  <c r="F1577" i="2"/>
  <c r="B1578" i="2"/>
  <c r="C1578" i="2"/>
  <c r="D1578" i="2"/>
  <c r="F1578" i="2"/>
  <c r="B1579" i="2"/>
  <c r="C1579" i="2"/>
  <c r="D1579" i="2"/>
  <c r="F1579" i="2"/>
  <c r="B1580" i="2"/>
  <c r="C1580" i="2"/>
  <c r="D1580" i="2"/>
  <c r="F1580" i="2"/>
  <c r="B1581" i="2"/>
  <c r="C1581" i="2"/>
  <c r="D1581" i="2"/>
  <c r="F1581" i="2"/>
  <c r="B1582" i="2"/>
  <c r="C1582" i="2"/>
  <c r="D1582" i="2"/>
  <c r="F1582" i="2"/>
  <c r="B1583" i="2"/>
  <c r="C1583" i="2"/>
  <c r="D1583" i="2"/>
  <c r="F1583" i="2"/>
  <c r="B1584" i="2"/>
  <c r="C1584" i="2"/>
  <c r="D1584" i="2"/>
  <c r="F1584" i="2"/>
  <c r="B1585" i="2"/>
  <c r="C1585" i="2"/>
  <c r="D1585" i="2"/>
  <c r="F1585" i="2"/>
  <c r="B1586" i="2"/>
  <c r="C1586" i="2"/>
  <c r="D1586" i="2"/>
  <c r="F1586" i="2"/>
  <c r="B1587" i="2"/>
  <c r="C1587" i="2"/>
  <c r="D1587" i="2"/>
  <c r="F1587" i="2"/>
  <c r="B1588" i="2"/>
  <c r="C1588" i="2"/>
  <c r="D1588" i="2"/>
  <c r="F1588" i="2"/>
  <c r="B1589" i="2"/>
  <c r="C1589" i="2"/>
  <c r="D1589" i="2"/>
  <c r="F1589" i="2"/>
  <c r="B1590" i="2"/>
  <c r="C1590" i="2"/>
  <c r="D1590" i="2"/>
  <c r="F1590" i="2"/>
  <c r="B1591" i="2"/>
  <c r="C1591" i="2"/>
  <c r="D1591" i="2"/>
  <c r="F1591" i="2"/>
  <c r="B1592" i="2"/>
  <c r="C1592" i="2"/>
  <c r="D1592" i="2"/>
  <c r="F1592" i="2"/>
  <c r="B1593" i="2"/>
  <c r="C1593" i="2"/>
  <c r="D1593" i="2"/>
  <c r="F1593" i="2"/>
  <c r="B1594" i="2"/>
  <c r="C1594" i="2"/>
  <c r="D1594" i="2"/>
  <c r="F1594" i="2"/>
  <c r="B1595" i="2"/>
  <c r="C1595" i="2"/>
  <c r="D1595" i="2"/>
  <c r="F1595" i="2"/>
  <c r="B1596" i="2"/>
  <c r="C1596" i="2"/>
  <c r="D1596" i="2"/>
  <c r="F1596" i="2"/>
  <c r="B1597" i="2"/>
  <c r="C1597" i="2"/>
  <c r="D1597" i="2"/>
  <c r="F1597" i="2"/>
  <c r="B1598" i="2"/>
  <c r="C1598" i="2"/>
  <c r="D1598" i="2"/>
  <c r="F1598" i="2"/>
  <c r="B1599" i="2"/>
  <c r="C1599" i="2"/>
  <c r="D1599" i="2"/>
  <c r="F1599" i="2"/>
  <c r="B1600" i="2"/>
  <c r="C1600" i="2"/>
  <c r="D1600" i="2"/>
  <c r="F1600" i="2"/>
  <c r="B1601" i="2"/>
  <c r="C1601" i="2"/>
  <c r="D1601" i="2"/>
  <c r="F1601" i="2"/>
  <c r="B1602" i="2"/>
  <c r="C1602" i="2"/>
  <c r="D1602" i="2"/>
  <c r="F1602" i="2"/>
  <c r="B1603" i="2"/>
  <c r="C1603" i="2"/>
  <c r="D1603" i="2"/>
  <c r="F1603" i="2"/>
  <c r="B1604" i="2"/>
  <c r="C1604" i="2"/>
  <c r="D1604" i="2"/>
  <c r="F1604" i="2"/>
  <c r="B1605" i="2"/>
  <c r="C1605" i="2"/>
  <c r="D1605" i="2"/>
  <c r="F1605" i="2"/>
  <c r="B1606" i="2"/>
  <c r="C1606" i="2"/>
  <c r="D1606" i="2"/>
  <c r="F1606" i="2"/>
  <c r="B1607" i="2"/>
  <c r="C1607" i="2"/>
  <c r="D1607" i="2"/>
  <c r="F1607" i="2"/>
  <c r="B1608" i="2"/>
  <c r="C1608" i="2"/>
  <c r="D1608" i="2"/>
  <c r="F1608" i="2"/>
  <c r="B1609" i="2"/>
  <c r="C1609" i="2"/>
  <c r="D1609" i="2"/>
  <c r="F1609" i="2"/>
  <c r="B1610" i="2"/>
  <c r="C1610" i="2"/>
  <c r="D1610" i="2"/>
  <c r="F1610" i="2"/>
  <c r="B1611" i="2"/>
  <c r="C1611" i="2"/>
  <c r="D1611" i="2"/>
  <c r="F1611" i="2"/>
  <c r="B1612" i="2"/>
  <c r="C1612" i="2"/>
  <c r="D1612" i="2"/>
  <c r="F1612" i="2"/>
  <c r="B1613" i="2"/>
  <c r="C1613" i="2"/>
  <c r="D1613" i="2"/>
  <c r="F1613" i="2"/>
  <c r="B1614" i="2"/>
  <c r="C1614" i="2"/>
  <c r="D1614" i="2"/>
  <c r="F1614" i="2"/>
  <c r="B1615" i="2"/>
  <c r="C1615" i="2"/>
  <c r="D1615" i="2"/>
  <c r="F1615" i="2"/>
  <c r="B1616" i="2"/>
  <c r="C1616" i="2"/>
  <c r="D1616" i="2"/>
  <c r="F1616" i="2"/>
  <c r="B1617" i="2"/>
  <c r="C1617" i="2"/>
  <c r="D1617" i="2"/>
  <c r="F1617" i="2"/>
  <c r="B1618" i="2"/>
  <c r="C1618" i="2"/>
  <c r="D1618" i="2"/>
  <c r="F1618" i="2"/>
  <c r="B1619" i="2"/>
  <c r="C1619" i="2"/>
  <c r="D1619" i="2"/>
  <c r="F1619" i="2"/>
  <c r="B1620" i="2"/>
  <c r="C1620" i="2"/>
  <c r="D1620" i="2"/>
  <c r="F1620" i="2"/>
  <c r="B1621" i="2"/>
  <c r="C1621" i="2"/>
  <c r="D1621" i="2"/>
  <c r="F1621" i="2"/>
  <c r="B1622" i="2"/>
  <c r="C1622" i="2"/>
  <c r="D1622" i="2"/>
  <c r="F1622" i="2"/>
  <c r="B1623" i="2"/>
  <c r="C1623" i="2"/>
  <c r="D1623" i="2"/>
  <c r="F1623" i="2"/>
  <c r="B1624" i="2"/>
  <c r="C1624" i="2"/>
  <c r="D1624" i="2"/>
  <c r="F1624" i="2"/>
  <c r="B1625" i="2"/>
  <c r="C1625" i="2"/>
  <c r="D1625" i="2"/>
  <c r="F1625" i="2"/>
  <c r="B1626" i="2"/>
  <c r="C1626" i="2"/>
  <c r="D1626" i="2"/>
  <c r="F1626" i="2"/>
  <c r="B1627" i="2"/>
  <c r="C1627" i="2"/>
  <c r="D1627" i="2"/>
  <c r="F1627" i="2"/>
  <c r="B1628" i="2"/>
  <c r="C1628" i="2"/>
  <c r="D1628" i="2"/>
  <c r="F1628" i="2"/>
  <c r="B1629" i="2"/>
  <c r="C1629" i="2"/>
  <c r="D1629" i="2"/>
  <c r="F1629" i="2"/>
  <c r="B1630" i="2"/>
  <c r="C1630" i="2"/>
  <c r="D1630" i="2"/>
  <c r="F1630" i="2"/>
  <c r="B1631" i="2"/>
  <c r="C1631" i="2"/>
  <c r="D1631" i="2"/>
  <c r="F1631" i="2"/>
  <c r="B1632" i="2"/>
  <c r="C1632" i="2"/>
  <c r="D1632" i="2"/>
  <c r="F1632" i="2"/>
  <c r="B1633" i="2"/>
  <c r="C1633" i="2"/>
  <c r="D1633" i="2"/>
  <c r="F1633" i="2"/>
  <c r="B1634" i="2"/>
  <c r="C1634" i="2"/>
  <c r="D1634" i="2"/>
  <c r="F1634" i="2"/>
  <c r="B1635" i="2"/>
  <c r="C1635" i="2"/>
  <c r="D1635" i="2"/>
  <c r="F1635" i="2"/>
  <c r="B1636" i="2"/>
  <c r="C1636" i="2"/>
  <c r="D1636" i="2"/>
  <c r="F1636" i="2"/>
  <c r="B1637" i="2"/>
  <c r="C1637" i="2"/>
  <c r="D1637" i="2"/>
  <c r="F1637" i="2"/>
  <c r="B1638" i="2"/>
  <c r="C1638" i="2"/>
  <c r="D1638" i="2"/>
  <c r="F1638" i="2"/>
  <c r="B1639" i="2"/>
  <c r="C1639" i="2"/>
  <c r="D1639" i="2"/>
  <c r="F1639" i="2"/>
  <c r="B1640" i="2"/>
  <c r="C1640" i="2"/>
  <c r="D1640" i="2"/>
  <c r="F1640" i="2"/>
  <c r="B1641" i="2"/>
  <c r="C1641" i="2"/>
  <c r="D1641" i="2"/>
  <c r="F1641" i="2"/>
  <c r="B1642" i="2"/>
  <c r="C1642" i="2"/>
  <c r="D1642" i="2"/>
  <c r="F1642" i="2"/>
  <c r="B1643" i="2"/>
  <c r="C1643" i="2"/>
  <c r="D1643" i="2"/>
  <c r="F1643" i="2"/>
  <c r="B1644" i="2"/>
  <c r="C1644" i="2"/>
  <c r="D1644" i="2"/>
  <c r="F1644" i="2"/>
  <c r="B1645" i="2"/>
  <c r="C1645" i="2"/>
  <c r="D1645" i="2"/>
  <c r="F1645" i="2"/>
  <c r="B1646" i="2"/>
  <c r="C1646" i="2"/>
  <c r="D1646" i="2"/>
  <c r="F1646" i="2"/>
  <c r="B1647" i="2"/>
  <c r="C1647" i="2"/>
  <c r="D1647" i="2"/>
  <c r="F1647" i="2"/>
  <c r="B1648" i="2"/>
  <c r="C1648" i="2"/>
  <c r="D1648" i="2"/>
  <c r="F1648" i="2"/>
  <c r="B1649" i="2"/>
  <c r="C1649" i="2"/>
  <c r="D1649" i="2"/>
  <c r="F1649" i="2"/>
  <c r="B1650" i="2"/>
  <c r="C1650" i="2"/>
  <c r="D1650" i="2"/>
  <c r="F1650" i="2"/>
  <c r="B1651" i="2"/>
  <c r="C1651" i="2"/>
  <c r="D1651" i="2"/>
  <c r="F1651" i="2"/>
  <c r="B1652" i="2"/>
  <c r="C1652" i="2"/>
  <c r="D1652" i="2"/>
  <c r="F1652" i="2"/>
  <c r="B1653" i="2"/>
  <c r="C1653" i="2"/>
  <c r="D1653" i="2"/>
  <c r="F1653" i="2"/>
  <c r="B1654" i="2"/>
  <c r="C1654" i="2"/>
  <c r="D1654" i="2"/>
  <c r="F1654" i="2"/>
  <c r="B1655" i="2"/>
  <c r="C1655" i="2"/>
  <c r="D1655" i="2"/>
  <c r="F1655" i="2"/>
  <c r="B1656" i="2"/>
  <c r="C1656" i="2"/>
  <c r="D1656" i="2"/>
  <c r="F1656" i="2"/>
  <c r="B1657" i="2"/>
  <c r="C1657" i="2"/>
  <c r="D1657" i="2"/>
  <c r="F1657" i="2"/>
  <c r="B1658" i="2"/>
  <c r="C1658" i="2"/>
  <c r="D1658" i="2"/>
  <c r="F1658" i="2"/>
  <c r="B1659" i="2"/>
  <c r="C1659" i="2"/>
  <c r="D1659" i="2"/>
  <c r="F1659" i="2"/>
  <c r="B1660" i="2"/>
  <c r="C1660" i="2"/>
  <c r="D1660" i="2"/>
  <c r="F1660" i="2"/>
  <c r="B1661" i="2"/>
  <c r="C1661" i="2"/>
  <c r="D1661" i="2"/>
  <c r="F1661" i="2"/>
  <c r="B1662" i="2"/>
  <c r="C1662" i="2"/>
  <c r="D1662" i="2"/>
  <c r="F1662" i="2"/>
  <c r="B1663" i="2"/>
  <c r="C1663" i="2"/>
  <c r="D1663" i="2"/>
  <c r="F1663" i="2"/>
  <c r="B1664" i="2"/>
  <c r="C1664" i="2"/>
  <c r="D1664" i="2"/>
  <c r="F1664" i="2"/>
  <c r="B1665" i="2"/>
  <c r="C1665" i="2"/>
  <c r="D1665" i="2"/>
  <c r="F1665" i="2"/>
  <c r="B1666" i="2"/>
  <c r="C1666" i="2"/>
  <c r="D1666" i="2"/>
  <c r="F1666" i="2"/>
  <c r="B1667" i="2"/>
  <c r="C1667" i="2"/>
  <c r="D1667" i="2"/>
  <c r="F1667" i="2"/>
  <c r="B1668" i="2"/>
  <c r="C1668" i="2"/>
  <c r="D1668" i="2"/>
  <c r="F1668" i="2"/>
  <c r="B1669" i="2"/>
  <c r="C1669" i="2"/>
  <c r="D1669" i="2"/>
  <c r="F1669" i="2"/>
  <c r="B1670" i="2"/>
  <c r="C1670" i="2"/>
  <c r="D1670" i="2"/>
  <c r="F1670" i="2"/>
  <c r="B1671" i="2"/>
  <c r="C1671" i="2"/>
  <c r="D1671" i="2"/>
  <c r="F1671" i="2"/>
  <c r="B1672" i="2"/>
  <c r="C1672" i="2"/>
  <c r="D1672" i="2"/>
  <c r="F1672" i="2"/>
  <c r="B1673" i="2"/>
  <c r="C1673" i="2"/>
  <c r="D1673" i="2"/>
  <c r="F1673" i="2"/>
  <c r="B1674" i="2"/>
  <c r="C1674" i="2"/>
  <c r="D1674" i="2"/>
  <c r="F1674" i="2"/>
  <c r="B1675" i="2"/>
  <c r="C1675" i="2"/>
  <c r="D1675" i="2"/>
  <c r="F1675" i="2"/>
  <c r="B1676" i="2"/>
  <c r="C1676" i="2"/>
  <c r="D1676" i="2"/>
  <c r="F1676" i="2"/>
  <c r="B1677" i="2"/>
  <c r="C1677" i="2"/>
  <c r="D1677" i="2"/>
  <c r="F1677" i="2"/>
  <c r="B1678" i="2"/>
  <c r="C1678" i="2"/>
  <c r="D1678" i="2"/>
  <c r="F1678" i="2"/>
  <c r="B1679" i="2"/>
  <c r="C1679" i="2"/>
  <c r="D1679" i="2"/>
  <c r="F1679" i="2"/>
  <c r="B1680" i="2"/>
  <c r="C1680" i="2"/>
  <c r="D1680" i="2"/>
  <c r="F1680" i="2"/>
  <c r="B1681" i="2"/>
  <c r="C1681" i="2"/>
  <c r="D1681" i="2"/>
  <c r="F1681" i="2"/>
  <c r="B1682" i="2"/>
  <c r="C1682" i="2"/>
  <c r="D1682" i="2"/>
  <c r="F1682" i="2"/>
  <c r="B1683" i="2"/>
  <c r="C1683" i="2"/>
  <c r="D1683" i="2"/>
  <c r="F1683" i="2"/>
  <c r="B1684" i="2"/>
  <c r="C1684" i="2"/>
  <c r="D1684" i="2"/>
  <c r="F1684" i="2"/>
  <c r="B1685" i="2"/>
  <c r="C1685" i="2"/>
  <c r="D1685" i="2"/>
  <c r="F1685" i="2"/>
  <c r="B1686" i="2"/>
  <c r="C1686" i="2"/>
  <c r="D1686" i="2"/>
  <c r="F1686" i="2"/>
  <c r="B1687" i="2"/>
  <c r="C1687" i="2"/>
  <c r="D1687" i="2"/>
  <c r="F1687" i="2"/>
  <c r="B1688" i="2"/>
  <c r="C1688" i="2"/>
  <c r="D1688" i="2"/>
  <c r="F1688" i="2"/>
  <c r="B1689" i="2"/>
  <c r="C1689" i="2"/>
  <c r="D1689" i="2"/>
  <c r="F1689" i="2"/>
  <c r="B1690" i="2"/>
  <c r="C1690" i="2"/>
  <c r="D1690" i="2"/>
  <c r="F1690" i="2"/>
  <c r="B1691" i="2"/>
  <c r="C1691" i="2"/>
  <c r="D1691" i="2"/>
  <c r="F1691" i="2"/>
  <c r="B1692" i="2"/>
  <c r="C1692" i="2"/>
  <c r="D1692" i="2"/>
  <c r="F1692" i="2"/>
  <c r="B1693" i="2"/>
  <c r="C1693" i="2"/>
  <c r="D1693" i="2"/>
  <c r="F1693" i="2"/>
  <c r="B1694" i="2"/>
  <c r="C1694" i="2"/>
  <c r="D1694" i="2"/>
  <c r="F1694" i="2"/>
  <c r="B1695" i="2"/>
  <c r="C1695" i="2"/>
  <c r="D1695" i="2"/>
  <c r="F1695" i="2"/>
  <c r="B1696" i="2"/>
  <c r="C1696" i="2"/>
  <c r="D1696" i="2"/>
  <c r="F1696" i="2"/>
  <c r="B1697" i="2"/>
  <c r="C1697" i="2"/>
  <c r="D1697" i="2"/>
  <c r="F1697" i="2"/>
  <c r="B1698" i="2"/>
  <c r="C1698" i="2"/>
  <c r="D1698" i="2"/>
  <c r="F1698" i="2"/>
  <c r="B1699" i="2"/>
  <c r="C1699" i="2"/>
  <c r="D1699" i="2"/>
  <c r="F1699" i="2"/>
  <c r="B1700" i="2"/>
  <c r="C1700" i="2"/>
  <c r="D1700" i="2"/>
  <c r="F1700" i="2"/>
  <c r="B1701" i="2"/>
  <c r="C1701" i="2"/>
  <c r="D1701" i="2"/>
  <c r="F1701" i="2"/>
  <c r="B1702" i="2"/>
  <c r="C1702" i="2"/>
  <c r="D1702" i="2"/>
  <c r="F1702" i="2"/>
  <c r="B1703" i="2"/>
  <c r="C1703" i="2"/>
  <c r="D1703" i="2"/>
  <c r="F1703" i="2"/>
  <c r="B1704" i="2"/>
  <c r="C1704" i="2"/>
  <c r="D1704" i="2"/>
  <c r="F1704" i="2"/>
  <c r="B1705" i="2"/>
  <c r="C1705" i="2"/>
  <c r="D1705" i="2"/>
  <c r="F1705" i="2"/>
  <c r="B1706" i="2"/>
  <c r="C1706" i="2"/>
  <c r="D1706" i="2"/>
  <c r="F1706" i="2"/>
  <c r="B1707" i="2"/>
  <c r="C1707" i="2"/>
  <c r="D1707" i="2"/>
  <c r="F1707" i="2"/>
  <c r="B1708" i="2"/>
  <c r="C1708" i="2"/>
  <c r="D1708" i="2"/>
  <c r="F1708" i="2"/>
  <c r="B1709" i="2"/>
  <c r="C1709" i="2"/>
  <c r="D1709" i="2"/>
  <c r="F1709" i="2"/>
  <c r="B1710" i="2"/>
  <c r="C1710" i="2"/>
  <c r="D1710" i="2"/>
  <c r="F1710" i="2"/>
  <c r="B1711" i="2"/>
  <c r="C1711" i="2"/>
  <c r="D1711" i="2"/>
  <c r="F1711" i="2"/>
  <c r="B1712" i="2"/>
  <c r="C1712" i="2"/>
  <c r="D1712" i="2"/>
  <c r="F1712" i="2"/>
  <c r="B1713" i="2"/>
  <c r="C1713" i="2"/>
  <c r="D1713" i="2"/>
  <c r="F1713" i="2"/>
  <c r="B1714" i="2"/>
  <c r="C1714" i="2"/>
  <c r="D1714" i="2"/>
  <c r="F1714" i="2"/>
  <c r="B1715" i="2"/>
  <c r="C1715" i="2"/>
  <c r="D1715" i="2"/>
  <c r="F1715" i="2"/>
  <c r="B1716" i="2"/>
  <c r="C1716" i="2"/>
  <c r="D1716" i="2"/>
  <c r="F1716" i="2"/>
  <c r="B1717" i="2"/>
  <c r="C1717" i="2"/>
  <c r="D1717" i="2"/>
  <c r="F1717" i="2"/>
  <c r="B1718" i="2"/>
  <c r="C1718" i="2"/>
  <c r="D1718" i="2"/>
  <c r="F1718" i="2"/>
  <c r="B1719" i="2"/>
  <c r="C1719" i="2"/>
  <c r="D1719" i="2"/>
  <c r="F1719" i="2"/>
  <c r="B1720" i="2"/>
  <c r="C1720" i="2"/>
  <c r="D1720" i="2"/>
  <c r="F1720" i="2"/>
  <c r="B1721" i="2"/>
  <c r="C1721" i="2"/>
  <c r="D1721" i="2"/>
  <c r="F1721" i="2"/>
  <c r="B1722" i="2"/>
  <c r="C1722" i="2"/>
  <c r="D1722" i="2"/>
  <c r="F1722" i="2"/>
  <c r="B1723" i="2"/>
  <c r="C1723" i="2"/>
  <c r="D1723" i="2"/>
  <c r="F1723" i="2"/>
  <c r="B1724" i="2"/>
  <c r="C1724" i="2"/>
  <c r="D1724" i="2"/>
  <c r="F1724" i="2"/>
  <c r="B1725" i="2"/>
  <c r="C1725" i="2"/>
  <c r="D1725" i="2"/>
  <c r="F1725" i="2"/>
  <c r="B1726" i="2"/>
  <c r="C1726" i="2"/>
  <c r="D1726" i="2"/>
  <c r="F1726" i="2"/>
  <c r="B1727" i="2"/>
  <c r="C1727" i="2"/>
  <c r="D1727" i="2"/>
  <c r="F1727" i="2"/>
  <c r="B1728" i="2"/>
  <c r="C1728" i="2"/>
  <c r="D1728" i="2"/>
  <c r="F1728" i="2"/>
  <c r="B1729" i="2"/>
  <c r="C1729" i="2"/>
  <c r="D1729" i="2"/>
  <c r="F1729" i="2"/>
  <c r="B1730" i="2"/>
  <c r="C1730" i="2"/>
  <c r="D1730" i="2"/>
  <c r="F1730" i="2"/>
  <c r="B1731" i="2"/>
  <c r="C1731" i="2"/>
  <c r="D1731" i="2"/>
  <c r="F1731" i="2"/>
  <c r="B1732" i="2"/>
  <c r="C1732" i="2"/>
  <c r="D1732" i="2"/>
  <c r="F1732" i="2"/>
  <c r="B1733" i="2"/>
  <c r="C1733" i="2"/>
  <c r="D1733" i="2"/>
  <c r="F1733" i="2"/>
  <c r="B1734" i="2"/>
  <c r="C1734" i="2"/>
  <c r="D1734" i="2"/>
  <c r="F1734" i="2"/>
  <c r="B1735" i="2"/>
  <c r="C1735" i="2"/>
  <c r="D1735" i="2"/>
  <c r="F1735" i="2"/>
  <c r="B1736" i="2"/>
  <c r="C1736" i="2"/>
  <c r="D1736" i="2"/>
  <c r="F1736" i="2"/>
  <c r="B1737" i="2"/>
  <c r="C1737" i="2"/>
  <c r="D1737" i="2"/>
  <c r="F1737" i="2"/>
  <c r="B1738" i="2"/>
  <c r="C1738" i="2"/>
  <c r="D1738" i="2"/>
  <c r="F1738" i="2"/>
  <c r="B1739" i="2"/>
  <c r="C1739" i="2"/>
  <c r="D1739" i="2"/>
  <c r="F1739" i="2"/>
  <c r="B1740" i="2"/>
  <c r="C1740" i="2"/>
  <c r="D1740" i="2"/>
  <c r="F1740" i="2"/>
  <c r="B1741" i="2"/>
  <c r="C1741" i="2"/>
  <c r="D1741" i="2"/>
  <c r="F1741" i="2"/>
  <c r="B1742" i="2"/>
  <c r="C1742" i="2"/>
  <c r="D1742" i="2"/>
  <c r="F1742" i="2"/>
  <c r="B1743" i="2"/>
  <c r="C1743" i="2"/>
  <c r="D1743" i="2"/>
  <c r="F1743" i="2"/>
  <c r="B1744" i="2"/>
  <c r="C1744" i="2"/>
  <c r="D1744" i="2"/>
  <c r="F1744" i="2"/>
  <c r="B1745" i="2"/>
  <c r="C1745" i="2"/>
  <c r="D1745" i="2"/>
  <c r="F1745" i="2"/>
  <c r="B1746" i="2"/>
  <c r="C1746" i="2"/>
  <c r="D1746" i="2"/>
  <c r="F1746" i="2"/>
  <c r="B1747" i="2"/>
  <c r="C1747" i="2"/>
  <c r="D1747" i="2"/>
  <c r="F1747" i="2"/>
  <c r="B1748" i="2"/>
  <c r="C1748" i="2"/>
  <c r="D1748" i="2"/>
  <c r="F1748" i="2"/>
  <c r="B1749" i="2"/>
  <c r="C1749" i="2"/>
  <c r="D1749" i="2"/>
  <c r="F1749" i="2"/>
  <c r="B1750" i="2"/>
  <c r="C1750" i="2"/>
  <c r="D1750" i="2"/>
  <c r="F1750" i="2"/>
  <c r="B1751" i="2"/>
  <c r="C1751" i="2"/>
  <c r="D1751" i="2"/>
  <c r="F1751" i="2"/>
  <c r="B1752" i="2"/>
  <c r="C1752" i="2"/>
  <c r="D1752" i="2"/>
  <c r="F1752" i="2"/>
  <c r="B1753" i="2"/>
  <c r="C1753" i="2"/>
  <c r="D1753" i="2"/>
  <c r="F1753" i="2"/>
  <c r="B1754" i="2"/>
  <c r="C1754" i="2"/>
  <c r="D1754" i="2"/>
  <c r="F1754" i="2"/>
  <c r="B1755" i="2"/>
  <c r="C1755" i="2"/>
  <c r="D1755" i="2"/>
  <c r="F1755" i="2"/>
  <c r="B1756" i="2"/>
  <c r="C1756" i="2"/>
  <c r="D1756" i="2"/>
  <c r="F1756" i="2"/>
  <c r="B1757" i="2"/>
  <c r="C1757" i="2"/>
  <c r="D1757" i="2"/>
  <c r="F1757" i="2"/>
  <c r="B1758" i="2"/>
  <c r="C1758" i="2"/>
  <c r="D1758" i="2"/>
  <c r="F1758" i="2"/>
  <c r="B1759" i="2"/>
  <c r="C1759" i="2"/>
  <c r="D1759" i="2"/>
  <c r="F1759" i="2"/>
  <c r="B1760" i="2"/>
  <c r="C1760" i="2"/>
  <c r="D1760" i="2"/>
  <c r="F1760" i="2"/>
  <c r="B1761" i="2"/>
  <c r="C1761" i="2"/>
  <c r="D1761" i="2"/>
  <c r="F1761" i="2"/>
  <c r="B1762" i="2"/>
  <c r="C1762" i="2"/>
  <c r="D1762" i="2"/>
  <c r="F1762" i="2"/>
  <c r="B1763" i="2"/>
  <c r="C1763" i="2"/>
  <c r="D1763" i="2"/>
  <c r="F1763" i="2"/>
  <c r="B1764" i="2"/>
  <c r="C1764" i="2"/>
  <c r="D1764" i="2"/>
  <c r="F1764" i="2"/>
  <c r="B1765" i="2"/>
  <c r="C1765" i="2"/>
  <c r="D1765" i="2"/>
  <c r="F1765" i="2"/>
  <c r="B1766" i="2"/>
  <c r="C1766" i="2"/>
  <c r="D1766" i="2"/>
  <c r="F1766" i="2"/>
  <c r="B1767" i="2"/>
  <c r="C1767" i="2"/>
  <c r="D1767" i="2"/>
  <c r="F1767" i="2"/>
  <c r="B1768" i="2"/>
  <c r="C1768" i="2"/>
  <c r="D1768" i="2"/>
  <c r="F1768" i="2"/>
  <c r="B1769" i="2"/>
  <c r="C1769" i="2"/>
  <c r="D1769" i="2"/>
  <c r="F1769" i="2"/>
  <c r="B1770" i="2"/>
  <c r="C1770" i="2"/>
  <c r="D1770" i="2"/>
  <c r="F1770" i="2"/>
  <c r="B1771" i="2"/>
  <c r="C1771" i="2"/>
  <c r="D1771" i="2"/>
  <c r="F1771" i="2"/>
  <c r="B1772" i="2"/>
  <c r="C1772" i="2"/>
  <c r="D1772" i="2"/>
  <c r="F1772" i="2"/>
  <c r="B1773" i="2"/>
  <c r="C1773" i="2"/>
  <c r="D1773" i="2"/>
  <c r="F1773" i="2"/>
  <c r="B1774" i="2"/>
  <c r="C1774" i="2"/>
  <c r="D1774" i="2"/>
  <c r="F1774" i="2"/>
  <c r="B1775" i="2"/>
  <c r="C1775" i="2"/>
  <c r="D1775" i="2"/>
  <c r="F1775" i="2"/>
  <c r="B1776" i="2"/>
  <c r="C1776" i="2"/>
  <c r="D1776" i="2"/>
  <c r="F1776" i="2"/>
  <c r="B1777" i="2"/>
  <c r="C1777" i="2"/>
  <c r="D1777" i="2"/>
  <c r="F1777" i="2"/>
  <c r="B1778" i="2"/>
  <c r="C1778" i="2"/>
  <c r="D1778" i="2"/>
  <c r="F1778" i="2"/>
  <c r="B1779" i="2"/>
  <c r="C1779" i="2"/>
  <c r="D1779" i="2"/>
  <c r="F1779" i="2"/>
  <c r="B1780" i="2"/>
  <c r="C1780" i="2"/>
  <c r="D1780" i="2"/>
  <c r="F1780" i="2"/>
  <c r="B1781" i="2"/>
  <c r="C1781" i="2"/>
  <c r="D1781" i="2"/>
  <c r="F1781" i="2"/>
  <c r="B1782" i="2"/>
  <c r="C1782" i="2"/>
  <c r="D1782" i="2"/>
  <c r="F1782" i="2"/>
  <c r="B1783" i="2"/>
  <c r="C1783" i="2"/>
  <c r="D1783" i="2"/>
  <c r="F1783" i="2"/>
  <c r="B1784" i="2"/>
  <c r="C1784" i="2"/>
  <c r="D1784" i="2"/>
  <c r="F1784" i="2"/>
  <c r="B1785" i="2"/>
  <c r="C1785" i="2"/>
  <c r="D1785" i="2"/>
  <c r="F1785" i="2"/>
  <c r="B1786" i="2"/>
  <c r="C1786" i="2"/>
  <c r="D1786" i="2"/>
  <c r="F1786" i="2"/>
  <c r="B1787" i="2"/>
  <c r="C1787" i="2"/>
  <c r="D1787" i="2"/>
  <c r="F1787" i="2"/>
  <c r="B1788" i="2"/>
  <c r="C1788" i="2"/>
  <c r="D1788" i="2"/>
  <c r="F1788" i="2"/>
  <c r="B1789" i="2"/>
  <c r="C1789" i="2"/>
  <c r="D1789" i="2"/>
  <c r="F1789" i="2"/>
  <c r="B1790" i="2"/>
  <c r="C1790" i="2"/>
  <c r="D1790" i="2"/>
  <c r="F1790" i="2"/>
  <c r="B1791" i="2"/>
  <c r="C1791" i="2"/>
  <c r="D1791" i="2"/>
  <c r="F1791" i="2"/>
  <c r="B1792" i="2"/>
  <c r="C1792" i="2"/>
  <c r="D1792" i="2"/>
  <c r="F1792" i="2"/>
  <c r="B1793" i="2"/>
  <c r="C1793" i="2"/>
  <c r="D1793" i="2"/>
  <c r="F1793" i="2"/>
  <c r="B1794" i="2"/>
  <c r="C1794" i="2"/>
  <c r="D1794" i="2"/>
  <c r="F1794" i="2"/>
  <c r="B1795" i="2"/>
  <c r="C1795" i="2"/>
  <c r="D1795" i="2"/>
  <c r="F1795" i="2"/>
  <c r="B1796" i="2"/>
  <c r="C1796" i="2"/>
  <c r="D1796" i="2"/>
  <c r="F1796" i="2"/>
  <c r="B1797" i="2"/>
  <c r="C1797" i="2"/>
  <c r="D1797" i="2"/>
  <c r="F1797" i="2"/>
  <c r="B1798" i="2"/>
  <c r="C1798" i="2"/>
  <c r="D1798" i="2"/>
  <c r="E1798" i="2"/>
  <c r="F1798" i="2"/>
  <c r="B1799" i="2"/>
  <c r="C1799" i="2"/>
  <c r="D1799" i="2"/>
  <c r="F1799" i="2"/>
  <c r="B1800" i="2"/>
  <c r="C1800" i="2"/>
  <c r="D1800" i="2"/>
  <c r="F1800" i="2"/>
  <c r="B1801" i="2"/>
  <c r="C1801" i="2"/>
  <c r="D1801" i="2"/>
  <c r="F1801" i="2"/>
  <c r="B1802" i="2"/>
  <c r="C1802" i="2"/>
  <c r="D1802" i="2"/>
  <c r="F1802" i="2"/>
  <c r="B1803" i="2"/>
  <c r="C1803" i="2"/>
  <c r="D1803" i="2"/>
  <c r="F1803" i="2"/>
  <c r="B1804" i="2"/>
  <c r="C1804" i="2"/>
  <c r="D1804" i="2"/>
  <c r="F1804" i="2"/>
  <c r="B1805" i="2"/>
  <c r="C1805" i="2"/>
  <c r="D1805" i="2"/>
  <c r="F1805" i="2"/>
  <c r="B1806" i="2"/>
  <c r="C1806" i="2"/>
  <c r="D1806" i="2"/>
  <c r="F1806" i="2"/>
  <c r="B1807" i="2"/>
  <c r="C1807" i="2"/>
  <c r="D1807" i="2"/>
  <c r="F1807" i="2"/>
  <c r="B1808" i="2"/>
  <c r="C1808" i="2"/>
  <c r="D1808" i="2"/>
  <c r="F1808" i="2"/>
  <c r="B1809" i="2"/>
  <c r="C1809" i="2"/>
  <c r="D1809" i="2"/>
  <c r="F1809" i="2"/>
  <c r="B1810" i="2"/>
  <c r="C1810" i="2"/>
  <c r="D1810" i="2"/>
  <c r="F1810" i="2"/>
  <c r="B1811" i="2"/>
  <c r="C1811" i="2"/>
  <c r="D1811" i="2"/>
  <c r="F1811" i="2"/>
  <c r="B1812" i="2"/>
  <c r="C1812" i="2"/>
  <c r="D1812" i="2"/>
  <c r="F1812" i="2"/>
  <c r="B1813" i="2"/>
  <c r="C1813" i="2"/>
  <c r="D1813" i="2"/>
  <c r="F1813" i="2"/>
  <c r="B1814" i="2"/>
  <c r="C1814" i="2"/>
  <c r="D1814" i="2"/>
  <c r="F1814" i="2"/>
  <c r="B1815" i="2"/>
  <c r="C1815" i="2"/>
  <c r="D1815" i="2"/>
  <c r="F1815" i="2"/>
  <c r="B1816" i="2"/>
  <c r="C1816" i="2"/>
  <c r="D1816" i="2"/>
  <c r="F1816" i="2"/>
  <c r="B1817" i="2"/>
  <c r="C1817" i="2"/>
  <c r="D1817" i="2"/>
  <c r="F1817" i="2"/>
  <c r="B1818" i="2"/>
  <c r="C1818" i="2"/>
  <c r="D1818" i="2"/>
  <c r="F1818" i="2"/>
  <c r="B1819" i="2"/>
  <c r="C1819" i="2"/>
  <c r="D1819" i="2"/>
  <c r="F1819" i="2"/>
  <c r="B1820" i="2"/>
  <c r="C1820" i="2"/>
  <c r="D1820" i="2"/>
  <c r="F1820" i="2"/>
  <c r="B1821" i="2"/>
  <c r="C1821" i="2"/>
  <c r="D1821" i="2"/>
  <c r="F1821" i="2"/>
  <c r="B1822" i="2"/>
  <c r="C1822" i="2"/>
  <c r="D1822" i="2"/>
  <c r="F1822" i="2"/>
  <c r="B1823" i="2"/>
  <c r="C1823" i="2"/>
  <c r="D1823" i="2"/>
  <c r="F1823" i="2"/>
  <c r="B1824" i="2"/>
  <c r="C1824" i="2"/>
  <c r="D1824" i="2"/>
  <c r="F1824" i="2"/>
  <c r="B1825" i="2"/>
  <c r="C1825" i="2"/>
  <c r="D1825" i="2"/>
  <c r="F1825" i="2"/>
  <c r="B1826" i="2"/>
  <c r="C1826" i="2"/>
  <c r="D1826" i="2"/>
  <c r="F1826" i="2"/>
  <c r="B1827" i="2"/>
  <c r="C1827" i="2"/>
  <c r="D1827" i="2"/>
  <c r="F1827" i="2"/>
  <c r="B1828" i="2"/>
  <c r="C1828" i="2"/>
  <c r="D1828" i="2"/>
  <c r="F1828" i="2"/>
  <c r="B1829" i="2"/>
  <c r="C1829" i="2"/>
  <c r="D1829" i="2"/>
  <c r="F1829" i="2"/>
  <c r="B1830" i="2"/>
  <c r="C1830" i="2"/>
  <c r="D1830" i="2"/>
  <c r="F1830" i="2"/>
  <c r="B1831" i="2"/>
  <c r="C1831" i="2"/>
  <c r="D1831" i="2"/>
  <c r="F1831" i="2"/>
  <c r="B1832" i="2"/>
  <c r="C1832" i="2"/>
  <c r="D1832" i="2"/>
  <c r="F1832" i="2"/>
  <c r="B1833" i="2"/>
  <c r="C1833" i="2"/>
  <c r="D1833" i="2"/>
  <c r="F1833" i="2"/>
  <c r="B1834" i="2"/>
  <c r="C1834" i="2"/>
  <c r="D1834" i="2"/>
  <c r="F1834" i="2"/>
  <c r="B1835" i="2"/>
  <c r="C1835" i="2"/>
  <c r="D1835" i="2"/>
  <c r="F1835" i="2"/>
  <c r="B1836" i="2"/>
  <c r="C1836" i="2"/>
  <c r="D1836" i="2"/>
  <c r="F1836" i="2"/>
  <c r="B1837" i="2"/>
  <c r="C1837" i="2"/>
  <c r="D1837" i="2"/>
  <c r="F1837" i="2"/>
  <c r="B1838" i="2"/>
  <c r="C1838" i="2"/>
  <c r="D1838" i="2"/>
  <c r="F1838" i="2"/>
  <c r="B1839" i="2"/>
  <c r="C1839" i="2"/>
  <c r="D1839" i="2"/>
  <c r="F1839" i="2"/>
  <c r="B1840" i="2"/>
  <c r="C1840" i="2"/>
  <c r="D1840" i="2"/>
  <c r="F1840" i="2"/>
  <c r="B1841" i="2"/>
  <c r="C1841" i="2"/>
  <c r="D1841" i="2"/>
  <c r="F1841" i="2"/>
  <c r="B1842" i="2"/>
  <c r="C1842" i="2"/>
  <c r="D1842" i="2"/>
  <c r="F1842" i="2"/>
  <c r="B1843" i="2"/>
  <c r="C1843" i="2"/>
  <c r="D1843" i="2"/>
  <c r="F1843" i="2"/>
  <c r="B1844" i="2"/>
  <c r="C1844" i="2"/>
  <c r="D1844" i="2"/>
  <c r="F1844" i="2"/>
  <c r="B1845" i="2"/>
  <c r="C1845" i="2"/>
  <c r="D1845" i="2"/>
  <c r="F1845" i="2"/>
  <c r="B1846" i="2"/>
  <c r="C1846" i="2"/>
  <c r="D1846" i="2"/>
  <c r="F1846" i="2"/>
  <c r="B1847" i="2"/>
  <c r="C1847" i="2"/>
  <c r="D1847" i="2"/>
  <c r="F1847" i="2"/>
  <c r="B1848" i="2"/>
  <c r="C1848" i="2"/>
  <c r="D1848" i="2"/>
  <c r="F1848" i="2"/>
  <c r="B1849" i="2"/>
  <c r="C1849" i="2"/>
  <c r="D1849" i="2"/>
  <c r="F1849" i="2"/>
  <c r="B1850" i="2"/>
  <c r="C1850" i="2"/>
  <c r="D1850" i="2"/>
  <c r="F1850" i="2"/>
  <c r="B1851" i="2"/>
  <c r="C1851" i="2"/>
  <c r="D1851" i="2"/>
  <c r="F1851" i="2"/>
  <c r="B1852" i="2"/>
  <c r="C1852" i="2"/>
  <c r="D1852" i="2"/>
  <c r="F1852" i="2"/>
  <c r="B1853" i="2"/>
  <c r="C1853" i="2"/>
  <c r="D1853" i="2"/>
  <c r="F1853" i="2"/>
  <c r="B1854" i="2"/>
  <c r="C1854" i="2"/>
  <c r="D1854" i="2"/>
  <c r="F1854" i="2"/>
  <c r="B1855" i="2"/>
  <c r="C1855" i="2"/>
  <c r="D1855" i="2"/>
  <c r="F1855" i="2"/>
  <c r="B1856" i="2"/>
  <c r="C1856" i="2"/>
  <c r="D1856" i="2"/>
  <c r="F1856" i="2"/>
  <c r="B1857" i="2"/>
  <c r="C1857" i="2"/>
  <c r="D1857" i="2"/>
  <c r="F1857" i="2"/>
  <c r="B1858" i="2"/>
  <c r="C1858" i="2"/>
  <c r="D1858" i="2"/>
  <c r="F1858" i="2"/>
  <c r="B1859" i="2"/>
  <c r="C1859" i="2"/>
  <c r="D1859" i="2"/>
  <c r="F1859" i="2"/>
  <c r="B1860" i="2"/>
  <c r="C1860" i="2"/>
  <c r="D1860" i="2"/>
  <c r="F1860" i="2"/>
  <c r="B1861" i="2"/>
  <c r="C1861" i="2"/>
  <c r="D1861" i="2"/>
  <c r="F1861" i="2"/>
  <c r="B1862" i="2"/>
  <c r="C1862" i="2"/>
  <c r="D1862" i="2"/>
  <c r="F1862" i="2"/>
  <c r="B1863" i="2"/>
  <c r="C1863" i="2"/>
  <c r="D1863" i="2"/>
  <c r="F1863" i="2"/>
  <c r="B1864" i="2"/>
  <c r="C1864" i="2"/>
  <c r="D1864" i="2"/>
  <c r="F1864" i="2"/>
  <c r="B1865" i="2"/>
  <c r="C1865" i="2"/>
  <c r="D1865" i="2"/>
  <c r="F1865" i="2"/>
  <c r="B1866" i="2"/>
  <c r="C1866" i="2"/>
  <c r="D1866" i="2"/>
  <c r="F1866" i="2"/>
  <c r="B1867" i="2"/>
  <c r="C1867" i="2"/>
  <c r="D1867" i="2"/>
  <c r="F1867" i="2"/>
  <c r="B1868" i="2"/>
  <c r="C1868" i="2"/>
  <c r="D1868" i="2"/>
  <c r="F1868" i="2"/>
  <c r="B1869" i="2"/>
  <c r="C1869" i="2"/>
  <c r="D1869" i="2"/>
  <c r="E1869" i="2"/>
  <c r="F1869" i="2"/>
  <c r="B1870" i="2"/>
  <c r="C1870" i="2"/>
  <c r="D1870" i="2"/>
  <c r="F1870" i="2"/>
  <c r="B1871" i="2"/>
  <c r="C1871" i="2"/>
  <c r="D1871" i="2"/>
  <c r="F1871" i="2"/>
  <c r="B1872" i="2"/>
  <c r="C1872" i="2"/>
  <c r="D1872" i="2"/>
  <c r="F1872" i="2"/>
  <c r="B1873" i="2"/>
  <c r="C1873" i="2"/>
  <c r="D1873" i="2"/>
  <c r="F1873" i="2"/>
  <c r="B1874" i="2"/>
  <c r="C1874" i="2"/>
  <c r="D1874" i="2"/>
  <c r="F1874" i="2"/>
  <c r="B1875" i="2"/>
  <c r="C1875" i="2"/>
  <c r="D1875" i="2"/>
  <c r="F1875" i="2"/>
  <c r="B1876" i="2"/>
  <c r="C1876" i="2"/>
  <c r="D1876" i="2"/>
  <c r="F1876" i="2"/>
  <c r="B1877" i="2"/>
  <c r="C1877" i="2"/>
  <c r="D1877" i="2"/>
  <c r="F1877" i="2"/>
  <c r="B1878" i="2"/>
  <c r="C1878" i="2"/>
  <c r="D1878" i="2"/>
  <c r="F1878" i="2"/>
  <c r="B1879" i="2"/>
  <c r="C1879" i="2"/>
  <c r="D1879" i="2"/>
  <c r="F1879" i="2"/>
  <c r="B1880" i="2"/>
  <c r="C1880" i="2"/>
  <c r="D1880" i="2"/>
  <c r="F1880" i="2"/>
  <c r="B1881" i="2"/>
  <c r="C1881" i="2"/>
  <c r="D1881" i="2"/>
  <c r="F1881" i="2"/>
  <c r="B1882" i="2"/>
  <c r="C1882" i="2"/>
  <c r="D1882" i="2"/>
  <c r="F1882" i="2"/>
  <c r="B1883" i="2"/>
  <c r="C1883" i="2"/>
  <c r="D1883" i="2"/>
  <c r="F1883" i="2"/>
  <c r="B1884" i="2"/>
  <c r="C1884" i="2"/>
  <c r="D1884" i="2"/>
  <c r="F1884" i="2"/>
  <c r="B1885" i="2"/>
  <c r="C1885" i="2"/>
  <c r="D1885" i="2"/>
  <c r="F1885" i="2"/>
  <c r="B1886" i="2"/>
  <c r="C1886" i="2"/>
  <c r="D1886" i="2"/>
  <c r="F1886" i="2"/>
  <c r="B1887" i="2"/>
  <c r="C1887" i="2"/>
  <c r="D1887" i="2"/>
  <c r="E1887" i="2"/>
  <c r="F1887" i="2"/>
  <c r="B1888" i="2"/>
  <c r="C1888" i="2"/>
  <c r="D1888" i="2"/>
  <c r="F1888" i="2"/>
  <c r="B1889" i="2"/>
  <c r="C1889" i="2"/>
  <c r="D1889" i="2"/>
  <c r="F1889" i="2"/>
  <c r="B1890" i="2"/>
  <c r="C1890" i="2"/>
  <c r="D1890" i="2"/>
  <c r="F1890" i="2"/>
  <c r="B1891" i="2"/>
  <c r="C1891" i="2"/>
  <c r="D1891" i="2"/>
  <c r="F1891" i="2"/>
  <c r="B1892" i="2"/>
  <c r="C1892" i="2"/>
  <c r="D1892" i="2"/>
  <c r="F1892" i="2"/>
  <c r="B1893" i="2"/>
  <c r="C1893" i="2"/>
  <c r="D1893" i="2"/>
  <c r="F1893" i="2"/>
  <c r="B1894" i="2"/>
  <c r="C1894" i="2"/>
  <c r="D1894" i="2"/>
  <c r="F1894" i="2"/>
  <c r="B1895" i="2"/>
  <c r="C1895" i="2"/>
  <c r="D1895" i="2"/>
  <c r="F1895" i="2"/>
  <c r="B1896" i="2"/>
  <c r="C1896" i="2"/>
  <c r="D1896" i="2"/>
  <c r="F1896" i="2"/>
  <c r="B1897" i="2"/>
  <c r="C1897" i="2"/>
  <c r="D1897" i="2"/>
  <c r="F1897" i="2"/>
  <c r="B1898" i="2"/>
  <c r="C1898" i="2"/>
  <c r="D1898" i="2"/>
  <c r="F1898" i="2"/>
  <c r="B1899" i="2"/>
  <c r="C1899" i="2"/>
  <c r="D1899" i="2"/>
  <c r="F1899" i="2"/>
  <c r="B1900" i="2"/>
  <c r="C1900" i="2"/>
  <c r="D1900" i="2"/>
  <c r="F1900" i="2"/>
  <c r="B1901" i="2"/>
  <c r="C1901" i="2"/>
  <c r="D1901" i="2"/>
  <c r="F1901" i="2"/>
  <c r="B1902" i="2"/>
  <c r="C1902" i="2"/>
  <c r="D1902" i="2"/>
  <c r="F1902" i="2"/>
  <c r="B1903" i="2"/>
  <c r="C1903" i="2"/>
  <c r="D1903" i="2"/>
  <c r="F1903" i="2"/>
  <c r="B1904" i="2"/>
  <c r="C1904" i="2"/>
  <c r="D1904" i="2"/>
  <c r="F1904" i="2"/>
  <c r="B1905" i="2"/>
  <c r="C1905" i="2"/>
  <c r="D1905" i="2"/>
  <c r="F1905" i="2"/>
  <c r="B1906" i="2"/>
  <c r="C1906" i="2"/>
  <c r="D1906" i="2"/>
  <c r="F1906" i="2"/>
  <c r="B1907" i="2"/>
  <c r="C1907" i="2"/>
  <c r="D1907" i="2"/>
  <c r="F1907" i="2"/>
  <c r="B1908" i="2"/>
  <c r="C1908" i="2"/>
  <c r="D1908" i="2"/>
  <c r="F1908" i="2"/>
  <c r="B1909" i="2"/>
  <c r="C1909" i="2"/>
  <c r="D1909" i="2"/>
  <c r="F1909" i="2"/>
  <c r="B1910" i="2"/>
  <c r="C1910" i="2"/>
  <c r="D1910" i="2"/>
  <c r="F1910" i="2"/>
  <c r="B1911" i="2"/>
  <c r="C1911" i="2"/>
  <c r="D1911" i="2"/>
  <c r="F1911" i="2"/>
  <c r="B1912" i="2"/>
  <c r="C1912" i="2"/>
  <c r="D1912" i="2"/>
  <c r="F1912" i="2"/>
  <c r="B1913" i="2"/>
  <c r="C1913" i="2"/>
  <c r="D1913" i="2"/>
  <c r="F1913" i="2"/>
  <c r="B1914" i="2"/>
  <c r="C1914" i="2"/>
  <c r="D1914" i="2"/>
  <c r="F1914" i="2"/>
  <c r="B1915" i="2"/>
  <c r="C1915" i="2"/>
  <c r="D1915" i="2"/>
  <c r="F1915" i="2"/>
  <c r="B1916" i="2"/>
  <c r="C1916" i="2"/>
  <c r="D1916" i="2"/>
  <c r="F1916" i="2"/>
  <c r="B1917" i="2"/>
  <c r="C1917" i="2"/>
  <c r="D1917" i="2"/>
  <c r="F1917" i="2"/>
  <c r="B1918" i="2"/>
  <c r="C1918" i="2"/>
  <c r="D1918" i="2"/>
  <c r="F1918" i="2"/>
  <c r="B1919" i="2"/>
  <c r="C1919" i="2"/>
  <c r="D1919" i="2"/>
  <c r="F1919" i="2"/>
  <c r="B1920" i="2"/>
  <c r="C1920" i="2"/>
  <c r="D1920" i="2"/>
  <c r="F1920" i="2"/>
  <c r="B1921" i="2"/>
  <c r="C1921" i="2"/>
  <c r="D1921" i="2"/>
  <c r="F1921" i="2"/>
  <c r="B1922" i="2"/>
  <c r="C1922" i="2"/>
  <c r="D1922" i="2"/>
  <c r="F1922" i="2"/>
  <c r="B1923" i="2"/>
  <c r="C1923" i="2"/>
  <c r="D1923" i="2"/>
  <c r="F1923" i="2"/>
  <c r="B1924" i="2"/>
  <c r="C1924" i="2"/>
  <c r="D1924" i="2"/>
  <c r="F1924" i="2"/>
  <c r="B1925" i="2"/>
  <c r="C1925" i="2"/>
  <c r="D1925" i="2"/>
  <c r="F1925" i="2"/>
  <c r="B1926" i="2"/>
  <c r="C1926" i="2"/>
  <c r="D1926" i="2"/>
  <c r="F1926" i="2"/>
  <c r="B1927" i="2"/>
  <c r="C1927" i="2"/>
  <c r="D1927" i="2"/>
  <c r="F1927" i="2"/>
  <c r="B1928" i="2"/>
  <c r="C1928" i="2"/>
  <c r="D1928" i="2"/>
  <c r="F1928" i="2"/>
  <c r="B1929" i="2"/>
  <c r="C1929" i="2"/>
  <c r="D1929" i="2"/>
  <c r="F1929" i="2"/>
  <c r="B1930" i="2"/>
  <c r="C1930" i="2"/>
  <c r="D1930" i="2"/>
  <c r="F1930" i="2"/>
  <c r="B1931" i="2"/>
  <c r="C1931" i="2"/>
  <c r="D1931" i="2"/>
  <c r="F1931" i="2"/>
  <c r="B1932" i="2"/>
  <c r="C1932" i="2"/>
  <c r="D1932" i="2"/>
  <c r="F1932" i="2"/>
  <c r="B1933" i="2"/>
  <c r="C1933" i="2"/>
  <c r="D1933" i="2"/>
  <c r="F1933" i="2"/>
  <c r="B1934" i="2"/>
  <c r="C1934" i="2"/>
  <c r="D1934" i="2"/>
  <c r="F1934" i="2"/>
  <c r="B1935" i="2"/>
  <c r="C1935" i="2"/>
  <c r="D1935" i="2"/>
  <c r="F1935" i="2"/>
  <c r="B1936" i="2"/>
  <c r="C1936" i="2"/>
  <c r="D1936" i="2"/>
  <c r="F1936" i="2"/>
  <c r="O24" i="1" l="1"/>
  <c r="O3" i="1"/>
  <c r="O40" i="1"/>
  <c r="O48" i="1"/>
  <c r="O75" i="1"/>
  <c r="O96" i="1"/>
  <c r="O152" i="1"/>
  <c r="O240" i="1"/>
  <c r="O246" i="1"/>
  <c r="O65" i="1"/>
  <c r="O170" i="1"/>
  <c r="O174" i="1"/>
  <c r="E1574" i="2" s="1"/>
  <c r="O268" i="1"/>
  <c r="O283" i="1"/>
  <c r="O316" i="1"/>
  <c r="O357" i="1"/>
  <c r="O147" i="1"/>
  <c r="O175" i="1"/>
  <c r="O390" i="1"/>
  <c r="O440" i="1"/>
  <c r="O449" i="1"/>
  <c r="O453" i="1"/>
  <c r="O34" i="1"/>
  <c r="O134" i="1"/>
  <c r="O208" i="1"/>
  <c r="O228" i="1"/>
  <c r="O412" i="1"/>
  <c r="O636" i="1"/>
  <c r="O674" i="1"/>
  <c r="O678" i="1"/>
  <c r="O736" i="1"/>
  <c r="O368" i="1"/>
  <c r="O381" i="1"/>
  <c r="O513" i="1"/>
  <c r="O653" i="1"/>
  <c r="O829" i="1"/>
  <c r="O848" i="1"/>
  <c r="O544" i="1"/>
  <c r="O575" i="1"/>
  <c r="O608" i="1"/>
  <c r="O639" i="1"/>
  <c r="O669" i="1"/>
  <c r="O717" i="1"/>
  <c r="E844" i="2" s="1"/>
  <c r="O500" i="1"/>
  <c r="O623" i="1"/>
  <c r="O700" i="1"/>
  <c r="O778" i="1"/>
  <c r="O1318" i="1"/>
  <c r="O798" i="1"/>
  <c r="O887" i="1"/>
  <c r="O919" i="1"/>
  <c r="O932" i="1"/>
  <c r="O966" i="1"/>
  <c r="O1303" i="1"/>
  <c r="O981" i="1"/>
  <c r="E1236" i="2" s="1"/>
  <c r="O1163" i="1"/>
  <c r="O1312" i="1"/>
  <c r="O1046" i="1"/>
  <c r="O988" i="1"/>
  <c r="O1135" i="1"/>
  <c r="O1434" i="1"/>
  <c r="O1487" i="1"/>
  <c r="E866" i="2" s="1"/>
  <c r="O1521" i="1"/>
  <c r="O1523" i="1"/>
  <c r="O1606" i="1"/>
  <c r="O1634" i="1"/>
  <c r="O1358" i="1"/>
  <c r="O1375" i="1"/>
  <c r="O1406" i="1"/>
  <c r="O1481" i="1"/>
  <c r="O1554" i="1"/>
  <c r="O1569" i="1"/>
  <c r="O1573" i="1"/>
  <c r="O1575" i="1"/>
  <c r="O1581" i="1"/>
  <c r="O1497" i="1"/>
  <c r="O1753" i="1"/>
  <c r="O1889" i="1"/>
  <c r="O1896" i="1"/>
  <c r="O1938" i="1"/>
  <c r="O1970" i="1"/>
  <c r="E870" i="2" s="1"/>
  <c r="O1994" i="1"/>
  <c r="E1405" i="2" s="1"/>
  <c r="O1996" i="1"/>
  <c r="O2013" i="1"/>
  <c r="O1488" i="1"/>
  <c r="O1503" i="1"/>
  <c r="O1739" i="1"/>
  <c r="O1824" i="1"/>
  <c r="O1840" i="1"/>
  <c r="E1688" i="2" s="1"/>
  <c r="O1453" i="1"/>
  <c r="O1913" i="1"/>
  <c r="O1956" i="1"/>
  <c r="O1993" i="1"/>
  <c r="E1307" i="2" s="1"/>
  <c r="O1995" i="1"/>
  <c r="E1056" i="2" s="1"/>
  <c r="O2058" i="1"/>
  <c r="O2078" i="1"/>
  <c r="E1616" i="2" s="1"/>
  <c r="O1682" i="1"/>
  <c r="O1853" i="1"/>
  <c r="O1870" i="1"/>
  <c r="O2173" i="1"/>
  <c r="O2177" i="1"/>
  <c r="O2192" i="1"/>
  <c r="O2500" i="1"/>
  <c r="O2506" i="1"/>
  <c r="O2596" i="1"/>
  <c r="O2686" i="1"/>
  <c r="O2688" i="1"/>
  <c r="O2711" i="1"/>
  <c r="O2216" i="1"/>
  <c r="O2220" i="1"/>
  <c r="O2222" i="1"/>
  <c r="O2233" i="1"/>
  <c r="O2415" i="1"/>
  <c r="O2419" i="1"/>
  <c r="O2434" i="1"/>
  <c r="O2522" i="1"/>
  <c r="O2619" i="1"/>
  <c r="O2636" i="1"/>
  <c r="E886" i="2" s="1"/>
  <c r="O2114" i="1"/>
  <c r="O2120" i="1"/>
  <c r="O2164" i="1"/>
  <c r="O2261" i="1"/>
  <c r="O2277" i="1"/>
  <c r="O2321" i="1"/>
  <c r="O2356" i="1"/>
  <c r="O2384" i="1"/>
  <c r="O2386" i="1"/>
  <c r="O2449" i="1"/>
  <c r="O2495" i="1"/>
  <c r="O2591" i="1"/>
  <c r="O2601" i="1"/>
  <c r="E1577" i="2" s="1"/>
  <c r="O2053" i="1"/>
  <c r="O2088" i="1"/>
  <c r="O2346" i="1"/>
  <c r="O2525" i="1"/>
  <c r="O2540" i="1"/>
  <c r="O2624" i="1"/>
  <c r="O2637" i="1"/>
  <c r="O2639" i="1"/>
  <c r="O2654" i="1"/>
  <c r="O2658" i="1"/>
  <c r="O2675" i="1"/>
  <c r="E887" i="2" s="1"/>
  <c r="O2702" i="1"/>
  <c r="E1605" i="2" s="1"/>
  <c r="O2730" i="1"/>
  <c r="E1674" i="2" s="1"/>
  <c r="O2785" i="1"/>
  <c r="O2766" i="1"/>
  <c r="O2805" i="1"/>
  <c r="O2868" i="1"/>
  <c r="O2901" i="1"/>
  <c r="O2940" i="1"/>
  <c r="O2944" i="1"/>
  <c r="O3002" i="1"/>
  <c r="O3011" i="1"/>
  <c r="O3015" i="1"/>
  <c r="O3060" i="1"/>
  <c r="O3077" i="1"/>
  <c r="E1503" i="2" s="1"/>
  <c r="O2820" i="1"/>
  <c r="O2771" i="1"/>
  <c r="O2897" i="1"/>
  <c r="O2960" i="1"/>
  <c r="O2979" i="1"/>
  <c r="O2981" i="1"/>
  <c r="O3032" i="1"/>
  <c r="E1771" i="2" s="1"/>
  <c r="O3057" i="1"/>
  <c r="O2848" i="1"/>
  <c r="O3078" i="1"/>
  <c r="O3148" i="1"/>
  <c r="O3154" i="1"/>
  <c r="O3383" i="1"/>
  <c r="O3476" i="1"/>
  <c r="O3521" i="1"/>
  <c r="O3585" i="1"/>
  <c r="O3801" i="1"/>
  <c r="O3819" i="1"/>
  <c r="O3835" i="1"/>
  <c r="O3841" i="1"/>
  <c r="E798" i="2" s="1"/>
  <c r="O3906" i="1"/>
  <c r="O3115" i="1"/>
  <c r="E1543" i="2" s="1"/>
  <c r="O3265" i="1"/>
  <c r="O3269" i="1"/>
  <c r="O3297" i="1"/>
  <c r="O3303" i="1"/>
  <c r="O3343" i="1"/>
  <c r="O3351" i="1"/>
  <c r="O3355" i="1"/>
  <c r="O3365" i="1"/>
  <c r="O3401" i="1"/>
  <c r="O3630" i="1"/>
  <c r="O3632" i="1"/>
  <c r="O3636" i="1"/>
  <c r="O3654" i="1"/>
  <c r="O3663" i="1"/>
  <c r="O3679" i="1"/>
  <c r="O3744" i="1"/>
  <c r="O3764" i="1"/>
  <c r="O3772" i="1"/>
  <c r="O3787" i="1"/>
  <c r="O4010" i="1"/>
  <c r="O4033" i="1"/>
  <c r="O3095" i="1"/>
  <c r="O3139" i="1"/>
  <c r="O3221" i="1"/>
  <c r="O3318" i="1"/>
  <c r="O3526" i="1"/>
  <c r="O3597" i="1"/>
  <c r="O3605" i="1"/>
  <c r="O3607" i="1"/>
  <c r="O3699" i="1"/>
  <c r="O3818" i="1"/>
  <c r="E803" i="2" s="1"/>
  <c r="O3826" i="1"/>
  <c r="O3830" i="1"/>
  <c r="O3842" i="1"/>
  <c r="O3866" i="1"/>
  <c r="O3116" i="1"/>
  <c r="E987" i="2" s="1"/>
  <c r="O3168" i="1"/>
  <c r="O3290" i="1"/>
  <c r="O3338" i="1"/>
  <c r="O3346" i="1"/>
  <c r="O3356" i="1"/>
  <c r="O3394" i="1"/>
  <c r="O3411" i="1"/>
  <c r="E1473" i="2" s="1"/>
  <c r="O3678" i="1"/>
  <c r="E1160" i="2" s="1"/>
  <c r="O3719" i="1"/>
  <c r="O3739" i="1"/>
  <c r="O3761" i="1"/>
  <c r="O3769" i="1"/>
  <c r="O3892" i="1"/>
  <c r="O3894" i="1"/>
  <c r="O3953" i="1"/>
  <c r="O4001" i="1"/>
  <c r="O4005" i="1"/>
  <c r="O4109" i="1"/>
  <c r="O4177" i="1"/>
  <c r="O4179" i="1"/>
  <c r="O4183" i="1"/>
  <c r="O4190" i="1"/>
  <c r="O4206" i="1"/>
  <c r="O4208" i="1"/>
  <c r="O4226" i="1"/>
  <c r="O4263" i="1"/>
  <c r="O4330" i="1"/>
  <c r="O4353" i="1"/>
  <c r="E847" i="2" s="1"/>
  <c r="O4379" i="1"/>
  <c r="O4428" i="1"/>
  <c r="O4439" i="1"/>
  <c r="E1626" i="2" s="1"/>
  <c r="O4441" i="1"/>
  <c r="O4466" i="1"/>
  <c r="O4489" i="1"/>
  <c r="O4502" i="1"/>
  <c r="O4511" i="1"/>
  <c r="O4564" i="1"/>
  <c r="E1466" i="2" s="1"/>
  <c r="O4573" i="1"/>
  <c r="O4584" i="1"/>
  <c r="O4605" i="1"/>
  <c r="O4607" i="1"/>
  <c r="O4683" i="1"/>
  <c r="O4692" i="1"/>
  <c r="O4696" i="1"/>
  <c r="O4119" i="1"/>
  <c r="O4123" i="1"/>
  <c r="O4163" i="1"/>
  <c r="O4076" i="1"/>
  <c r="O4151" i="1"/>
  <c r="O4201" i="1"/>
  <c r="O4260" i="1"/>
  <c r="O4266" i="1"/>
  <c r="O4273" i="1"/>
  <c r="E1066" i="2" s="1"/>
  <c r="O4348" i="1"/>
  <c r="O4372" i="1"/>
  <c r="O4387" i="1"/>
  <c r="O4486" i="1"/>
  <c r="O4537" i="1"/>
  <c r="O4552" i="1"/>
  <c r="O4598" i="1"/>
  <c r="O4279" i="1"/>
  <c r="O4285" i="1"/>
  <c r="O4741" i="1"/>
  <c r="E1192" i="2" s="1"/>
  <c r="O4776" i="1"/>
  <c r="O4786" i="1"/>
  <c r="O4839" i="1"/>
  <c r="O4916" i="1"/>
  <c r="O4920" i="1"/>
  <c r="O4926" i="1"/>
  <c r="O4980" i="1"/>
  <c r="E1389" i="2" s="1"/>
  <c r="O4989" i="1"/>
  <c r="O5022" i="1"/>
  <c r="O5059" i="1"/>
  <c r="O5061" i="1"/>
  <c r="O5137" i="1"/>
  <c r="O5304" i="1"/>
  <c r="O5372" i="1"/>
  <c r="O5376" i="1"/>
  <c r="E1435" i="2" s="1"/>
  <c r="O5396" i="1"/>
  <c r="O5462" i="1"/>
  <c r="O5500" i="1"/>
  <c r="O5544" i="1"/>
  <c r="O5548" i="1"/>
  <c r="O5690" i="1"/>
  <c r="O5858" i="1"/>
  <c r="O4698" i="1"/>
  <c r="O4725" i="1"/>
  <c r="O4802" i="1"/>
  <c r="O4851" i="1"/>
  <c r="E1545" i="2" s="1"/>
  <c r="O4857" i="1"/>
  <c r="O4865" i="1"/>
  <c r="O4867" i="1"/>
  <c r="E683" i="2" s="1"/>
  <c r="O4963" i="1"/>
  <c r="O5176" i="1"/>
  <c r="E281" i="2" s="1"/>
  <c r="O5188" i="1"/>
  <c r="E1093" i="2" s="1"/>
  <c r="O5222" i="1"/>
  <c r="O5226" i="1"/>
  <c r="O5237" i="1"/>
  <c r="O5274" i="1"/>
  <c r="E714" i="2" s="1"/>
  <c r="O5363" i="1"/>
  <c r="E1700" i="2" s="1"/>
  <c r="O5452" i="1"/>
  <c r="O5624" i="1"/>
  <c r="O5626" i="1"/>
  <c r="O5676" i="1"/>
  <c r="O5751" i="1"/>
  <c r="O6002" i="1"/>
  <c r="O4651" i="1"/>
  <c r="O4715" i="1"/>
  <c r="E1471" i="2" s="1"/>
  <c r="O4742" i="1"/>
  <c r="O4941" i="1"/>
  <c r="O4943" i="1"/>
  <c r="O4949" i="1"/>
  <c r="O5009" i="1"/>
  <c r="O5066" i="1"/>
  <c r="O5081" i="1"/>
  <c r="O5113" i="1"/>
  <c r="O5119" i="1"/>
  <c r="O5134" i="1"/>
  <c r="O5154" i="1"/>
  <c r="O5332" i="1"/>
  <c r="E1294" i="2" s="1"/>
  <c r="O5377" i="1"/>
  <c r="O5381" i="1"/>
  <c r="O5385" i="1"/>
  <c r="O5412" i="1"/>
  <c r="O5535" i="1"/>
  <c r="O5541" i="1"/>
  <c r="O5707" i="1"/>
  <c r="O5853" i="1"/>
  <c r="O5855" i="1"/>
  <c r="O4701" i="1"/>
  <c r="O4852" i="1"/>
  <c r="O4860" i="1"/>
  <c r="O4879" i="1"/>
  <c r="O4896" i="1"/>
  <c r="O4964" i="1"/>
  <c r="O5036" i="1"/>
  <c r="O5042" i="1"/>
  <c r="O5089" i="1"/>
  <c r="O5093" i="1"/>
  <c r="O5099" i="1"/>
  <c r="O5103" i="1"/>
  <c r="O5177" i="1"/>
  <c r="O5189" i="1"/>
  <c r="O5275" i="1"/>
  <c r="O5318" i="1"/>
  <c r="O5364" i="1"/>
  <c r="O5472" i="1"/>
  <c r="O5514" i="1"/>
  <c r="O5715" i="1"/>
  <c r="O5738" i="1"/>
  <c r="O5839" i="1"/>
  <c r="O6005" i="1"/>
  <c r="O6020" i="1"/>
  <c r="O7083" i="1"/>
  <c r="O7068" i="1"/>
  <c r="O7055" i="1"/>
  <c r="O7038" i="1"/>
  <c r="E1547" i="2" s="1"/>
  <c r="O7023" i="1"/>
  <c r="O6994" i="1"/>
  <c r="O6909" i="1"/>
  <c r="O6894" i="1"/>
  <c r="O6886" i="1"/>
  <c r="O6880" i="1"/>
  <c r="O6878" i="1"/>
  <c r="O6875" i="1"/>
  <c r="O6871" i="1"/>
  <c r="E1288" i="2" s="1"/>
  <c r="O6867" i="1"/>
  <c r="O6863" i="1"/>
  <c r="O6859" i="1"/>
  <c r="O6847" i="1"/>
  <c r="O6843" i="1"/>
  <c r="O6839" i="1"/>
  <c r="O6835" i="1"/>
  <c r="O6814" i="1"/>
  <c r="O6810" i="1"/>
  <c r="O6806" i="1"/>
  <c r="O6802" i="1"/>
  <c r="O6798" i="1"/>
  <c r="E1201" i="2" s="1"/>
  <c r="O6793" i="1"/>
  <c r="O6791" i="1"/>
  <c r="O6789" i="1"/>
  <c r="O6787" i="1"/>
  <c r="O6783" i="1"/>
  <c r="O6779" i="1"/>
  <c r="E1796" i="2" s="1"/>
  <c r="O6768" i="1"/>
  <c r="O6764" i="1"/>
  <c r="O6760" i="1"/>
  <c r="O6758" i="1"/>
  <c r="O6756" i="1"/>
  <c r="O6752" i="1"/>
  <c r="O6748" i="1"/>
  <c r="E1084" i="2" s="1"/>
  <c r="O6744" i="1"/>
  <c r="O6737" i="1"/>
  <c r="O6733" i="1"/>
  <c r="E419" i="2" s="1"/>
  <c r="O6696" i="1"/>
  <c r="O6694" i="1"/>
  <c r="O6692" i="1"/>
  <c r="O6690" i="1"/>
  <c r="E1425" i="2" s="1"/>
  <c r="O6687" i="1"/>
  <c r="O6683" i="1"/>
  <c r="O6672" i="1"/>
  <c r="O6668" i="1"/>
  <c r="O6666" i="1"/>
  <c r="O6664" i="1"/>
  <c r="O6662" i="1"/>
  <c r="O6660" i="1"/>
  <c r="O6658" i="1"/>
  <c r="O6655" i="1"/>
  <c r="O6651" i="1"/>
  <c r="O6642" i="1"/>
  <c r="O6638" i="1"/>
  <c r="E1243" i="2" s="1"/>
  <c r="O6628" i="1"/>
  <c r="O6615" i="1"/>
  <c r="O6610" i="1"/>
  <c r="O6608" i="1"/>
  <c r="O6606" i="1"/>
  <c r="O6603" i="1"/>
  <c r="O6597" i="1"/>
  <c r="O6595" i="1"/>
  <c r="O6593" i="1"/>
  <c r="O6591" i="1"/>
  <c r="O6587" i="1"/>
  <c r="O6569" i="1"/>
  <c r="O6567" i="1"/>
  <c r="O6565" i="1"/>
  <c r="E892" i="2" s="1"/>
  <c r="O6562" i="1"/>
  <c r="O6558" i="1"/>
  <c r="E1184" i="2" s="1"/>
  <c r="O6554" i="1"/>
  <c r="O6550" i="1"/>
  <c r="O6539" i="1"/>
  <c r="O6535" i="1"/>
  <c r="O6530" i="1"/>
  <c r="O6526" i="1"/>
  <c r="O6517" i="1"/>
  <c r="O6513" i="1"/>
  <c r="O6509" i="1"/>
  <c r="O6505" i="1"/>
  <c r="O6492" i="1"/>
  <c r="O6488" i="1"/>
  <c r="O6484" i="1"/>
  <c r="O6480" i="1"/>
  <c r="O6478" i="1"/>
  <c r="O6476" i="1"/>
  <c r="O6474" i="1"/>
  <c r="O6471" i="1"/>
  <c r="O6466" i="1"/>
  <c r="O6464" i="1"/>
  <c r="O6460" i="1"/>
  <c r="O6443" i="1"/>
  <c r="O6441" i="1"/>
  <c r="O6439" i="1"/>
  <c r="O6437" i="1"/>
  <c r="O6435" i="1"/>
  <c r="O6433" i="1"/>
  <c r="E425" i="2" s="1"/>
  <c r="O6422" i="1"/>
  <c r="O6418" i="1"/>
  <c r="O6414" i="1"/>
  <c r="O6412" i="1"/>
  <c r="O6410" i="1"/>
  <c r="O6407" i="1"/>
  <c r="O6403" i="1"/>
  <c r="O6399" i="1"/>
  <c r="O6380" i="1"/>
  <c r="O6376" i="1"/>
  <c r="O6372" i="1"/>
  <c r="O6368" i="1"/>
  <c r="E849" i="2" s="1"/>
  <c r="O6360" i="1"/>
  <c r="O6356" i="1"/>
  <c r="O6351" i="1"/>
  <c r="O6347" i="1"/>
  <c r="O6336" i="1"/>
  <c r="O6332" i="1"/>
  <c r="O6307" i="1"/>
  <c r="O6305" i="1"/>
  <c r="O6303" i="1"/>
  <c r="O6301" i="1"/>
  <c r="O6297" i="1"/>
  <c r="O6293" i="1"/>
  <c r="O6289" i="1"/>
  <c r="O6285" i="1"/>
  <c r="O6272" i="1"/>
  <c r="O6270" i="1"/>
  <c r="O6268" i="1"/>
  <c r="O6266" i="1"/>
  <c r="O6262" i="1"/>
  <c r="O6258" i="1"/>
  <c r="O6254" i="1"/>
  <c r="O6252" i="1"/>
  <c r="O6250" i="1"/>
  <c r="O6247" i="1"/>
  <c r="O6223" i="1"/>
  <c r="O6211" i="1"/>
  <c r="O6207" i="1"/>
  <c r="O6190" i="1"/>
  <c r="O6188" i="1"/>
  <c r="O6186" i="1"/>
  <c r="O6184" i="1"/>
  <c r="O6172" i="1"/>
  <c r="O6103" i="1"/>
  <c r="O6099" i="1"/>
  <c r="O6095" i="1"/>
  <c r="O6093" i="1"/>
  <c r="O6091" i="1"/>
  <c r="O6089" i="1"/>
  <c r="O6087" i="1"/>
  <c r="O6085" i="1"/>
  <c r="O6083" i="1"/>
  <c r="O6081" i="1"/>
  <c r="O6079" i="1"/>
  <c r="O6077" i="1"/>
  <c r="O6073" i="1"/>
  <c r="O6069" i="1"/>
  <c r="O6018" i="1"/>
  <c r="O6014" i="1"/>
  <c r="O6000" i="1"/>
  <c r="O5996" i="1"/>
  <c r="O5989" i="1"/>
  <c r="O5985" i="1"/>
  <c r="E933" i="2" s="1"/>
  <c r="O5910" i="1"/>
  <c r="O5906" i="1"/>
  <c r="O5902" i="1"/>
  <c r="O5897" i="1"/>
  <c r="O5876" i="1"/>
  <c r="O5872" i="1"/>
  <c r="O71" i="1"/>
  <c r="O112" i="1"/>
  <c r="E960" i="2" s="1"/>
  <c r="O160" i="1"/>
  <c r="O185" i="1"/>
  <c r="O220" i="1"/>
  <c r="E789" i="2" s="1"/>
  <c r="O252" i="1"/>
  <c r="O261" i="1"/>
  <c r="O274" i="1"/>
  <c r="E888" i="2" s="1"/>
  <c r="O289" i="1"/>
  <c r="O296" i="1"/>
  <c r="O321" i="1"/>
  <c r="E1170" i="2" s="1"/>
  <c r="O363" i="1"/>
  <c r="O11" i="1"/>
  <c r="O9" i="1"/>
  <c r="O16" i="1"/>
  <c r="O27" i="1"/>
  <c r="E801" i="2" s="1"/>
  <c r="O54" i="1"/>
  <c r="O59" i="1"/>
  <c r="O81" i="1"/>
  <c r="O88" i="1"/>
  <c r="O91" i="1"/>
  <c r="E1118" i="2" s="1"/>
  <c r="O102" i="1"/>
  <c r="O142" i="1"/>
  <c r="O199" i="1"/>
  <c r="O214" i="1"/>
  <c r="O234" i="1"/>
  <c r="O331" i="1"/>
  <c r="O23" i="1"/>
  <c r="O32" i="1"/>
  <c r="O83" i="1"/>
  <c r="E1204" i="2" s="1"/>
  <c r="O133" i="1"/>
  <c r="E1096" i="2" s="1"/>
  <c r="O146" i="1"/>
  <c r="O192" i="1"/>
  <c r="O207" i="1"/>
  <c r="O218" i="1"/>
  <c r="O227" i="1"/>
  <c r="O264" i="1"/>
  <c r="O335" i="1"/>
  <c r="O351" i="1"/>
  <c r="O374" i="1"/>
  <c r="O387" i="1"/>
  <c r="O418" i="1"/>
  <c r="O324" i="1"/>
  <c r="O338" i="1"/>
  <c r="O389" i="1"/>
  <c r="O410" i="1"/>
  <c r="E1144" i="2" s="1"/>
  <c r="O439" i="1"/>
  <c r="E1137" i="2" s="1"/>
  <c r="O448" i="1"/>
  <c r="O469" i="1"/>
  <c r="O482" i="1"/>
  <c r="O499" i="1"/>
  <c r="O512" i="1"/>
  <c r="O523" i="1"/>
  <c r="O540" i="1"/>
  <c r="O549" i="1"/>
  <c r="O585" i="1"/>
  <c r="O56" i="1"/>
  <c r="O64" i="1"/>
  <c r="E1090" i="2" s="1"/>
  <c r="O74" i="1"/>
  <c r="O111" i="1"/>
  <c r="O169" i="1"/>
  <c r="O256" i="1"/>
  <c r="O339" i="1"/>
  <c r="E869" i="2" s="1"/>
  <c r="O380" i="1"/>
  <c r="O411" i="1"/>
  <c r="E1062" i="2" s="1"/>
  <c r="O446" i="1"/>
  <c r="O463" i="1"/>
  <c r="O519" i="1"/>
  <c r="O543" i="1"/>
  <c r="O581" i="1"/>
  <c r="O592" i="1"/>
  <c r="O614" i="1"/>
  <c r="O629" i="1"/>
  <c r="O659" i="1"/>
  <c r="O684" i="1"/>
  <c r="O742" i="1"/>
  <c r="O766" i="1"/>
  <c r="O777" i="1"/>
  <c r="O818" i="1"/>
  <c r="E557" i="2" s="1"/>
  <c r="O835" i="1"/>
  <c r="O854" i="1"/>
  <c r="O315" i="1"/>
  <c r="O343" i="1"/>
  <c r="O90" i="1"/>
  <c r="E675" i="2" s="1"/>
  <c r="O95" i="1"/>
  <c r="O239" i="1"/>
  <c r="O282" i="1"/>
  <c r="O292" i="1"/>
  <c r="O403" i="1"/>
  <c r="O492" i="1"/>
  <c r="O607" i="1"/>
  <c r="E900" i="2" s="1"/>
  <c r="O668" i="1"/>
  <c r="O713" i="1"/>
  <c r="O754" i="1"/>
  <c r="O785" i="1"/>
  <c r="E1304" i="2" s="1"/>
  <c r="O863" i="1"/>
  <c r="O599" i="1"/>
  <c r="O620" i="1"/>
  <c r="O645" i="1"/>
  <c r="O689" i="1"/>
  <c r="O725" i="1"/>
  <c r="O763" i="1"/>
  <c r="O774" i="1"/>
  <c r="O797" i="1"/>
  <c r="O825" i="1"/>
  <c r="O842" i="1"/>
  <c r="O409" i="1"/>
  <c r="O432" i="1"/>
  <c r="O505" i="1"/>
  <c r="O529" i="1"/>
  <c r="O553" i="1"/>
  <c r="O567" i="1"/>
  <c r="O635" i="1"/>
  <c r="O694" i="1"/>
  <c r="O732" i="1"/>
  <c r="O735" i="1"/>
  <c r="O475" i="1"/>
  <c r="O606" i="1"/>
  <c r="O652" i="1"/>
  <c r="O706" i="1"/>
  <c r="O817" i="1"/>
  <c r="E1427" i="2" s="1"/>
  <c r="O868" i="1"/>
  <c r="O881" i="1"/>
  <c r="O903" i="1"/>
  <c r="O928" i="1"/>
  <c r="O945" i="1"/>
  <c r="O956" i="1"/>
  <c r="O1019" i="1"/>
  <c r="O1034" i="1"/>
  <c r="O1066" i="1"/>
  <c r="O1114" i="1"/>
  <c r="O1129" i="1"/>
  <c r="O1291" i="1"/>
  <c r="O1345" i="1"/>
  <c r="O1396" i="1"/>
  <c r="O1417" i="1"/>
  <c r="O1428" i="1"/>
  <c r="O1441" i="1"/>
  <c r="O1480" i="1"/>
  <c r="O756" i="1"/>
  <c r="O808" i="1"/>
  <c r="O886" i="1"/>
  <c r="O910" i="1"/>
  <c r="O931" i="1"/>
  <c r="O987" i="1"/>
  <c r="O1002" i="1"/>
  <c r="O1045" i="1"/>
  <c r="O1095" i="1"/>
  <c r="O1106" i="1"/>
  <c r="O1121" i="1"/>
  <c r="O1134" i="1"/>
  <c r="O1162" i="1"/>
  <c r="O1213" i="1"/>
  <c r="O1248" i="1"/>
  <c r="O1311" i="1"/>
  <c r="O1357" i="1"/>
  <c r="E245" i="2" s="1"/>
  <c r="O1390" i="1"/>
  <c r="O1403" i="1"/>
  <c r="O1422" i="1"/>
  <c r="O1446" i="1"/>
  <c r="O1461" i="1"/>
  <c r="E813" i="2" s="1"/>
  <c r="O1529" i="1"/>
  <c r="O1549" i="1"/>
  <c r="O1560" i="1"/>
  <c r="O1587" i="1"/>
  <c r="O1612" i="1"/>
  <c r="O1640" i="1"/>
  <c r="O1645" i="1"/>
  <c r="O893" i="1"/>
  <c r="O972" i="1"/>
  <c r="O983" i="1"/>
  <c r="O994" i="1"/>
  <c r="O1005" i="1"/>
  <c r="O1052" i="1"/>
  <c r="O1072" i="1"/>
  <c r="O1087" i="1"/>
  <c r="O1096" i="1"/>
  <c r="E1018" i="2" s="1"/>
  <c r="O1141" i="1"/>
  <c r="O1152" i="1"/>
  <c r="O1173" i="1"/>
  <c r="O1186" i="1"/>
  <c r="O1197" i="1"/>
  <c r="O1214" i="1"/>
  <c r="E889" i="2" s="1"/>
  <c r="O1225" i="1"/>
  <c r="O1244" i="1"/>
  <c r="O1253" i="1"/>
  <c r="O1266" i="1"/>
  <c r="O1277" i="1"/>
  <c r="O1307" i="1"/>
  <c r="O1316" i="1"/>
  <c r="O1333" i="1"/>
  <c r="E1044" i="2" s="1"/>
  <c r="O784" i="1"/>
  <c r="O896" i="1"/>
  <c r="O951" i="1"/>
  <c r="O1059" i="1"/>
  <c r="O1077" i="1"/>
  <c r="O1180" i="1"/>
  <c r="O1221" i="1"/>
  <c r="O1256" i="1"/>
  <c r="O1284" i="1"/>
  <c r="O979" i="1"/>
  <c r="O1025" i="1"/>
  <c r="O1238" i="1"/>
  <c r="E955" i="2" s="1"/>
  <c r="O960" i="1"/>
  <c r="E808" i="2" s="1"/>
  <c r="O1012" i="1"/>
  <c r="O1068" i="1"/>
  <c r="O1146" i="1"/>
  <c r="O1193" i="1"/>
  <c r="O1325" i="1"/>
  <c r="O1340" i="1"/>
  <c r="O1347" i="1"/>
  <c r="E972" i="2" s="1"/>
  <c r="O1353" i="1"/>
  <c r="E385" i="2" s="1"/>
  <c r="O1473" i="1"/>
  <c r="O1535" i="1"/>
  <c r="O1641" i="1"/>
  <c r="E446" i="2" s="1"/>
  <c r="O1664" i="1"/>
  <c r="O1369" i="1"/>
  <c r="O1384" i="1"/>
  <c r="E931" i="2" s="1"/>
  <c r="O1432" i="1"/>
  <c r="O1494" i="1"/>
  <c r="O1509" i="1"/>
  <c r="E703" i="2" s="1"/>
  <c r="O1515" i="1"/>
  <c r="E1455" i="2" s="1"/>
  <c r="O1543" i="1"/>
  <c r="E652" i="2" s="1"/>
  <c r="O1553" i="1"/>
  <c r="O1568" i="1"/>
  <c r="O1598" i="1"/>
  <c r="O1619" i="1"/>
  <c r="O1650" i="1"/>
  <c r="O1677" i="1"/>
  <c r="O1688" i="1"/>
  <c r="O1699" i="1"/>
  <c r="O1759" i="1"/>
  <c r="O1772" i="1"/>
  <c r="O1838" i="1"/>
  <c r="E726" i="2" s="1"/>
  <c r="O1364" i="1"/>
  <c r="O1381" i="1"/>
  <c r="O1271" i="1"/>
  <c r="O1299" i="1"/>
  <c r="O1382" i="1"/>
  <c r="E1159" i="2" s="1"/>
  <c r="O1464" i="1"/>
  <c r="O1541" i="1"/>
  <c r="O1633" i="1"/>
  <c r="O1670" i="1"/>
  <c r="O1709" i="1"/>
  <c r="O1732" i="1"/>
  <c r="O1745" i="1"/>
  <c r="O1784" i="1"/>
  <c r="E1250" i="2" s="1"/>
  <c r="O1797" i="1"/>
  <c r="E1162" i="2" s="1"/>
  <c r="O1802" i="1"/>
  <c r="O1811" i="1"/>
  <c r="O1830" i="1"/>
  <c r="O1842" i="1"/>
  <c r="O1859" i="1"/>
  <c r="O1895" i="1"/>
  <c r="O1908" i="1"/>
  <c r="O1919" i="1"/>
  <c r="O1931" i="1"/>
  <c r="O1459" i="1"/>
  <c r="O1695" i="1"/>
  <c r="O1783" i="1"/>
  <c r="O1881" i="1"/>
  <c r="O1902" i="1"/>
  <c r="O1912" i="1"/>
  <c r="O1955" i="1"/>
  <c r="O2039" i="1"/>
  <c r="O1495" i="1"/>
  <c r="E1604" i="2" s="1"/>
  <c r="O1681" i="1"/>
  <c r="O1852" i="1"/>
  <c r="E1102" i="2" s="1"/>
  <c r="O1869" i="1"/>
  <c r="O1928" i="1"/>
  <c r="E1651" i="2" s="1"/>
  <c r="O1949" i="1"/>
  <c r="O1962" i="1"/>
  <c r="O2018" i="1"/>
  <c r="O2040" i="1"/>
  <c r="E740" i="2" s="1"/>
  <c r="O2064" i="1"/>
  <c r="O2110" i="1"/>
  <c r="O2156" i="1"/>
  <c r="O2297" i="1"/>
  <c r="O2327" i="1"/>
  <c r="O2349" i="1"/>
  <c r="E819" i="2" s="1"/>
  <c r="O2368" i="1"/>
  <c r="O2375" i="1"/>
  <c r="O2405" i="1"/>
  <c r="E1587" i="2" s="1"/>
  <c r="O2441" i="1"/>
  <c r="O2458" i="1"/>
  <c r="O2489" i="1"/>
  <c r="O2512" i="1"/>
  <c r="O2531" i="1"/>
  <c r="O2546" i="1"/>
  <c r="O2557" i="1"/>
  <c r="E1149" i="2" s="1"/>
  <c r="O2607" i="1"/>
  <c r="O2645" i="1"/>
  <c r="O2694" i="1"/>
  <c r="O2703" i="1"/>
  <c r="E999" i="2" s="1"/>
  <c r="O2714" i="1"/>
  <c r="E1029" i="2" s="1"/>
  <c r="O2723" i="1"/>
  <c r="O2755" i="1"/>
  <c r="O2791" i="1"/>
  <c r="O2826" i="1"/>
  <c r="O1657" i="1"/>
  <c r="O1703" i="1"/>
  <c r="O1752" i="1"/>
  <c r="O1837" i="1"/>
  <c r="O1888" i="1"/>
  <c r="O1923" i="1"/>
  <c r="O1969" i="1"/>
  <c r="O1980" i="1"/>
  <c r="O1991" i="1"/>
  <c r="O2012" i="1"/>
  <c r="O2025" i="1"/>
  <c r="O2043" i="1"/>
  <c r="O2052" i="1"/>
  <c r="O1624" i="1"/>
  <c r="O1724" i="1"/>
  <c r="O1738" i="1"/>
  <c r="O1768" i="1"/>
  <c r="O1795" i="1"/>
  <c r="O1799" i="1"/>
  <c r="O1806" i="1"/>
  <c r="O1823" i="1"/>
  <c r="O1839" i="1"/>
  <c r="E1009" i="2" s="1"/>
  <c r="O1921" i="1"/>
  <c r="O1976" i="1"/>
  <c r="O1985" i="1"/>
  <c r="O2002" i="1"/>
  <c r="O2032" i="1"/>
  <c r="O2048" i="1"/>
  <c r="O2068" i="1"/>
  <c r="O2081" i="1"/>
  <c r="O2094" i="1"/>
  <c r="O2126" i="1"/>
  <c r="O2170" i="1"/>
  <c r="O2183" i="1"/>
  <c r="O2198" i="1"/>
  <c r="O2207" i="1"/>
  <c r="O2228" i="1"/>
  <c r="O2239" i="1"/>
  <c r="O2248" i="1"/>
  <c r="E812" i="2" s="1"/>
  <c r="O2267" i="1"/>
  <c r="O2270" i="1"/>
  <c r="E1154" i="2" s="1"/>
  <c r="O2283" i="1"/>
  <c r="O2305" i="1"/>
  <c r="E990" i="2" s="1"/>
  <c r="O2339" i="1"/>
  <c r="O2353" i="1"/>
  <c r="E818" i="2" s="1"/>
  <c r="O2362" i="1"/>
  <c r="O2393" i="1"/>
  <c r="O2425" i="1"/>
  <c r="O2476" i="1"/>
  <c r="E954" i="2" s="1"/>
  <c r="O2481" i="1"/>
  <c r="O2567" i="1"/>
  <c r="O2578" i="1"/>
  <c r="O2583" i="1"/>
  <c r="E392" i="2" s="1"/>
  <c r="O2627" i="1"/>
  <c r="O2665" i="1"/>
  <c r="O2678" i="1"/>
  <c r="O2066" i="1"/>
  <c r="O2113" i="1"/>
  <c r="O2163" i="1"/>
  <c r="O2260" i="1"/>
  <c r="O2276" i="1"/>
  <c r="O2295" i="1"/>
  <c r="O2320" i="1"/>
  <c r="O2355" i="1"/>
  <c r="O2383" i="1"/>
  <c r="O2448" i="1"/>
  <c r="O2472" i="1"/>
  <c r="O2494" i="1"/>
  <c r="O2553" i="1"/>
  <c r="O2590" i="1"/>
  <c r="O2735" i="1"/>
  <c r="O2084" i="1"/>
  <c r="O2151" i="1"/>
  <c r="O2205" i="1"/>
  <c r="O2300" i="1"/>
  <c r="O2345" i="1"/>
  <c r="O2404" i="1"/>
  <c r="O2413" i="1"/>
  <c r="O2479" i="1"/>
  <c r="O2487" i="1"/>
  <c r="O2539" i="1"/>
  <c r="E1493" i="2" s="1"/>
  <c r="O2564" i="1"/>
  <c r="O2575" i="1"/>
  <c r="O2582" i="1"/>
  <c r="O2653" i="1"/>
  <c r="O2701" i="1"/>
  <c r="O2719" i="1"/>
  <c r="O2077" i="1"/>
  <c r="O2172" i="1"/>
  <c r="O2191" i="1"/>
  <c r="O2246" i="1"/>
  <c r="O2269" i="1"/>
  <c r="O2352" i="1"/>
  <c r="O2371" i="1"/>
  <c r="O2685" i="1"/>
  <c r="O2710" i="1"/>
  <c r="O2108" i="1"/>
  <c r="O2215" i="1"/>
  <c r="O2232" i="1"/>
  <c r="O2334" i="1"/>
  <c r="O2365" i="1"/>
  <c r="O2433" i="1"/>
  <c r="O2521" i="1"/>
  <c r="O2618" i="1"/>
  <c r="O2635" i="1"/>
  <c r="O2673" i="1"/>
  <c r="O2751" i="1"/>
  <c r="O2777" i="1"/>
  <c r="O2798" i="1"/>
  <c r="O2810" i="1"/>
  <c r="O2894" i="1"/>
  <c r="O2846" i="1"/>
  <c r="O2912" i="1"/>
  <c r="O2923" i="1"/>
  <c r="O2959" i="1"/>
  <c r="O2978" i="1"/>
  <c r="O3031" i="1"/>
  <c r="O3056" i="1"/>
  <c r="O3094" i="1"/>
  <c r="O2814" i="1"/>
  <c r="O2881" i="1"/>
  <c r="O2934" i="1"/>
  <c r="O2953" i="1"/>
  <c r="O2966" i="1"/>
  <c r="O2987" i="1"/>
  <c r="O3022" i="1"/>
  <c r="O3036" i="1"/>
  <c r="O3069" i="1"/>
  <c r="O3084" i="1"/>
  <c r="O3101" i="1"/>
  <c r="O3174" i="1"/>
  <c r="O3198" i="1"/>
  <c r="O3211" i="1"/>
  <c r="O3239" i="1"/>
  <c r="E274" i="2" s="1"/>
  <c r="O3248" i="1"/>
  <c r="O3275" i="1"/>
  <c r="O3358" i="1"/>
  <c r="E823" i="2" s="1"/>
  <c r="O3371" i="1"/>
  <c r="O3388" i="1"/>
  <c r="O3412" i="1"/>
  <c r="E953" i="2" s="1"/>
  <c r="O3429" i="1"/>
  <c r="O3442" i="1"/>
  <c r="O3465" i="1"/>
  <c r="O3482" i="1"/>
  <c r="O3592" i="1"/>
  <c r="O3613" i="1"/>
  <c r="O3620" i="1"/>
  <c r="E395" i="2" s="1"/>
  <c r="O3643" i="1"/>
  <c r="O3658" i="1"/>
  <c r="E736" i="2" s="1"/>
  <c r="O3669" i="1"/>
  <c r="O3715" i="1"/>
  <c r="O3752" i="1"/>
  <c r="E655" i="2" s="1"/>
  <c r="O3807" i="1"/>
  <c r="O3848" i="1"/>
  <c r="O3855" i="1"/>
  <c r="E1155" i="2" s="1"/>
  <c r="O3872" i="1"/>
  <c r="O3900" i="1"/>
  <c r="O3933" i="1"/>
  <c r="O3944" i="1"/>
  <c r="O3959" i="1"/>
  <c r="O3972" i="1"/>
  <c r="E1262" i="2" s="1"/>
  <c r="O3991" i="1"/>
  <c r="O4020" i="1"/>
  <c r="O4037" i="1"/>
  <c r="O2729" i="1"/>
  <c r="O2765" i="1"/>
  <c r="O2784" i="1"/>
  <c r="E544" i="2" s="1"/>
  <c r="O2804" i="1"/>
  <c r="O2854" i="1"/>
  <c r="O2930" i="1"/>
  <c r="O2939" i="1"/>
  <c r="O2994" i="1"/>
  <c r="O3001" i="1"/>
  <c r="O3010" i="1"/>
  <c r="O3023" i="1"/>
  <c r="E457" i="2" s="1"/>
  <c r="O2801" i="1"/>
  <c r="E946" i="2" s="1"/>
  <c r="O2841" i="1"/>
  <c r="O2863" i="1"/>
  <c r="O2874" i="1"/>
  <c r="O2909" i="1"/>
  <c r="O2920" i="1"/>
  <c r="O2995" i="1"/>
  <c r="E649" i="2" s="1"/>
  <c r="O3008" i="1"/>
  <c r="O3026" i="1"/>
  <c r="O3113" i="1"/>
  <c r="E415" i="2" s="1"/>
  <c r="O3124" i="1"/>
  <c r="O3145" i="1"/>
  <c r="O3160" i="1"/>
  <c r="O3188" i="1"/>
  <c r="O3227" i="1"/>
  <c r="O3309" i="1"/>
  <c r="O3324" i="1"/>
  <c r="O3406" i="1"/>
  <c r="O3498" i="1"/>
  <c r="O3539" i="1"/>
  <c r="O3546" i="1"/>
  <c r="O3559" i="1"/>
  <c r="O3564" i="1"/>
  <c r="E1230" i="2" s="1"/>
  <c r="O3685" i="1"/>
  <c r="O3708" i="1"/>
  <c r="O3711" i="1"/>
  <c r="O3721" i="1"/>
  <c r="O3750" i="1"/>
  <c r="O3778" i="1"/>
  <c r="O3793" i="1"/>
  <c r="O3884" i="1"/>
  <c r="O3914" i="1"/>
  <c r="O3921" i="1"/>
  <c r="O4092" i="1"/>
  <c r="O4101" i="1"/>
  <c r="O3109" i="1"/>
  <c r="O3181" i="1"/>
  <c r="E831" i="2" s="1"/>
  <c r="O3220" i="1"/>
  <c r="O3244" i="1"/>
  <c r="O3474" i="1"/>
  <c r="O3556" i="1"/>
  <c r="O3596" i="1"/>
  <c r="O3698" i="1"/>
  <c r="O3751" i="1"/>
  <c r="E966" i="2" s="1"/>
  <c r="O3817" i="1"/>
  <c r="O3865" i="1"/>
  <c r="O3880" i="1"/>
  <c r="O3928" i="1"/>
  <c r="O3987" i="1"/>
  <c r="O4054" i="1"/>
  <c r="O4060" i="1"/>
  <c r="O4082" i="1"/>
  <c r="O4099" i="1"/>
  <c r="O3076" i="1"/>
  <c r="O3167" i="1"/>
  <c r="O3207" i="1"/>
  <c r="O3263" i="1"/>
  <c r="E1022" i="2" s="1"/>
  <c r="O3289" i="1"/>
  <c r="O3337" i="1"/>
  <c r="O3393" i="1"/>
  <c r="O3410" i="1"/>
  <c r="O3438" i="1"/>
  <c r="O3675" i="1"/>
  <c r="O3718" i="1"/>
  <c r="O3891" i="1"/>
  <c r="O3952" i="1"/>
  <c r="O3971" i="1"/>
  <c r="O3998" i="1"/>
  <c r="O3137" i="1"/>
  <c r="O3147" i="1"/>
  <c r="E596" i="2" s="1"/>
  <c r="O3190" i="1"/>
  <c r="E476" i="2" s="1"/>
  <c r="O3316" i="1"/>
  <c r="O3382" i="1"/>
  <c r="O3423" i="1"/>
  <c r="O3494" i="1"/>
  <c r="O3520" i="1"/>
  <c r="O3543" i="1"/>
  <c r="O3561" i="1"/>
  <c r="O3584" i="1"/>
  <c r="O3619" i="1"/>
  <c r="O3712" i="1"/>
  <c r="E735" i="2" s="1"/>
  <c r="O3800" i="1"/>
  <c r="O3850" i="1"/>
  <c r="O3905" i="1"/>
  <c r="E845" i="2" s="1"/>
  <c r="O4089" i="1"/>
  <c r="O4112" i="1"/>
  <c r="O4129" i="1"/>
  <c r="O4142" i="1"/>
  <c r="O4189" i="1"/>
  <c r="O4223" i="1"/>
  <c r="O4232" i="1"/>
  <c r="O4272" i="1"/>
  <c r="O4302" i="1"/>
  <c r="O4315" i="1"/>
  <c r="O4338" i="1"/>
  <c r="O4364" i="1"/>
  <c r="O4371" i="1"/>
  <c r="E1478" i="2" s="1"/>
  <c r="O4386" i="1"/>
  <c r="O4425" i="1"/>
  <c r="O3114" i="1"/>
  <c r="E715" i="2" s="1"/>
  <c r="O3238" i="1"/>
  <c r="O3364" i="1"/>
  <c r="O3458" i="1"/>
  <c r="O3629" i="1"/>
  <c r="O3653" i="1"/>
  <c r="O3662" i="1"/>
  <c r="O3709" i="1"/>
  <c r="E929" i="2" s="1"/>
  <c r="O3731" i="1"/>
  <c r="O3759" i="1"/>
  <c r="O3786" i="1"/>
  <c r="O3919" i="1"/>
  <c r="O3940" i="1"/>
  <c r="O4032" i="1"/>
  <c r="O4051" i="1"/>
  <c r="O4075" i="1"/>
  <c r="O4169" i="1"/>
  <c r="O4196" i="1"/>
  <c r="O4259" i="1"/>
  <c r="O4290" i="1"/>
  <c r="O4296" i="1"/>
  <c r="O4336" i="1"/>
  <c r="O4454" i="1"/>
  <c r="O4459" i="1"/>
  <c r="O4485" i="1"/>
  <c r="O4536" i="1"/>
  <c r="O4551" i="1"/>
  <c r="O4597" i="1"/>
  <c r="O4630" i="1"/>
  <c r="O4648" i="1"/>
  <c r="E1077" i="2" s="1"/>
  <c r="O4113" i="1"/>
  <c r="E1267" i="2" s="1"/>
  <c r="O4213" i="1"/>
  <c r="E631" i="2" s="1"/>
  <c r="O4278" i="1"/>
  <c r="O4312" i="1"/>
  <c r="O4354" i="1"/>
  <c r="E983" i="2" s="1"/>
  <c r="O4417" i="1"/>
  <c r="O4423" i="1"/>
  <c r="O4464" i="1"/>
  <c r="E585" i="2" s="1"/>
  <c r="O4494" i="1"/>
  <c r="O4565" i="1"/>
  <c r="E1174" i="2" s="1"/>
  <c r="O4616" i="1"/>
  <c r="O4631" i="1"/>
  <c r="E1156" i="2" s="1"/>
  <c r="O4659" i="1"/>
  <c r="O4707" i="1"/>
  <c r="O4733" i="1"/>
  <c r="O4746" i="1"/>
  <c r="O4762" i="1"/>
  <c r="E799" i="2" s="1"/>
  <c r="O4783" i="1"/>
  <c r="O4792" i="1"/>
  <c r="O4845" i="1"/>
  <c r="O4870" i="1"/>
  <c r="O4887" i="1"/>
  <c r="O4902" i="1"/>
  <c r="O4984" i="1"/>
  <c r="O5109" i="1"/>
  <c r="O5143" i="1"/>
  <c r="O5146" i="1"/>
  <c r="O5193" i="1"/>
  <c r="O5205" i="1"/>
  <c r="E932" i="2" s="1"/>
  <c r="O5246" i="1"/>
  <c r="O5294" i="1"/>
  <c r="E1299" i="2" s="1"/>
  <c r="O5324" i="1"/>
  <c r="O5333" i="1"/>
  <c r="E1242" i="2" s="1"/>
  <c r="O5347" i="1"/>
  <c r="E1041" i="2" s="1"/>
  <c r="O5352" i="1"/>
  <c r="E721" i="2" s="1"/>
  <c r="O5400" i="1"/>
  <c r="O5441" i="1"/>
  <c r="E1337" i="2" s="1"/>
  <c r="O5458" i="1"/>
  <c r="O5478" i="1"/>
  <c r="O5607" i="1"/>
  <c r="O5616" i="1"/>
  <c r="O5631" i="1"/>
  <c r="O5644" i="1"/>
  <c r="O5655" i="1"/>
  <c r="O5668" i="1"/>
  <c r="O5696" i="1"/>
  <c r="O5713" i="1"/>
  <c r="O5763" i="1"/>
  <c r="O5782" i="1"/>
  <c r="O5845" i="1"/>
  <c r="O5864" i="1"/>
  <c r="O5918" i="1"/>
  <c r="O5974" i="1"/>
  <c r="O5994" i="1"/>
  <c r="O6011" i="1"/>
  <c r="O6026" i="1"/>
  <c r="O6056" i="1"/>
  <c r="O6109" i="1"/>
  <c r="O6173" i="1"/>
  <c r="O6191" i="1"/>
  <c r="O6204" i="1"/>
  <c r="O6244" i="1"/>
  <c r="O6308" i="1"/>
  <c r="O6331" i="1"/>
  <c r="O6344" i="1"/>
  <c r="O6396" i="1"/>
  <c r="O6430" i="1"/>
  <c r="O6467" i="1"/>
  <c r="O6482" i="1"/>
  <c r="O6502" i="1"/>
  <c r="O6523" i="1"/>
  <c r="O6547" i="1"/>
  <c r="O6598" i="1"/>
  <c r="O6601" i="1"/>
  <c r="E553" i="2" s="1"/>
  <c r="O6627" i="1"/>
  <c r="O6670" i="1"/>
  <c r="O6776" i="1"/>
  <c r="O6832" i="1"/>
  <c r="O6882" i="1"/>
  <c r="O4065" i="1"/>
  <c r="O4108" i="1"/>
  <c r="O4134" i="1"/>
  <c r="O4149" i="1"/>
  <c r="O4176" i="1"/>
  <c r="O4225" i="1"/>
  <c r="O4252" i="1"/>
  <c r="O4346" i="1"/>
  <c r="O4369" i="1"/>
  <c r="O4378" i="1"/>
  <c r="O4401" i="1"/>
  <c r="O4411" i="1"/>
  <c r="O4438" i="1"/>
  <c r="O4465" i="1"/>
  <c r="E533" i="2" s="1"/>
  <c r="O4501" i="1"/>
  <c r="O4510" i="1"/>
  <c r="O4563" i="1"/>
  <c r="O4572" i="1"/>
  <c r="O4583" i="1"/>
  <c r="E713" i="2" s="1"/>
  <c r="O4156" i="1"/>
  <c r="O4162" i="1"/>
  <c r="O4220" i="1"/>
  <c r="O4246" i="1"/>
  <c r="O4361" i="1"/>
  <c r="O4406" i="1"/>
  <c r="E710" i="2" s="1"/>
  <c r="O4434" i="1"/>
  <c r="O4447" i="1"/>
  <c r="O4456" i="1"/>
  <c r="O4472" i="1"/>
  <c r="O4508" i="1"/>
  <c r="O4519" i="1"/>
  <c r="O4542" i="1"/>
  <c r="E989" i="2" s="1"/>
  <c r="O4555" i="1"/>
  <c r="O4579" i="1"/>
  <c r="O4590" i="1"/>
  <c r="O4647" i="1"/>
  <c r="O4689" i="1"/>
  <c r="O4717" i="1"/>
  <c r="O4758" i="1"/>
  <c r="E1256" i="2" s="1"/>
  <c r="O4808" i="1"/>
  <c r="O4831" i="1"/>
  <c r="O4934" i="1"/>
  <c r="O4955" i="1"/>
  <c r="O4970" i="1"/>
  <c r="O4994" i="1"/>
  <c r="O5015" i="1"/>
  <c r="O5028" i="1"/>
  <c r="O5047" i="1"/>
  <c r="O5072" i="1"/>
  <c r="O5087" i="1"/>
  <c r="O5129" i="1"/>
  <c r="O5168" i="1"/>
  <c r="O5183" i="1"/>
  <c r="O5201" i="1"/>
  <c r="E961" i="2" s="1"/>
  <c r="O5217" i="1"/>
  <c r="E702" i="2" s="1"/>
  <c r="O5232" i="1"/>
  <c r="O5266" i="1"/>
  <c r="O5281" i="1"/>
  <c r="O5290" i="1"/>
  <c r="O5310" i="1"/>
  <c r="O5339" i="1"/>
  <c r="O5370" i="1"/>
  <c r="O5418" i="1"/>
  <c r="O5425" i="1"/>
  <c r="O5468" i="1"/>
  <c r="O5506" i="1"/>
  <c r="O5521" i="1"/>
  <c r="O5558" i="1"/>
  <c r="O5579" i="1"/>
  <c r="O5588" i="1"/>
  <c r="E1310" i="2" s="1"/>
  <c r="O5597" i="1"/>
  <c r="O5682" i="1"/>
  <c r="O5721" i="1"/>
  <c r="O5744" i="1"/>
  <c r="O5757" i="1"/>
  <c r="O5790" i="1"/>
  <c r="O5801" i="1"/>
  <c r="E1138" i="2" s="1"/>
  <c r="O5808" i="1"/>
  <c r="O5811" i="1"/>
  <c r="E978" i="2" s="1"/>
  <c r="O5818" i="1"/>
  <c r="O5833" i="1"/>
  <c r="O5884" i="1"/>
  <c r="O5893" i="1"/>
  <c r="O5898" i="1"/>
  <c r="O5930" i="1"/>
  <c r="O5984" i="1"/>
  <c r="O6046" i="1"/>
  <c r="O6066" i="1"/>
  <c r="O6097" i="1"/>
  <c r="O6139" i="1"/>
  <c r="O6144" i="1"/>
  <c r="O6157" i="1"/>
  <c r="O6181" i="1"/>
  <c r="O6220" i="1"/>
  <c r="E1475" i="2" s="1"/>
  <c r="O6256" i="1"/>
  <c r="O6273" i="1"/>
  <c r="O6284" i="1"/>
  <c r="O6352" i="1"/>
  <c r="E832" i="2" s="1"/>
  <c r="O6367" i="1"/>
  <c r="O6378" i="1"/>
  <c r="O6416" i="1"/>
  <c r="O6444" i="1"/>
  <c r="O6457" i="1"/>
  <c r="O6496" i="1"/>
  <c r="O6531" i="1"/>
  <c r="E1086" i="2" s="1"/>
  <c r="O6571" i="1"/>
  <c r="O6584" i="1"/>
  <c r="O6611" i="1"/>
  <c r="O6635" i="1"/>
  <c r="O6650" i="1"/>
  <c r="O6682" i="1"/>
  <c r="O6697" i="1"/>
  <c r="O6732" i="1"/>
  <c r="O6743" i="1"/>
  <c r="O6762" i="1"/>
  <c r="O6794" i="1"/>
  <c r="O6858" i="1"/>
  <c r="E1032" i="2" s="1"/>
  <c r="O4714" i="1"/>
  <c r="O4768" i="1"/>
  <c r="O4940" i="1"/>
  <c r="O5002" i="1"/>
  <c r="O5080" i="1"/>
  <c r="O5112" i="1"/>
  <c r="E800" i="2" s="1"/>
  <c r="O5133" i="1"/>
  <c r="O5153" i="1"/>
  <c r="O5196" i="1"/>
  <c r="O5261" i="1"/>
  <c r="O5288" i="1"/>
  <c r="O5331" i="1"/>
  <c r="O5335" i="1"/>
  <c r="O5534" i="1"/>
  <c r="O5585" i="1"/>
  <c r="O5592" i="1"/>
  <c r="O5663" i="1"/>
  <c r="O5706" i="1"/>
  <c r="O5758" i="1"/>
  <c r="E708" i="2" s="1"/>
  <c r="O5852" i="1"/>
  <c r="O5894" i="1"/>
  <c r="E948" i="2" s="1"/>
  <c r="O4878" i="1"/>
  <c r="E1120" i="2" s="1"/>
  <c r="O4895" i="1"/>
  <c r="O5035" i="1"/>
  <c r="O5088" i="1"/>
  <c r="E1398" i="2" s="1"/>
  <c r="O5220" i="1"/>
  <c r="O5293" i="1"/>
  <c r="O5317" i="1"/>
  <c r="O5346" i="1"/>
  <c r="O5351" i="1"/>
  <c r="O5471" i="1"/>
  <c r="O5513" i="1"/>
  <c r="E1180" i="2" s="1"/>
  <c r="O5714" i="1"/>
  <c r="E657" i="2" s="1"/>
  <c r="O5737" i="1"/>
  <c r="O5816" i="1"/>
  <c r="O5838" i="1"/>
  <c r="E527" i="2" s="1"/>
  <c r="O5889" i="1"/>
  <c r="O5913" i="1"/>
  <c r="O5981" i="1"/>
  <c r="O6019" i="1"/>
  <c r="O4644" i="1"/>
  <c r="O4691" i="1"/>
  <c r="O4740" i="1"/>
  <c r="O4761" i="1"/>
  <c r="O4785" i="1"/>
  <c r="O4838" i="1"/>
  <c r="O4915" i="1"/>
  <c r="O4979" i="1"/>
  <c r="O4988" i="1"/>
  <c r="O5021" i="1"/>
  <c r="E827" i="2" s="1"/>
  <c r="O5058" i="1"/>
  <c r="O5216" i="1"/>
  <c r="O5299" i="1"/>
  <c r="E1072" i="2" s="1"/>
  <c r="O5371" i="1"/>
  <c r="E934" i="2" s="1"/>
  <c r="O5408" i="1"/>
  <c r="O5461" i="1"/>
  <c r="E688" i="2" s="1"/>
  <c r="O5499" i="1"/>
  <c r="E744" i="2" s="1"/>
  <c r="O5574" i="1"/>
  <c r="O5614" i="1"/>
  <c r="O5651" i="1"/>
  <c r="O5689" i="1"/>
  <c r="O5777" i="1"/>
  <c r="O5786" i="1"/>
  <c r="O5800" i="1"/>
  <c r="O5809" i="1"/>
  <c r="E935" i="2" s="1"/>
  <c r="O5829" i="1"/>
  <c r="O4682" i="1"/>
  <c r="O4724" i="1"/>
  <c r="O4757" i="1"/>
  <c r="O4801" i="1"/>
  <c r="O4828" i="1"/>
  <c r="E386" i="2" s="1"/>
  <c r="O4850" i="1"/>
  <c r="O4962" i="1"/>
  <c r="O5144" i="1"/>
  <c r="E696" i="2" s="1"/>
  <c r="O5175" i="1"/>
  <c r="O5185" i="1"/>
  <c r="O5204" i="1"/>
  <c r="O5236" i="1"/>
  <c r="O5273" i="1"/>
  <c r="O5362" i="1"/>
  <c r="O5421" i="1"/>
  <c r="O5439" i="1"/>
  <c r="O5451" i="1"/>
  <c r="O5604" i="1"/>
  <c r="O5623" i="1"/>
  <c r="O5641" i="1"/>
  <c r="O5675" i="1"/>
  <c r="O5750" i="1"/>
  <c r="O5806" i="1"/>
  <c r="O6001" i="1"/>
  <c r="O6063" i="1"/>
  <c r="O6104" i="1"/>
  <c r="O6168" i="1"/>
  <c r="O6" i="1"/>
  <c r="O13" i="1"/>
  <c r="O37" i="1"/>
  <c r="O43" i="1"/>
  <c r="O51" i="1"/>
  <c r="O85" i="1"/>
  <c r="O137" i="1"/>
  <c r="O150" i="1"/>
  <c r="O196" i="1"/>
  <c r="O211" i="1"/>
  <c r="O46" i="1"/>
  <c r="O180" i="1"/>
  <c r="O182" i="1"/>
  <c r="O231" i="1"/>
  <c r="O270" i="1"/>
  <c r="O318" i="1"/>
  <c r="E1035" i="2" s="1"/>
  <c r="O355" i="1"/>
  <c r="O140" i="1"/>
  <c r="O258" i="1"/>
  <c r="O328" i="1"/>
  <c r="O99" i="1"/>
  <c r="O177" i="1"/>
  <c r="O243" i="1"/>
  <c r="O286" i="1"/>
  <c r="O317" i="1"/>
  <c r="O155" i="1"/>
  <c r="O249" i="1"/>
  <c r="O400" i="1"/>
  <c r="O423" i="1"/>
  <c r="O429" i="1"/>
  <c r="O472" i="1"/>
  <c r="O68" i="1"/>
  <c r="O78" i="1"/>
  <c r="O173" i="1"/>
  <c r="O436" i="1"/>
  <c r="O489" i="1"/>
  <c r="O571" i="1"/>
  <c r="O642" i="1"/>
  <c r="O672" i="1"/>
  <c r="O865" i="1"/>
  <c r="O691" i="1"/>
  <c r="O729" i="1"/>
  <c r="O801" i="1"/>
  <c r="O805" i="1"/>
  <c r="O827" i="1"/>
  <c r="O466" i="1"/>
  <c r="O496" i="1"/>
  <c r="O520" i="1"/>
  <c r="O526" i="1"/>
  <c r="O537" i="1"/>
  <c r="O550" i="1"/>
  <c r="O632" i="1"/>
  <c r="O677" i="1"/>
  <c r="O681" i="1"/>
  <c r="O739" i="1"/>
  <c r="O747" i="1"/>
  <c r="O603" i="1"/>
  <c r="O649" i="1"/>
  <c r="O656" i="1"/>
  <c r="O710" i="1"/>
  <c r="O883" i="1"/>
  <c r="O775" i="1"/>
  <c r="O789" i="1"/>
  <c r="O1281" i="1"/>
  <c r="O1292" i="1"/>
  <c r="E807" i="2" s="1"/>
  <c r="O1296" i="1"/>
  <c r="O1337" i="1"/>
  <c r="O878" i="1"/>
  <c r="O900" i="1"/>
  <c r="O913" i="1"/>
  <c r="E742" i="2" s="1"/>
  <c r="O917" i="1"/>
  <c r="O925" i="1"/>
  <c r="O942" i="1"/>
  <c r="O953" i="1"/>
  <c r="O1029" i="1"/>
  <c r="O964" i="1"/>
  <c r="O1016" i="1"/>
  <c r="O1111" i="1"/>
  <c r="O1327" i="1"/>
  <c r="O1063" i="1"/>
  <c r="O1081" i="1"/>
  <c r="O1126" i="1"/>
  <c r="O1031" i="1"/>
  <c r="O1184" i="1"/>
  <c r="O1288" i="1"/>
  <c r="O1379" i="1"/>
  <c r="O1386" i="1"/>
  <c r="O1410" i="1"/>
  <c r="O1470" i="1"/>
  <c r="O1491" i="1"/>
  <c r="O1506" i="1"/>
  <c r="O1532" i="1"/>
  <c r="O1661" i="1"/>
  <c r="O1366" i="1"/>
  <c r="O1429" i="1"/>
  <c r="O1519" i="1"/>
  <c r="O1604" i="1"/>
  <c r="O1621" i="1"/>
  <c r="O1654" i="1"/>
  <c r="O1351" i="1"/>
  <c r="O1414" i="1"/>
  <c r="O1438" i="1"/>
  <c r="O1342" i="1"/>
  <c r="O1538" i="1"/>
  <c r="O1642" i="1"/>
  <c r="O1706" i="1"/>
  <c r="O1904" i="1"/>
  <c r="O1909" i="1"/>
  <c r="O1916" i="1"/>
  <c r="O1946" i="1"/>
  <c r="O1959" i="1"/>
  <c r="O2028" i="1"/>
  <c r="O1477" i="1"/>
  <c r="O1667" i="1"/>
  <c r="O1685" i="1"/>
  <c r="O1729" i="1"/>
  <c r="O1769" i="1"/>
  <c r="O1856" i="1"/>
  <c r="O1696" i="1"/>
  <c r="O1756" i="1"/>
  <c r="O1941" i="1"/>
  <c r="O1943" i="1"/>
  <c r="E916" i="2" s="1"/>
  <c r="O1973" i="1"/>
  <c r="O1982" i="1"/>
  <c r="O1999" i="1"/>
  <c r="O2016" i="1"/>
  <c r="O2045" i="1"/>
  <c r="O2056" i="1"/>
  <c r="O2085" i="1"/>
  <c r="E805" i="2" s="1"/>
  <c r="O2087" i="1"/>
  <c r="O1726" i="1"/>
  <c r="O1742" i="1"/>
  <c r="O1808" i="1"/>
  <c r="O1827" i="1"/>
  <c r="O1878" i="1"/>
  <c r="O2117" i="1"/>
  <c r="O2123" i="1"/>
  <c r="O2167" i="1"/>
  <c r="O2247" i="1"/>
  <c r="E1004" i="2" s="1"/>
  <c r="O2264" i="1"/>
  <c r="O2280" i="1"/>
  <c r="O2324" i="1"/>
  <c r="O2359" i="1"/>
  <c r="O2372" i="1"/>
  <c r="O2498" i="1"/>
  <c r="O2555" i="1"/>
  <c r="O2594" i="1"/>
  <c r="O2604" i="1"/>
  <c r="O2743" i="1"/>
  <c r="O2091" i="1"/>
  <c r="O2153" i="1"/>
  <c r="O2528" i="1"/>
  <c r="O2543" i="1"/>
  <c r="O2642" i="1"/>
  <c r="O2176" i="1"/>
  <c r="O2180" i="1"/>
  <c r="O2195" i="1"/>
  <c r="O2390" i="1"/>
  <c r="O2451" i="1"/>
  <c r="O2455" i="1"/>
  <c r="O2475" i="1"/>
  <c r="O2503" i="1"/>
  <c r="O2509" i="1"/>
  <c r="O2599" i="1"/>
  <c r="O2691" i="1"/>
  <c r="O2061" i="1"/>
  <c r="O2225" i="1"/>
  <c r="O2236" i="1"/>
  <c r="O2336" i="1"/>
  <c r="O2418" i="1"/>
  <c r="O2422" i="1"/>
  <c r="O2439" i="1"/>
  <c r="O2622" i="1"/>
  <c r="O2660" i="1"/>
  <c r="O2662" i="1"/>
  <c r="O2720" i="1"/>
  <c r="O2732" i="1"/>
  <c r="O2753" i="1"/>
  <c r="O2774" i="1"/>
  <c r="O2788" i="1"/>
  <c r="O2807" i="1"/>
  <c r="O2835" i="1"/>
  <c r="O2931" i="1"/>
  <c r="O2942" i="1"/>
  <c r="O2950" i="1"/>
  <c r="O2963" i="1"/>
  <c r="O2984" i="1"/>
  <c r="O3033" i="1"/>
  <c r="O3066" i="1"/>
  <c r="O2818" i="1"/>
  <c r="O2827" i="1"/>
  <c r="E880" i="2" s="1"/>
  <c r="O2839" i="1"/>
  <c r="O2739" i="1"/>
  <c r="O2769" i="1"/>
  <c r="O2781" i="1"/>
  <c r="O2831" i="1"/>
  <c r="O2856" i="1"/>
  <c r="O2860" i="1"/>
  <c r="O2867" i="1"/>
  <c r="O2871" i="1"/>
  <c r="O2916" i="1"/>
  <c r="O2947" i="1"/>
  <c r="O3005" i="1"/>
  <c r="O3014" i="1"/>
  <c r="O3018" i="1"/>
  <c r="O3063" i="1"/>
  <c r="O2762" i="1"/>
  <c r="O2843" i="1"/>
  <c r="O2886" i="1"/>
  <c r="O2890" i="1"/>
  <c r="O3098" i="1"/>
  <c r="O3111" i="1"/>
  <c r="O3142" i="1"/>
  <c r="O3185" i="1"/>
  <c r="O3195" i="1"/>
  <c r="O3224" i="1"/>
  <c r="O3321" i="1"/>
  <c r="O3385" i="1"/>
  <c r="O3426" i="1"/>
  <c r="O3495" i="1"/>
  <c r="O3529" i="1"/>
  <c r="O3533" i="1"/>
  <c r="O3589" i="1"/>
  <c r="O3600" i="1"/>
  <c r="O3610" i="1"/>
  <c r="O3702" i="1"/>
  <c r="O3825" i="1"/>
  <c r="E843" i="2" s="1"/>
  <c r="O3829" i="1"/>
  <c r="O3833" i="1"/>
  <c r="O3845" i="1"/>
  <c r="O3853" i="1"/>
  <c r="O3869" i="1"/>
  <c r="O3930" i="1"/>
  <c r="O3989" i="1"/>
  <c r="O4062" i="1"/>
  <c r="O3121" i="1"/>
  <c r="O3171" i="1"/>
  <c r="O3293" i="1"/>
  <c r="O3341" i="1"/>
  <c r="O3349" i="1"/>
  <c r="O3397" i="1"/>
  <c r="O3459" i="1"/>
  <c r="O3463" i="1"/>
  <c r="O3720" i="1"/>
  <c r="O3736" i="1"/>
  <c r="O3742" i="1"/>
  <c r="O3897" i="1"/>
  <c r="O3941" i="1"/>
  <c r="O3956" i="1"/>
  <c r="O4004" i="1"/>
  <c r="O4008" i="1"/>
  <c r="O4018" i="1"/>
  <c r="O3082" i="1"/>
  <c r="O3151" i="1"/>
  <c r="O3157" i="1"/>
  <c r="O3479" i="1"/>
  <c r="O3524" i="1"/>
  <c r="O3536" i="1"/>
  <c r="O3705" i="1"/>
  <c r="O3804" i="1"/>
  <c r="O3822" i="1"/>
  <c r="O3838" i="1"/>
  <c r="O3854" i="1"/>
  <c r="E1266" i="2" s="1"/>
  <c r="O3881" i="1"/>
  <c r="O3911" i="1"/>
  <c r="O3118" i="1"/>
  <c r="O3208" i="1"/>
  <c r="O3268" i="1"/>
  <c r="O3272" i="1"/>
  <c r="O3300" i="1"/>
  <c r="O3306" i="1"/>
  <c r="O3368" i="1"/>
  <c r="O3400" i="1"/>
  <c r="O3404" i="1"/>
  <c r="O3639" i="1"/>
  <c r="O3657" i="1"/>
  <c r="O3666" i="1"/>
  <c r="O3682" i="1"/>
  <c r="O3747" i="1"/>
  <c r="O3767" i="1"/>
  <c r="O3775" i="1"/>
  <c r="O3790" i="1"/>
  <c r="O3898" i="1"/>
  <c r="O4013" i="1"/>
  <c r="O4069" i="1"/>
  <c r="O4079" i="1"/>
  <c r="O4137" i="1"/>
  <c r="O4198" i="1"/>
  <c r="O4204" i="1"/>
  <c r="O4256" i="1"/>
  <c r="O4269" i="1"/>
  <c r="O4351" i="1"/>
  <c r="O4381" i="1"/>
  <c r="O4383" i="1"/>
  <c r="O4414" i="1"/>
  <c r="O4461" i="1"/>
  <c r="O4540" i="1"/>
  <c r="O4601" i="1"/>
  <c r="O4613" i="1"/>
  <c r="O4654" i="1"/>
  <c r="O4249" i="1"/>
  <c r="O4140" i="1"/>
  <c r="O4153" i="1"/>
  <c r="O4173" i="1"/>
  <c r="O4186" i="1"/>
  <c r="O4211" i="1"/>
  <c r="O4229" i="1"/>
  <c r="O4294" i="1"/>
  <c r="O4299" i="1"/>
  <c r="O4307" i="1"/>
  <c r="O4326" i="1"/>
  <c r="O4343" i="1"/>
  <c r="O4395" i="1"/>
  <c r="O4403" i="1"/>
  <c r="O4408" i="1"/>
  <c r="O4431" i="1"/>
  <c r="O4444" i="1"/>
  <c r="O4462" i="1"/>
  <c r="O4469" i="1"/>
  <c r="O4492" i="1"/>
  <c r="O4505" i="1"/>
  <c r="O4514" i="1"/>
  <c r="O4516" i="1"/>
  <c r="O4576" i="1"/>
  <c r="O4587" i="1"/>
  <c r="O4604" i="1"/>
  <c r="O4610" i="1"/>
  <c r="O4166" i="1"/>
  <c r="O4287" i="1"/>
  <c r="O4695" i="1"/>
  <c r="O4930" i="1"/>
  <c r="O4946" i="1"/>
  <c r="O4952" i="1"/>
  <c r="O5006" i="1"/>
  <c r="O5012" i="1"/>
  <c r="O5069" i="1"/>
  <c r="O5084" i="1"/>
  <c r="O5116" i="1"/>
  <c r="O5122" i="1"/>
  <c r="O5126" i="1"/>
  <c r="O5157" i="1"/>
  <c r="O5198" i="1"/>
  <c r="O5302" i="1"/>
  <c r="O5380" i="1"/>
  <c r="O5384" i="1"/>
  <c r="O5388" i="1"/>
  <c r="O5411" i="1"/>
  <c r="E945" i="2" s="1"/>
  <c r="O5415" i="1"/>
  <c r="O5538" i="1"/>
  <c r="O5550" i="1"/>
  <c r="O5552" i="1"/>
  <c r="E1001" i="2" s="1"/>
  <c r="O5594" i="1"/>
  <c r="O5652" i="1"/>
  <c r="O5665" i="1"/>
  <c r="O5710" i="1"/>
  <c r="O5787" i="1"/>
  <c r="O5881" i="1"/>
  <c r="O4686" i="1"/>
  <c r="O4704" i="1"/>
  <c r="O4855" i="1"/>
  <c r="O4884" i="1"/>
  <c r="O4899" i="1"/>
  <c r="O5039" i="1"/>
  <c r="O5092" i="1"/>
  <c r="O5096" i="1"/>
  <c r="O5102" i="1"/>
  <c r="O5106" i="1"/>
  <c r="O5180" i="1"/>
  <c r="O5243" i="1"/>
  <c r="O5278" i="1"/>
  <c r="O5321" i="1"/>
  <c r="O5367" i="1"/>
  <c r="O5422" i="1"/>
  <c r="O5440" i="1"/>
  <c r="E1376" i="2" s="1"/>
  <c r="O5475" i="1"/>
  <c r="O5517" i="1"/>
  <c r="O5718" i="1"/>
  <c r="O5741" i="1"/>
  <c r="O5842" i="1"/>
  <c r="O5915" i="1"/>
  <c r="O6008" i="1"/>
  <c r="O6023" i="1"/>
  <c r="O4771" i="1"/>
  <c r="O4773" i="1"/>
  <c r="O4779" i="1"/>
  <c r="O4789" i="1"/>
  <c r="O4842" i="1"/>
  <c r="O4919" i="1"/>
  <c r="O4923" i="1"/>
  <c r="O4925" i="1"/>
  <c r="E981" i="2" s="1"/>
  <c r="O4992" i="1"/>
  <c r="O5025" i="1"/>
  <c r="O5064" i="1"/>
  <c r="O5140" i="1"/>
  <c r="O5162" i="1"/>
  <c r="O5199" i="1"/>
  <c r="O5264" i="1"/>
  <c r="O5307" i="1"/>
  <c r="O5336" i="1"/>
  <c r="O5375" i="1"/>
  <c r="O5393" i="1"/>
  <c r="O5465" i="1"/>
  <c r="O5503" i="1"/>
  <c r="O5543" i="1"/>
  <c r="E1002" i="2" s="1"/>
  <c r="O5547" i="1"/>
  <c r="O5555" i="1"/>
  <c r="O5576" i="1"/>
  <c r="O5693" i="1"/>
  <c r="O5759" i="1"/>
  <c r="E942" i="2" s="1"/>
  <c r="O5779" i="1"/>
  <c r="O5861" i="1"/>
  <c r="O4657" i="1"/>
  <c r="E529" i="2" s="1"/>
  <c r="O4728" i="1"/>
  <c r="O4730" i="1"/>
  <c r="O4805" i="1"/>
  <c r="O4864" i="1"/>
  <c r="O4968" i="1"/>
  <c r="O5044" i="1"/>
  <c r="O5187" i="1"/>
  <c r="E581" i="2" s="1"/>
  <c r="O5221" i="1"/>
  <c r="E770" i="2" s="1"/>
  <c r="O5225" i="1"/>
  <c r="O5229" i="1"/>
  <c r="O5240" i="1"/>
  <c r="O5455" i="1"/>
  <c r="O5679" i="1"/>
  <c r="O5754" i="1"/>
  <c r="O5890" i="1"/>
  <c r="O6106" i="1"/>
  <c r="O6170" i="1"/>
  <c r="O7087" i="1"/>
  <c r="E315" i="2" s="1"/>
  <c r="O7080" i="1"/>
  <c r="O7078" i="1"/>
  <c r="E1856" i="2" s="1"/>
  <c r="O7065" i="1"/>
  <c r="O7052" i="1"/>
  <c r="O7048" i="1"/>
  <c r="O7046" i="1"/>
  <c r="E1194" i="2" s="1"/>
  <c r="O7020" i="1"/>
  <c r="O7018" i="1"/>
  <c r="O7016" i="1"/>
  <c r="E1505" i="2" s="1"/>
  <c r="O6991" i="1"/>
  <c r="O6989" i="1"/>
  <c r="O6987" i="1"/>
  <c r="E1532" i="2" s="1"/>
  <c r="O6982" i="1"/>
  <c r="O6976" i="1"/>
  <c r="E1278" i="2" s="1"/>
  <c r="O6974" i="1"/>
  <c r="O6965" i="1"/>
  <c r="O6963" i="1"/>
  <c r="O6961" i="1"/>
  <c r="E1039" i="2" s="1"/>
  <c r="O6943" i="1"/>
  <c r="O6922" i="1"/>
  <c r="E996" i="2" s="1"/>
  <c r="O6919" i="1"/>
  <c r="O6911" i="1"/>
  <c r="E1252" i="2" s="1"/>
  <c r="O6906" i="1"/>
  <c r="O6904" i="1"/>
  <c r="O6898" i="1"/>
  <c r="E1447" i="2" s="1"/>
  <c r="O6896" i="1"/>
  <c r="O6893" i="1"/>
  <c r="O6885" i="1"/>
  <c r="E1271" i="2" s="1"/>
  <c r="O6866" i="1"/>
  <c r="O6862" i="1"/>
  <c r="O6855" i="1"/>
  <c r="O6853" i="1"/>
  <c r="E1198" i="2" s="1"/>
  <c r="O6846" i="1"/>
  <c r="O6842" i="1"/>
  <c r="O6834" i="1"/>
  <c r="O6830" i="1"/>
  <c r="O6822" i="1"/>
  <c r="O6818" i="1"/>
  <c r="O6816" i="1"/>
  <c r="O6813" i="1"/>
  <c r="O6805" i="1"/>
  <c r="O6801" i="1"/>
  <c r="O6782" i="1"/>
  <c r="O6774" i="1"/>
  <c r="O6767" i="1"/>
  <c r="O6751" i="1"/>
  <c r="O6747" i="1"/>
  <c r="O6740" i="1"/>
  <c r="O6729" i="1"/>
  <c r="O6727" i="1"/>
  <c r="O6725" i="1"/>
  <c r="E1731" i="2" s="1"/>
  <c r="O6723" i="1"/>
  <c r="O6711" i="1"/>
  <c r="O6709" i="1"/>
  <c r="O6707" i="1"/>
  <c r="E1751" i="2" s="1"/>
  <c r="O6705" i="1"/>
  <c r="O6686" i="1"/>
  <c r="O6679" i="1"/>
  <c r="O6677" i="1"/>
  <c r="O6675" i="1"/>
  <c r="O6654" i="1"/>
  <c r="O6647" i="1"/>
  <c r="O6645" i="1"/>
  <c r="O6633" i="1"/>
  <c r="O6631" i="1"/>
  <c r="O6624" i="1"/>
  <c r="O6622" i="1"/>
  <c r="O6618" i="1"/>
  <c r="O6586" i="1"/>
  <c r="O6582" i="1"/>
  <c r="O6580" i="1"/>
  <c r="O6578" i="1"/>
  <c r="O6576" i="1"/>
  <c r="O6574" i="1"/>
  <c r="O6572" i="1"/>
  <c r="E1317" i="2" s="1"/>
  <c r="O6561" i="1"/>
  <c r="O6557" i="1"/>
  <c r="O6553" i="1"/>
  <c r="O6549" i="1"/>
  <c r="O6545" i="1"/>
  <c r="O6543" i="1"/>
  <c r="O6541" i="1"/>
  <c r="O6538" i="1"/>
  <c r="O6534" i="1"/>
  <c r="O6529" i="1"/>
  <c r="O6525" i="1"/>
  <c r="O6521" i="1"/>
  <c r="O6519" i="1"/>
  <c r="O6516" i="1"/>
  <c r="O6512" i="1"/>
  <c r="E797" i="2" s="1"/>
  <c r="O6508" i="1"/>
  <c r="O6504" i="1"/>
  <c r="O6500" i="1"/>
  <c r="O6498" i="1"/>
  <c r="O6494" i="1"/>
  <c r="O6491" i="1"/>
  <c r="O6487" i="1"/>
  <c r="O6483" i="1"/>
  <c r="E1454" i="2" s="1"/>
  <c r="O6470" i="1"/>
  <c r="O6463" i="1"/>
  <c r="O6459" i="1"/>
  <c r="O6455" i="1"/>
  <c r="O6453" i="1"/>
  <c r="O6451" i="1"/>
  <c r="O6449" i="1"/>
  <c r="O6447" i="1"/>
  <c r="O6432" i="1"/>
  <c r="O6428" i="1"/>
  <c r="O6426" i="1"/>
  <c r="O6424" i="1"/>
  <c r="O6421" i="1"/>
  <c r="O6417" i="1"/>
  <c r="O6406" i="1"/>
  <c r="O6402" i="1"/>
  <c r="O6398" i="1"/>
  <c r="O6394" i="1"/>
  <c r="O6392" i="1"/>
  <c r="O6390" i="1"/>
  <c r="O6388" i="1"/>
  <c r="O6386" i="1"/>
  <c r="O6384" i="1"/>
  <c r="O6382" i="1"/>
  <c r="E1334" i="2" s="1"/>
  <c r="O6379" i="1"/>
  <c r="O6375" i="1"/>
  <c r="O6371" i="1"/>
  <c r="O6366" i="1"/>
  <c r="O6364" i="1"/>
  <c r="O6362" i="1"/>
  <c r="O6359" i="1"/>
  <c r="O6355" i="1"/>
  <c r="E1497" i="2" s="1"/>
  <c r="O6350" i="1"/>
  <c r="O6346" i="1"/>
  <c r="O6342" i="1"/>
  <c r="O6340" i="1"/>
  <c r="O6338" i="1"/>
  <c r="O6335" i="1"/>
  <c r="O6330" i="1"/>
  <c r="O6328" i="1"/>
  <c r="O6326" i="1"/>
  <c r="E731" i="2" s="1"/>
  <c r="O6324" i="1"/>
  <c r="O6322" i="1"/>
  <c r="O6320" i="1"/>
  <c r="O6318" i="1"/>
  <c r="O6316" i="1"/>
  <c r="E1129" i="2" s="1"/>
  <c r="O6314" i="1"/>
  <c r="O6312" i="1"/>
  <c r="O6310" i="1"/>
  <c r="O6300" i="1"/>
  <c r="E1211" i="2" s="1"/>
  <c r="O6296" i="1"/>
  <c r="O6292" i="1"/>
  <c r="O6288" i="1"/>
  <c r="E1366" i="2" s="1"/>
  <c r="O6283" i="1"/>
  <c r="E390" i="2" s="1"/>
  <c r="O6281" i="1"/>
  <c r="O6279" i="1"/>
  <c r="O6277" i="1"/>
  <c r="O6275" i="1"/>
  <c r="O6265" i="1"/>
  <c r="O6261" i="1"/>
  <c r="O6257" i="1"/>
  <c r="O6246" i="1"/>
  <c r="E1070" i="2" s="1"/>
  <c r="O6242" i="1"/>
  <c r="O6240" i="1"/>
  <c r="O6238" i="1"/>
  <c r="O6236" i="1"/>
  <c r="O6234" i="1"/>
  <c r="O6232" i="1"/>
  <c r="O6230" i="1"/>
  <c r="O6228" i="1"/>
  <c r="O6226" i="1"/>
  <c r="O6222" i="1"/>
  <c r="O6218" i="1"/>
  <c r="O6216" i="1"/>
  <c r="O6214" i="1"/>
  <c r="O6210" i="1"/>
  <c r="O6206" i="1"/>
  <c r="O6202" i="1"/>
  <c r="O6200" i="1"/>
  <c r="O6198" i="1"/>
  <c r="O6196" i="1"/>
  <c r="O6194" i="1"/>
  <c r="O6183" i="1"/>
  <c r="O6179" i="1"/>
  <c r="O6177" i="1"/>
  <c r="O6175" i="1"/>
  <c r="O6167" i="1"/>
  <c r="O6163" i="1"/>
  <c r="O6159" i="1"/>
  <c r="O6155" i="1"/>
  <c r="O6153" i="1"/>
  <c r="O6151" i="1"/>
  <c r="O6149" i="1"/>
  <c r="O6146" i="1"/>
  <c r="O6142" i="1"/>
  <c r="O6138" i="1"/>
  <c r="O6136" i="1"/>
  <c r="O6134" i="1"/>
  <c r="O6132" i="1"/>
  <c r="O6130" i="1"/>
  <c r="O6128" i="1"/>
  <c r="O6126" i="1"/>
  <c r="O6124" i="1"/>
  <c r="O6120" i="1"/>
  <c r="O6116" i="1"/>
  <c r="O6112" i="1"/>
  <c r="O6062" i="1"/>
  <c r="O6058" i="1"/>
  <c r="O6054" i="1"/>
  <c r="O6052" i="1"/>
  <c r="O6048" i="1"/>
  <c r="O6044" i="1"/>
  <c r="O6042" i="1"/>
  <c r="O6040" i="1"/>
  <c r="O6038" i="1"/>
  <c r="O6036" i="1"/>
  <c r="O6034" i="1"/>
  <c r="O6031" i="1"/>
  <c r="O6027" i="1"/>
  <c r="O5978" i="1"/>
  <c r="O5973" i="1"/>
  <c r="O5971" i="1"/>
  <c r="O5969" i="1"/>
  <c r="O5967" i="1"/>
  <c r="O5965" i="1"/>
  <c r="O5963" i="1"/>
  <c r="O5961" i="1"/>
  <c r="O5957" i="1"/>
  <c r="O5954" i="1"/>
  <c r="O5950" i="1"/>
  <c r="O5946" i="1"/>
  <c r="O5942" i="1"/>
  <c r="O5938" i="1"/>
  <c r="O5934" i="1"/>
  <c r="O5927" i="1"/>
  <c r="O5925" i="1"/>
  <c r="O5923" i="1"/>
  <c r="O5919" i="1"/>
  <c r="O5882" i="1"/>
  <c r="O8" i="1"/>
  <c r="O15" i="1"/>
  <c r="O26" i="1"/>
  <c r="E873" i="2" s="1"/>
  <c r="O33" i="1"/>
  <c r="E1143" i="2" s="1"/>
  <c r="O39" i="1"/>
  <c r="O45" i="1"/>
  <c r="O53" i="1"/>
  <c r="O87" i="1"/>
  <c r="O139" i="1"/>
  <c r="O141" i="1"/>
  <c r="O198" i="1"/>
  <c r="O213" i="1"/>
  <c r="O295" i="1"/>
  <c r="O184" i="1"/>
  <c r="O233" i="1"/>
  <c r="O337" i="1"/>
  <c r="O342" i="1"/>
  <c r="O58" i="1"/>
  <c r="O101" i="1"/>
  <c r="O159" i="1"/>
  <c r="O245" i="1"/>
  <c r="O271" i="1"/>
  <c r="O288" i="1"/>
  <c r="O330" i="1"/>
  <c r="O157" i="1"/>
  <c r="O251" i="1"/>
  <c r="E745" i="2" s="1"/>
  <c r="O70" i="1"/>
  <c r="O80" i="1"/>
  <c r="O325" i="1"/>
  <c r="E1504" i="2" s="1"/>
  <c r="O396" i="1"/>
  <c r="E907" i="2" s="1"/>
  <c r="O425" i="1"/>
  <c r="O431" i="1"/>
  <c r="O474" i="1"/>
  <c r="O260" i="1"/>
  <c r="O481" i="1"/>
  <c r="O644" i="1"/>
  <c r="O419" i="1"/>
  <c r="E806" i="2" s="1"/>
  <c r="O468" i="1"/>
  <c r="O528" i="1"/>
  <c r="O552" i="1"/>
  <c r="O693" i="1"/>
  <c r="O731" i="1"/>
  <c r="O807" i="1"/>
  <c r="O388" i="1"/>
  <c r="E1770" i="2" s="1"/>
  <c r="O584" i="1"/>
  <c r="O605" i="1"/>
  <c r="O651" i="1"/>
  <c r="O683" i="1"/>
  <c r="O741" i="1"/>
  <c r="O755" i="1"/>
  <c r="E689" i="2" s="1"/>
  <c r="O438" i="1"/>
  <c r="O491" i="1"/>
  <c r="O511" i="1"/>
  <c r="O559" i="1"/>
  <c r="O573" i="1"/>
  <c r="O658" i="1"/>
  <c r="O690" i="1"/>
  <c r="E709" i="2" s="1"/>
  <c r="O712" i="1"/>
  <c r="O814" i="1"/>
  <c r="O847" i="1"/>
  <c r="O885" i="1"/>
  <c r="O1270" i="1"/>
  <c r="O1283" i="1"/>
  <c r="O1298" i="1"/>
  <c r="O1309" i="1"/>
  <c r="O1324" i="1"/>
  <c r="E1364" i="2" s="1"/>
  <c r="O1339" i="1"/>
  <c r="O753" i="1"/>
  <c r="E597" i="2" s="1"/>
  <c r="O816" i="1"/>
  <c r="O867" i="1"/>
  <c r="O880" i="1"/>
  <c r="O902" i="1"/>
  <c r="O927" i="1"/>
  <c r="O944" i="1"/>
  <c r="O1018" i="1"/>
  <c r="O1113" i="1"/>
  <c r="O1065" i="1"/>
  <c r="O1128" i="1"/>
  <c r="O1033" i="1"/>
  <c r="O955" i="1"/>
  <c r="O1368" i="1"/>
  <c r="E1147" i="2" s="1"/>
  <c r="O1395" i="1"/>
  <c r="O1431" i="1"/>
  <c r="O1493" i="1"/>
  <c r="O1502" i="1"/>
  <c r="O1508" i="1"/>
  <c r="O1552" i="1"/>
  <c r="O1567" i="1"/>
  <c r="O1594" i="1"/>
  <c r="O1329" i="1"/>
  <c r="O1623" i="1"/>
  <c r="O1656" i="1"/>
  <c r="O1344" i="1"/>
  <c r="O1290" i="1"/>
  <c r="O1472" i="1"/>
  <c r="O1632" i="1"/>
  <c r="O1708" i="1"/>
  <c r="O1868" i="1"/>
  <c r="O1918" i="1"/>
  <c r="O1944" i="1"/>
  <c r="E908" i="2" s="1"/>
  <c r="O1948" i="1"/>
  <c r="O1961" i="1"/>
  <c r="O2044" i="1"/>
  <c r="E1031" i="2" s="1"/>
  <c r="O1669" i="1"/>
  <c r="O1676" i="1"/>
  <c r="O1687" i="1"/>
  <c r="O1731" i="1"/>
  <c r="O1771" i="1"/>
  <c r="O1858" i="1"/>
  <c r="O1922" i="1"/>
  <c r="E221" i="2" s="1"/>
  <c r="O1698" i="1"/>
  <c r="O1758" i="1"/>
  <c r="O1975" i="1"/>
  <c r="O1984" i="1"/>
  <c r="O2001" i="1"/>
  <c r="O2031" i="1"/>
  <c r="O2047" i="1"/>
  <c r="O2067" i="1"/>
  <c r="E247" i="2" s="1"/>
  <c r="O2080" i="1"/>
  <c r="O1540" i="1"/>
  <c r="O1644" i="1"/>
  <c r="O1744" i="1"/>
  <c r="O1801" i="1"/>
  <c r="O1810" i="1"/>
  <c r="O1829" i="1"/>
  <c r="O1841" i="1"/>
  <c r="E773" i="2" s="1"/>
  <c r="O1880" i="1"/>
  <c r="O1911" i="1"/>
  <c r="O2119" i="1"/>
  <c r="O2125" i="1"/>
  <c r="O2169" i="1"/>
  <c r="O2266" i="1"/>
  <c r="O2282" i="1"/>
  <c r="O2326" i="1"/>
  <c r="O2361" i="1"/>
  <c r="O2374" i="1"/>
  <c r="O2606" i="1"/>
  <c r="O2093" i="1"/>
  <c r="O2109" i="1"/>
  <c r="E428" i="2" s="1"/>
  <c r="O2155" i="1"/>
  <c r="O2530" i="1"/>
  <c r="O2545" i="1"/>
  <c r="O2566" i="1"/>
  <c r="E461" i="2" s="1"/>
  <c r="O2577" i="1"/>
  <c r="E1291" i="2" s="1"/>
  <c r="O2644" i="1"/>
  <c r="O2063" i="1"/>
  <c r="O2182" i="1"/>
  <c r="O2197" i="1"/>
  <c r="O2296" i="1"/>
  <c r="E487" i="2" s="1"/>
  <c r="O2392" i="1"/>
  <c r="O2453" i="1"/>
  <c r="O2457" i="1"/>
  <c r="O2505" i="1"/>
  <c r="O2511" i="1"/>
  <c r="O2693" i="1"/>
  <c r="O2206" i="1"/>
  <c r="E407" i="2" s="1"/>
  <c r="O2227" i="1"/>
  <c r="O2238" i="1"/>
  <c r="O2301" i="1"/>
  <c r="E636" i="2" s="1"/>
  <c r="O2303" i="1"/>
  <c r="O2338" i="1"/>
  <c r="O2367" i="1"/>
  <c r="O2414" i="1"/>
  <c r="E1049" i="2" s="1"/>
  <c r="O2424" i="1"/>
  <c r="O2480" i="1"/>
  <c r="E1489" i="2" s="1"/>
  <c r="O2488" i="1"/>
  <c r="E120" i="2" s="1"/>
  <c r="O2626" i="1"/>
  <c r="E690" i="2" s="1"/>
  <c r="O2664" i="1"/>
  <c r="O2677" i="1"/>
  <c r="O2722" i="1"/>
  <c r="O2734" i="1"/>
  <c r="O2800" i="1"/>
  <c r="O2776" i="1"/>
  <c r="O2809" i="1"/>
  <c r="O2880" i="1"/>
  <c r="O2933" i="1"/>
  <c r="O2952" i="1"/>
  <c r="O2965" i="1"/>
  <c r="O2986" i="1"/>
  <c r="O3021" i="1"/>
  <c r="E477" i="2" s="1"/>
  <c r="O3035" i="1"/>
  <c r="O3068" i="1"/>
  <c r="O3083" i="1"/>
  <c r="O2731" i="1"/>
  <c r="E1038" i="2" s="1"/>
  <c r="O2758" i="1"/>
  <c r="O2783" i="1"/>
  <c r="O2862" i="1"/>
  <c r="O2873" i="1"/>
  <c r="O3007" i="1"/>
  <c r="O3020" i="1"/>
  <c r="O3025" i="1"/>
  <c r="O2845" i="1"/>
  <c r="O2911" i="1"/>
  <c r="O2922" i="1"/>
  <c r="O3100" i="1"/>
  <c r="O3144" i="1"/>
  <c r="O3187" i="1"/>
  <c r="O3197" i="1"/>
  <c r="O3226" i="1"/>
  <c r="O3246" i="1"/>
  <c r="E1280" i="2" s="1"/>
  <c r="O3317" i="1"/>
  <c r="E809" i="2" s="1"/>
  <c r="O3323" i="1"/>
  <c r="O3387" i="1"/>
  <c r="O3428" i="1"/>
  <c r="O3497" i="1"/>
  <c r="O3535" i="1"/>
  <c r="O3558" i="1"/>
  <c r="O3591" i="1"/>
  <c r="O3602" i="1"/>
  <c r="O3612" i="1"/>
  <c r="O3847" i="1"/>
  <c r="O3871" i="1"/>
  <c r="O3932" i="1"/>
  <c r="O4064" i="1"/>
  <c r="O3123" i="1"/>
  <c r="O3173" i="1"/>
  <c r="O3295" i="1"/>
  <c r="O3405" i="1"/>
  <c r="E108" i="2" s="1"/>
  <c r="O3440" i="1"/>
  <c r="E898" i="2" s="1"/>
  <c r="O3461" i="1"/>
  <c r="O3642" i="1"/>
  <c r="E835" i="2" s="1"/>
  <c r="O3710" i="1"/>
  <c r="E992" i="2" s="1"/>
  <c r="O3738" i="1"/>
  <c r="O3920" i="1"/>
  <c r="E587" i="2" s="1"/>
  <c r="O3943" i="1"/>
  <c r="O3958" i="1"/>
  <c r="O3153" i="1"/>
  <c r="O3159" i="1"/>
  <c r="O3182" i="1"/>
  <c r="O3192" i="1"/>
  <c r="O3247" i="1"/>
  <c r="E1323" i="2" s="1"/>
  <c r="O3481" i="1"/>
  <c r="O3538" i="1"/>
  <c r="O3545" i="1"/>
  <c r="O3563" i="1"/>
  <c r="O3707" i="1"/>
  <c r="O3714" i="1"/>
  <c r="E663" i="2" s="1"/>
  <c r="O3806" i="1"/>
  <c r="O3824" i="1"/>
  <c r="O3834" i="1"/>
  <c r="O3840" i="1"/>
  <c r="O3883" i="1"/>
  <c r="O3913" i="1"/>
  <c r="O3120" i="1"/>
  <c r="O3210" i="1"/>
  <c r="O3274" i="1"/>
  <c r="O3302" i="1"/>
  <c r="O3308" i="1"/>
  <c r="O3370" i="1"/>
  <c r="O3439" i="1"/>
  <c r="E1125" i="2" s="1"/>
  <c r="O3441" i="1"/>
  <c r="E393" i="2" s="1"/>
  <c r="O3464" i="1"/>
  <c r="O3641" i="1"/>
  <c r="O3668" i="1"/>
  <c r="O3684" i="1"/>
  <c r="O3749" i="1"/>
  <c r="O3777" i="1"/>
  <c r="O3792" i="1"/>
  <c r="O4015" i="1"/>
  <c r="E1202" i="2" s="1"/>
  <c r="O4019" i="1"/>
  <c r="E1576" i="2" s="1"/>
  <c r="O4036" i="1"/>
  <c r="E1133" i="2" s="1"/>
  <c r="O4081" i="1"/>
  <c r="O4088" i="1"/>
  <c r="O4111" i="1"/>
  <c r="O4139" i="1"/>
  <c r="O4141" i="1"/>
  <c r="O4200" i="1"/>
  <c r="O4271" i="1"/>
  <c r="O4277" i="1"/>
  <c r="E171" i="2" s="1"/>
  <c r="O4311" i="1"/>
  <c r="O4322" i="1"/>
  <c r="O4339" i="1"/>
  <c r="E737" i="2" s="1"/>
  <c r="O4385" i="1"/>
  <c r="O4416" i="1"/>
  <c r="O4463" i="1"/>
  <c r="O4493" i="1"/>
  <c r="O4615" i="1"/>
  <c r="O4650" i="1"/>
  <c r="O4656" i="1"/>
  <c r="O4658" i="1"/>
  <c r="O4175" i="1"/>
  <c r="O4251" i="1"/>
  <c r="O4155" i="1"/>
  <c r="E784" i="2" s="1"/>
  <c r="O4158" i="1"/>
  <c r="O4188" i="1"/>
  <c r="O4219" i="1"/>
  <c r="O4231" i="1"/>
  <c r="O4245" i="1"/>
  <c r="O4301" i="1"/>
  <c r="O4352" i="1"/>
  <c r="O4360" i="1"/>
  <c r="O4382" i="1"/>
  <c r="O4433" i="1"/>
  <c r="O4440" i="1"/>
  <c r="E925" i="2" s="1"/>
  <c r="O4446" i="1"/>
  <c r="O4455" i="1"/>
  <c r="E412" i="2" s="1"/>
  <c r="O4471" i="1"/>
  <c r="O4507" i="1"/>
  <c r="O4518" i="1"/>
  <c r="O4554" i="1"/>
  <c r="E1415" i="2" s="1"/>
  <c r="O4578" i="1"/>
  <c r="O4589" i="1"/>
  <c r="O4168" i="1"/>
  <c r="O4289" i="1"/>
  <c r="O4688" i="1"/>
  <c r="O4716" i="1"/>
  <c r="E667" i="2" s="1"/>
  <c r="O4745" i="1"/>
  <c r="O4782" i="1"/>
  <c r="O4948" i="1"/>
  <c r="O4954" i="1"/>
  <c r="O4993" i="1"/>
  <c r="O5014" i="1"/>
  <c r="O5071" i="1"/>
  <c r="O5086" i="1"/>
  <c r="O5118" i="1"/>
  <c r="O5128" i="1"/>
  <c r="O5159" i="1"/>
  <c r="O5167" i="1"/>
  <c r="O5390" i="1"/>
  <c r="O5417" i="1"/>
  <c r="O5540" i="1"/>
  <c r="O5554" i="1"/>
  <c r="O5596" i="1"/>
  <c r="O5615" i="1"/>
  <c r="E693" i="2" s="1"/>
  <c r="O5654" i="1"/>
  <c r="O5667" i="1"/>
  <c r="O5712" i="1"/>
  <c r="O5789" i="1"/>
  <c r="O5830" i="1"/>
  <c r="E1332" i="2" s="1"/>
  <c r="O5832" i="1"/>
  <c r="O5883" i="1"/>
  <c r="O4646" i="1"/>
  <c r="O4706" i="1"/>
  <c r="O4859" i="1"/>
  <c r="O4861" i="1"/>
  <c r="O4869" i="1"/>
  <c r="O4886" i="1"/>
  <c r="O4901" i="1"/>
  <c r="O5098" i="1"/>
  <c r="O5108" i="1"/>
  <c r="O5145" i="1"/>
  <c r="E644" i="2" s="1"/>
  <c r="O5182" i="1"/>
  <c r="O5186" i="1"/>
  <c r="E1083" i="2" s="1"/>
  <c r="O5192" i="1"/>
  <c r="E278" i="2" s="1"/>
  <c r="O5245" i="1"/>
  <c r="O5280" i="1"/>
  <c r="O5323" i="1"/>
  <c r="O5369" i="1"/>
  <c r="O5424" i="1"/>
  <c r="O5477" i="1"/>
  <c r="O5519" i="1"/>
  <c r="O5630" i="1"/>
  <c r="O5720" i="1"/>
  <c r="O5743" i="1"/>
  <c r="O5844" i="1"/>
  <c r="O5917" i="1"/>
  <c r="O5983" i="1"/>
  <c r="O6004" i="1"/>
  <c r="O6010" i="1"/>
  <c r="O6025" i="1"/>
  <c r="O4775" i="1"/>
  <c r="O4791" i="1"/>
  <c r="O4844" i="1"/>
  <c r="O4933" i="1"/>
  <c r="O4983" i="1"/>
  <c r="O5027" i="1"/>
  <c r="O5142" i="1"/>
  <c r="O5164" i="1"/>
  <c r="O5289" i="1"/>
  <c r="E1168" i="2" s="1"/>
  <c r="O5309" i="1"/>
  <c r="O5338" i="1"/>
  <c r="O5395" i="1"/>
  <c r="O5399" i="1"/>
  <c r="O5467" i="1"/>
  <c r="O5505" i="1"/>
  <c r="O5557" i="1"/>
  <c r="O5578" i="1"/>
  <c r="O5695" i="1"/>
  <c r="O5781" i="1"/>
  <c r="O5863" i="1"/>
  <c r="O4732" i="1"/>
  <c r="O4807" i="1"/>
  <c r="O4830" i="1"/>
  <c r="O5046" i="1"/>
  <c r="O5231" i="1"/>
  <c r="O5457" i="1"/>
  <c r="O5520" i="1"/>
  <c r="E1249" i="2" s="1"/>
  <c r="O5606" i="1"/>
  <c r="O5643" i="1"/>
  <c r="O5681" i="1"/>
  <c r="O5756" i="1"/>
  <c r="O5817" i="1"/>
  <c r="E1410" i="2" s="1"/>
  <c r="O5892" i="1"/>
  <c r="O6065" i="1"/>
  <c r="O6108" i="1"/>
  <c r="O5" i="1"/>
  <c r="O12" i="1"/>
  <c r="O77" i="1"/>
  <c r="O98" i="1"/>
  <c r="O154" i="1"/>
  <c r="O242" i="1"/>
  <c r="O248" i="1"/>
  <c r="O257" i="1"/>
  <c r="O67" i="1"/>
  <c r="O172" i="1"/>
  <c r="O176" i="1"/>
  <c r="O266" i="1"/>
  <c r="O285" i="1"/>
  <c r="O320" i="1"/>
  <c r="O340" i="1"/>
  <c r="O359" i="1"/>
  <c r="O179" i="1"/>
  <c r="E876" i="2" s="1"/>
  <c r="O42" i="1"/>
  <c r="O149" i="1"/>
  <c r="O269" i="1"/>
  <c r="O36" i="1"/>
  <c r="O136" i="1"/>
  <c r="O195" i="1"/>
  <c r="O210" i="1"/>
  <c r="O230" i="1"/>
  <c r="O327" i="1"/>
  <c r="O370" i="1"/>
  <c r="O392" i="1"/>
  <c r="O405" i="1"/>
  <c r="O442" i="1"/>
  <c r="O451" i="1"/>
  <c r="O459" i="1"/>
  <c r="O50" i="1"/>
  <c r="O181" i="1"/>
  <c r="E1567" i="2" s="1"/>
  <c r="O219" i="1"/>
  <c r="E1088" i="2" s="1"/>
  <c r="O347" i="1"/>
  <c r="O383" i="1"/>
  <c r="O515" i="1"/>
  <c r="O638" i="1"/>
  <c r="O676" i="1"/>
  <c r="O680" i="1"/>
  <c r="O738" i="1"/>
  <c r="O577" i="1"/>
  <c r="O655" i="1"/>
  <c r="O727" i="1"/>
  <c r="O831" i="1"/>
  <c r="O844" i="1"/>
  <c r="O850" i="1"/>
  <c r="O502" i="1"/>
  <c r="O610" i="1"/>
  <c r="O641" i="1"/>
  <c r="O671" i="1"/>
  <c r="O702" i="1"/>
  <c r="O414" i="1"/>
  <c r="O582" i="1"/>
  <c r="O621" i="1"/>
  <c r="O625" i="1"/>
  <c r="O664" i="1"/>
  <c r="O728" i="1"/>
  <c r="O804" i="1"/>
  <c r="O859" i="1"/>
  <c r="O1320" i="1"/>
  <c r="O780" i="1"/>
  <c r="O889" i="1"/>
  <c r="O921" i="1"/>
  <c r="O934" i="1"/>
  <c r="O1122" i="1"/>
  <c r="E1150" i="2" s="1"/>
  <c r="O1165" i="1"/>
  <c r="O1258" i="1"/>
  <c r="O1048" i="1"/>
  <c r="O1083" i="1"/>
  <c r="O1240" i="1"/>
  <c r="O1301" i="1"/>
  <c r="O990" i="1"/>
  <c r="O1070" i="1"/>
  <c r="O1137" i="1"/>
  <c r="O1148" i="1"/>
  <c r="O1262" i="1"/>
  <c r="O968" i="1"/>
  <c r="O1331" i="1"/>
  <c r="O1449" i="1"/>
  <c r="O1500" i="1"/>
  <c r="E1355" i="2" s="1"/>
  <c r="O1537" i="1"/>
  <c r="O1615" i="1"/>
  <c r="O1646" i="1"/>
  <c r="O1666" i="1"/>
  <c r="O1399" i="1"/>
  <c r="O1525" i="1"/>
  <c r="O1545" i="1"/>
  <c r="O1600" i="1"/>
  <c r="O1608" i="1"/>
  <c r="O1636" i="1"/>
  <c r="O1273" i="1"/>
  <c r="O1305" i="1"/>
  <c r="O1314" i="1"/>
  <c r="O1397" i="1"/>
  <c r="E1045" i="2" s="1"/>
  <c r="O1355" i="1"/>
  <c r="O1418" i="1"/>
  <c r="O1442" i="1"/>
  <c r="E1164" i="2" s="1"/>
  <c r="O1556" i="1"/>
  <c r="O1571" i="1"/>
  <c r="O1577" i="1"/>
  <c r="O1583" i="1"/>
  <c r="O1490" i="1"/>
  <c r="O1505" i="1"/>
  <c r="O1755" i="1"/>
  <c r="O1891" i="1"/>
  <c r="O1927" i="1"/>
  <c r="E893" i="2" s="1"/>
  <c r="O1940" i="1"/>
  <c r="O1972" i="1"/>
  <c r="O1981" i="1"/>
  <c r="O1998" i="1"/>
  <c r="O2015" i="1"/>
  <c r="O1725" i="1"/>
  <c r="E1053" i="2" s="1"/>
  <c r="O1741" i="1"/>
  <c r="O1807" i="1"/>
  <c r="O1826" i="1"/>
  <c r="O1705" i="1"/>
  <c r="O1915" i="1"/>
  <c r="O1945" i="1"/>
  <c r="O1958" i="1"/>
  <c r="O2027" i="1"/>
  <c r="O2060" i="1"/>
  <c r="O1483" i="1"/>
  <c r="O1499" i="1"/>
  <c r="O1684" i="1"/>
  <c r="O1728" i="1"/>
  <c r="O1855" i="1"/>
  <c r="O1872" i="1"/>
  <c r="O1898" i="1"/>
  <c r="O1932" i="1"/>
  <c r="E1293" i="2" s="1"/>
  <c r="O2086" i="1"/>
  <c r="E630" i="2" s="1"/>
  <c r="O2175" i="1"/>
  <c r="O2179" i="1"/>
  <c r="O2194" i="1"/>
  <c r="O2389" i="1"/>
  <c r="O2450" i="1"/>
  <c r="O2454" i="1"/>
  <c r="E226" i="2" s="1"/>
  <c r="O2474" i="1"/>
  <c r="O2502" i="1"/>
  <c r="O2508" i="1"/>
  <c r="O2598" i="1"/>
  <c r="O2690" i="1"/>
  <c r="O2713" i="1"/>
  <c r="O2218" i="1"/>
  <c r="O2224" i="1"/>
  <c r="O2235" i="1"/>
  <c r="O2335" i="1"/>
  <c r="O2417" i="1"/>
  <c r="O2421" i="1"/>
  <c r="O2436" i="1"/>
  <c r="O2438" i="1"/>
  <c r="O2524" i="1"/>
  <c r="O2621" i="1"/>
  <c r="O2661" i="1"/>
  <c r="O2055" i="1"/>
  <c r="O2116" i="1"/>
  <c r="O2122" i="1"/>
  <c r="O2166" i="1"/>
  <c r="O2263" i="1"/>
  <c r="O2279" i="1"/>
  <c r="O2323" i="1"/>
  <c r="O2358" i="1"/>
  <c r="O2497" i="1"/>
  <c r="O2554" i="1"/>
  <c r="O2593" i="1"/>
  <c r="O2603" i="1"/>
  <c r="O2090" i="1"/>
  <c r="O2152" i="1"/>
  <c r="O2348" i="1"/>
  <c r="O2527" i="1"/>
  <c r="O2542" i="1"/>
  <c r="O2641" i="1"/>
  <c r="O2656" i="1"/>
  <c r="O2787" i="1"/>
  <c r="O2768" i="1"/>
  <c r="O2859" i="1"/>
  <c r="O2866" i="1"/>
  <c r="O2870" i="1"/>
  <c r="O2946" i="1"/>
  <c r="O3004" i="1"/>
  <c r="O3013" i="1"/>
  <c r="O3017" i="1"/>
  <c r="O3062" i="1"/>
  <c r="O3081" i="1"/>
  <c r="E564" i="2" s="1"/>
  <c r="O2822" i="1"/>
  <c r="O2842" i="1"/>
  <c r="O2752" i="1"/>
  <c r="O2773" i="1"/>
  <c r="O2806" i="1"/>
  <c r="O2927" i="1"/>
  <c r="O2949" i="1"/>
  <c r="O2962" i="1"/>
  <c r="O2983" i="1"/>
  <c r="O3059" i="1"/>
  <c r="O3065" i="1"/>
  <c r="O3150" i="1"/>
  <c r="O3156" i="1"/>
  <c r="O3478" i="1"/>
  <c r="O3523" i="1"/>
  <c r="O3562" i="1"/>
  <c r="E1670" i="2" s="1"/>
  <c r="O3587" i="1"/>
  <c r="O3704" i="1"/>
  <c r="O3803" i="1"/>
  <c r="O3821" i="1"/>
  <c r="O3831" i="1"/>
  <c r="O3837" i="1"/>
  <c r="O3908" i="1"/>
  <c r="O3910" i="1"/>
  <c r="O3117" i="1"/>
  <c r="E1374" i="2" s="1"/>
  <c r="O3267" i="1"/>
  <c r="O3271" i="1"/>
  <c r="O3299" i="1"/>
  <c r="O3305" i="1"/>
  <c r="O3345" i="1"/>
  <c r="O3353" i="1"/>
  <c r="O3367" i="1"/>
  <c r="O3399" i="1"/>
  <c r="E1270" i="2" s="1"/>
  <c r="O3403" i="1"/>
  <c r="O3634" i="1"/>
  <c r="O3638" i="1"/>
  <c r="O3656" i="1"/>
  <c r="O3665" i="1"/>
  <c r="O3677" i="1"/>
  <c r="O3681" i="1"/>
  <c r="O3746" i="1"/>
  <c r="O3760" i="1"/>
  <c r="E922" i="2" s="1"/>
  <c r="O3766" i="1"/>
  <c r="O3774" i="1"/>
  <c r="O3789" i="1"/>
  <c r="O4000" i="1"/>
  <c r="O4012" i="1"/>
  <c r="O4035" i="1"/>
  <c r="O4052" i="1"/>
  <c r="E1276" i="2" s="1"/>
  <c r="O3097" i="1"/>
  <c r="O3110" i="1"/>
  <c r="O3141" i="1"/>
  <c r="O3184" i="1"/>
  <c r="O3194" i="1"/>
  <c r="O3223" i="1"/>
  <c r="O3245" i="1"/>
  <c r="E913" i="2" s="1"/>
  <c r="O3320" i="1"/>
  <c r="O3425" i="1"/>
  <c r="O3528" i="1"/>
  <c r="O3532" i="1"/>
  <c r="O3588" i="1"/>
  <c r="E86" i="2" s="1"/>
  <c r="O3599" i="1"/>
  <c r="O3609" i="1"/>
  <c r="O3701" i="1"/>
  <c r="O3828" i="1"/>
  <c r="O3832" i="1"/>
  <c r="E662" i="2" s="1"/>
  <c r="O3844" i="1"/>
  <c r="O3852" i="1"/>
  <c r="O3868" i="1"/>
  <c r="O3929" i="1"/>
  <c r="O3988" i="1"/>
  <c r="E1033" i="2" s="1"/>
  <c r="O3170" i="1"/>
  <c r="O3292" i="1"/>
  <c r="O3340" i="1"/>
  <c r="O3348" i="1"/>
  <c r="O3396" i="1"/>
  <c r="O3462" i="1"/>
  <c r="E169" i="2" s="1"/>
  <c r="O3733" i="1"/>
  <c r="O3735" i="1"/>
  <c r="O3741" i="1"/>
  <c r="O3763" i="1"/>
  <c r="O3771" i="1"/>
  <c r="O3896" i="1"/>
  <c r="O3955" i="1"/>
  <c r="O4003" i="1"/>
  <c r="O4017" i="1"/>
  <c r="O4056" i="1"/>
  <c r="O4106" i="1"/>
  <c r="O4150" i="1"/>
  <c r="E1365" i="2" s="1"/>
  <c r="O4181" i="1"/>
  <c r="O4185" i="1"/>
  <c r="O4210" i="1"/>
  <c r="O4228" i="1"/>
  <c r="O4233" i="1"/>
  <c r="O4265" i="1"/>
  <c r="O4298" i="1"/>
  <c r="O4303" i="1"/>
  <c r="E826" i="2" s="1"/>
  <c r="O4370" i="1"/>
  <c r="E1059" i="2" s="1"/>
  <c r="O4402" i="1"/>
  <c r="O4430" i="1"/>
  <c r="O4443" i="1"/>
  <c r="O4468" i="1"/>
  <c r="O4491" i="1"/>
  <c r="E1346" i="2" s="1"/>
  <c r="O4504" i="1"/>
  <c r="O4513" i="1"/>
  <c r="O4515" i="1"/>
  <c r="O4575" i="1"/>
  <c r="O4586" i="1"/>
  <c r="O4603" i="1"/>
  <c r="O4609" i="1"/>
  <c r="O4685" i="1"/>
  <c r="O4694" i="1"/>
  <c r="O4078" i="1"/>
  <c r="O4115" i="1"/>
  <c r="O4121" i="1"/>
  <c r="O4125" i="1"/>
  <c r="O4130" i="1"/>
  <c r="O4145" i="1"/>
  <c r="O4165" i="1"/>
  <c r="O4095" i="1"/>
  <c r="O4110" i="1"/>
  <c r="O4136" i="1"/>
  <c r="O4143" i="1"/>
  <c r="E894" i="2" s="1"/>
  <c r="O4182" i="1"/>
  <c r="E1135" i="2" s="1"/>
  <c r="O4197" i="1"/>
  <c r="E1274" i="2" s="1"/>
  <c r="O4203" i="1"/>
  <c r="O4262" i="1"/>
  <c r="O4268" i="1"/>
  <c r="O4350" i="1"/>
  <c r="O4413" i="1"/>
  <c r="O4460" i="1"/>
  <c r="E1306" i="2" s="1"/>
  <c r="O4488" i="1"/>
  <c r="O4539" i="1"/>
  <c r="O4600" i="1"/>
  <c r="O4612" i="1"/>
  <c r="O4281" i="1"/>
  <c r="O4313" i="1"/>
  <c r="O4770" i="1"/>
  <c r="O4772" i="1"/>
  <c r="O4778" i="1"/>
  <c r="O4788" i="1"/>
  <c r="O4841" i="1"/>
  <c r="O4918" i="1"/>
  <c r="O4922" i="1"/>
  <c r="O4928" i="1"/>
  <c r="O4991" i="1"/>
  <c r="O5008" i="1"/>
  <c r="O5024" i="1"/>
  <c r="O5063" i="1"/>
  <c r="O5139" i="1"/>
  <c r="O5161" i="1"/>
  <c r="O5263" i="1"/>
  <c r="O5306" i="1"/>
  <c r="O5374" i="1"/>
  <c r="O5392" i="1"/>
  <c r="O5464" i="1"/>
  <c r="O5502" i="1"/>
  <c r="O5546" i="1"/>
  <c r="O5575" i="1"/>
  <c r="O5587" i="1"/>
  <c r="O5692" i="1"/>
  <c r="O5778" i="1"/>
  <c r="O5860" i="1"/>
  <c r="O4653" i="1"/>
  <c r="O4700" i="1"/>
  <c r="O4727" i="1"/>
  <c r="O4729" i="1"/>
  <c r="O4804" i="1"/>
  <c r="O4863" i="1"/>
  <c r="O4967" i="1"/>
  <c r="O5043" i="1"/>
  <c r="O5224" i="1"/>
  <c r="O5228" i="1"/>
  <c r="O5239" i="1"/>
  <c r="O5454" i="1"/>
  <c r="O5628" i="1"/>
  <c r="O5678" i="1"/>
  <c r="O5753" i="1"/>
  <c r="O6105" i="1"/>
  <c r="O6169" i="1"/>
  <c r="O4927" i="1"/>
  <c r="O4945" i="1"/>
  <c r="O4951" i="1"/>
  <c r="O5005" i="1"/>
  <c r="O5011" i="1"/>
  <c r="O5068" i="1"/>
  <c r="O5083" i="1"/>
  <c r="O5115" i="1"/>
  <c r="O5121" i="1"/>
  <c r="O5125" i="1"/>
  <c r="O5136" i="1"/>
  <c r="O5156" i="1"/>
  <c r="O5197" i="1"/>
  <c r="E1206" i="2" s="1"/>
  <c r="O5301" i="1"/>
  <c r="O5379" i="1"/>
  <c r="O5383" i="1"/>
  <c r="O5387" i="1"/>
  <c r="O5410" i="1"/>
  <c r="O5414" i="1"/>
  <c r="O5537" i="1"/>
  <c r="O5549" i="1"/>
  <c r="O5553" i="1"/>
  <c r="E1313" i="2" s="1"/>
  <c r="O5593" i="1"/>
  <c r="O5664" i="1"/>
  <c r="O5709" i="1"/>
  <c r="O5761" i="1"/>
  <c r="O5857" i="1"/>
  <c r="O4703" i="1"/>
  <c r="O4854" i="1"/>
  <c r="O4881" i="1"/>
  <c r="O4883" i="1"/>
  <c r="O4898" i="1"/>
  <c r="O5038" i="1"/>
  <c r="O5091" i="1"/>
  <c r="O5095" i="1"/>
  <c r="O5101" i="1"/>
  <c r="O5105" i="1"/>
  <c r="O5179" i="1"/>
  <c r="O5191" i="1"/>
  <c r="O5242" i="1"/>
  <c r="O5277" i="1"/>
  <c r="O5320" i="1"/>
  <c r="O5366" i="1"/>
  <c r="O5474" i="1"/>
  <c r="O5516" i="1"/>
  <c r="O5717" i="1"/>
  <c r="O5740" i="1"/>
  <c r="O5841" i="1"/>
  <c r="O6007" i="1"/>
  <c r="O6022" i="1"/>
  <c r="O6984" i="1"/>
  <c r="E1091" i="2" s="1"/>
  <c r="O6967" i="1"/>
  <c r="E1089" i="2" s="1"/>
  <c r="O6956" i="1"/>
  <c r="E1287" i="2" s="1"/>
  <c r="O6945" i="1"/>
  <c r="O6924" i="1"/>
  <c r="E1397" i="2" s="1"/>
  <c r="O6921" i="1"/>
  <c r="O6890" i="1"/>
  <c r="E426" i="2" s="1"/>
  <c r="O6873" i="1"/>
  <c r="E1450" i="2" s="1"/>
  <c r="O6869" i="1"/>
  <c r="O6865" i="1"/>
  <c r="O6861" i="1"/>
  <c r="O6845" i="1"/>
  <c r="O6841" i="1"/>
  <c r="O6837" i="1"/>
  <c r="O6833" i="1"/>
  <c r="O6812" i="1"/>
  <c r="E1390" i="2" s="1"/>
  <c r="O6808" i="1"/>
  <c r="O6804" i="1"/>
  <c r="E486" i="2" s="1"/>
  <c r="O6800" i="1"/>
  <c r="O6796" i="1"/>
  <c r="E1562" i="2" s="1"/>
  <c r="O6792" i="1"/>
  <c r="O6790" i="1"/>
  <c r="O6788" i="1"/>
  <c r="E1810" i="2" s="1"/>
  <c r="O6785" i="1"/>
  <c r="O6781" i="1"/>
  <c r="E881" i="2" s="1"/>
  <c r="O6777" i="1"/>
  <c r="E444" i="2" s="1"/>
  <c r="O6766" i="1"/>
  <c r="O6761" i="1"/>
  <c r="O6759" i="1"/>
  <c r="O6757" i="1"/>
  <c r="O6754" i="1"/>
  <c r="O6750" i="1"/>
  <c r="O6746" i="1"/>
  <c r="O6739" i="1"/>
  <c r="O6735" i="1"/>
  <c r="E333" i="2" s="1"/>
  <c r="O6695" i="1"/>
  <c r="O6693" i="1"/>
  <c r="O6691" i="1"/>
  <c r="O6689" i="1"/>
  <c r="O6685" i="1"/>
  <c r="O6674" i="1"/>
  <c r="O6669" i="1"/>
  <c r="O6667" i="1"/>
  <c r="O6665" i="1"/>
  <c r="O6663" i="1"/>
  <c r="O6661" i="1"/>
  <c r="O6659" i="1"/>
  <c r="O6657" i="1"/>
  <c r="O6653" i="1"/>
  <c r="O6644" i="1"/>
  <c r="O6640" i="1"/>
  <c r="E1847" i="2" s="1"/>
  <c r="O6636" i="1"/>
  <c r="E1069" i="2" s="1"/>
  <c r="O6630" i="1"/>
  <c r="E626" i="2" s="1"/>
  <c r="O6617" i="1"/>
  <c r="O6613" i="1"/>
  <c r="E1673" i="2" s="1"/>
  <c r="O6609" i="1"/>
  <c r="O6607" i="1"/>
  <c r="O6605" i="1"/>
  <c r="O6600" i="1"/>
  <c r="E1456" i="2" s="1"/>
  <c r="O6596" i="1"/>
  <c r="O6594" i="1"/>
  <c r="O6592" i="1"/>
  <c r="O6589" i="1"/>
  <c r="O6585" i="1"/>
  <c r="O6570" i="1"/>
  <c r="O6568" i="1"/>
  <c r="O6566" i="1"/>
  <c r="E366" i="2" s="1"/>
  <c r="O6564" i="1"/>
  <c r="O6560" i="1"/>
  <c r="O6556" i="1"/>
  <c r="E1643" i="2" s="1"/>
  <c r="O6552" i="1"/>
  <c r="E705" i="2" s="1"/>
  <c r="O6548" i="1"/>
  <c r="O6537" i="1"/>
  <c r="O6533" i="1"/>
  <c r="O6528" i="1"/>
  <c r="O6524" i="1"/>
  <c r="O6515" i="1"/>
  <c r="O6511" i="1"/>
  <c r="O6507" i="1"/>
  <c r="O6503" i="1"/>
  <c r="O6497" i="1"/>
  <c r="E765" i="2" s="1"/>
  <c r="O6490" i="1"/>
  <c r="E1934" i="2" s="1"/>
  <c r="O6486" i="1"/>
  <c r="O6481" i="1"/>
  <c r="O6479" i="1"/>
  <c r="O6477" i="1"/>
  <c r="O6475" i="1"/>
  <c r="O6473" i="1"/>
  <c r="O6469" i="1"/>
  <c r="O6465" i="1"/>
  <c r="E94" i="2" s="1"/>
  <c r="O6462" i="1"/>
  <c r="O6458" i="1"/>
  <c r="O6446" i="1"/>
  <c r="O6442" i="1"/>
  <c r="O6440" i="1"/>
  <c r="O6438" i="1"/>
  <c r="O6436" i="1"/>
  <c r="E1446" i="2" s="1"/>
  <c r="O6434" i="1"/>
  <c r="E1348" i="2" s="1"/>
  <c r="O6431" i="1"/>
  <c r="E1259" i="2" s="1"/>
  <c r="O6420" i="1"/>
  <c r="O6415" i="1"/>
  <c r="O6413" i="1"/>
  <c r="O6411" i="1"/>
  <c r="O6409" i="1"/>
  <c r="O6405" i="1"/>
  <c r="O6401" i="1"/>
  <c r="O6397" i="1"/>
  <c r="O6377" i="1"/>
  <c r="E764" i="2" s="1"/>
  <c r="O6374" i="1"/>
  <c r="E542" i="2" s="1"/>
  <c r="O6370" i="1"/>
  <c r="O6358" i="1"/>
  <c r="O6354" i="1"/>
  <c r="E1436" i="2" s="1"/>
  <c r="O6349" i="1"/>
  <c r="E39" i="2" s="1"/>
  <c r="O6345" i="1"/>
  <c r="O6334" i="1"/>
  <c r="O6306" i="1"/>
  <c r="E59" i="2" s="1"/>
  <c r="O6304" i="1"/>
  <c r="O6302" i="1"/>
  <c r="O6299" i="1"/>
  <c r="O6295" i="1"/>
  <c r="O6291" i="1"/>
  <c r="O6287" i="1"/>
  <c r="E670" i="2" s="1"/>
  <c r="O6271" i="1"/>
  <c r="O6269" i="1"/>
  <c r="O6267" i="1"/>
  <c r="O6264" i="1"/>
  <c r="O6260" i="1"/>
  <c r="O6255" i="1"/>
  <c r="O6253" i="1"/>
  <c r="O6251" i="1"/>
  <c r="O6249" i="1"/>
  <c r="O6245" i="1"/>
  <c r="E1840" i="2" s="1"/>
  <c r="O6225" i="1"/>
  <c r="O6221" i="1"/>
  <c r="O6213" i="1"/>
  <c r="O6209" i="1"/>
  <c r="O6205" i="1"/>
  <c r="E860" i="2" s="1"/>
  <c r="O6193" i="1"/>
  <c r="O6189" i="1"/>
  <c r="O6187" i="1"/>
  <c r="O6185" i="1"/>
  <c r="O6182" i="1"/>
  <c r="E1298" i="2" s="1"/>
  <c r="O6101" i="1"/>
  <c r="O6096" i="1"/>
  <c r="O6094" i="1"/>
  <c r="O6092" i="1"/>
  <c r="O6090" i="1"/>
  <c r="O6088" i="1"/>
  <c r="O6082" i="1"/>
  <c r="O6080" i="1"/>
  <c r="O6078" i="1"/>
  <c r="E1513" i="2" s="1"/>
  <c r="O6075" i="1"/>
  <c r="O6071" i="1"/>
  <c r="O6067" i="1"/>
  <c r="O6016" i="1"/>
  <c r="O6012" i="1"/>
  <c r="E926" i="2" s="1"/>
  <c r="O5998" i="1"/>
  <c r="O5993" i="1"/>
  <c r="E640" i="2" s="1"/>
  <c r="O5991" i="1"/>
  <c r="O5987" i="1"/>
  <c r="O5912" i="1"/>
  <c r="O5886" i="1"/>
  <c r="O47" i="1"/>
  <c r="O7" i="1"/>
  <c r="O14" i="1"/>
  <c r="O57" i="1"/>
  <c r="E360" i="2" s="1"/>
  <c r="O79" i="1"/>
  <c r="O100" i="1"/>
  <c r="O156" i="1"/>
  <c r="O158" i="1"/>
  <c r="E757" i="2" s="1"/>
  <c r="O244" i="1"/>
  <c r="O250" i="1"/>
  <c r="O259" i="1"/>
  <c r="O38" i="1"/>
  <c r="O69" i="1"/>
  <c r="O178" i="1"/>
  <c r="O287" i="1"/>
  <c r="O361" i="1"/>
  <c r="O44" i="1"/>
  <c r="O86" i="1"/>
  <c r="O151" i="1"/>
  <c r="O84" i="1"/>
  <c r="E768" i="2" s="1"/>
  <c r="O138" i="1"/>
  <c r="O197" i="1"/>
  <c r="O212" i="1"/>
  <c r="O232" i="1"/>
  <c r="O52" i="1"/>
  <c r="O183" i="1"/>
  <c r="O267" i="1"/>
  <c r="O294" i="1"/>
  <c r="E558" i="2" s="1"/>
  <c r="O329" i="1"/>
  <c r="O372" i="1"/>
  <c r="O394" i="1"/>
  <c r="O402" i="1"/>
  <c r="O444" i="1"/>
  <c r="O455" i="1"/>
  <c r="E1216" i="2" s="1"/>
  <c r="O461" i="1"/>
  <c r="O470" i="1"/>
  <c r="E974" i="2" s="1"/>
  <c r="O485" i="1"/>
  <c r="O333" i="1"/>
  <c r="O579" i="1"/>
  <c r="O682" i="1"/>
  <c r="O740" i="1"/>
  <c r="O356" i="1"/>
  <c r="O504" i="1"/>
  <c r="O657" i="1"/>
  <c r="O833" i="1"/>
  <c r="O846" i="1"/>
  <c r="O852" i="1"/>
  <c r="O416" i="1"/>
  <c r="O590" i="1"/>
  <c r="O612" i="1"/>
  <c r="O643" i="1"/>
  <c r="O666" i="1"/>
  <c r="O673" i="1"/>
  <c r="O385" i="1"/>
  <c r="O447" i="1"/>
  <c r="E1169" i="2" s="1"/>
  <c r="O517" i="1"/>
  <c r="O541" i="1"/>
  <c r="O588" i="1"/>
  <c r="O597" i="1"/>
  <c r="O627" i="1"/>
  <c r="O687" i="1"/>
  <c r="O692" i="1"/>
  <c r="O723" i="1"/>
  <c r="O795" i="1"/>
  <c r="O828" i="1"/>
  <c r="O730" i="1"/>
  <c r="O764" i="1"/>
  <c r="O1322" i="1"/>
  <c r="O806" i="1"/>
  <c r="O840" i="1"/>
  <c r="O861" i="1"/>
  <c r="O891" i="1"/>
  <c r="O911" i="1"/>
  <c r="O936" i="1"/>
  <c r="O1050" i="1"/>
  <c r="O1085" i="1"/>
  <c r="O1223" i="1"/>
  <c r="O1242" i="1"/>
  <c r="O992" i="1"/>
  <c r="O1139" i="1"/>
  <c r="O1150" i="1"/>
  <c r="O1171" i="1"/>
  <c r="O1251" i="1"/>
  <c r="O1264" i="1"/>
  <c r="O1275" i="1"/>
  <c r="O970" i="1"/>
  <c r="O1195" i="1"/>
  <c r="O1003" i="1"/>
  <c r="O1167" i="1"/>
  <c r="O1260" i="1"/>
  <c r="O1362" i="1"/>
  <c r="O1401" i="1"/>
  <c r="O1425" i="1"/>
  <c r="O1457" i="1"/>
  <c r="O1539" i="1"/>
  <c r="O1643" i="1"/>
  <c r="O1485" i="1"/>
  <c r="O1527" i="1"/>
  <c r="O1547" i="1"/>
  <c r="O1610" i="1"/>
  <c r="O1638" i="1"/>
  <c r="O1420" i="1"/>
  <c r="O1388" i="1"/>
  <c r="O1558" i="1"/>
  <c r="O1579" i="1"/>
  <c r="O1585" i="1"/>
  <c r="O1697" i="1"/>
  <c r="O1757" i="1"/>
  <c r="O1893" i="1"/>
  <c r="O1906" i="1"/>
  <c r="O1942" i="1"/>
  <c r="O1974" i="1"/>
  <c r="O1983" i="1"/>
  <c r="O2000" i="1"/>
  <c r="O2017" i="1"/>
  <c r="O2030" i="1"/>
  <c r="E234" i="2" s="1"/>
  <c r="O1444" i="1"/>
  <c r="O1743" i="1"/>
  <c r="O1800" i="1"/>
  <c r="E1809" i="2" s="1"/>
  <c r="O1809" i="1"/>
  <c r="O1828" i="1"/>
  <c r="O1501" i="1"/>
  <c r="O1707" i="1"/>
  <c r="O1917" i="1"/>
  <c r="O1947" i="1"/>
  <c r="O1960" i="1"/>
  <c r="O2029" i="1"/>
  <c r="O2062" i="1"/>
  <c r="O1492" i="1"/>
  <c r="O1507" i="1"/>
  <c r="O1668" i="1"/>
  <c r="O1686" i="1"/>
  <c r="O1730" i="1"/>
  <c r="O1770" i="1"/>
  <c r="O1857" i="1"/>
  <c r="O1874" i="1"/>
  <c r="O1929" i="1"/>
  <c r="O2181" i="1"/>
  <c r="O2196" i="1"/>
  <c r="O2391" i="1"/>
  <c r="O2452" i="1"/>
  <c r="O2456" i="1"/>
  <c r="O2504" i="1"/>
  <c r="O2510" i="1"/>
  <c r="O2600" i="1"/>
  <c r="O2692" i="1"/>
  <c r="O2046" i="1"/>
  <c r="O2057" i="1"/>
  <c r="O2226" i="1"/>
  <c r="O2237" i="1"/>
  <c r="O2302" i="1"/>
  <c r="E1055" i="2" s="1"/>
  <c r="O2337" i="1"/>
  <c r="O2366" i="1"/>
  <c r="E348" i="2" s="1"/>
  <c r="O2423" i="1"/>
  <c r="O2440" i="1"/>
  <c r="O2623" i="1"/>
  <c r="O2657" i="1"/>
  <c r="O2663" i="1"/>
  <c r="O2676" i="1"/>
  <c r="E191" i="2" s="1"/>
  <c r="O2721" i="1"/>
  <c r="O2118" i="1"/>
  <c r="O2124" i="1"/>
  <c r="O2168" i="1"/>
  <c r="O2265" i="1"/>
  <c r="O2281" i="1"/>
  <c r="O2325" i="1"/>
  <c r="O2360" i="1"/>
  <c r="O2373" i="1"/>
  <c r="O2499" i="1"/>
  <c r="O2556" i="1"/>
  <c r="O2595" i="1"/>
  <c r="O2605" i="1"/>
  <c r="O2092" i="1"/>
  <c r="O2154" i="1"/>
  <c r="O2219" i="1"/>
  <c r="O2529" i="1"/>
  <c r="O2544" i="1"/>
  <c r="O2565" i="1"/>
  <c r="E1061" i="2" s="1"/>
  <c r="O2643" i="1"/>
  <c r="O2789" i="1"/>
  <c r="O2733" i="1"/>
  <c r="O2770" i="1"/>
  <c r="O2852" i="1"/>
  <c r="O2857" i="1"/>
  <c r="O2861" i="1"/>
  <c r="O2872" i="1"/>
  <c r="O3006" i="1"/>
  <c r="O3019" i="1"/>
  <c r="O3024" i="1"/>
  <c r="E743" i="2" s="1"/>
  <c r="O3064" i="1"/>
  <c r="O2824" i="1"/>
  <c r="O2844" i="1"/>
  <c r="O2775" i="1"/>
  <c r="O2796" i="1"/>
  <c r="O2808" i="1"/>
  <c r="O2905" i="1"/>
  <c r="O2932" i="1"/>
  <c r="O2943" i="1"/>
  <c r="O2951" i="1"/>
  <c r="O2964" i="1"/>
  <c r="O2985" i="1"/>
  <c r="O3034" i="1"/>
  <c r="O2892" i="1"/>
  <c r="O3152" i="1"/>
  <c r="O3158" i="1"/>
  <c r="O3191" i="1"/>
  <c r="O3480" i="1"/>
  <c r="O3537" i="1"/>
  <c r="O3544" i="1"/>
  <c r="E540" i="2" s="1"/>
  <c r="O3706" i="1"/>
  <c r="O3805" i="1"/>
  <c r="O3823" i="1"/>
  <c r="O3839" i="1"/>
  <c r="O3882" i="1"/>
  <c r="O3912" i="1"/>
  <c r="O4090" i="1"/>
  <c r="O3067" i="1"/>
  <c r="O3119" i="1"/>
  <c r="O3209" i="1"/>
  <c r="O3273" i="1"/>
  <c r="O3301" i="1"/>
  <c r="O3307" i="1"/>
  <c r="O3369" i="1"/>
  <c r="O3640" i="1"/>
  <c r="O3667" i="1"/>
  <c r="O3683" i="1"/>
  <c r="O3748" i="1"/>
  <c r="O3768" i="1"/>
  <c r="O3776" i="1"/>
  <c r="O3791" i="1"/>
  <c r="O3899" i="1"/>
  <c r="O4014" i="1"/>
  <c r="O4049" i="1"/>
  <c r="O3099" i="1"/>
  <c r="O3112" i="1"/>
  <c r="O3143" i="1"/>
  <c r="O3186" i="1"/>
  <c r="O3196" i="1"/>
  <c r="O3225" i="1"/>
  <c r="O3322" i="1"/>
  <c r="O3386" i="1"/>
  <c r="O3427" i="1"/>
  <c r="O3475" i="1"/>
  <c r="E1043" i="2" s="1"/>
  <c r="O3496" i="1"/>
  <c r="O3530" i="1"/>
  <c r="O3534" i="1"/>
  <c r="O3557" i="1"/>
  <c r="E1322" i="2" s="1"/>
  <c r="O3590" i="1"/>
  <c r="O3601" i="1"/>
  <c r="O3611" i="1"/>
  <c r="O3703" i="1"/>
  <c r="O3846" i="1"/>
  <c r="O3870" i="1"/>
  <c r="O3931" i="1"/>
  <c r="O3990" i="1"/>
  <c r="E751" i="2" s="1"/>
  <c r="O3122" i="1"/>
  <c r="O3172" i="1"/>
  <c r="O3294" i="1"/>
  <c r="O3296" i="1"/>
  <c r="E964" i="2" s="1"/>
  <c r="O3342" i="1"/>
  <c r="O3350" i="1"/>
  <c r="O3354" i="1"/>
  <c r="O3398" i="1"/>
  <c r="O3460" i="1"/>
  <c r="O3635" i="1"/>
  <c r="O3737" i="1"/>
  <c r="O3743" i="1"/>
  <c r="O3942" i="1"/>
  <c r="O3957" i="1"/>
  <c r="O4009" i="1"/>
  <c r="O4053" i="1"/>
  <c r="O4080" i="1"/>
  <c r="O4132" i="1"/>
  <c r="O4147" i="1"/>
  <c r="O4154" i="1"/>
  <c r="O4187" i="1"/>
  <c r="O4212" i="1"/>
  <c r="O4230" i="1"/>
  <c r="O4300" i="1"/>
  <c r="O4367" i="1"/>
  <c r="O4376" i="1"/>
  <c r="O4391" i="1"/>
  <c r="O4404" i="1"/>
  <c r="O4432" i="1"/>
  <c r="O4445" i="1"/>
  <c r="O4470" i="1"/>
  <c r="O4506" i="1"/>
  <c r="O4517" i="1"/>
  <c r="O4577" i="1"/>
  <c r="O4588" i="1"/>
  <c r="O4645" i="1"/>
  <c r="E1176" i="2" s="1"/>
  <c r="O4687" i="1"/>
  <c r="O4117" i="1"/>
  <c r="O4127" i="1"/>
  <c r="O4167" i="1"/>
  <c r="O4221" i="1"/>
  <c r="O4362" i="1"/>
  <c r="O4138" i="1"/>
  <c r="O4194" i="1"/>
  <c r="O4199" i="1"/>
  <c r="O4205" i="1"/>
  <c r="O4270" i="1"/>
  <c r="O4334" i="1"/>
  <c r="O4337" i="1"/>
  <c r="E750" i="2" s="1"/>
  <c r="O4384" i="1"/>
  <c r="O4405" i="1"/>
  <c r="E912" i="2" s="1"/>
  <c r="O4415" i="1"/>
  <c r="O4541" i="1"/>
  <c r="O4073" i="1"/>
  <c r="O4283" i="1"/>
  <c r="O4655" i="1"/>
  <c r="O4774" i="1"/>
  <c r="O4780" i="1"/>
  <c r="O4790" i="1"/>
  <c r="O4843" i="1"/>
  <c r="O4924" i="1"/>
  <c r="O4932" i="1"/>
  <c r="E1373" i="2" s="1"/>
  <c r="O4982" i="1"/>
  <c r="O5026" i="1"/>
  <c r="O5065" i="1"/>
  <c r="O5141" i="1"/>
  <c r="O5163" i="1"/>
  <c r="O5200" i="1"/>
  <c r="O5265" i="1"/>
  <c r="O5308" i="1"/>
  <c r="O5337" i="1"/>
  <c r="O5394" i="1"/>
  <c r="O5398" i="1"/>
  <c r="E257" i="2" s="1"/>
  <c r="O5466" i="1"/>
  <c r="O5504" i="1"/>
  <c r="O5556" i="1"/>
  <c r="O5577" i="1"/>
  <c r="O5694" i="1"/>
  <c r="O5762" i="1"/>
  <c r="E1284" i="2" s="1"/>
  <c r="O5780" i="1"/>
  <c r="O5862" i="1"/>
  <c r="O5896" i="1"/>
  <c r="O4731" i="1"/>
  <c r="O4806" i="1"/>
  <c r="O4829" i="1"/>
  <c r="E1232" i="2" s="1"/>
  <c r="O4969" i="1"/>
  <c r="E311" i="2" s="1"/>
  <c r="O5045" i="1"/>
  <c r="O5230" i="1"/>
  <c r="O5241" i="1"/>
  <c r="O5456" i="1"/>
  <c r="O5605" i="1"/>
  <c r="E1229" i="2" s="1"/>
  <c r="O5642" i="1"/>
  <c r="E424" i="2" s="1"/>
  <c r="O5680" i="1"/>
  <c r="O5755" i="1"/>
  <c r="O5807" i="1"/>
  <c r="E783" i="2" s="1"/>
  <c r="O5891" i="1"/>
  <c r="O6064" i="1"/>
  <c r="E290" i="2" s="1"/>
  <c r="O6107" i="1"/>
  <c r="O6171" i="1"/>
  <c r="O4744" i="1"/>
  <c r="E350" i="2" s="1"/>
  <c r="O4781" i="1"/>
  <c r="E647" i="2" s="1"/>
  <c r="O4929" i="1"/>
  <c r="O4931" i="1"/>
  <c r="O4947" i="1"/>
  <c r="O4953" i="1"/>
  <c r="O5013" i="1"/>
  <c r="O5070" i="1"/>
  <c r="O5085" i="1"/>
  <c r="O5117" i="1"/>
  <c r="O5123" i="1"/>
  <c r="O5127" i="1"/>
  <c r="O5158" i="1"/>
  <c r="O5166" i="1"/>
  <c r="E625" i="2" s="1"/>
  <c r="O5303" i="1"/>
  <c r="E1136" i="2" s="1"/>
  <c r="O5389" i="1"/>
  <c r="O5416" i="1"/>
  <c r="O5539" i="1"/>
  <c r="O5551" i="1"/>
  <c r="O5595" i="1"/>
  <c r="O5653" i="1"/>
  <c r="O5666" i="1"/>
  <c r="O5711" i="1"/>
  <c r="O5788" i="1"/>
  <c r="O5831" i="1"/>
  <c r="E1248" i="2" s="1"/>
  <c r="O4614" i="1"/>
  <c r="O4649" i="1"/>
  <c r="O4705" i="1"/>
  <c r="O4856" i="1"/>
  <c r="O4858" i="1"/>
  <c r="O4868" i="1"/>
  <c r="E1519" i="2" s="1"/>
  <c r="O4885" i="1"/>
  <c r="O4900" i="1"/>
  <c r="O5040" i="1"/>
  <c r="O5097" i="1"/>
  <c r="O5107" i="1"/>
  <c r="O5181" i="1"/>
  <c r="O5244" i="1"/>
  <c r="O5279" i="1"/>
  <c r="O5322" i="1"/>
  <c r="O5368" i="1"/>
  <c r="O5423" i="1"/>
  <c r="O5476" i="1"/>
  <c r="O5518" i="1"/>
  <c r="O5629" i="1"/>
  <c r="E598" i="2" s="1"/>
  <c r="O5719" i="1"/>
  <c r="O5742" i="1"/>
  <c r="O5843" i="1"/>
  <c r="O5916" i="1"/>
  <c r="O5982" i="1"/>
  <c r="E462" i="2" s="1"/>
  <c r="O6009" i="1"/>
  <c r="O6024" i="1"/>
  <c r="O35" i="1"/>
  <c r="O41" i="1"/>
  <c r="O49" i="1"/>
  <c r="O25" i="1"/>
  <c r="O135" i="1"/>
  <c r="O148" i="1"/>
  <c r="O194" i="1"/>
  <c r="E186" i="2" s="1"/>
  <c r="O209" i="1"/>
  <c r="O293" i="1"/>
  <c r="E924" i="2" s="1"/>
  <c r="O229" i="1"/>
  <c r="O272" i="1"/>
  <c r="E811" i="2" s="1"/>
  <c r="O353" i="1"/>
  <c r="O66" i="1"/>
  <c r="O76" i="1"/>
  <c r="O171" i="1"/>
  <c r="O319" i="1"/>
  <c r="O326" i="1"/>
  <c r="O97" i="1"/>
  <c r="O241" i="1"/>
  <c r="O284" i="1"/>
  <c r="O398" i="1"/>
  <c r="O421" i="1"/>
  <c r="O427" i="1"/>
  <c r="O457" i="1"/>
  <c r="O483" i="1"/>
  <c r="O487" i="1"/>
  <c r="O153" i="1"/>
  <c r="O193" i="1"/>
  <c r="E862" i="2" s="1"/>
  <c r="O247" i="1"/>
  <c r="O265" i="1"/>
  <c r="E1264" i="2" s="1"/>
  <c r="O273" i="1"/>
  <c r="E659" i="2" s="1"/>
  <c r="O586" i="1"/>
  <c r="O601" i="1"/>
  <c r="O640" i="1"/>
  <c r="O670" i="1"/>
  <c r="O434" i="1"/>
  <c r="O479" i="1"/>
  <c r="O569" i="1"/>
  <c r="O799" i="1"/>
  <c r="O803" i="1"/>
  <c r="O477" i="1"/>
  <c r="O561" i="1"/>
  <c r="O615" i="1"/>
  <c r="O637" i="1"/>
  <c r="O675" i="1"/>
  <c r="O679" i="1"/>
  <c r="O737" i="1"/>
  <c r="O758" i="1"/>
  <c r="O464" i="1"/>
  <c r="O494" i="1"/>
  <c r="O524" i="1"/>
  <c r="O535" i="1"/>
  <c r="O630" i="1"/>
  <c r="O654" i="1"/>
  <c r="O708" i="1"/>
  <c r="O715" i="1"/>
  <c r="O726" i="1"/>
  <c r="E603" i="2" s="1"/>
  <c r="O767" i="1"/>
  <c r="E842" i="2" s="1"/>
  <c r="O876" i="1"/>
  <c r="O745" i="1"/>
  <c r="O1268" i="1"/>
  <c r="O1279" i="1"/>
  <c r="O1294" i="1"/>
  <c r="O1335" i="1"/>
  <c r="O1346" i="1"/>
  <c r="E995" i="2" s="1"/>
  <c r="O769" i="1"/>
  <c r="O830" i="1"/>
  <c r="O849" i="1"/>
  <c r="O855" i="1"/>
  <c r="O870" i="1"/>
  <c r="O898" i="1"/>
  <c r="O915" i="1"/>
  <c r="O923" i="1"/>
  <c r="O938" i="1"/>
  <c r="E1017" i="2" s="1"/>
  <c r="O940" i="1"/>
  <c r="O1182" i="1"/>
  <c r="O1286" i="1"/>
  <c r="O1027" i="1"/>
  <c r="O962" i="1"/>
  <c r="O1014" i="1"/>
  <c r="O1109" i="1"/>
  <c r="O1169" i="1"/>
  <c r="O1249" i="1"/>
  <c r="O1061" i="1"/>
  <c r="O1079" i="1"/>
  <c r="O1107" i="1"/>
  <c r="E785" i="2" s="1"/>
  <c r="O1124" i="1"/>
  <c r="O1371" i="1"/>
  <c r="O1489" i="1"/>
  <c r="O1496" i="1"/>
  <c r="E645" i="2" s="1"/>
  <c r="O1498" i="1"/>
  <c r="O1504" i="1"/>
  <c r="O1511" i="1"/>
  <c r="O1628" i="1"/>
  <c r="O1468" i="1"/>
  <c r="O1517" i="1"/>
  <c r="O1602" i="1"/>
  <c r="O1652" i="1"/>
  <c r="O1391" i="1"/>
  <c r="O1590" i="1"/>
  <c r="O1672" i="1"/>
  <c r="O1704" i="1"/>
  <c r="E1807" i="2" s="1"/>
  <c r="O1914" i="1"/>
  <c r="O1957" i="1"/>
  <c r="O1992" i="1"/>
  <c r="E923" i="2" s="1"/>
  <c r="O2026" i="1"/>
  <c r="E779" i="2" s="1"/>
  <c r="O1536" i="1"/>
  <c r="E164" i="2" s="1"/>
  <c r="O1683" i="1"/>
  <c r="O1727" i="1"/>
  <c r="O1796" i="1"/>
  <c r="E941" i="2" s="1"/>
  <c r="O1854" i="1"/>
  <c r="O1466" i="1"/>
  <c r="O1563" i="1"/>
  <c r="O1665" i="1"/>
  <c r="E756" i="2" s="1"/>
  <c r="O1754" i="1"/>
  <c r="O1934" i="1"/>
  <c r="O1939" i="1"/>
  <c r="O1971" i="1"/>
  <c r="E442" i="2" s="1"/>
  <c r="O1997" i="1"/>
  <c r="O2014" i="1"/>
  <c r="O2054" i="1"/>
  <c r="O1740" i="1"/>
  <c r="O1825" i="1"/>
  <c r="O1876" i="1"/>
  <c r="O1883" i="1"/>
  <c r="O2059" i="1"/>
  <c r="O2115" i="1"/>
  <c r="O2121" i="1"/>
  <c r="O2165" i="1"/>
  <c r="O2262" i="1"/>
  <c r="O2278" i="1"/>
  <c r="O2322" i="1"/>
  <c r="O2357" i="1"/>
  <c r="O2385" i="1"/>
  <c r="O2387" i="1"/>
  <c r="O2496" i="1"/>
  <c r="O2592" i="1"/>
  <c r="O2602" i="1"/>
  <c r="E251" i="2" s="1"/>
  <c r="O2079" i="1"/>
  <c r="E1554" i="2" s="1"/>
  <c r="O2089" i="1"/>
  <c r="O2304" i="1"/>
  <c r="E1085" i="2" s="1"/>
  <c r="O2347" i="1"/>
  <c r="O2526" i="1"/>
  <c r="O2541" i="1"/>
  <c r="O2625" i="1"/>
  <c r="O2638" i="1"/>
  <c r="O2640" i="1"/>
  <c r="O2655" i="1"/>
  <c r="O2659" i="1"/>
  <c r="O2674" i="1"/>
  <c r="E739" i="2" s="1"/>
  <c r="O2174" i="1"/>
  <c r="O2178" i="1"/>
  <c r="O2193" i="1"/>
  <c r="O2388" i="1"/>
  <c r="E217" i="2" s="1"/>
  <c r="O2473" i="1"/>
  <c r="E1221" i="2" s="1"/>
  <c r="O2501" i="1"/>
  <c r="O2507" i="1"/>
  <c r="O2597" i="1"/>
  <c r="O2687" i="1"/>
  <c r="O2689" i="1"/>
  <c r="O2712" i="1"/>
  <c r="O2217" i="1"/>
  <c r="O2221" i="1"/>
  <c r="O2223" i="1"/>
  <c r="O2234" i="1"/>
  <c r="O2416" i="1"/>
  <c r="O2420" i="1"/>
  <c r="O2435" i="1"/>
  <c r="O2437" i="1"/>
  <c r="E1384" i="2" s="1"/>
  <c r="O2523" i="1"/>
  <c r="O2576" i="1"/>
  <c r="E915" i="2" s="1"/>
  <c r="O2620" i="1"/>
  <c r="O2772" i="1"/>
  <c r="O2855" i="1"/>
  <c r="E959" i="2" s="1"/>
  <c r="O2948" i="1"/>
  <c r="E401" i="2" s="1"/>
  <c r="O2961" i="1"/>
  <c r="O2980" i="1"/>
  <c r="O2982" i="1"/>
  <c r="O3058" i="1"/>
  <c r="O3079" i="1"/>
  <c r="O2741" i="1"/>
  <c r="O2816" i="1"/>
  <c r="O2833" i="1"/>
  <c r="O2767" i="1"/>
  <c r="O2858" i="1"/>
  <c r="E1021" i="2" s="1"/>
  <c r="O2865" i="1"/>
  <c r="O2869" i="1"/>
  <c r="O2876" i="1"/>
  <c r="O2941" i="1"/>
  <c r="O2945" i="1"/>
  <c r="O3003" i="1"/>
  <c r="O3012" i="1"/>
  <c r="O3016" i="1"/>
  <c r="O3061" i="1"/>
  <c r="O2882" i="1"/>
  <c r="E901" i="2" s="1"/>
  <c r="O2884" i="1"/>
  <c r="O2888" i="1"/>
  <c r="O3096" i="1"/>
  <c r="O3138" i="1"/>
  <c r="E1126" i="2" s="1"/>
  <c r="O3140" i="1"/>
  <c r="O3183" i="1"/>
  <c r="O3193" i="1"/>
  <c r="E438" i="2" s="1"/>
  <c r="O3222" i="1"/>
  <c r="O3319" i="1"/>
  <c r="O3424" i="1"/>
  <c r="E729" i="2" s="1"/>
  <c r="O3525" i="1"/>
  <c r="E1134" i="2" s="1"/>
  <c r="O3527" i="1"/>
  <c r="O3531" i="1"/>
  <c r="E518" i="2" s="1"/>
  <c r="O3598" i="1"/>
  <c r="O3604" i="1"/>
  <c r="E877" i="2" s="1"/>
  <c r="O3606" i="1"/>
  <c r="O3608" i="1"/>
  <c r="O3700" i="1"/>
  <c r="O3713" i="1"/>
  <c r="E951" i="2" s="1"/>
  <c r="O3827" i="1"/>
  <c r="O3843" i="1"/>
  <c r="O3851" i="1"/>
  <c r="E1020" i="2" s="1"/>
  <c r="O3867" i="1"/>
  <c r="O4067" i="1"/>
  <c r="O3169" i="1"/>
  <c r="O3291" i="1"/>
  <c r="O3339" i="1"/>
  <c r="O3347" i="1"/>
  <c r="O3357" i="1"/>
  <c r="O3395" i="1"/>
  <c r="O3732" i="1"/>
  <c r="E1034" i="2" s="1"/>
  <c r="O3734" i="1"/>
  <c r="E453" i="2" s="1"/>
  <c r="O3740" i="1"/>
  <c r="O3762" i="1"/>
  <c r="O3770" i="1"/>
  <c r="O3893" i="1"/>
  <c r="O3895" i="1"/>
  <c r="O3954" i="1"/>
  <c r="O4002" i="1"/>
  <c r="O4006" i="1"/>
  <c r="O4016" i="1"/>
  <c r="E769" i="2" s="1"/>
  <c r="O3149" i="1"/>
  <c r="O3155" i="1"/>
  <c r="O3384" i="1"/>
  <c r="O3477" i="1"/>
  <c r="O3522" i="1"/>
  <c r="O3586" i="1"/>
  <c r="O3603" i="1"/>
  <c r="E890" i="2" s="1"/>
  <c r="O3802" i="1"/>
  <c r="O3820" i="1"/>
  <c r="O3836" i="1"/>
  <c r="O3907" i="1"/>
  <c r="O3909" i="1"/>
  <c r="O3080" i="1"/>
  <c r="E947" i="2" s="1"/>
  <c r="O3264" i="1"/>
  <c r="E796" i="2" s="1"/>
  <c r="O3266" i="1"/>
  <c r="O3270" i="1"/>
  <c r="O3298" i="1"/>
  <c r="O3304" i="1"/>
  <c r="O3344" i="1"/>
  <c r="O3352" i="1"/>
  <c r="O3366" i="1"/>
  <c r="O3402" i="1"/>
  <c r="O3631" i="1"/>
  <c r="O3633" i="1"/>
  <c r="O3637" i="1"/>
  <c r="O3655" i="1"/>
  <c r="O3664" i="1"/>
  <c r="O3676" i="1"/>
  <c r="E928" i="2" s="1"/>
  <c r="O3680" i="1"/>
  <c r="O3745" i="1"/>
  <c r="O3765" i="1"/>
  <c r="O3773" i="1"/>
  <c r="O3788" i="1"/>
  <c r="O3999" i="1"/>
  <c r="E519" i="2" s="1"/>
  <c r="O4007" i="1"/>
  <c r="E940" i="2" s="1"/>
  <c r="O4011" i="1"/>
  <c r="O4034" i="1"/>
  <c r="O4077" i="1"/>
  <c r="O4084" i="1"/>
  <c r="O4135" i="1"/>
  <c r="E665" i="2" s="1"/>
  <c r="O4152" i="1"/>
  <c r="O4202" i="1"/>
  <c r="O4215" i="1"/>
  <c r="O4241" i="1"/>
  <c r="O4261" i="1"/>
  <c r="O4267" i="1"/>
  <c r="O4347" i="1"/>
  <c r="E950" i="2" s="1"/>
  <c r="O4349" i="1"/>
  <c r="O4356" i="1"/>
  <c r="O4399" i="1"/>
  <c r="E1499" i="2" s="1"/>
  <c r="O4412" i="1"/>
  <c r="E515" i="2" s="1"/>
  <c r="O4419" i="1"/>
  <c r="O4487" i="1"/>
  <c r="O4538" i="1"/>
  <c r="O4553" i="1"/>
  <c r="O4599" i="1"/>
  <c r="O4611" i="1"/>
  <c r="E201" i="2" s="1"/>
  <c r="O4652" i="1"/>
  <c r="O4160" i="1"/>
  <c r="E732" i="2" s="1"/>
  <c r="O4247" i="1"/>
  <c r="O4178" i="1"/>
  <c r="O4180" i="1"/>
  <c r="O4184" i="1"/>
  <c r="O4207" i="1"/>
  <c r="O4209" i="1"/>
  <c r="O4227" i="1"/>
  <c r="O4237" i="1"/>
  <c r="O4264" i="1"/>
  <c r="O4297" i="1"/>
  <c r="E956" i="2" s="1"/>
  <c r="O4318" i="1"/>
  <c r="O4380" i="1"/>
  <c r="O4429" i="1"/>
  <c r="O4442" i="1"/>
  <c r="O4467" i="1"/>
  <c r="O4490" i="1"/>
  <c r="O4503" i="1"/>
  <c r="O4512" i="1"/>
  <c r="O4574" i="1"/>
  <c r="O4585" i="1"/>
  <c r="O4602" i="1"/>
  <c r="O4606" i="1"/>
  <c r="O4608" i="1"/>
  <c r="O4164" i="1"/>
  <c r="O4743" i="1"/>
  <c r="O4942" i="1"/>
  <c r="O4944" i="1"/>
  <c r="O4950" i="1"/>
  <c r="O5004" i="1"/>
  <c r="E1123" i="2" s="1"/>
  <c r="O5010" i="1"/>
  <c r="O5067" i="1"/>
  <c r="O5082" i="1"/>
  <c r="O5114" i="1"/>
  <c r="O5120" i="1"/>
  <c r="O5124" i="1"/>
  <c r="E460" i="2" s="1"/>
  <c r="O5135" i="1"/>
  <c r="O5155" i="1"/>
  <c r="O5165" i="1"/>
  <c r="E1130" i="2" s="1"/>
  <c r="O5300" i="1"/>
  <c r="E747" i="2" s="1"/>
  <c r="O5378" i="1"/>
  <c r="O5382" i="1"/>
  <c r="O5386" i="1"/>
  <c r="O5409" i="1"/>
  <c r="E599" i="2" s="1"/>
  <c r="O5413" i="1"/>
  <c r="O5536" i="1"/>
  <c r="O5542" i="1"/>
  <c r="O5708" i="1"/>
  <c r="O5760" i="1"/>
  <c r="E623" i="2" s="1"/>
  <c r="O5810" i="1"/>
  <c r="E963" i="2" s="1"/>
  <c r="O5854" i="1"/>
  <c r="O5856" i="1"/>
  <c r="O4693" i="1"/>
  <c r="O4702" i="1"/>
  <c r="O4853" i="1"/>
  <c r="O4880" i="1"/>
  <c r="O4882" i="1"/>
  <c r="E72" i="2" s="1"/>
  <c r="O4897" i="1"/>
  <c r="O4965" i="1"/>
  <c r="O5037" i="1"/>
  <c r="O5041" i="1"/>
  <c r="E1012" i="2" s="1"/>
  <c r="O5090" i="1"/>
  <c r="O5094" i="1"/>
  <c r="O5100" i="1"/>
  <c r="O5104" i="1"/>
  <c r="O5178" i="1"/>
  <c r="O5190" i="1"/>
  <c r="O5276" i="1"/>
  <c r="O5319" i="1"/>
  <c r="O5365" i="1"/>
  <c r="O5473" i="1"/>
  <c r="O5515" i="1"/>
  <c r="O5716" i="1"/>
  <c r="O5739" i="1"/>
  <c r="O5840" i="1"/>
  <c r="O6006" i="1"/>
  <c r="O6021" i="1"/>
  <c r="O4684" i="1"/>
  <c r="O4769" i="1"/>
  <c r="E517" i="2" s="1"/>
  <c r="O4777" i="1"/>
  <c r="O4787" i="1"/>
  <c r="O4840" i="1"/>
  <c r="O4917" i="1"/>
  <c r="O4921" i="1"/>
  <c r="O4981" i="1"/>
  <c r="E1189" i="2" s="1"/>
  <c r="O4990" i="1"/>
  <c r="O5003" i="1"/>
  <c r="E975" i="2" s="1"/>
  <c r="O5007" i="1"/>
  <c r="E993" i="2" s="1"/>
  <c r="O5023" i="1"/>
  <c r="O5060" i="1"/>
  <c r="O5062" i="1"/>
  <c r="O5138" i="1"/>
  <c r="O5160" i="1"/>
  <c r="E431" i="2" s="1"/>
  <c r="O5262" i="1"/>
  <c r="E510" i="2" s="1"/>
  <c r="O5305" i="1"/>
  <c r="O5373" i="1"/>
  <c r="O5391" i="1"/>
  <c r="E1606" i="2" s="1"/>
  <c r="O5397" i="1"/>
  <c r="O5463" i="1"/>
  <c r="O5501" i="1"/>
  <c r="O5545" i="1"/>
  <c r="O5586" i="1"/>
  <c r="E1289" i="2" s="1"/>
  <c r="O5691" i="1"/>
  <c r="O5859" i="1"/>
  <c r="O4697" i="1"/>
  <c r="O4699" i="1"/>
  <c r="O4726" i="1"/>
  <c r="O4803" i="1"/>
  <c r="O4862" i="1"/>
  <c r="E1223" i="2" s="1"/>
  <c r="O4866" i="1"/>
  <c r="O4966" i="1"/>
  <c r="O5223" i="1"/>
  <c r="O5227" i="1"/>
  <c r="O5238" i="1"/>
  <c r="O5453" i="1"/>
  <c r="O5625" i="1"/>
  <c r="O5627" i="1"/>
  <c r="O5677" i="1"/>
  <c r="O5752" i="1"/>
  <c r="O5914" i="1"/>
  <c r="E1251" i="2" s="1"/>
  <c r="O6003" i="1"/>
  <c r="O7081" i="1"/>
  <c r="O7066" i="1"/>
  <c r="O7062" i="1"/>
  <c r="E1490" i="2" s="1"/>
  <c r="O7053" i="1"/>
  <c r="O7051" i="1"/>
  <c r="E1438" i="2" s="1"/>
  <c r="O7045" i="1"/>
  <c r="E285" i="2" s="1"/>
  <c r="O7034" i="1"/>
  <c r="E579" i="2" s="1"/>
  <c r="O7021" i="1"/>
  <c r="O6992" i="1"/>
  <c r="O6983" i="1"/>
  <c r="O6981" i="1"/>
  <c r="E600" i="2" s="1"/>
  <c r="O6979" i="1"/>
  <c r="O6977" i="1"/>
  <c r="O6973" i="1"/>
  <c r="O6971" i="1"/>
  <c r="E287" i="2" s="1"/>
  <c r="O6969" i="1"/>
  <c r="E730" i="2" s="1"/>
  <c r="O6966" i="1"/>
  <c r="O6955" i="1"/>
  <c r="E1628" i="2" s="1"/>
  <c r="O6942" i="1"/>
  <c r="O6940" i="1"/>
  <c r="E101" i="2" s="1"/>
  <c r="O6938" i="1"/>
  <c r="E210" i="2" s="1"/>
  <c r="O6918" i="1"/>
  <c r="O6916" i="1"/>
  <c r="O6914" i="1"/>
  <c r="O6912" i="1"/>
  <c r="O6907" i="1"/>
  <c r="O6903" i="1"/>
  <c r="O6901" i="1"/>
  <c r="E691" i="2" s="1"/>
  <c r="O6868" i="1"/>
  <c r="O6860" i="1"/>
  <c r="O6856" i="1"/>
  <c r="E879" i="2" s="1"/>
  <c r="O6850" i="1"/>
  <c r="E1511" i="2" s="1"/>
  <c r="O6848" i="1"/>
  <c r="O6836" i="1"/>
  <c r="O6829" i="1"/>
  <c r="O6827" i="1"/>
  <c r="E57" i="2" s="1"/>
  <c r="O6823" i="1"/>
  <c r="O6819" i="1"/>
  <c r="E891" i="2" s="1"/>
  <c r="O6815" i="1"/>
  <c r="E1426" i="2" s="1"/>
  <c r="O6811" i="1"/>
  <c r="O6799" i="1"/>
  <c r="O6784" i="1"/>
  <c r="O6773" i="1"/>
  <c r="O6771" i="1"/>
  <c r="E318" i="2" s="1"/>
  <c r="O6769" i="1"/>
  <c r="O6753" i="1"/>
  <c r="O6749" i="1"/>
  <c r="E1106" i="2" s="1"/>
  <c r="O6741" i="1"/>
  <c r="E753" i="2" s="1"/>
  <c r="O6738" i="1"/>
  <c r="O6730" i="1"/>
  <c r="O6722" i="1"/>
  <c r="O6720" i="1"/>
  <c r="E712" i="2" s="1"/>
  <c r="O6718" i="1"/>
  <c r="E1272" i="2" s="1"/>
  <c r="O6716" i="1"/>
  <c r="E1462" i="2" s="1"/>
  <c r="O6714" i="1"/>
  <c r="E1728" i="2" s="1"/>
  <c r="O6712" i="1"/>
  <c r="O6704" i="1"/>
  <c r="O6702" i="1"/>
  <c r="E1676" i="2" s="1"/>
  <c r="O6698" i="1"/>
  <c r="E1305" i="2" s="1"/>
  <c r="O6684" i="1"/>
  <c r="O6680" i="1"/>
  <c r="O6673" i="1"/>
  <c r="O6652" i="1"/>
  <c r="O6648" i="1"/>
  <c r="O6643" i="1"/>
  <c r="O6634" i="1"/>
  <c r="O6629" i="1"/>
  <c r="O6625" i="1"/>
  <c r="O6616" i="1"/>
  <c r="O6588" i="1"/>
  <c r="O6581" i="1"/>
  <c r="O6579" i="1"/>
  <c r="O6575" i="1"/>
  <c r="O6573" i="1"/>
  <c r="E1745" i="2" s="1"/>
  <c r="O6563" i="1"/>
  <c r="O6559" i="1"/>
  <c r="E560" i="2" s="1"/>
  <c r="O6555" i="1"/>
  <c r="O6551" i="1"/>
  <c r="O6546" i="1"/>
  <c r="O6544" i="1"/>
  <c r="O6542" i="1"/>
  <c r="O6540" i="1"/>
  <c r="O6536" i="1"/>
  <c r="O6532" i="1"/>
  <c r="E673" i="2" s="1"/>
  <c r="O6527" i="1"/>
  <c r="O6522" i="1"/>
  <c r="O6520" i="1"/>
  <c r="O6518" i="1"/>
  <c r="O6514" i="1"/>
  <c r="O6510" i="1"/>
  <c r="O6506" i="1"/>
  <c r="O6501" i="1"/>
  <c r="O6499" i="1"/>
  <c r="E973" i="2" s="1"/>
  <c r="O6495" i="1"/>
  <c r="O6493" i="1"/>
  <c r="O6489" i="1"/>
  <c r="O6485" i="1"/>
  <c r="O6472" i="1"/>
  <c r="O6468" i="1"/>
  <c r="E911" i="2" s="1"/>
  <c r="O6461" i="1"/>
  <c r="O6456" i="1"/>
  <c r="O6454" i="1"/>
  <c r="O6452" i="1"/>
  <c r="O6450" i="1"/>
  <c r="O6448" i="1"/>
  <c r="E637" i="2" s="1"/>
  <c r="O6445" i="1"/>
  <c r="E772" i="2" s="1"/>
  <c r="O6429" i="1"/>
  <c r="O6427" i="1"/>
  <c r="O6425" i="1"/>
  <c r="O6423" i="1"/>
  <c r="O6419" i="1"/>
  <c r="O6408" i="1"/>
  <c r="O6404" i="1"/>
  <c r="O6400" i="1"/>
  <c r="O6395" i="1"/>
  <c r="O6393" i="1"/>
  <c r="O6391" i="1"/>
  <c r="O6389" i="1"/>
  <c r="E1609" i="2" s="1"/>
  <c r="O6387" i="1"/>
  <c r="O6385" i="1"/>
  <c r="O6383" i="1"/>
  <c r="E906" i="2" s="1"/>
  <c r="O6381" i="1"/>
  <c r="O6373" i="1"/>
  <c r="E624" i="2" s="1"/>
  <c r="O6369" i="1"/>
  <c r="E1428" i="2" s="1"/>
  <c r="O6365" i="1"/>
  <c r="O6363" i="1"/>
  <c r="O6361" i="1"/>
  <c r="O6357" i="1"/>
  <c r="E116" i="2" s="1"/>
  <c r="O6353" i="1"/>
  <c r="E962" i="2" s="1"/>
  <c r="O6348" i="1"/>
  <c r="O6343" i="1"/>
  <c r="O6341" i="1"/>
  <c r="O6339" i="1"/>
  <c r="O6337" i="1"/>
  <c r="O6333" i="1"/>
  <c r="O6329" i="1"/>
  <c r="O6327" i="1"/>
  <c r="O6325" i="1"/>
  <c r="O6323" i="1"/>
  <c r="O6321" i="1"/>
  <c r="O6319" i="1"/>
  <c r="O6317" i="1"/>
  <c r="O6315" i="1"/>
  <c r="O6313" i="1"/>
  <c r="O6311" i="1"/>
  <c r="O6309" i="1"/>
  <c r="E635" i="2" s="1"/>
  <c r="O6298" i="1"/>
  <c r="O6294" i="1"/>
  <c r="O6290" i="1"/>
  <c r="E338" i="2" s="1"/>
  <c r="O6286" i="1"/>
  <c r="O6282" i="1"/>
  <c r="O6280" i="1"/>
  <c r="E1565" i="2" s="1"/>
  <c r="O6278" i="1"/>
  <c r="O6276" i="1"/>
  <c r="O6274" i="1"/>
  <c r="E1166" i="2" s="1"/>
  <c r="O6263" i="1"/>
  <c r="O6259" i="1"/>
  <c r="O6248" i="1"/>
  <c r="O6243" i="1"/>
  <c r="O6241" i="1"/>
  <c r="O6239" i="1"/>
  <c r="O6237" i="1"/>
  <c r="O6235" i="1"/>
  <c r="O6233" i="1"/>
  <c r="O6231" i="1"/>
  <c r="O6229" i="1"/>
  <c r="O6227" i="1"/>
  <c r="E968" i="2" s="1"/>
  <c r="O6224" i="1"/>
  <c r="O6219" i="1"/>
  <c r="O6217" i="1"/>
  <c r="O6215" i="1"/>
  <c r="E1235" i="2" s="1"/>
  <c r="O6212" i="1"/>
  <c r="O6208" i="1"/>
  <c r="O6203" i="1"/>
  <c r="O6201" i="1"/>
  <c r="O6199" i="1"/>
  <c r="O6197" i="1"/>
  <c r="O6195" i="1"/>
  <c r="E1675" i="2" s="1"/>
  <c r="O6192" i="1"/>
  <c r="E256" i="2" s="1"/>
  <c r="O6180" i="1"/>
  <c r="O6178" i="1"/>
  <c r="O6176" i="1"/>
  <c r="O6174" i="1"/>
  <c r="E748" i="2" s="1"/>
  <c r="O6165" i="1"/>
  <c r="O6161" i="1"/>
  <c r="O6156" i="1"/>
  <c r="O6154" i="1"/>
  <c r="O6152" i="1"/>
  <c r="E569" i="2" s="1"/>
  <c r="O6150" i="1"/>
  <c r="O6148" i="1"/>
  <c r="O6143" i="1"/>
  <c r="O6141" i="1"/>
  <c r="O6137" i="1"/>
  <c r="O6135" i="1"/>
  <c r="O6133" i="1"/>
  <c r="O6131" i="1"/>
  <c r="O6129" i="1"/>
  <c r="O6127" i="1"/>
  <c r="E1721" i="2" s="1"/>
  <c r="O6125" i="1"/>
  <c r="E1457" i="2" s="1"/>
  <c r="O6122" i="1"/>
  <c r="O6118" i="1"/>
  <c r="O6114" i="1"/>
  <c r="O6110" i="1"/>
  <c r="E1649" i="2" s="1"/>
  <c r="O6060" i="1"/>
  <c r="O6055" i="1"/>
  <c r="O6053" i="1"/>
  <c r="E416" i="2" s="1"/>
  <c r="O6050" i="1"/>
  <c r="O6045" i="1"/>
  <c r="O6043" i="1"/>
  <c r="O6041" i="1"/>
  <c r="O6039" i="1"/>
  <c r="O6037" i="1"/>
  <c r="O6035" i="1"/>
  <c r="O6033" i="1"/>
  <c r="O6029" i="1"/>
  <c r="O5980" i="1"/>
  <c r="O5976" i="1"/>
  <c r="O5972" i="1"/>
  <c r="O5970" i="1"/>
  <c r="O5968" i="1"/>
  <c r="O5966" i="1"/>
  <c r="O5964" i="1"/>
  <c r="O5962" i="1"/>
  <c r="O5960" i="1"/>
  <c r="E1814" i="2" s="1"/>
  <c r="O5958" i="1"/>
  <c r="O5956" i="1"/>
  <c r="O5952" i="1"/>
  <c r="O5948" i="1"/>
  <c r="O5944" i="1"/>
  <c r="O5940" i="1"/>
  <c r="O5936" i="1"/>
  <c r="O5932" i="1"/>
  <c r="O5928" i="1"/>
  <c r="O5926" i="1"/>
  <c r="O5924" i="1"/>
  <c r="O5921" i="1"/>
  <c r="O5895" i="1"/>
  <c r="O6164" i="1"/>
  <c r="O6160" i="1"/>
  <c r="O6147" i="1"/>
  <c r="O6140" i="1"/>
  <c r="O6121" i="1"/>
  <c r="O6117" i="1"/>
  <c r="O6113" i="1"/>
  <c r="O6100" i="1"/>
  <c r="O6074" i="1"/>
  <c r="O6070" i="1"/>
  <c r="O6059" i="1"/>
  <c r="O6049" i="1"/>
  <c r="O6032" i="1"/>
  <c r="O6028" i="1"/>
  <c r="O6017" i="1"/>
  <c r="O6013" i="1"/>
  <c r="O5997" i="1"/>
  <c r="O5990" i="1"/>
  <c r="O5986" i="1"/>
  <c r="E1145" i="2" s="1"/>
  <c r="O5979" i="1"/>
  <c r="O5975" i="1"/>
  <c r="O5955" i="1"/>
  <c r="O5951" i="1"/>
  <c r="O5947" i="1"/>
  <c r="O5943" i="1"/>
  <c r="O5939" i="1"/>
  <c r="E1177" i="2" s="1"/>
  <c r="O5935" i="1"/>
  <c r="O5931" i="1"/>
  <c r="O5920" i="1"/>
  <c r="O5911" i="1"/>
  <c r="O5907" i="1"/>
  <c r="O5903" i="1"/>
  <c r="O5899" i="1"/>
  <c r="O5887" i="1"/>
  <c r="O5877" i="1"/>
  <c r="O5873" i="1"/>
  <c r="O5869" i="1"/>
  <c r="O5865" i="1"/>
  <c r="O5851" i="1"/>
  <c r="O5847" i="1"/>
  <c r="O5836" i="1"/>
  <c r="O5826" i="1"/>
  <c r="O5822" i="1"/>
  <c r="O5814" i="1"/>
  <c r="O5802" i="1"/>
  <c r="E1245" i="2" s="1"/>
  <c r="O5797" i="1"/>
  <c r="O5793" i="1"/>
  <c r="O5783" i="1"/>
  <c r="O5774" i="1"/>
  <c r="O5770" i="1"/>
  <c r="E1048" i="2" s="1"/>
  <c r="O5766" i="1"/>
  <c r="O5746" i="1"/>
  <c r="O5735" i="1"/>
  <c r="O5731" i="1"/>
  <c r="O5727" i="1"/>
  <c r="O5723" i="1"/>
  <c r="O5705" i="1"/>
  <c r="O5701" i="1"/>
  <c r="O5697" i="1"/>
  <c r="O5686" i="1"/>
  <c r="O5671" i="1"/>
  <c r="O5662" i="1"/>
  <c r="O5658" i="1"/>
  <c r="O5648" i="1"/>
  <c r="O5637" i="1"/>
  <c r="O5633" i="1"/>
  <c r="O5619" i="1"/>
  <c r="O5611" i="1"/>
  <c r="O5600" i="1"/>
  <c r="O5591" i="1"/>
  <c r="O5584" i="1"/>
  <c r="O5580" i="1"/>
  <c r="O5571" i="1"/>
  <c r="O5567" i="1"/>
  <c r="O5563" i="1"/>
  <c r="O5559" i="1"/>
  <c r="O5533" i="1"/>
  <c r="O5529" i="1"/>
  <c r="O5525" i="1"/>
  <c r="O5511" i="1"/>
  <c r="O5507" i="1"/>
  <c r="O5496" i="1"/>
  <c r="O5492" i="1"/>
  <c r="O5488" i="1"/>
  <c r="O5484" i="1"/>
  <c r="O5480" i="1"/>
  <c r="O5469" i="1"/>
  <c r="O5447" i="1"/>
  <c r="O5443" i="1"/>
  <c r="O5435" i="1"/>
  <c r="O5431" i="1"/>
  <c r="O5427" i="1"/>
  <c r="O5405" i="1"/>
  <c r="O5401" i="1"/>
  <c r="E1316" i="2" s="1"/>
  <c r="O5358" i="1"/>
  <c r="O5354" i="1"/>
  <c r="O5349" i="1"/>
  <c r="O5344" i="1"/>
  <c r="O5340" i="1"/>
  <c r="O5334" i="1"/>
  <c r="E500" i="2" s="1"/>
  <c r="O5330" i="1"/>
  <c r="O5326" i="1"/>
  <c r="O5315" i="1"/>
  <c r="O5311" i="1"/>
  <c r="O5296" i="1"/>
  <c r="O5291" i="1"/>
  <c r="O5287" i="1"/>
  <c r="O5283" i="1"/>
  <c r="O5269" i="1"/>
  <c r="O5260" i="1"/>
  <c r="O5256" i="1"/>
  <c r="O5252" i="1"/>
  <c r="O5248" i="1"/>
  <c r="O5218" i="1"/>
  <c r="E1713" i="2" s="1"/>
  <c r="O5213" i="1"/>
  <c r="O5209" i="1"/>
  <c r="E804" i="2" s="1"/>
  <c r="O5195" i="1"/>
  <c r="O5171" i="1"/>
  <c r="O5152" i="1"/>
  <c r="O5148" i="1"/>
  <c r="O5132" i="1"/>
  <c r="O5111" i="1"/>
  <c r="O5079" i="1"/>
  <c r="O5075" i="1"/>
  <c r="O5055" i="1"/>
  <c r="O5051" i="1"/>
  <c r="O5033" i="1"/>
  <c r="O5029" i="1"/>
  <c r="O5018" i="1"/>
  <c r="O5001" i="1"/>
  <c r="E1325" i="2" s="1"/>
  <c r="O4997" i="1"/>
  <c r="O4985" i="1"/>
  <c r="O4976" i="1"/>
  <c r="O4972" i="1"/>
  <c r="O4958" i="1"/>
  <c r="O4939" i="1"/>
  <c r="O4935" i="1"/>
  <c r="E793" i="2" s="1"/>
  <c r="O4912" i="1"/>
  <c r="O4908" i="1"/>
  <c r="O4904" i="1"/>
  <c r="E1098" i="2" s="1"/>
  <c r="O4893" i="1"/>
  <c r="O4889" i="1"/>
  <c r="O4876" i="1"/>
  <c r="O4872" i="1"/>
  <c r="O4846" i="1"/>
  <c r="E1087" i="2" s="1"/>
  <c r="O4835" i="1"/>
  <c r="O4824" i="1"/>
  <c r="O4820" i="1"/>
  <c r="O4816" i="1"/>
  <c r="O4812" i="1"/>
  <c r="E896" i="2" s="1"/>
  <c r="O4797" i="1"/>
  <c r="O4793" i="1"/>
  <c r="O4767" i="1"/>
  <c r="O4763" i="1"/>
  <c r="E1158" i="2" s="1"/>
  <c r="O4753" i="1"/>
  <c r="O4749" i="1"/>
  <c r="O4737" i="1"/>
  <c r="O4720" i="1"/>
  <c r="O4713" i="1"/>
  <c r="O4709" i="1"/>
  <c r="O4678" i="1"/>
  <c r="O4674" i="1"/>
  <c r="O4670" i="1"/>
  <c r="O4666" i="1"/>
  <c r="O4662" i="1"/>
  <c r="O4641" i="1"/>
  <c r="O4637" i="1"/>
  <c r="O4633" i="1"/>
  <c r="O4627" i="1"/>
  <c r="O4623" i="1"/>
  <c r="O4619" i="1"/>
  <c r="O4594" i="1"/>
  <c r="O4580" i="1"/>
  <c r="O4570" i="1"/>
  <c r="O4566" i="1"/>
  <c r="E1075" i="2" s="1"/>
  <c r="O4560" i="1"/>
  <c r="O4556" i="1"/>
  <c r="O4550" i="1"/>
  <c r="O4546" i="1"/>
  <c r="O4532" i="1"/>
  <c r="O4528" i="1"/>
  <c r="O4524" i="1"/>
  <c r="O4520" i="1"/>
  <c r="E1338" i="2" s="1"/>
  <c r="O4500" i="1"/>
  <c r="O4496" i="1"/>
  <c r="O4482" i="1"/>
  <c r="O4478" i="1"/>
  <c r="O4474" i="1"/>
  <c r="O4458" i="1"/>
  <c r="E1224" i="2" s="1"/>
  <c r="O4452" i="1"/>
  <c r="O4448" i="1"/>
  <c r="O4424" i="1"/>
  <c r="E488" i="2" s="1"/>
  <c r="O4288" i="1"/>
  <c r="O4284" i="1"/>
  <c r="E919" i="2" s="1"/>
  <c r="O4280" i="1"/>
  <c r="O4275" i="1"/>
  <c r="O4248" i="1"/>
  <c r="O4243" i="1"/>
  <c r="O4239" i="1"/>
  <c r="E965" i="2" s="1"/>
  <c r="O4235" i="1"/>
  <c r="O4171" i="1"/>
  <c r="O4128" i="1"/>
  <c r="O4124" i="1"/>
  <c r="O4120" i="1"/>
  <c r="O4116" i="1"/>
  <c r="O5868" i="1"/>
  <c r="O5850" i="1"/>
  <c r="O5846" i="1"/>
  <c r="E846" i="2" s="1"/>
  <c r="O5835" i="1"/>
  <c r="O5825" i="1"/>
  <c r="O5821" i="1"/>
  <c r="O5813" i="1"/>
  <c r="O5805" i="1"/>
  <c r="O5796" i="1"/>
  <c r="O5792" i="1"/>
  <c r="O5773" i="1"/>
  <c r="O5769" i="1"/>
  <c r="O5765" i="1"/>
  <c r="O5749" i="1"/>
  <c r="O5745" i="1"/>
  <c r="O5734" i="1"/>
  <c r="O5730" i="1"/>
  <c r="E616" i="2" s="1"/>
  <c r="O5726" i="1"/>
  <c r="O5722" i="1"/>
  <c r="O5704" i="1"/>
  <c r="O5700" i="1"/>
  <c r="O5685" i="1"/>
  <c r="O5674" i="1"/>
  <c r="O5670" i="1"/>
  <c r="O5661" i="1"/>
  <c r="O5657" i="1"/>
  <c r="O5647" i="1"/>
  <c r="O5640" i="1"/>
  <c r="O5636" i="1"/>
  <c r="O5632" i="1"/>
  <c r="E1297" i="2" s="1"/>
  <c r="O5622" i="1"/>
  <c r="O5618" i="1"/>
  <c r="O5610" i="1"/>
  <c r="O5603" i="1"/>
  <c r="O5599" i="1"/>
  <c r="O5590" i="1"/>
  <c r="O5583" i="1"/>
  <c r="O5570" i="1"/>
  <c r="O5566" i="1"/>
  <c r="O5562" i="1"/>
  <c r="O5532" i="1"/>
  <c r="O5528" i="1"/>
  <c r="O5524" i="1"/>
  <c r="O5510" i="1"/>
  <c r="O5495" i="1"/>
  <c r="O5491" i="1"/>
  <c r="O5487" i="1"/>
  <c r="O5483" i="1"/>
  <c r="E1808" i="2" s="1"/>
  <c r="O5479" i="1"/>
  <c r="O5450" i="1"/>
  <c r="O5446" i="1"/>
  <c r="O5442" i="1"/>
  <c r="E820" i="2" s="1"/>
  <c r="O5438" i="1"/>
  <c r="O5434" i="1"/>
  <c r="O5430" i="1"/>
  <c r="O5426" i="1"/>
  <c r="E918" i="2" s="1"/>
  <c r="O5420" i="1"/>
  <c r="O5404" i="1"/>
  <c r="O5361" i="1"/>
  <c r="O5357" i="1"/>
  <c r="O5353" i="1"/>
  <c r="O5348" i="1"/>
  <c r="E1508" i="2" s="1"/>
  <c r="O5343" i="1"/>
  <c r="O5329" i="1"/>
  <c r="O5325" i="1"/>
  <c r="O5314" i="1"/>
  <c r="O5295" i="1"/>
  <c r="O5286" i="1"/>
  <c r="O5282" i="1"/>
  <c r="E1027" i="2" s="1"/>
  <c r="O5272" i="1"/>
  <c r="O5268" i="1"/>
  <c r="O5259" i="1"/>
  <c r="E423" i="2" s="1"/>
  <c r="O5255" i="1"/>
  <c r="O5251" i="1"/>
  <c r="O5247" i="1"/>
  <c r="O5235" i="1"/>
  <c r="O5212" i="1"/>
  <c r="O5208" i="1"/>
  <c r="O5203" i="1"/>
  <c r="O5194" i="1"/>
  <c r="E440" i="2" s="1"/>
  <c r="O5184" i="1"/>
  <c r="E685" i="2" s="1"/>
  <c r="O5174" i="1"/>
  <c r="O5170" i="1"/>
  <c r="O5151" i="1"/>
  <c r="O5147" i="1"/>
  <c r="O5131" i="1"/>
  <c r="O5110" i="1"/>
  <c r="O5078" i="1"/>
  <c r="O5074" i="1"/>
  <c r="O5054" i="1"/>
  <c r="O5050" i="1"/>
  <c r="O5032" i="1"/>
  <c r="O5017" i="1"/>
  <c r="E1601" i="2" s="1"/>
  <c r="O5000" i="1"/>
  <c r="O4996" i="1"/>
  <c r="O4975" i="1"/>
  <c r="O4971" i="1"/>
  <c r="E980" i="2" s="1"/>
  <c r="O4961" i="1"/>
  <c r="O4957" i="1"/>
  <c r="O4938" i="1"/>
  <c r="O4911" i="1"/>
  <c r="O4907" i="1"/>
  <c r="O4903" i="1"/>
  <c r="E1193" i="2" s="1"/>
  <c r="O4892" i="1"/>
  <c r="O4888" i="1"/>
  <c r="E1362" i="2" s="1"/>
  <c r="O4875" i="1"/>
  <c r="O4871" i="1"/>
  <c r="O4849" i="1"/>
  <c r="E422" i="2" s="1"/>
  <c r="O4834" i="1"/>
  <c r="O4827" i="1"/>
  <c r="E997" i="2" s="1"/>
  <c r="O4823" i="1"/>
  <c r="O4819" i="1"/>
  <c r="O4815" i="1"/>
  <c r="O4811" i="1"/>
  <c r="O4800" i="1"/>
  <c r="O4796" i="1"/>
  <c r="O4766" i="1"/>
  <c r="O4756" i="1"/>
  <c r="O4752" i="1"/>
  <c r="O4748" i="1"/>
  <c r="O4736" i="1"/>
  <c r="O4723" i="1"/>
  <c r="O4719" i="1"/>
  <c r="O4712" i="1"/>
  <c r="O4708" i="1"/>
  <c r="O4681" i="1"/>
  <c r="O4677" i="1"/>
  <c r="O4673" i="1"/>
  <c r="O4669" i="1"/>
  <c r="E871" i="2" s="1"/>
  <c r="O4665" i="1"/>
  <c r="O4661" i="1"/>
  <c r="O4640" i="1"/>
  <c r="O4636" i="1"/>
  <c r="O4632" i="1"/>
  <c r="O4626" i="1"/>
  <c r="O4622" i="1"/>
  <c r="O4618" i="1"/>
  <c r="O4593" i="1"/>
  <c r="O4569" i="1"/>
  <c r="O4559" i="1"/>
  <c r="E1173" i="2" s="1"/>
  <c r="O4549" i="1"/>
  <c r="O4545" i="1"/>
  <c r="O4535" i="1"/>
  <c r="O4531" i="1"/>
  <c r="O4527" i="1"/>
  <c r="O4523" i="1"/>
  <c r="O4509" i="1"/>
  <c r="E376" i="2" s="1"/>
  <c r="O4499" i="1"/>
  <c r="O4495" i="1"/>
  <c r="O4481" i="1"/>
  <c r="O4477" i="1"/>
  <c r="O4473" i="1"/>
  <c r="O4457" i="1"/>
  <c r="E1005" i="2" s="1"/>
  <c r="O4451" i="1"/>
  <c r="O4437" i="1"/>
  <c r="O4332" i="1"/>
  <c r="O4328" i="1"/>
  <c r="O4324" i="1"/>
  <c r="O4320" i="1"/>
  <c r="O4316" i="1"/>
  <c r="E883" i="2" s="1"/>
  <c r="O4292" i="1"/>
  <c r="O4224" i="1"/>
  <c r="E335" i="2" s="1"/>
  <c r="O4192" i="1"/>
  <c r="O6166" i="1"/>
  <c r="O6162" i="1"/>
  <c r="E1404" i="2" s="1"/>
  <c r="O6158" i="1"/>
  <c r="E1541" i="2" s="1"/>
  <c r="O6145" i="1"/>
  <c r="O6123" i="1"/>
  <c r="O6119" i="1"/>
  <c r="O6115" i="1"/>
  <c r="O6111" i="1"/>
  <c r="O6102" i="1"/>
  <c r="O6098" i="1"/>
  <c r="E160" i="2" s="1"/>
  <c r="O6076" i="1"/>
  <c r="O6072" i="1"/>
  <c r="O6068" i="1"/>
  <c r="O6061" i="1"/>
  <c r="O6057" i="1"/>
  <c r="O6051" i="1"/>
  <c r="O6047" i="1"/>
  <c r="E236" i="2" s="1"/>
  <c r="O6030" i="1"/>
  <c r="O6015" i="1"/>
  <c r="O5999" i="1"/>
  <c r="O5995" i="1"/>
  <c r="E74" i="2" s="1"/>
  <c r="O5988" i="1"/>
  <c r="O5977" i="1"/>
  <c r="O5953" i="1"/>
  <c r="O5949" i="1"/>
  <c r="O5945" i="1"/>
  <c r="O5941" i="1"/>
  <c r="O5937" i="1"/>
  <c r="E841" i="2" s="1"/>
  <c r="O5933" i="1"/>
  <c r="O5922" i="1"/>
  <c r="O5909" i="1"/>
  <c r="O5905" i="1"/>
  <c r="E958" i="2" s="1"/>
  <c r="O5901" i="1"/>
  <c r="O5885" i="1"/>
  <c r="E369" i="2" s="1"/>
  <c r="O5879" i="1"/>
  <c r="O5875" i="1"/>
  <c r="O5871" i="1"/>
  <c r="O5867" i="1"/>
  <c r="O5849" i="1"/>
  <c r="O5834" i="1"/>
  <c r="E755" i="2" s="1"/>
  <c r="O5828" i="1"/>
  <c r="O5824" i="1"/>
  <c r="O5820" i="1"/>
  <c r="E1578" i="2" s="1"/>
  <c r="O5812" i="1"/>
  <c r="E1343" i="2" s="1"/>
  <c r="O5804" i="1"/>
  <c r="E794" i="2" s="1"/>
  <c r="O5799" i="1"/>
  <c r="O5795" i="1"/>
  <c r="O5791" i="1"/>
  <c r="O5785" i="1"/>
  <c r="O5776" i="1"/>
  <c r="O5772" i="1"/>
  <c r="O5768" i="1"/>
  <c r="O5764" i="1"/>
  <c r="E970" i="2" s="1"/>
  <c r="O5748" i="1"/>
  <c r="O5733" i="1"/>
  <c r="O5729" i="1"/>
  <c r="O5725" i="1"/>
  <c r="O5703" i="1"/>
  <c r="O5699" i="1"/>
  <c r="O5688" i="1"/>
  <c r="O5684" i="1"/>
  <c r="O5673" i="1"/>
  <c r="O5669" i="1"/>
  <c r="O5660" i="1"/>
  <c r="O5656" i="1"/>
  <c r="E1551" i="2" s="1"/>
  <c r="O5650" i="1"/>
  <c r="O5646" i="1"/>
  <c r="O5639" i="1"/>
  <c r="O5635" i="1"/>
  <c r="E707" i="2" s="1"/>
  <c r="O5621" i="1"/>
  <c r="O5617" i="1"/>
  <c r="O5613" i="1"/>
  <c r="O5609" i="1"/>
  <c r="O5602" i="1"/>
  <c r="O5598" i="1"/>
  <c r="O5589" i="1"/>
  <c r="O5582" i="1"/>
  <c r="E353" i="2" s="1"/>
  <c r="O5573" i="1"/>
  <c r="O5569" i="1"/>
  <c r="O5565" i="1"/>
  <c r="E1345" i="2" s="1"/>
  <c r="O5561" i="1"/>
  <c r="O5531" i="1"/>
  <c r="O5527" i="1"/>
  <c r="O5523" i="1"/>
  <c r="O5509" i="1"/>
  <c r="O5498" i="1"/>
  <c r="O5494" i="1"/>
  <c r="O5490" i="1"/>
  <c r="O5486" i="1"/>
  <c r="E1121" i="2" s="1"/>
  <c r="O5482" i="1"/>
  <c r="O5460" i="1"/>
  <c r="O5449" i="1"/>
  <c r="O5445" i="1"/>
  <c r="O5437" i="1"/>
  <c r="O5433" i="1"/>
  <c r="O5429" i="1"/>
  <c r="O5419" i="1"/>
  <c r="E1226" i="2" s="1"/>
  <c r="O5407" i="1"/>
  <c r="O5403" i="1"/>
  <c r="O5360" i="1"/>
  <c r="O5356" i="1"/>
  <c r="E1782" i="2" s="1"/>
  <c r="O5342" i="1"/>
  <c r="O5328" i="1"/>
  <c r="O5313" i="1"/>
  <c r="O5298" i="1"/>
  <c r="E1406" i="2" s="1"/>
  <c r="O5285" i="1"/>
  <c r="O5271" i="1"/>
  <c r="O5267" i="1"/>
  <c r="O5258" i="1"/>
  <c r="O5254" i="1"/>
  <c r="O5250" i="1"/>
  <c r="E1367" i="2" s="1"/>
  <c r="O5234" i="1"/>
  <c r="O5215" i="1"/>
  <c r="O5211" i="1"/>
  <c r="O5207" i="1"/>
  <c r="O5202" i="1"/>
  <c r="E1801" i="2" s="1"/>
  <c r="O5173" i="1"/>
  <c r="O5169" i="1"/>
  <c r="O5150" i="1"/>
  <c r="O5130" i="1"/>
  <c r="O5077" i="1"/>
  <c r="O5073" i="1"/>
  <c r="E481" i="2" s="1"/>
  <c r="O5057" i="1"/>
  <c r="O5053" i="1"/>
  <c r="O5049" i="1"/>
  <c r="O5031" i="1"/>
  <c r="O5020" i="1"/>
  <c r="O5016" i="1"/>
  <c r="E1237" i="2" s="1"/>
  <c r="O4999" i="1"/>
  <c r="O4995" i="1"/>
  <c r="E1864" i="2" s="1"/>
  <c r="O4987" i="1"/>
  <c r="O4978" i="1"/>
  <c r="O4974" i="1"/>
  <c r="O4960" i="1"/>
  <c r="O4956" i="1"/>
  <c r="O4937" i="1"/>
  <c r="O4914" i="1"/>
  <c r="O4910" i="1"/>
  <c r="E1843" i="2" s="1"/>
  <c r="O4906" i="1"/>
  <c r="O4891" i="1"/>
  <c r="O4874" i="1"/>
  <c r="O4848" i="1"/>
  <c r="O4837" i="1"/>
  <c r="O4833" i="1"/>
  <c r="O4826" i="1"/>
  <c r="O4822" i="1"/>
  <c r="O4818" i="1"/>
  <c r="O4814" i="1"/>
  <c r="O4810" i="1"/>
  <c r="O4799" i="1"/>
  <c r="O4795" i="1"/>
  <c r="O4784" i="1"/>
  <c r="E372" i="2" s="1"/>
  <c r="O4765" i="1"/>
  <c r="O4760" i="1"/>
  <c r="O4755" i="1"/>
  <c r="O4751" i="1"/>
  <c r="O4747" i="1"/>
  <c r="O4739" i="1"/>
  <c r="O4735" i="1"/>
  <c r="O4722" i="1"/>
  <c r="O4718" i="1"/>
  <c r="E1492" i="2" s="1"/>
  <c r="O4711" i="1"/>
  <c r="O4690" i="1"/>
  <c r="E1510" i="2" s="1"/>
  <c r="O4680" i="1"/>
  <c r="O4676" i="1"/>
  <c r="O4672" i="1"/>
  <c r="O4668" i="1"/>
  <c r="E1347" i="2" s="1"/>
  <c r="O4664" i="1"/>
  <c r="O4660" i="1"/>
  <c r="E1074" i="2" s="1"/>
  <c r="O4643" i="1"/>
  <c r="O4639" i="1"/>
  <c r="O4635" i="1"/>
  <c r="O4629" i="1"/>
  <c r="O4625" i="1"/>
  <c r="O4621" i="1"/>
  <c r="E1152" i="2" s="1"/>
  <c r="O4617" i="1"/>
  <c r="O4596" i="1"/>
  <c r="E861" i="2" s="1"/>
  <c r="O4592" i="1"/>
  <c r="O4582" i="1"/>
  <c r="O4568" i="1"/>
  <c r="O4562" i="1"/>
  <c r="O4558" i="1"/>
  <c r="E1585" i="2" s="1"/>
  <c r="O4548" i="1"/>
  <c r="E634" i="2" s="1"/>
  <c r="O4544" i="1"/>
  <c r="O4534" i="1"/>
  <c r="O4530" i="1"/>
  <c r="O4526" i="1"/>
  <c r="O4522" i="1"/>
  <c r="O4498" i="1"/>
  <c r="O4484" i="1"/>
  <c r="E507" i="2" s="1"/>
  <c r="O4480" i="1"/>
  <c r="O4476" i="1"/>
  <c r="O4450" i="1"/>
  <c r="O4436" i="1"/>
  <c r="O4421" i="1"/>
  <c r="O4397" i="1"/>
  <c r="O4393" i="1"/>
  <c r="O4389" i="1"/>
  <c r="O4365" i="1"/>
  <c r="O4345" i="1"/>
  <c r="O4341" i="1"/>
  <c r="O4314" i="1"/>
  <c r="O4309" i="1"/>
  <c r="O4305" i="1"/>
  <c r="O4286" i="1"/>
  <c r="O4282" i="1"/>
  <c r="O4250" i="1"/>
  <c r="O4222" i="1"/>
  <c r="O4217" i="1"/>
  <c r="O4126" i="1"/>
  <c r="O4122" i="1"/>
  <c r="E821" i="2" s="1"/>
  <c r="O4118" i="1"/>
  <c r="O4114" i="1"/>
  <c r="E1197" i="2" s="1"/>
  <c r="O5908" i="1"/>
  <c r="O5904" i="1"/>
  <c r="E1663" i="2" s="1"/>
  <c r="O5900" i="1"/>
  <c r="O5888" i="1"/>
  <c r="O5878" i="1"/>
  <c r="O5874" i="1"/>
  <c r="O5870" i="1"/>
  <c r="O5866" i="1"/>
  <c r="O5848" i="1"/>
  <c r="E384" i="2" s="1"/>
  <c r="O5837" i="1"/>
  <c r="O5827" i="1"/>
  <c r="O5823" i="1"/>
  <c r="O5819" i="1"/>
  <c r="E1640" i="2" s="1"/>
  <c r="O5815" i="1"/>
  <c r="O5803" i="1"/>
  <c r="O5798" i="1"/>
  <c r="O5794" i="1"/>
  <c r="O5784" i="1"/>
  <c r="O5775" i="1"/>
  <c r="O5771" i="1"/>
  <c r="O5767" i="1"/>
  <c r="O5747" i="1"/>
  <c r="O5736" i="1"/>
  <c r="O5732" i="1"/>
  <c r="O5728" i="1"/>
  <c r="E775" i="2" s="1"/>
  <c r="O5724" i="1"/>
  <c r="O5702" i="1"/>
  <c r="O5698" i="1"/>
  <c r="O5687" i="1"/>
  <c r="O5683" i="1"/>
  <c r="O5672" i="1"/>
  <c r="O5659" i="1"/>
  <c r="O5649" i="1"/>
  <c r="O5645" i="1"/>
  <c r="O5638" i="1"/>
  <c r="O5634" i="1"/>
  <c r="E944" i="2" s="1"/>
  <c r="O5620" i="1"/>
  <c r="O5612" i="1"/>
  <c r="O5608" i="1"/>
  <c r="O5601" i="1"/>
  <c r="O5581" i="1"/>
  <c r="O5572" i="1"/>
  <c r="O5568" i="1"/>
  <c r="O5564" i="1"/>
  <c r="O5560" i="1"/>
  <c r="O5530" i="1"/>
  <c r="O5526" i="1"/>
  <c r="O5522" i="1"/>
  <c r="E501" i="2" s="1"/>
  <c r="O5512" i="1"/>
  <c r="O5508" i="1"/>
  <c r="O5497" i="1"/>
  <c r="O5493" i="1"/>
  <c r="O5489" i="1"/>
  <c r="O5485" i="1"/>
  <c r="O5481" i="1"/>
  <c r="O5470" i="1"/>
  <c r="O5459" i="1"/>
  <c r="E1359" i="2" s="1"/>
  <c r="O5448" i="1"/>
  <c r="O5444" i="1"/>
  <c r="O5436" i="1"/>
  <c r="O5432" i="1"/>
  <c r="O5428" i="1"/>
  <c r="O5406" i="1"/>
  <c r="O5402" i="1"/>
  <c r="O5359" i="1"/>
  <c r="E1124" i="2" s="1"/>
  <c r="O5355" i="1"/>
  <c r="O5350" i="1"/>
  <c r="E1658" i="2" s="1"/>
  <c r="O5345" i="1"/>
  <c r="O5341" i="1"/>
  <c r="O5327" i="1"/>
  <c r="O5316" i="1"/>
  <c r="O5312" i="1"/>
  <c r="O5297" i="1"/>
  <c r="O5292" i="1"/>
  <c r="O5284" i="1"/>
  <c r="O5270" i="1"/>
  <c r="O5257" i="1"/>
  <c r="O5253" i="1"/>
  <c r="O5249" i="1"/>
  <c r="O5233" i="1"/>
  <c r="E73" i="2" s="1"/>
  <c r="O5219" i="1"/>
  <c r="E1071" i="2" s="1"/>
  <c r="O5214" i="1"/>
  <c r="O5210" i="1"/>
  <c r="O5206" i="1"/>
  <c r="E618" i="2" s="1"/>
  <c r="O5172" i="1"/>
  <c r="O5149" i="1"/>
  <c r="O5076" i="1"/>
  <c r="O5056" i="1"/>
  <c r="O5052" i="1"/>
  <c r="O5048" i="1"/>
  <c r="O5034" i="1"/>
  <c r="O5030" i="1"/>
  <c r="O5019" i="1"/>
  <c r="O4998" i="1"/>
  <c r="O4986" i="1"/>
  <c r="O4977" i="1"/>
  <c r="O4973" i="1"/>
  <c r="O4959" i="1"/>
  <c r="O4936" i="1"/>
  <c r="O4913" i="1"/>
  <c r="O4909" i="1"/>
  <c r="O4905" i="1"/>
  <c r="E1474" i="2" s="1"/>
  <c r="O4894" i="1"/>
  <c r="O4890" i="1"/>
  <c r="O4877" i="1"/>
  <c r="E1007" i="2" s="1"/>
  <c r="O4873" i="1"/>
  <c r="O4847" i="1"/>
  <c r="O4836" i="1"/>
  <c r="O4832" i="1"/>
  <c r="E1916" i="2" s="1"/>
  <c r="O4825" i="1"/>
  <c r="O4821" i="1"/>
  <c r="O4817" i="1"/>
  <c r="O4813" i="1"/>
  <c r="E1469" i="2" s="1"/>
  <c r="O4809" i="1"/>
  <c r="E411" i="2" s="1"/>
  <c r="O4798" i="1"/>
  <c r="O4794" i="1"/>
  <c r="O4764" i="1"/>
  <c r="E223" i="2" s="1"/>
  <c r="O4759" i="1"/>
  <c r="O4754" i="1"/>
  <c r="O4750" i="1"/>
  <c r="O4738" i="1"/>
  <c r="O4734" i="1"/>
  <c r="O4721" i="1"/>
  <c r="O4710" i="1"/>
  <c r="O4679" i="1"/>
  <c r="O4675" i="1"/>
  <c r="O4671" i="1"/>
  <c r="O4667" i="1"/>
  <c r="O4663" i="1"/>
  <c r="O4642" i="1"/>
  <c r="O4638" i="1"/>
  <c r="O4634" i="1"/>
  <c r="O4628" i="1"/>
  <c r="O4624" i="1"/>
  <c r="O4620" i="1"/>
  <c r="O4595" i="1"/>
  <c r="O4591" i="1"/>
  <c r="E1646" i="2" s="1"/>
  <c r="O4581" i="1"/>
  <c r="O4571" i="1"/>
  <c r="O4567" i="1"/>
  <c r="E1804" i="2" s="1"/>
  <c r="O4561" i="1"/>
  <c r="O4557" i="1"/>
  <c r="O4547" i="1"/>
  <c r="O4543" i="1"/>
  <c r="E1290" i="2" s="1"/>
  <c r="O4533" i="1"/>
  <c r="O4529" i="1"/>
  <c r="E722" i="2" s="1"/>
  <c r="O4525" i="1"/>
  <c r="O4521" i="1"/>
  <c r="E1678" i="2" s="1"/>
  <c r="O4497" i="1"/>
  <c r="O4483" i="1"/>
  <c r="O4479" i="1"/>
  <c r="O4475" i="1"/>
  <c r="O4453" i="1"/>
  <c r="O4449" i="1"/>
  <c r="O4435" i="1"/>
  <c r="O4426" i="1"/>
  <c r="E1115" i="2" s="1"/>
  <c r="O4410" i="1"/>
  <c r="O4374" i="1"/>
  <c r="O4363" i="1"/>
  <c r="O4358" i="1"/>
  <c r="O4258" i="1"/>
  <c r="O4254" i="1"/>
  <c r="O4409" i="1"/>
  <c r="O4396" i="1"/>
  <c r="O4388" i="1"/>
  <c r="O4373" i="1"/>
  <c r="O4344" i="1"/>
  <c r="O4335" i="1"/>
  <c r="O4327" i="1"/>
  <c r="E1774" i="2" s="1"/>
  <c r="O4319" i="1"/>
  <c r="O4308" i="1"/>
  <c r="O4295" i="1"/>
  <c r="O4274" i="1"/>
  <c r="O4253" i="1"/>
  <c r="O4238" i="1"/>
  <c r="E1065" i="2" s="1"/>
  <c r="O4195" i="1"/>
  <c r="O4174" i="1"/>
  <c r="O4159" i="1"/>
  <c r="E762" i="2" s="1"/>
  <c r="O4144" i="1"/>
  <c r="O4102" i="1"/>
  <c r="E816" i="2" s="1"/>
  <c r="O4093" i="1"/>
  <c r="O4047" i="1"/>
  <c r="O4427" i="1"/>
  <c r="O4418" i="1"/>
  <c r="O4398" i="1"/>
  <c r="E1275" i="2" s="1"/>
  <c r="O4390" i="1"/>
  <c r="O4375" i="1"/>
  <c r="O4366" i="1"/>
  <c r="O4355" i="1"/>
  <c r="O4329" i="1"/>
  <c r="O4321" i="1"/>
  <c r="O4310" i="1"/>
  <c r="O4276" i="1"/>
  <c r="O4255" i="1"/>
  <c r="O4240" i="1"/>
  <c r="O4214" i="1"/>
  <c r="O4161" i="1"/>
  <c r="E639" i="2" s="1"/>
  <c r="O4146" i="1"/>
  <c r="O4131" i="1"/>
  <c r="O4105" i="1"/>
  <c r="O4100" i="1"/>
  <c r="E1057" i="2" s="1"/>
  <c r="O4091" i="1"/>
  <c r="O4087" i="1"/>
  <c r="O4083" i="1"/>
  <c r="O4061" i="1"/>
  <c r="E50" i="2" s="1"/>
  <c r="O4420" i="1"/>
  <c r="O4400" i="1"/>
  <c r="E1327" i="2" s="1"/>
  <c r="O4392" i="1"/>
  <c r="O4377" i="1"/>
  <c r="E857" i="2" s="1"/>
  <c r="O4368" i="1"/>
  <c r="O4357" i="1"/>
  <c r="O4340" i="1"/>
  <c r="E382" i="2" s="1"/>
  <c r="O4331" i="1"/>
  <c r="O4323" i="1"/>
  <c r="O4304" i="1"/>
  <c r="O4291" i="1"/>
  <c r="E115" i="2" s="1"/>
  <c r="O4257" i="1"/>
  <c r="O4242" i="1"/>
  <c r="O4234" i="1"/>
  <c r="O4216" i="1"/>
  <c r="O4191" i="1"/>
  <c r="O4170" i="1"/>
  <c r="O4148" i="1"/>
  <c r="O4133" i="1"/>
  <c r="O4107" i="1"/>
  <c r="E1051" i="2" s="1"/>
  <c r="O4104" i="1"/>
  <c r="E1570" i="2" s="1"/>
  <c r="O4098" i="1"/>
  <c r="O4086" i="1"/>
  <c r="O4068" i="1"/>
  <c r="O4422" i="1"/>
  <c r="O4407" i="1"/>
  <c r="O4394" i="1"/>
  <c r="O4359" i="1"/>
  <c r="O4342" i="1"/>
  <c r="O4333" i="1"/>
  <c r="O4325" i="1"/>
  <c r="O4317" i="1"/>
  <c r="E1835" i="2" s="1"/>
  <c r="O4306" i="1"/>
  <c r="O4293" i="1"/>
  <c r="O4244" i="1"/>
  <c r="O4236" i="1"/>
  <c r="E1238" i="2" s="1"/>
  <c r="O4218" i="1"/>
  <c r="O4193" i="1"/>
  <c r="O4172" i="1"/>
  <c r="O4157" i="1"/>
  <c r="E1097" i="2" s="1"/>
  <c r="O4103" i="1"/>
  <c r="E781" i="2" s="1"/>
  <c r="O4097" i="1"/>
  <c r="O4094" i="1"/>
  <c r="O4071" i="1"/>
  <c r="O4063" i="1"/>
  <c r="O4058" i="1"/>
  <c r="O4072" i="1"/>
  <c r="O4059" i="1"/>
  <c r="O4048" i="1"/>
  <c r="O4045" i="1"/>
  <c r="O4041" i="1"/>
  <c r="O4028" i="1"/>
  <c r="O4024" i="1"/>
  <c r="O3996" i="1"/>
  <c r="O3992" i="1"/>
  <c r="O3986" i="1"/>
  <c r="O3982" i="1"/>
  <c r="O3978" i="1"/>
  <c r="O3974" i="1"/>
  <c r="O3969" i="1"/>
  <c r="O3965" i="1"/>
  <c r="O3961" i="1"/>
  <c r="O3950" i="1"/>
  <c r="O3946" i="1"/>
  <c r="E878" i="2" s="1"/>
  <c r="O3936" i="1"/>
  <c r="O3927" i="1"/>
  <c r="O3923" i="1"/>
  <c r="O3915" i="1"/>
  <c r="E1765" i="2" s="1"/>
  <c r="O3902" i="1"/>
  <c r="O3889" i="1"/>
  <c r="O3885" i="1"/>
  <c r="O3879" i="1"/>
  <c r="O3875" i="1"/>
  <c r="O3864" i="1"/>
  <c r="E852" i="2" s="1"/>
  <c r="O3860" i="1"/>
  <c r="E1127" i="2" s="1"/>
  <c r="O3856" i="1"/>
  <c r="O3816" i="1"/>
  <c r="O3812" i="1"/>
  <c r="O3808" i="1"/>
  <c r="O3797" i="1"/>
  <c r="O3782" i="1"/>
  <c r="O3755" i="1"/>
  <c r="O3727" i="1"/>
  <c r="O3723" i="1"/>
  <c r="O3716" i="1"/>
  <c r="O3697" i="1"/>
  <c r="O3693" i="1"/>
  <c r="O3689" i="1"/>
  <c r="O3673" i="1"/>
  <c r="O3649" i="1"/>
  <c r="O3645" i="1"/>
  <c r="O3625" i="1"/>
  <c r="O3621" i="1"/>
  <c r="O3616" i="1"/>
  <c r="O3595" i="1"/>
  <c r="O3581" i="1"/>
  <c r="O3577" i="1"/>
  <c r="E885" i="2" s="1"/>
  <c r="O3573" i="1"/>
  <c r="E1064" i="2" s="1"/>
  <c r="O3569" i="1"/>
  <c r="O3565" i="1"/>
  <c r="E1393" i="2" s="1"/>
  <c r="O3555" i="1"/>
  <c r="E766" i="2" s="1"/>
  <c r="O3551" i="1"/>
  <c r="O3547" i="1"/>
  <c r="O3540" i="1"/>
  <c r="E977" i="2" s="1"/>
  <c r="O3517" i="1"/>
  <c r="O3513" i="1"/>
  <c r="O3509" i="1"/>
  <c r="O3505" i="1"/>
  <c r="O3501" i="1"/>
  <c r="O3491" i="1"/>
  <c r="O3487" i="1"/>
  <c r="O3483" i="1"/>
  <c r="E776" i="2" s="1"/>
  <c r="O3473" i="1"/>
  <c r="O3469" i="1"/>
  <c r="O3454" i="1"/>
  <c r="O3450" i="1"/>
  <c r="O3446" i="1"/>
  <c r="O3436" i="1"/>
  <c r="O3432" i="1"/>
  <c r="O3420" i="1"/>
  <c r="O3416" i="1"/>
  <c r="O3408" i="1"/>
  <c r="O3391" i="1"/>
  <c r="O3379" i="1"/>
  <c r="O3375" i="1"/>
  <c r="O3360" i="1"/>
  <c r="O3335" i="1"/>
  <c r="E471" i="2" s="1"/>
  <c r="O3331" i="1"/>
  <c r="O3327" i="1"/>
  <c r="O3313" i="1"/>
  <c r="O3287" i="1"/>
  <c r="E1686" i="2" s="1"/>
  <c r="O3283" i="1"/>
  <c r="O3279" i="1"/>
  <c r="O3261" i="1"/>
  <c r="O3257" i="1"/>
  <c r="O3253" i="1"/>
  <c r="O3249" i="1"/>
  <c r="O3243" i="1"/>
  <c r="O3234" i="1"/>
  <c r="O3230" i="1"/>
  <c r="O3219" i="1"/>
  <c r="E543" i="2" s="1"/>
  <c r="O3215" i="1"/>
  <c r="O3205" i="1"/>
  <c r="O3201" i="1"/>
  <c r="O3180" i="1"/>
  <c r="O3176" i="1"/>
  <c r="O3165" i="1"/>
  <c r="O3161" i="1"/>
  <c r="O3134" i="1"/>
  <c r="O3130" i="1"/>
  <c r="E921" i="2" s="1"/>
  <c r="O3126" i="1"/>
  <c r="O3108" i="1"/>
  <c r="O3104" i="1"/>
  <c r="O3092" i="1"/>
  <c r="O3088" i="1"/>
  <c r="O3074" i="1"/>
  <c r="O3070" i="1"/>
  <c r="O3053" i="1"/>
  <c r="O3049" i="1"/>
  <c r="O3045" i="1"/>
  <c r="O3041" i="1"/>
  <c r="O3037" i="1"/>
  <c r="O3027" i="1"/>
  <c r="O2997" i="1"/>
  <c r="O2991" i="1"/>
  <c r="O2977" i="1"/>
  <c r="O2973" i="1"/>
  <c r="O2969" i="1"/>
  <c r="O2955" i="1"/>
  <c r="O2937" i="1"/>
  <c r="O2907" i="1"/>
  <c r="E969" i="2" s="1"/>
  <c r="O2903" i="1"/>
  <c r="O2899" i="1"/>
  <c r="O2895" i="1"/>
  <c r="E1013" i="2" s="1"/>
  <c r="O2823" i="1"/>
  <c r="O2819" i="1"/>
  <c r="O2815" i="1"/>
  <c r="O2799" i="1"/>
  <c r="E1244" i="2" s="1"/>
  <c r="O2794" i="1"/>
  <c r="O4074" i="1"/>
  <c r="O4066" i="1"/>
  <c r="O4050" i="1"/>
  <c r="O4044" i="1"/>
  <c r="O4040" i="1"/>
  <c r="O4031" i="1"/>
  <c r="O4027" i="1"/>
  <c r="O4023" i="1"/>
  <c r="O3995" i="1"/>
  <c r="O3985" i="1"/>
  <c r="O3981" i="1"/>
  <c r="O3977" i="1"/>
  <c r="O3973" i="1"/>
  <c r="E1413" i="2" s="1"/>
  <c r="O3968" i="1"/>
  <c r="O3964" i="1"/>
  <c r="O3960" i="1"/>
  <c r="O3949" i="1"/>
  <c r="O3945" i="1"/>
  <c r="E1190" i="2" s="1"/>
  <c r="O3939" i="1"/>
  <c r="O3935" i="1"/>
  <c r="O3926" i="1"/>
  <c r="O3922" i="1"/>
  <c r="O3918" i="1"/>
  <c r="E701" i="2" s="1"/>
  <c r="O3901" i="1"/>
  <c r="E1529" i="2" s="1"/>
  <c r="O3888" i="1"/>
  <c r="O3878" i="1"/>
  <c r="O3874" i="1"/>
  <c r="O3863" i="1"/>
  <c r="O3859" i="1"/>
  <c r="O3815" i="1"/>
  <c r="O3811" i="1"/>
  <c r="O3796" i="1"/>
  <c r="O3785" i="1"/>
  <c r="O3781" i="1"/>
  <c r="O3758" i="1"/>
  <c r="O3754" i="1"/>
  <c r="O3730" i="1"/>
  <c r="O3726" i="1"/>
  <c r="O3722" i="1"/>
  <c r="E882" i="2" s="1"/>
  <c r="O3696" i="1"/>
  <c r="O3692" i="1"/>
  <c r="E1854" i="2" s="1"/>
  <c r="O3688" i="1"/>
  <c r="O3672" i="1"/>
  <c r="O3661" i="1"/>
  <c r="E1370" i="2" s="1"/>
  <c r="O3652" i="1"/>
  <c r="O3648" i="1"/>
  <c r="O3644" i="1"/>
  <c r="E1449" i="2" s="1"/>
  <c r="O3628" i="1"/>
  <c r="O3624" i="1"/>
  <c r="O3615" i="1"/>
  <c r="O3594" i="1"/>
  <c r="O3580" i="1"/>
  <c r="O3576" i="1"/>
  <c r="O3572" i="1"/>
  <c r="O3568" i="1"/>
  <c r="O3554" i="1"/>
  <c r="O3550" i="1"/>
  <c r="E536" i="2" s="1"/>
  <c r="O3516" i="1"/>
  <c r="O3512" i="1"/>
  <c r="O3508" i="1"/>
  <c r="O3504" i="1"/>
  <c r="O3500" i="1"/>
  <c r="O3490" i="1"/>
  <c r="E920" i="2" s="1"/>
  <c r="O3486" i="1"/>
  <c r="E741" i="2" s="1"/>
  <c r="O3472" i="1"/>
  <c r="O3468" i="1"/>
  <c r="O3457" i="1"/>
  <c r="O3453" i="1"/>
  <c r="O3449" i="1"/>
  <c r="O3445" i="1"/>
  <c r="O3435" i="1"/>
  <c r="O3431" i="1"/>
  <c r="O3419" i="1"/>
  <c r="O3415" i="1"/>
  <c r="O3407" i="1"/>
  <c r="O3390" i="1"/>
  <c r="O3378" i="1"/>
  <c r="O3374" i="1"/>
  <c r="E1054" i="2" s="1"/>
  <c r="O3363" i="1"/>
  <c r="O3359" i="1"/>
  <c r="E1437" i="2" s="1"/>
  <c r="O3334" i="1"/>
  <c r="O3330" i="1"/>
  <c r="O3326" i="1"/>
  <c r="O3312" i="1"/>
  <c r="O3286" i="1"/>
  <c r="O3282" i="1"/>
  <c r="O3278" i="1"/>
  <c r="O3260" i="1"/>
  <c r="O3256" i="1"/>
  <c r="O3252" i="1"/>
  <c r="O3242" i="1"/>
  <c r="O3237" i="1"/>
  <c r="O3233" i="1"/>
  <c r="O3229" i="1"/>
  <c r="O3218" i="1"/>
  <c r="E562" i="2" s="1"/>
  <c r="O3214" i="1"/>
  <c r="O3204" i="1"/>
  <c r="O3200" i="1"/>
  <c r="O3179" i="1"/>
  <c r="O3175" i="1"/>
  <c r="E1935" i="2" s="1"/>
  <c r="O3164" i="1"/>
  <c r="O3133" i="1"/>
  <c r="O3129" i="1"/>
  <c r="O3125" i="1"/>
  <c r="E1411" i="2" s="1"/>
  <c r="O3107" i="1"/>
  <c r="O3103" i="1"/>
  <c r="O3091" i="1"/>
  <c r="O3087" i="1"/>
  <c r="E1015" i="2" s="1"/>
  <c r="O3073" i="1"/>
  <c r="O3052" i="1"/>
  <c r="O3048" i="1"/>
  <c r="O3044" i="1"/>
  <c r="O3040" i="1"/>
  <c r="O3030" i="1"/>
  <c r="O3000" i="1"/>
  <c r="O2996" i="1"/>
  <c r="O2990" i="1"/>
  <c r="O2976" i="1"/>
  <c r="E48" i="2" s="1"/>
  <c r="O2972" i="1"/>
  <c r="O2968" i="1"/>
  <c r="O2958" i="1"/>
  <c r="O2954" i="1"/>
  <c r="O2936" i="1"/>
  <c r="O2921" i="1"/>
  <c r="E1208" i="2" s="1"/>
  <c r="O2893" i="1"/>
  <c r="O2889" i="1"/>
  <c r="O2885" i="1"/>
  <c r="O2779" i="1"/>
  <c r="O2747" i="1"/>
  <c r="O4055" i="1"/>
  <c r="O4043" i="1"/>
  <c r="O4039" i="1"/>
  <c r="O4030" i="1"/>
  <c r="O4026" i="1"/>
  <c r="O4022" i="1"/>
  <c r="O3994" i="1"/>
  <c r="O3984" i="1"/>
  <c r="O3980" i="1"/>
  <c r="O3976" i="1"/>
  <c r="O3967" i="1"/>
  <c r="O3963" i="1"/>
  <c r="O3948" i="1"/>
  <c r="O3938" i="1"/>
  <c r="O3934" i="1"/>
  <c r="O3925" i="1"/>
  <c r="O3917" i="1"/>
  <c r="O3904" i="1"/>
  <c r="O3887" i="1"/>
  <c r="O3877" i="1"/>
  <c r="O3873" i="1"/>
  <c r="E1509" i="2" s="1"/>
  <c r="O3862" i="1"/>
  <c r="O3858" i="1"/>
  <c r="O3849" i="1"/>
  <c r="E194" i="2" s="1"/>
  <c r="O3814" i="1"/>
  <c r="O3810" i="1"/>
  <c r="O3799" i="1"/>
  <c r="E276" i="2" s="1"/>
  <c r="O3795" i="1"/>
  <c r="O3784" i="1"/>
  <c r="O3780" i="1"/>
  <c r="O3757" i="1"/>
  <c r="O3753" i="1"/>
  <c r="E205" i="2" s="1"/>
  <c r="O3729" i="1"/>
  <c r="O3725" i="1"/>
  <c r="O3695" i="1"/>
  <c r="O3691" i="1"/>
  <c r="E687" i="2" s="1"/>
  <c r="O3687" i="1"/>
  <c r="O3671" i="1"/>
  <c r="O3660" i="1"/>
  <c r="O3651" i="1"/>
  <c r="O3647" i="1"/>
  <c r="O3627" i="1"/>
  <c r="O3623" i="1"/>
  <c r="O3618" i="1"/>
  <c r="O3614" i="1"/>
  <c r="E1014" i="2" s="1"/>
  <c r="O3593" i="1"/>
  <c r="E1227" i="2" s="1"/>
  <c r="O3583" i="1"/>
  <c r="O3579" i="1"/>
  <c r="O3575" i="1"/>
  <c r="O3571" i="1"/>
  <c r="O3567" i="1"/>
  <c r="O3560" i="1"/>
  <c r="E711" i="2" s="1"/>
  <c r="O3553" i="1"/>
  <c r="O3549" i="1"/>
  <c r="O3542" i="1"/>
  <c r="O3519" i="1"/>
  <c r="O3515" i="1"/>
  <c r="O3511" i="1"/>
  <c r="O3507" i="1"/>
  <c r="O3503" i="1"/>
  <c r="O3499" i="1"/>
  <c r="E1361" i="2" s="1"/>
  <c r="O3493" i="1"/>
  <c r="O3489" i="1"/>
  <c r="O3485" i="1"/>
  <c r="O3471" i="1"/>
  <c r="O3467" i="1"/>
  <c r="E848" i="2" s="1"/>
  <c r="O3456" i="1"/>
  <c r="O3452" i="1"/>
  <c r="E1269" i="2" s="1"/>
  <c r="O3448" i="1"/>
  <c r="O3444" i="1"/>
  <c r="O3434" i="1"/>
  <c r="O3430" i="1"/>
  <c r="E836" i="2" s="1"/>
  <c r="O3422" i="1"/>
  <c r="O3418" i="1"/>
  <c r="O3414" i="1"/>
  <c r="O3389" i="1"/>
  <c r="E195" i="2" s="1"/>
  <c r="O3381" i="1"/>
  <c r="O3377" i="1"/>
  <c r="O3373" i="1"/>
  <c r="O3362" i="1"/>
  <c r="E190" i="2" s="1"/>
  <c r="O3333" i="1"/>
  <c r="O3329" i="1"/>
  <c r="O3325" i="1"/>
  <c r="E1520" i="2" s="1"/>
  <c r="O3315" i="1"/>
  <c r="O3311" i="1"/>
  <c r="O3285" i="1"/>
  <c r="O3281" i="1"/>
  <c r="O3277" i="1"/>
  <c r="O3259" i="1"/>
  <c r="O3255" i="1"/>
  <c r="O3251" i="1"/>
  <c r="O3241" i="1"/>
  <c r="O3236" i="1"/>
  <c r="O3232" i="1"/>
  <c r="O3228" i="1"/>
  <c r="E1016" i="2" s="1"/>
  <c r="O3217" i="1"/>
  <c r="E1241" i="2" s="1"/>
  <c r="O3213" i="1"/>
  <c r="O3203" i="1"/>
  <c r="O3199" i="1"/>
  <c r="O3189" i="1"/>
  <c r="E910" i="2" s="1"/>
  <c r="O3178" i="1"/>
  <c r="O3163" i="1"/>
  <c r="O3146" i="1"/>
  <c r="E930" i="2" s="1"/>
  <c r="O3136" i="1"/>
  <c r="O3132" i="1"/>
  <c r="O3128" i="1"/>
  <c r="O3106" i="1"/>
  <c r="O3102" i="1"/>
  <c r="E1855" i="2" s="1"/>
  <c r="O3090" i="1"/>
  <c r="O3086" i="1"/>
  <c r="O3072" i="1"/>
  <c r="O3055" i="1"/>
  <c r="E478" i="2" s="1"/>
  <c r="O3051" i="1"/>
  <c r="E1331" i="2" s="1"/>
  <c r="O3047" i="1"/>
  <c r="O3043" i="1"/>
  <c r="O3039" i="1"/>
  <c r="O3029" i="1"/>
  <c r="O3009" i="1"/>
  <c r="E219" i="2" s="1"/>
  <c r="O2999" i="1"/>
  <c r="O2993" i="1"/>
  <c r="O2989" i="1"/>
  <c r="O2975" i="1"/>
  <c r="O2971" i="1"/>
  <c r="O2967" i="1"/>
  <c r="E1082" i="2" s="1"/>
  <c r="O2957" i="1"/>
  <c r="O2935" i="1"/>
  <c r="O2929" i="1"/>
  <c r="O2925" i="1"/>
  <c r="E1539" i="2" s="1"/>
  <c r="O2910" i="1"/>
  <c r="E545" i="2" s="1"/>
  <c r="O2825" i="1"/>
  <c r="O2821" i="1"/>
  <c r="O2817" i="1"/>
  <c r="O2812" i="1"/>
  <c r="O2760" i="1"/>
  <c r="O4096" i="1"/>
  <c r="O4085" i="1"/>
  <c r="O4070" i="1"/>
  <c r="O4057" i="1"/>
  <c r="O4046" i="1"/>
  <c r="O4042" i="1"/>
  <c r="E1261" i="2" s="1"/>
  <c r="O4038" i="1"/>
  <c r="O4029" i="1"/>
  <c r="O4025" i="1"/>
  <c r="O4021" i="1"/>
  <c r="E469" i="2" s="1"/>
  <c r="O3997" i="1"/>
  <c r="O3993" i="1"/>
  <c r="O3983" i="1"/>
  <c r="O3979" i="1"/>
  <c r="O3975" i="1"/>
  <c r="O3970" i="1"/>
  <c r="O3966" i="1"/>
  <c r="E84" i="2" s="1"/>
  <c r="O3962" i="1"/>
  <c r="O3951" i="1"/>
  <c r="O3947" i="1"/>
  <c r="O3937" i="1"/>
  <c r="O3924" i="1"/>
  <c r="O3916" i="1"/>
  <c r="O3903" i="1"/>
  <c r="O3890" i="1"/>
  <c r="O3886" i="1"/>
  <c r="O3876" i="1"/>
  <c r="O3861" i="1"/>
  <c r="O3857" i="1"/>
  <c r="O3813" i="1"/>
  <c r="O3809" i="1"/>
  <c r="O3798" i="1"/>
  <c r="O3794" i="1"/>
  <c r="O3783" i="1"/>
  <c r="O3779" i="1"/>
  <c r="E1527" i="2" s="1"/>
  <c r="O3756" i="1"/>
  <c r="O3728" i="1"/>
  <c r="O3724" i="1"/>
  <c r="O3717" i="1"/>
  <c r="O3694" i="1"/>
  <c r="O3690" i="1"/>
  <c r="E1222" i="2" s="1"/>
  <c r="O3686" i="1"/>
  <c r="E1491" i="2" s="1"/>
  <c r="O3674" i="1"/>
  <c r="O3670" i="1"/>
  <c r="O3659" i="1"/>
  <c r="E1228" i="2" s="1"/>
  <c r="O3650" i="1"/>
  <c r="O3646" i="1"/>
  <c r="O3626" i="1"/>
  <c r="O3622" i="1"/>
  <c r="O3617" i="1"/>
  <c r="O3582" i="1"/>
  <c r="O3578" i="1"/>
  <c r="O3574" i="1"/>
  <c r="O3570" i="1"/>
  <c r="O3566" i="1"/>
  <c r="O3552" i="1"/>
  <c r="O3548" i="1"/>
  <c r="O3541" i="1"/>
  <c r="E582" i="2" s="1"/>
  <c r="O3518" i="1"/>
  <c r="O3514" i="1"/>
  <c r="O3510" i="1"/>
  <c r="E1496" i="2" s="1"/>
  <c r="O3506" i="1"/>
  <c r="E1891" i="2" s="1"/>
  <c r="O3502" i="1"/>
  <c r="O3492" i="1"/>
  <c r="O3488" i="1"/>
  <c r="O3484" i="1"/>
  <c r="E1178" i="2" s="1"/>
  <c r="O3470" i="1"/>
  <c r="O3466" i="1"/>
  <c r="E530" i="2" s="1"/>
  <c r="O3455" i="1"/>
  <c r="O3451" i="1"/>
  <c r="O3447" i="1"/>
  <c r="O3443" i="1"/>
  <c r="E905" i="2" s="1"/>
  <c r="O3437" i="1"/>
  <c r="O3433" i="1"/>
  <c r="O3421" i="1"/>
  <c r="O3417" i="1"/>
  <c r="O3413" i="1"/>
  <c r="E724" i="2" s="1"/>
  <c r="O3409" i="1"/>
  <c r="O3392" i="1"/>
  <c r="O3380" i="1"/>
  <c r="O3376" i="1"/>
  <c r="O3372" i="1"/>
  <c r="E1336" i="2" s="1"/>
  <c r="O3361" i="1"/>
  <c r="O3336" i="1"/>
  <c r="O3332" i="1"/>
  <c r="O3328" i="1"/>
  <c r="O3314" i="1"/>
  <c r="O3310" i="1"/>
  <c r="O3288" i="1"/>
  <c r="E470" i="2" s="1"/>
  <c r="O3284" i="1"/>
  <c r="E1110" i="2" s="1"/>
  <c r="O3280" i="1"/>
  <c r="O3276" i="1"/>
  <c r="O3262" i="1"/>
  <c r="O3258" i="1"/>
  <c r="O3254" i="1"/>
  <c r="O3250" i="1"/>
  <c r="O3240" i="1"/>
  <c r="O3235" i="1"/>
  <c r="E1040" i="2" s="1"/>
  <c r="O3231" i="1"/>
  <c r="O3216" i="1"/>
  <c r="O3212" i="1"/>
  <c r="E1919" i="2" s="1"/>
  <c r="O3206" i="1"/>
  <c r="O3202" i="1"/>
  <c r="O3177" i="1"/>
  <c r="O3166" i="1"/>
  <c r="O3162" i="1"/>
  <c r="O3135" i="1"/>
  <c r="O3131" i="1"/>
  <c r="O3127" i="1"/>
  <c r="E1047" i="2" s="1"/>
  <c r="O3105" i="1"/>
  <c r="O3093" i="1"/>
  <c r="O3089" i="1"/>
  <c r="O3085" i="1"/>
  <c r="E758" i="2" s="1"/>
  <c r="O3075" i="1"/>
  <c r="O3071" i="1"/>
  <c r="O3054" i="1"/>
  <c r="O3050" i="1"/>
  <c r="O3046" i="1"/>
  <c r="O3042" i="1"/>
  <c r="E938" i="2" s="1"/>
  <c r="O3038" i="1"/>
  <c r="O3028" i="1"/>
  <c r="O2998" i="1"/>
  <c r="O2992" i="1"/>
  <c r="O2988" i="1"/>
  <c r="O2974" i="1"/>
  <c r="O2970" i="1"/>
  <c r="O2956" i="1"/>
  <c r="O2938" i="1"/>
  <c r="O2918" i="1"/>
  <c r="O2914" i="1"/>
  <c r="O2891" i="1"/>
  <c r="O2887" i="1"/>
  <c r="O2883" i="1"/>
  <c r="E1526" i="2" s="1"/>
  <c r="O2878" i="1"/>
  <c r="O2790" i="1"/>
  <c r="O2786" i="1"/>
  <c r="O2754" i="1"/>
  <c r="O2749" i="1"/>
  <c r="O2928" i="1"/>
  <c r="O2917" i="1"/>
  <c r="O2906" i="1"/>
  <c r="O2898" i="1"/>
  <c r="O2877" i="1"/>
  <c r="O2838" i="1"/>
  <c r="O2829" i="1"/>
  <c r="O2797" i="1"/>
  <c r="O2782" i="1"/>
  <c r="O2757" i="1"/>
  <c r="O2737" i="1"/>
  <c r="O2726" i="1"/>
  <c r="E373" i="2" s="1"/>
  <c r="O2716" i="1"/>
  <c r="O2919" i="1"/>
  <c r="E337" i="2" s="1"/>
  <c r="O2908" i="1"/>
  <c r="E406" i="2" s="1"/>
  <c r="O2900" i="1"/>
  <c r="O2879" i="1"/>
  <c r="O2851" i="1"/>
  <c r="O2837" i="1"/>
  <c r="E1451" i="2" s="1"/>
  <c r="O2834" i="1"/>
  <c r="O2828" i="1"/>
  <c r="O2756" i="1"/>
  <c r="E716" i="2" s="1"/>
  <c r="O2742" i="1"/>
  <c r="O2736" i="1"/>
  <c r="E1507" i="2" s="1"/>
  <c r="O2725" i="1"/>
  <c r="O2924" i="1"/>
  <c r="E1079" i="2" s="1"/>
  <c r="O2913" i="1"/>
  <c r="O2902" i="1"/>
  <c r="O2850" i="1"/>
  <c r="O2847" i="1"/>
  <c r="E1104" i="2" s="1"/>
  <c r="O2836" i="1"/>
  <c r="O2811" i="1"/>
  <c r="E1907" i="2" s="1"/>
  <c r="O2803" i="1"/>
  <c r="O2793" i="1"/>
  <c r="O2778" i="1"/>
  <c r="E1860" i="2" s="1"/>
  <c r="O2764" i="1"/>
  <c r="O2761" i="1"/>
  <c r="O2745" i="1"/>
  <c r="E822" i="2" s="1"/>
  <c r="O2926" i="1"/>
  <c r="O2915" i="1"/>
  <c r="O2904" i="1"/>
  <c r="O2896" i="1"/>
  <c r="E1063" i="2" s="1"/>
  <c r="O2875" i="1"/>
  <c r="O2864" i="1"/>
  <c r="E1702" i="2" s="1"/>
  <c r="O2849" i="1"/>
  <c r="O2830" i="1"/>
  <c r="O2802" i="1"/>
  <c r="E197" i="2" s="1"/>
  <c r="O2792" i="1"/>
  <c r="O2763" i="1"/>
  <c r="O2750" i="1"/>
  <c r="O2744" i="1"/>
  <c r="E1225" i="2" s="1"/>
  <c r="O2853" i="1"/>
  <c r="O2840" i="1"/>
  <c r="O2832" i="1"/>
  <c r="O2813" i="1"/>
  <c r="E1273" i="2" s="1"/>
  <c r="O2795" i="1"/>
  <c r="O2780" i="1"/>
  <c r="O2759" i="1"/>
  <c r="O2748" i="1"/>
  <c r="O2740" i="1"/>
  <c r="E381" i="2" s="1"/>
  <c r="O2727" i="1"/>
  <c r="O2717" i="1"/>
  <c r="O2707" i="1"/>
  <c r="O2699" i="1"/>
  <c r="O2695" i="1"/>
  <c r="O2682" i="1"/>
  <c r="O2669" i="1"/>
  <c r="O2651" i="1"/>
  <c r="O2647" i="1"/>
  <c r="O2631" i="1"/>
  <c r="O2614" i="1"/>
  <c r="O2610" i="1"/>
  <c r="O2589" i="1"/>
  <c r="O2585" i="1"/>
  <c r="O2580" i="1"/>
  <c r="O2573" i="1"/>
  <c r="O2569" i="1"/>
  <c r="O2562" i="1"/>
  <c r="O2558" i="1"/>
  <c r="O2552" i="1"/>
  <c r="O2548" i="1"/>
  <c r="O2537" i="1"/>
  <c r="O2533" i="1"/>
  <c r="O2517" i="1"/>
  <c r="O2513" i="1"/>
  <c r="O2493" i="1"/>
  <c r="O2485" i="1"/>
  <c r="O2477" i="1"/>
  <c r="O2471" i="1"/>
  <c r="O2467" i="1"/>
  <c r="O2463" i="1"/>
  <c r="O2459" i="1"/>
  <c r="E1067" i="2" s="1"/>
  <c r="O2447" i="1"/>
  <c r="O2443" i="1"/>
  <c r="O2429" i="1"/>
  <c r="O2411" i="1"/>
  <c r="O2407" i="1"/>
  <c r="O2402" i="1"/>
  <c r="O2398" i="1"/>
  <c r="E985" i="2" s="1"/>
  <c r="O2394" i="1"/>
  <c r="O2382" i="1"/>
  <c r="O2378" i="1"/>
  <c r="O2354" i="1"/>
  <c r="E613" i="2" s="1"/>
  <c r="O2343" i="1"/>
  <c r="O2330" i="1"/>
  <c r="O2319" i="1"/>
  <c r="O2315" i="1"/>
  <c r="O2311" i="1"/>
  <c r="O2307" i="1"/>
  <c r="O2298" i="1"/>
  <c r="O2294" i="1"/>
  <c r="E853" i="2" s="1"/>
  <c r="O2290" i="1"/>
  <c r="O2286" i="1"/>
  <c r="O2275" i="1"/>
  <c r="O2271" i="1"/>
  <c r="O2259" i="1"/>
  <c r="O2255" i="1"/>
  <c r="O2251" i="1"/>
  <c r="O2243" i="1"/>
  <c r="O2211" i="1"/>
  <c r="O2203" i="1"/>
  <c r="O2199" i="1"/>
  <c r="O2188" i="1"/>
  <c r="O2184" i="1"/>
  <c r="E949" i="2" s="1"/>
  <c r="O2162" i="1"/>
  <c r="O2158" i="1"/>
  <c r="O2149" i="1"/>
  <c r="O2145" i="1"/>
  <c r="E1870" i="2" s="1"/>
  <c r="O2141" i="1"/>
  <c r="O2137" i="1"/>
  <c r="O2133" i="1"/>
  <c r="O2129" i="1"/>
  <c r="O2112" i="1"/>
  <c r="O2104" i="1"/>
  <c r="O2100" i="1"/>
  <c r="O2096" i="1"/>
  <c r="O2082" i="1"/>
  <c r="E250" i="2" s="1"/>
  <c r="O2074" i="1"/>
  <c r="O2070" i="1"/>
  <c r="O2065" i="1"/>
  <c r="E1103" i="2" s="1"/>
  <c r="O2049" i="1"/>
  <c r="O2038" i="1"/>
  <c r="O2034" i="1"/>
  <c r="O2024" i="1"/>
  <c r="O2020" i="1"/>
  <c r="O2010" i="1"/>
  <c r="O2006" i="1"/>
  <c r="O1988" i="1"/>
  <c r="O1978" i="1"/>
  <c r="O1968" i="1"/>
  <c r="O1964" i="1"/>
  <c r="O1954" i="1"/>
  <c r="O1950" i="1"/>
  <c r="O1892" i="1"/>
  <c r="O1887" i="1"/>
  <c r="O2706" i="1"/>
  <c r="O2698" i="1"/>
  <c r="O2681" i="1"/>
  <c r="O2672" i="1"/>
  <c r="E303" i="2" s="1"/>
  <c r="O2668" i="1"/>
  <c r="E1254" i="2" s="1"/>
  <c r="O2650" i="1"/>
  <c r="O2646" i="1"/>
  <c r="E850" i="2" s="1"/>
  <c r="O2634" i="1"/>
  <c r="O2630" i="1"/>
  <c r="O2617" i="1"/>
  <c r="O2613" i="1"/>
  <c r="O2609" i="1"/>
  <c r="O2588" i="1"/>
  <c r="O2584" i="1"/>
  <c r="O2579" i="1"/>
  <c r="O2572" i="1"/>
  <c r="O2568" i="1"/>
  <c r="E1621" i="2" s="1"/>
  <c r="O2561" i="1"/>
  <c r="O2551" i="1"/>
  <c r="O2547" i="1"/>
  <c r="O2536" i="1"/>
  <c r="O2532" i="1"/>
  <c r="O2520" i="1"/>
  <c r="O2516" i="1"/>
  <c r="O2492" i="1"/>
  <c r="O2484" i="1"/>
  <c r="O2470" i="1"/>
  <c r="O2466" i="1"/>
  <c r="O2462" i="1"/>
  <c r="O2446" i="1"/>
  <c r="O2442" i="1"/>
  <c r="O2432" i="1"/>
  <c r="O2428" i="1"/>
  <c r="O2410" i="1"/>
  <c r="O2406" i="1"/>
  <c r="O2401" i="1"/>
  <c r="O2397" i="1"/>
  <c r="O2381" i="1"/>
  <c r="O2377" i="1"/>
  <c r="O2364" i="1"/>
  <c r="O2342" i="1"/>
  <c r="O2333" i="1"/>
  <c r="O2329" i="1"/>
  <c r="O2318" i="1"/>
  <c r="O2314" i="1"/>
  <c r="O2310" i="1"/>
  <c r="O2306" i="1"/>
  <c r="E1525" i="2" s="1"/>
  <c r="O2293" i="1"/>
  <c r="O2289" i="1"/>
  <c r="O2285" i="1"/>
  <c r="O2274" i="1"/>
  <c r="O2258" i="1"/>
  <c r="O2254" i="1"/>
  <c r="O2250" i="1"/>
  <c r="O2242" i="1"/>
  <c r="O2231" i="1"/>
  <c r="O2214" i="1"/>
  <c r="O2210" i="1"/>
  <c r="O2202" i="1"/>
  <c r="O2187" i="1"/>
  <c r="O2161" i="1"/>
  <c r="O2157" i="1"/>
  <c r="O2148" i="1"/>
  <c r="O2144" i="1"/>
  <c r="O2140" i="1"/>
  <c r="E449" i="2" s="1"/>
  <c r="O2136" i="1"/>
  <c r="O2132" i="1"/>
  <c r="O2128" i="1"/>
  <c r="O2111" i="1"/>
  <c r="E399" i="2" s="1"/>
  <c r="O2107" i="1"/>
  <c r="O2103" i="1"/>
  <c r="O2099" i="1"/>
  <c r="O2095" i="1"/>
  <c r="E1666" i="2" s="1"/>
  <c r="O2073" i="1"/>
  <c r="O2069" i="1"/>
  <c r="O2037" i="1"/>
  <c r="O2033" i="1"/>
  <c r="E368" i="2" s="1"/>
  <c r="O2023" i="1"/>
  <c r="O2019" i="1"/>
  <c r="O2009" i="1"/>
  <c r="O2005" i="1"/>
  <c r="O1987" i="1"/>
  <c r="O1977" i="1"/>
  <c r="O1967" i="1"/>
  <c r="O1963" i="1"/>
  <c r="O1953" i="1"/>
  <c r="O1936" i="1"/>
  <c r="O1920" i="1"/>
  <c r="E567" i="2" s="1"/>
  <c r="O1905" i="1"/>
  <c r="E774" i="2" s="1"/>
  <c r="O1900" i="1"/>
  <c r="O1877" i="1"/>
  <c r="O1873" i="1"/>
  <c r="E1321" i="2" s="1"/>
  <c r="O2715" i="1"/>
  <c r="E1684" i="2" s="1"/>
  <c r="O2709" i="1"/>
  <c r="O2705" i="1"/>
  <c r="O2697" i="1"/>
  <c r="O2684" i="1"/>
  <c r="O2680" i="1"/>
  <c r="O2671" i="1"/>
  <c r="O2667" i="1"/>
  <c r="O2649" i="1"/>
  <c r="O2633" i="1"/>
  <c r="O2629" i="1"/>
  <c r="O2616" i="1"/>
  <c r="O2612" i="1"/>
  <c r="O2608" i="1"/>
  <c r="E897" i="2" s="1"/>
  <c r="O2587" i="1"/>
  <c r="O2571" i="1"/>
  <c r="O2560" i="1"/>
  <c r="O2550" i="1"/>
  <c r="O2535" i="1"/>
  <c r="O2519" i="1"/>
  <c r="O2515" i="1"/>
  <c r="E77" i="2" s="1"/>
  <c r="O2491" i="1"/>
  <c r="O2483" i="1"/>
  <c r="O2469" i="1"/>
  <c r="O2465" i="1"/>
  <c r="O2461" i="1"/>
  <c r="O2445" i="1"/>
  <c r="O2431" i="1"/>
  <c r="O2427" i="1"/>
  <c r="E20" i="2" s="1"/>
  <c r="O2409" i="1"/>
  <c r="O2400" i="1"/>
  <c r="O2396" i="1"/>
  <c r="O2380" i="1"/>
  <c r="O2376" i="1"/>
  <c r="E664" i="2" s="1"/>
  <c r="O2370" i="1"/>
  <c r="O2363" i="1"/>
  <c r="E352" i="2" s="1"/>
  <c r="O2351" i="1"/>
  <c r="O2341" i="1"/>
  <c r="O2332" i="1"/>
  <c r="O2328" i="1"/>
  <c r="E1533" i="2" s="1"/>
  <c r="O2317" i="1"/>
  <c r="O2313" i="1"/>
  <c r="O2309" i="1"/>
  <c r="O2292" i="1"/>
  <c r="E874" i="2" s="1"/>
  <c r="O2288" i="1"/>
  <c r="E548" i="2" s="1"/>
  <c r="O2284" i="1"/>
  <c r="O2273" i="1"/>
  <c r="O2268" i="1"/>
  <c r="E1215" i="2" s="1"/>
  <c r="O2257" i="1"/>
  <c r="O2253" i="1"/>
  <c r="O2249" i="1"/>
  <c r="O2245" i="1"/>
  <c r="O2241" i="1"/>
  <c r="O2230" i="1"/>
  <c r="O2213" i="1"/>
  <c r="O2209" i="1"/>
  <c r="O2201" i="1"/>
  <c r="O2190" i="1"/>
  <c r="O2186" i="1"/>
  <c r="O2171" i="1"/>
  <c r="E614" i="2" s="1"/>
  <c r="O2160" i="1"/>
  <c r="O2147" i="1"/>
  <c r="O2143" i="1"/>
  <c r="O2139" i="1"/>
  <c r="O2135" i="1"/>
  <c r="O2131" i="1"/>
  <c r="O2127" i="1"/>
  <c r="O2106" i="1"/>
  <c r="O2102" i="1"/>
  <c r="E227" i="2" s="1"/>
  <c r="O2098" i="1"/>
  <c r="O2076" i="1"/>
  <c r="O2072" i="1"/>
  <c r="O2051" i="1"/>
  <c r="O2042" i="1"/>
  <c r="O2036" i="1"/>
  <c r="O2022" i="1"/>
  <c r="O2008" i="1"/>
  <c r="O2004" i="1"/>
  <c r="O1990" i="1"/>
  <c r="E971" i="2" s="1"/>
  <c r="O1986" i="1"/>
  <c r="O1966" i="1"/>
  <c r="O1952" i="1"/>
  <c r="O1930" i="1"/>
  <c r="O1925" i="1"/>
  <c r="O1894" i="1"/>
  <c r="O1890" i="1"/>
  <c r="O1885" i="1"/>
  <c r="O2746" i="1"/>
  <c r="O2738" i="1"/>
  <c r="E1179" i="2" s="1"/>
  <c r="O2728" i="1"/>
  <c r="O2724" i="1"/>
  <c r="O2718" i="1"/>
  <c r="O2708" i="1"/>
  <c r="O2704" i="1"/>
  <c r="O2700" i="1"/>
  <c r="O2696" i="1"/>
  <c r="O2683" i="1"/>
  <c r="O2679" i="1"/>
  <c r="O2670" i="1"/>
  <c r="O2666" i="1"/>
  <c r="E1263" i="2" s="1"/>
  <c r="O2652" i="1"/>
  <c r="O2648" i="1"/>
  <c r="O2632" i="1"/>
  <c r="O2628" i="1"/>
  <c r="E1200" i="2" s="1"/>
  <c r="O2615" i="1"/>
  <c r="O2611" i="1"/>
  <c r="E840" i="2" s="1"/>
  <c r="O2586" i="1"/>
  <c r="O2581" i="1"/>
  <c r="O2574" i="1"/>
  <c r="O2570" i="1"/>
  <c r="O2563" i="1"/>
  <c r="O2559" i="1"/>
  <c r="O2549" i="1"/>
  <c r="O2538" i="1"/>
  <c r="E858" i="2" s="1"/>
  <c r="O2534" i="1"/>
  <c r="O2518" i="1"/>
  <c r="O2514" i="1"/>
  <c r="O2490" i="1"/>
  <c r="O2486" i="1"/>
  <c r="O2482" i="1"/>
  <c r="E612" i="2" s="1"/>
  <c r="O2478" i="1"/>
  <c r="O2468" i="1"/>
  <c r="O2464" i="1"/>
  <c r="O2460" i="1"/>
  <c r="O2444" i="1"/>
  <c r="O2430" i="1"/>
  <c r="O2426" i="1"/>
  <c r="E952" i="2" s="1"/>
  <c r="O2412" i="1"/>
  <c r="O2408" i="1"/>
  <c r="O2403" i="1"/>
  <c r="O2399" i="1"/>
  <c r="O2395" i="1"/>
  <c r="O2379" i="1"/>
  <c r="O2369" i="1"/>
  <c r="E410" i="2" s="1"/>
  <c r="O2350" i="1"/>
  <c r="O2344" i="1"/>
  <c r="O2340" i="1"/>
  <c r="E1360" i="2" s="1"/>
  <c r="O2331" i="1"/>
  <c r="O2316" i="1"/>
  <c r="O2312" i="1"/>
  <c r="E1386" i="2" s="1"/>
  <c r="O2308" i="1"/>
  <c r="O2299" i="1"/>
  <c r="O2291" i="1"/>
  <c r="O2287" i="1"/>
  <c r="O2272" i="1"/>
  <c r="O2256" i="1"/>
  <c r="O2252" i="1"/>
  <c r="O2244" i="1"/>
  <c r="O2240" i="1"/>
  <c r="E1914" i="2" s="1"/>
  <c r="O2229" i="1"/>
  <c r="O2212" i="1"/>
  <c r="O2208" i="1"/>
  <c r="E986" i="2" s="1"/>
  <c r="O2204" i="1"/>
  <c r="O2200" i="1"/>
  <c r="O2189" i="1"/>
  <c r="O2185" i="1"/>
  <c r="E1712" i="2" s="1"/>
  <c r="O2159" i="1"/>
  <c r="O2150" i="1"/>
  <c r="O2146" i="1"/>
  <c r="O2142" i="1"/>
  <c r="O2138" i="1"/>
  <c r="O2134" i="1"/>
  <c r="O2130" i="1"/>
  <c r="O2105" i="1"/>
  <c r="O2101" i="1"/>
  <c r="O2097" i="1"/>
  <c r="O2083" i="1"/>
  <c r="O2075" i="1"/>
  <c r="O2071" i="1"/>
  <c r="E1711" i="2" s="1"/>
  <c r="O2050" i="1"/>
  <c r="O2041" i="1"/>
  <c r="O2035" i="1"/>
  <c r="O2021" i="1"/>
  <c r="O2011" i="1"/>
  <c r="O2007" i="1"/>
  <c r="O2003" i="1"/>
  <c r="O1989" i="1"/>
  <c r="E1131" i="2" s="1"/>
  <c r="O1979" i="1"/>
  <c r="O1965" i="1"/>
  <c r="O1951" i="1"/>
  <c r="O1907" i="1"/>
  <c r="O1903" i="1"/>
  <c r="E681" i="2" s="1"/>
  <c r="O1879" i="1"/>
  <c r="O1875" i="1"/>
  <c r="E1776" i="2" s="1"/>
  <c r="O1871" i="1"/>
  <c r="O1866" i="1"/>
  <c r="O1935" i="1"/>
  <c r="O1924" i="1"/>
  <c r="E1802" i="2" s="1"/>
  <c r="O1901" i="1"/>
  <c r="O1886" i="1"/>
  <c r="O1865" i="1"/>
  <c r="O1861" i="1"/>
  <c r="O1850" i="1"/>
  <c r="O1846" i="1"/>
  <c r="O1834" i="1"/>
  <c r="O1819" i="1"/>
  <c r="O1815" i="1"/>
  <c r="O1791" i="1"/>
  <c r="O1787" i="1"/>
  <c r="O1782" i="1"/>
  <c r="O1778" i="1"/>
  <c r="O1774" i="1"/>
  <c r="O1764" i="1"/>
  <c r="O1760" i="1"/>
  <c r="E680" i="2" s="1"/>
  <c r="O1749" i="1"/>
  <c r="O1734" i="1"/>
  <c r="O1720" i="1"/>
  <c r="O1716" i="1"/>
  <c r="O1712" i="1"/>
  <c r="O1700" i="1"/>
  <c r="O1694" i="1"/>
  <c r="O1690" i="1"/>
  <c r="O1679" i="1"/>
  <c r="O1675" i="1"/>
  <c r="O1620" i="1"/>
  <c r="O1593" i="1"/>
  <c r="O1561" i="1"/>
  <c r="E884" i="2" s="1"/>
  <c r="O1551" i="1"/>
  <c r="O1546" i="1"/>
  <c r="O1534" i="1"/>
  <c r="O1530" i="1"/>
  <c r="E162" i="2" s="1"/>
  <c r="O1479" i="1"/>
  <c r="O1463" i="1"/>
  <c r="O1451" i="1"/>
  <c r="O1447" i="1"/>
  <c r="O1937" i="1"/>
  <c r="E854" i="2" s="1"/>
  <c r="O1926" i="1"/>
  <c r="O1867" i="1"/>
  <c r="O1864" i="1"/>
  <c r="O1860" i="1"/>
  <c r="O1849" i="1"/>
  <c r="O1845" i="1"/>
  <c r="O1833" i="1"/>
  <c r="O1822" i="1"/>
  <c r="E592" i="2" s="1"/>
  <c r="O1818" i="1"/>
  <c r="O1814" i="1"/>
  <c r="O1805" i="1"/>
  <c r="O1798" i="1"/>
  <c r="E815" i="2" s="1"/>
  <c r="O1794" i="1"/>
  <c r="O1790" i="1"/>
  <c r="E1571" i="2" s="1"/>
  <c r="O1786" i="1"/>
  <c r="O1781" i="1"/>
  <c r="O1777" i="1"/>
  <c r="O1773" i="1"/>
  <c r="E1561" i="2" s="1"/>
  <c r="O1767" i="1"/>
  <c r="O1763" i="1"/>
  <c r="O1748" i="1"/>
  <c r="O1737" i="1"/>
  <c r="O1733" i="1"/>
  <c r="E1111" i="2" s="1"/>
  <c r="O1723" i="1"/>
  <c r="O1719" i="1"/>
  <c r="O1715" i="1"/>
  <c r="O1711" i="1"/>
  <c r="O1693" i="1"/>
  <c r="O1689" i="1"/>
  <c r="O1678" i="1"/>
  <c r="O1674" i="1"/>
  <c r="O1671" i="1"/>
  <c r="O1653" i="1"/>
  <c r="O1648" i="1"/>
  <c r="O1639" i="1"/>
  <c r="O1635" i="1"/>
  <c r="O1627" i="1"/>
  <c r="O1614" i="1"/>
  <c r="O1609" i="1"/>
  <c r="O1605" i="1"/>
  <c r="O1601" i="1"/>
  <c r="O1596" i="1"/>
  <c r="O1592" i="1"/>
  <c r="O1584" i="1"/>
  <c r="O1580" i="1"/>
  <c r="O1576" i="1"/>
  <c r="O1572" i="1"/>
  <c r="O1559" i="1"/>
  <c r="E791" i="2" s="1"/>
  <c r="O1555" i="1"/>
  <c r="O1550" i="1"/>
  <c r="E723" i="2" s="1"/>
  <c r="O1528" i="1"/>
  <c r="O1524" i="1"/>
  <c r="O1520" i="1"/>
  <c r="O1516" i="1"/>
  <c r="O1486" i="1"/>
  <c r="O1475" i="1"/>
  <c r="O1462" i="1"/>
  <c r="E565" i="2" s="1"/>
  <c r="O1427" i="1"/>
  <c r="E1593" i="2" s="1"/>
  <c r="O1423" i="1"/>
  <c r="E643" i="2" s="1"/>
  <c r="O1910" i="1"/>
  <c r="O1897" i="1"/>
  <c r="O1882" i="1"/>
  <c r="O1863" i="1"/>
  <c r="E531" i="2" s="1"/>
  <c r="O1848" i="1"/>
  <c r="O1844" i="1"/>
  <c r="O1836" i="1"/>
  <c r="O1832" i="1"/>
  <c r="O1821" i="1"/>
  <c r="O1817" i="1"/>
  <c r="O1813" i="1"/>
  <c r="O1804" i="1"/>
  <c r="O1793" i="1"/>
  <c r="O1789" i="1"/>
  <c r="E868" i="2" s="1"/>
  <c r="O1785" i="1"/>
  <c r="O1780" i="1"/>
  <c r="O1776" i="1"/>
  <c r="O1766" i="1"/>
  <c r="O1762" i="1"/>
  <c r="O1751" i="1"/>
  <c r="O1747" i="1"/>
  <c r="O1736" i="1"/>
  <c r="O1722" i="1"/>
  <c r="O1718" i="1"/>
  <c r="O1714" i="1"/>
  <c r="O1710" i="1"/>
  <c r="O1702" i="1"/>
  <c r="O1692" i="1"/>
  <c r="O1660" i="1"/>
  <c r="O1630" i="1"/>
  <c r="O1626" i="1"/>
  <c r="O1622" i="1"/>
  <c r="O1617" i="1"/>
  <c r="O1613" i="1"/>
  <c r="O1588" i="1"/>
  <c r="E994" i="2" s="1"/>
  <c r="O1566" i="1"/>
  <c r="O1548" i="1"/>
  <c r="O1544" i="1"/>
  <c r="E1303" i="2" s="1"/>
  <c r="O1510" i="1"/>
  <c r="O1469" i="1"/>
  <c r="O1456" i="1"/>
  <c r="O1440" i="1"/>
  <c r="O1436" i="1"/>
  <c r="O1416" i="1"/>
  <c r="O1412" i="1"/>
  <c r="O1408" i="1"/>
  <c r="O1404" i="1"/>
  <c r="O1360" i="1"/>
  <c r="O1933" i="1"/>
  <c r="E1052" i="2" s="1"/>
  <c r="O1899" i="1"/>
  <c r="O1884" i="1"/>
  <c r="O1862" i="1"/>
  <c r="O1851" i="1"/>
  <c r="O1847" i="1"/>
  <c r="O1843" i="1"/>
  <c r="E506" i="2" s="1"/>
  <c r="O1835" i="1"/>
  <c r="O1831" i="1"/>
  <c r="O1820" i="1"/>
  <c r="O1816" i="1"/>
  <c r="O1812" i="1"/>
  <c r="E1622" i="2" s="1"/>
  <c r="O1803" i="1"/>
  <c r="O1792" i="1"/>
  <c r="O1788" i="1"/>
  <c r="O1779" i="1"/>
  <c r="O1775" i="1"/>
  <c r="O1765" i="1"/>
  <c r="O1761" i="1"/>
  <c r="E1538" i="2" s="1"/>
  <c r="O1750" i="1"/>
  <c r="O1746" i="1"/>
  <c r="O1735" i="1"/>
  <c r="O1721" i="1"/>
  <c r="O1717" i="1"/>
  <c r="O1713" i="1"/>
  <c r="O1701" i="1"/>
  <c r="O1691" i="1"/>
  <c r="O1680" i="1"/>
  <c r="O1663" i="1"/>
  <c r="O1659" i="1"/>
  <c r="O1655" i="1"/>
  <c r="O1651" i="1"/>
  <c r="E458" i="2" s="1"/>
  <c r="O1637" i="1"/>
  <c r="O1611" i="1"/>
  <c r="O1607" i="1"/>
  <c r="O1603" i="1"/>
  <c r="O1599" i="1"/>
  <c r="E759" i="2" s="1"/>
  <c r="O1586" i="1"/>
  <c r="O1582" i="1"/>
  <c r="O1578" i="1"/>
  <c r="O1574" i="1"/>
  <c r="O1570" i="1"/>
  <c r="O1565" i="1"/>
  <c r="O1557" i="1"/>
  <c r="O1531" i="1"/>
  <c r="O1526" i="1"/>
  <c r="O1522" i="1"/>
  <c r="O1518" i="1"/>
  <c r="O1513" i="1"/>
  <c r="O1455" i="1"/>
  <c r="O1448" i="1"/>
  <c r="O1393" i="1"/>
  <c r="O1377" i="1"/>
  <c r="O1373" i="1"/>
  <c r="O1349" i="1"/>
  <c r="O1673" i="1"/>
  <c r="O1658" i="1"/>
  <c r="E982" i="2" s="1"/>
  <c r="O1625" i="1"/>
  <c r="O1591" i="1"/>
  <c r="O1564" i="1"/>
  <c r="O1484" i="1"/>
  <c r="O1478" i="1"/>
  <c r="O1467" i="1"/>
  <c r="O1460" i="1"/>
  <c r="E943" i="2" s="1"/>
  <c r="O1454" i="1"/>
  <c r="O1445" i="1"/>
  <c r="O1439" i="1"/>
  <c r="O1421" i="1"/>
  <c r="O1415" i="1"/>
  <c r="O1407" i="1"/>
  <c r="O1398" i="1"/>
  <c r="O1392" i="1"/>
  <c r="O1376" i="1"/>
  <c r="O1365" i="1"/>
  <c r="O1359" i="1"/>
  <c r="O1352" i="1"/>
  <c r="O1328" i="1"/>
  <c r="O1295" i="1"/>
  <c r="O1274" i="1"/>
  <c r="O1267" i="1"/>
  <c r="E1611" i="2" s="1"/>
  <c r="O1433" i="1"/>
  <c r="E1081" i="2" s="1"/>
  <c r="O1430" i="1"/>
  <c r="O1424" i="1"/>
  <c r="O1409" i="1"/>
  <c r="O1400" i="1"/>
  <c r="O1394" i="1"/>
  <c r="O1385" i="1"/>
  <c r="E1231" i="2" s="1"/>
  <c r="O1378" i="1"/>
  <c r="O1370" i="1"/>
  <c r="O1367" i="1"/>
  <c r="O1361" i="1"/>
  <c r="O1338" i="1"/>
  <c r="O1334" i="1"/>
  <c r="O1330" i="1"/>
  <c r="O1323" i="1"/>
  <c r="O1319" i="1"/>
  <c r="O1310" i="1"/>
  <c r="E1117" i="2" s="1"/>
  <c r="O1302" i="1"/>
  <c r="E967" i="2" s="1"/>
  <c r="O1282" i="1"/>
  <c r="O1278" i="1"/>
  <c r="O1265" i="1"/>
  <c r="O1662" i="1"/>
  <c r="O1647" i="1"/>
  <c r="O1629" i="1"/>
  <c r="O1616" i="1"/>
  <c r="O1595" i="1"/>
  <c r="O1533" i="1"/>
  <c r="O1512" i="1"/>
  <c r="O1474" i="1"/>
  <c r="O1471" i="1"/>
  <c r="O1458" i="1"/>
  <c r="O1450" i="1"/>
  <c r="O1435" i="1"/>
  <c r="O1426" i="1"/>
  <c r="O1411" i="1"/>
  <c r="E1140" i="2" s="1"/>
  <c r="O1402" i="1"/>
  <c r="O1387" i="1"/>
  <c r="O1380" i="1"/>
  <c r="O1372" i="1"/>
  <c r="O1363" i="1"/>
  <c r="O1354" i="1"/>
  <c r="O1348" i="1"/>
  <c r="E1392" i="2" s="1"/>
  <c r="O1341" i="1"/>
  <c r="E1517" i="2" s="1"/>
  <c r="O1332" i="1"/>
  <c r="O1326" i="1"/>
  <c r="E1472" i="2" s="1"/>
  <c r="O1276" i="1"/>
  <c r="O1649" i="1"/>
  <c r="O1631" i="1"/>
  <c r="O1618" i="1"/>
  <c r="O1597" i="1"/>
  <c r="O1589" i="1"/>
  <c r="O1562" i="1"/>
  <c r="E28" i="2" s="1"/>
  <c r="O1542" i="1"/>
  <c r="E1167" i="2" s="1"/>
  <c r="O1514" i="1"/>
  <c r="O1482" i="1"/>
  <c r="O1476" i="1"/>
  <c r="O1465" i="1"/>
  <c r="E1351" i="2" s="1"/>
  <c r="O1452" i="1"/>
  <c r="E902" i="2" s="1"/>
  <c r="O1443" i="1"/>
  <c r="E358" i="2" s="1"/>
  <c r="O1437" i="1"/>
  <c r="E554" i="2" s="1"/>
  <c r="O1419" i="1"/>
  <c r="O1413" i="1"/>
  <c r="O1405" i="1"/>
  <c r="O1389" i="1"/>
  <c r="O1383" i="1"/>
  <c r="E1732" i="2" s="1"/>
  <c r="O1374" i="1"/>
  <c r="O1356" i="1"/>
  <c r="O1350" i="1"/>
  <c r="O1343" i="1"/>
  <c r="O1336" i="1"/>
  <c r="O1321" i="1"/>
  <c r="O1317" i="1"/>
  <c r="E1151" i="2" s="1"/>
  <c r="O1313" i="1"/>
  <c r="O1300" i="1"/>
  <c r="E1416" i="2" s="1"/>
  <c r="O1285" i="1"/>
  <c r="O1263" i="1"/>
  <c r="O1254" i="1"/>
  <c r="O1250" i="1"/>
  <c r="O1246" i="1"/>
  <c r="O1239" i="1"/>
  <c r="E12" i="2" s="1"/>
  <c r="O1235" i="1"/>
  <c r="E656" i="2" s="1"/>
  <c r="O1231" i="1"/>
  <c r="O1227" i="1"/>
  <c r="O1219" i="1"/>
  <c r="O1215" i="1"/>
  <c r="E1023" i="2" s="1"/>
  <c r="O1209" i="1"/>
  <c r="O1205" i="1"/>
  <c r="O1201" i="1"/>
  <c r="O1196" i="1"/>
  <c r="O1189" i="1"/>
  <c r="O1178" i="1"/>
  <c r="O1174" i="1"/>
  <c r="E1381" i="2" s="1"/>
  <c r="O1170" i="1"/>
  <c r="O1161" i="1"/>
  <c r="O1157" i="1"/>
  <c r="O1153" i="1"/>
  <c r="E1369" i="2" s="1"/>
  <c r="O1149" i="1"/>
  <c r="O1142" i="1"/>
  <c r="O1138" i="1"/>
  <c r="O1131" i="1"/>
  <c r="O1127" i="1"/>
  <c r="O1117" i="1"/>
  <c r="O1110" i="1"/>
  <c r="O1103" i="1"/>
  <c r="O1099" i="1"/>
  <c r="O1093" i="1"/>
  <c r="O1089" i="1"/>
  <c r="O1082" i="1"/>
  <c r="E304" i="2" s="1"/>
  <c r="O1076" i="1"/>
  <c r="O1071" i="1"/>
  <c r="O1064" i="1"/>
  <c r="O1058" i="1"/>
  <c r="O1054" i="1"/>
  <c r="O1047" i="1"/>
  <c r="O1043" i="1"/>
  <c r="O1039" i="1"/>
  <c r="O1035" i="1"/>
  <c r="O1026" i="1"/>
  <c r="O1022" i="1"/>
  <c r="O1015" i="1"/>
  <c r="O1008" i="1"/>
  <c r="O999" i="1"/>
  <c r="O995" i="1"/>
  <c r="O991" i="1"/>
  <c r="O984" i="1"/>
  <c r="E686" i="2" s="1"/>
  <c r="O980" i="1"/>
  <c r="E1113" i="2" s="1"/>
  <c r="O976" i="1"/>
  <c r="O971" i="1"/>
  <c r="O963" i="1"/>
  <c r="O952" i="1"/>
  <c r="O947" i="1"/>
  <c r="O929" i="1"/>
  <c r="E851" i="2" s="1"/>
  <c r="O924" i="1"/>
  <c r="O920" i="1"/>
  <c r="O916" i="1"/>
  <c r="O912" i="1"/>
  <c r="O907" i="1"/>
  <c r="O892" i="1"/>
  <c r="O888" i="1"/>
  <c r="O874" i="1"/>
  <c r="E904" i="2" s="1"/>
  <c r="O851" i="1"/>
  <c r="O843" i="1"/>
  <c r="O1257" i="1"/>
  <c r="O1252" i="1"/>
  <c r="O1245" i="1"/>
  <c r="O1241" i="1"/>
  <c r="O1234" i="1"/>
  <c r="O1230" i="1"/>
  <c r="O1226" i="1"/>
  <c r="O1222" i="1"/>
  <c r="E824" i="2" s="1"/>
  <c r="O1218" i="1"/>
  <c r="O1212" i="1"/>
  <c r="O1208" i="1"/>
  <c r="O1204" i="1"/>
  <c r="O1200" i="1"/>
  <c r="O1192" i="1"/>
  <c r="O1188" i="1"/>
  <c r="O1181" i="1"/>
  <c r="O1177" i="1"/>
  <c r="O1172" i="1"/>
  <c r="O1164" i="1"/>
  <c r="O1160" i="1"/>
  <c r="O1156" i="1"/>
  <c r="O1151" i="1"/>
  <c r="O1145" i="1"/>
  <c r="O1140" i="1"/>
  <c r="O1130" i="1"/>
  <c r="O1120" i="1"/>
  <c r="O1116" i="1"/>
  <c r="O1112" i="1"/>
  <c r="O1102" i="1"/>
  <c r="O1098" i="1"/>
  <c r="O1092" i="1"/>
  <c r="O1088" i="1"/>
  <c r="E1379" i="2" s="1"/>
  <c r="O1084" i="1"/>
  <c r="O1075" i="1"/>
  <c r="O1067" i="1"/>
  <c r="E1132" i="2" s="1"/>
  <c r="O1057" i="1"/>
  <c r="O1053" i="1"/>
  <c r="O1049" i="1"/>
  <c r="O1042" i="1"/>
  <c r="O1038" i="1"/>
  <c r="O1028" i="1"/>
  <c r="O1021" i="1"/>
  <c r="O1017" i="1"/>
  <c r="O1011" i="1"/>
  <c r="O1007" i="1"/>
  <c r="O998" i="1"/>
  <c r="O993" i="1"/>
  <c r="O982" i="1"/>
  <c r="E632" i="2" s="1"/>
  <c r="O975" i="1"/>
  <c r="O965" i="1"/>
  <c r="O959" i="1"/>
  <c r="E1037" i="2" s="1"/>
  <c r="O950" i="1"/>
  <c r="O946" i="1"/>
  <c r="O941" i="1"/>
  <c r="O937" i="1"/>
  <c r="O933" i="1"/>
  <c r="O906" i="1"/>
  <c r="O901" i="1"/>
  <c r="O897" i="1"/>
  <c r="O882" i="1"/>
  <c r="O864" i="1"/>
  <c r="O832" i="1"/>
  <c r="O823" i="1"/>
  <c r="O800" i="1"/>
  <c r="O787" i="1"/>
  <c r="O1315" i="1"/>
  <c r="O1308" i="1"/>
  <c r="E717" i="2" s="1"/>
  <c r="O1304" i="1"/>
  <c r="O1287" i="1"/>
  <c r="O1280" i="1"/>
  <c r="O1269" i="1"/>
  <c r="O1259" i="1"/>
  <c r="O1243" i="1"/>
  <c r="O1237" i="1"/>
  <c r="O1233" i="1"/>
  <c r="O1229" i="1"/>
  <c r="O1224" i="1"/>
  <c r="O1217" i="1"/>
  <c r="E1401" i="2" s="1"/>
  <c r="O1211" i="1"/>
  <c r="O1207" i="1"/>
  <c r="O1203" i="1"/>
  <c r="O1199" i="1"/>
  <c r="E1730" i="2" s="1"/>
  <c r="O1191" i="1"/>
  <c r="O1187" i="1"/>
  <c r="O1183" i="1"/>
  <c r="O1176" i="1"/>
  <c r="E138" i="2" s="1"/>
  <c r="O1166" i="1"/>
  <c r="O1159" i="1"/>
  <c r="O1155" i="1"/>
  <c r="O1144" i="1"/>
  <c r="O1133" i="1"/>
  <c r="O1123" i="1"/>
  <c r="O1119" i="1"/>
  <c r="O1115" i="1"/>
  <c r="O1105" i="1"/>
  <c r="O1101" i="1"/>
  <c r="O1097" i="1"/>
  <c r="O1091" i="1"/>
  <c r="O1086" i="1"/>
  <c r="O1078" i="1"/>
  <c r="O1074" i="1"/>
  <c r="O1060" i="1"/>
  <c r="E1772" i="2" s="1"/>
  <c r="O1056" i="1"/>
  <c r="O1051" i="1"/>
  <c r="O1041" i="1"/>
  <c r="O1037" i="1"/>
  <c r="O1030" i="1"/>
  <c r="E1385" i="2" s="1"/>
  <c r="O1024" i="1"/>
  <c r="O1020" i="1"/>
  <c r="O1010" i="1"/>
  <c r="O1006" i="1"/>
  <c r="O1001" i="1"/>
  <c r="E590" i="2" s="1"/>
  <c r="O997" i="1"/>
  <c r="O986" i="1"/>
  <c r="O978" i="1"/>
  <c r="O974" i="1"/>
  <c r="O967" i="1"/>
  <c r="O958" i="1"/>
  <c r="O954" i="1"/>
  <c r="O949" i="1"/>
  <c r="O926" i="1"/>
  <c r="O922" i="1"/>
  <c r="E1633" i="2" s="1"/>
  <c r="O918" i="1"/>
  <c r="E976" i="2" s="1"/>
  <c r="O914" i="1"/>
  <c r="O909" i="1"/>
  <c r="O905" i="1"/>
  <c r="O895" i="1"/>
  <c r="O890" i="1"/>
  <c r="O872" i="1"/>
  <c r="O853" i="1"/>
  <c r="O845" i="1"/>
  <c r="O1306" i="1"/>
  <c r="O1297" i="1"/>
  <c r="O1293" i="1"/>
  <c r="E1536" i="2" s="1"/>
  <c r="O1289" i="1"/>
  <c r="O1272" i="1"/>
  <c r="O1261" i="1"/>
  <c r="O1255" i="1"/>
  <c r="O1247" i="1"/>
  <c r="O1236" i="1"/>
  <c r="O1232" i="1"/>
  <c r="O1228" i="1"/>
  <c r="O1220" i="1"/>
  <c r="O1216" i="1"/>
  <c r="O1210" i="1"/>
  <c r="O1206" i="1"/>
  <c r="O1202" i="1"/>
  <c r="O1198" i="1"/>
  <c r="E1019" i="2" s="1"/>
  <c r="O1194" i="1"/>
  <c r="E1458" i="2" s="1"/>
  <c r="O1190" i="1"/>
  <c r="O1185" i="1"/>
  <c r="E436" i="2" s="1"/>
  <c r="O1179" i="1"/>
  <c r="O1175" i="1"/>
  <c r="O1168" i="1"/>
  <c r="E1736" i="2" s="1"/>
  <c r="O1158" i="1"/>
  <c r="O1154" i="1"/>
  <c r="O1147" i="1"/>
  <c r="O1143" i="1"/>
  <c r="O1136" i="1"/>
  <c r="O1132" i="1"/>
  <c r="O1125" i="1"/>
  <c r="O1118" i="1"/>
  <c r="O1108" i="1"/>
  <c r="E1744" i="2" s="1"/>
  <c r="O1104" i="1"/>
  <c r="O1100" i="1"/>
  <c r="O1094" i="1"/>
  <c r="O1090" i="1"/>
  <c r="O1080" i="1"/>
  <c r="O1073" i="1"/>
  <c r="O1069" i="1"/>
  <c r="E1396" i="2" s="1"/>
  <c r="O1062" i="1"/>
  <c r="O1055" i="1"/>
  <c r="O1044" i="1"/>
  <c r="O1040" i="1"/>
  <c r="E1825" i="2" s="1"/>
  <c r="O1036" i="1"/>
  <c r="O1032" i="1"/>
  <c r="O1023" i="1"/>
  <c r="O1013" i="1"/>
  <c r="E1329" i="2" s="1"/>
  <c r="O1009" i="1"/>
  <c r="O1004" i="1"/>
  <c r="O1000" i="1"/>
  <c r="O996" i="1"/>
  <c r="O989" i="1"/>
  <c r="O985" i="1"/>
  <c r="O977" i="1"/>
  <c r="O973" i="1"/>
  <c r="E336" i="2" s="1"/>
  <c r="O969" i="1"/>
  <c r="O961" i="1"/>
  <c r="O957" i="1"/>
  <c r="O948" i="1"/>
  <c r="O943" i="1"/>
  <c r="O939" i="1"/>
  <c r="O935" i="1"/>
  <c r="O930" i="1"/>
  <c r="E1161" i="2" s="1"/>
  <c r="O908" i="1"/>
  <c r="O904" i="1"/>
  <c r="O899" i="1"/>
  <c r="O894" i="1"/>
  <c r="E1453" i="2" s="1"/>
  <c r="O884" i="1"/>
  <c r="O879" i="1"/>
  <c r="O866" i="1"/>
  <c r="O834" i="1"/>
  <c r="O826" i="1"/>
  <c r="E697" i="2" s="1"/>
  <c r="O802" i="1"/>
  <c r="E1849" i="2" s="1"/>
  <c r="O873" i="1"/>
  <c r="O837" i="1"/>
  <c r="O821" i="1"/>
  <c r="O810" i="1"/>
  <c r="O791" i="1"/>
  <c r="O773" i="1"/>
  <c r="O762" i="1"/>
  <c r="O743" i="1"/>
  <c r="E825" i="2" s="1"/>
  <c r="O733" i="1"/>
  <c r="E185" i="2" s="1"/>
  <c r="O711" i="1"/>
  <c r="O707" i="1"/>
  <c r="O698" i="1"/>
  <c r="O662" i="1"/>
  <c r="O634" i="1"/>
  <c r="O611" i="1"/>
  <c r="O546" i="1"/>
  <c r="O522" i="1"/>
  <c r="O498" i="1"/>
  <c r="O875" i="1"/>
  <c r="E163" i="2" s="1"/>
  <c r="O858" i="1"/>
  <c r="O836" i="1"/>
  <c r="O820" i="1"/>
  <c r="O809" i="1"/>
  <c r="O790" i="1"/>
  <c r="O783" i="1"/>
  <c r="O776" i="1"/>
  <c r="O772" i="1"/>
  <c r="O765" i="1"/>
  <c r="O749" i="1"/>
  <c r="O719" i="1"/>
  <c r="E1926" i="2" s="1"/>
  <c r="O647" i="1"/>
  <c r="O628" i="1"/>
  <c r="O624" i="1"/>
  <c r="O619" i="1"/>
  <c r="O595" i="1"/>
  <c r="O563" i="1"/>
  <c r="O555" i="1"/>
  <c r="O539" i="1"/>
  <c r="O531" i="1"/>
  <c r="E1723" i="2" s="1"/>
  <c r="O507" i="1"/>
  <c r="O877" i="1"/>
  <c r="O869" i="1"/>
  <c r="E1610" i="2" s="1"/>
  <c r="O857" i="1"/>
  <c r="O819" i="1"/>
  <c r="O812" i="1"/>
  <c r="O793" i="1"/>
  <c r="O782" i="1"/>
  <c r="O771" i="1"/>
  <c r="O760" i="1"/>
  <c r="O748" i="1"/>
  <c r="O709" i="1"/>
  <c r="O704" i="1"/>
  <c r="O696" i="1"/>
  <c r="O660" i="1"/>
  <c r="E1279" i="2" s="1"/>
  <c r="O613" i="1"/>
  <c r="O609" i="1"/>
  <c r="O548" i="1"/>
  <c r="O871" i="1"/>
  <c r="E646" i="2" s="1"/>
  <c r="O862" i="1"/>
  <c r="O856" i="1"/>
  <c r="O838" i="1"/>
  <c r="O811" i="1"/>
  <c r="O792" i="1"/>
  <c r="O781" i="1"/>
  <c r="O770" i="1"/>
  <c r="O759" i="1"/>
  <c r="O751" i="1"/>
  <c r="O734" i="1"/>
  <c r="O721" i="1"/>
  <c r="O685" i="1"/>
  <c r="E146" i="2" s="1"/>
  <c r="O626" i="1"/>
  <c r="O622" i="1"/>
  <c r="O617" i="1"/>
  <c r="O593" i="1"/>
  <c r="E1549" i="2" s="1"/>
  <c r="O565" i="1"/>
  <c r="E718" i="2" s="1"/>
  <c r="O557" i="1"/>
  <c r="O533" i="1"/>
  <c r="O509" i="1"/>
  <c r="O718" i="1"/>
  <c r="E917" i="2" s="1"/>
  <c r="O703" i="1"/>
  <c r="O695" i="1"/>
  <c r="O667" i="1"/>
  <c r="O633" i="1"/>
  <c r="O616" i="1"/>
  <c r="O591" i="1"/>
  <c r="O576" i="1"/>
  <c r="O568" i="1"/>
  <c r="O562" i="1"/>
  <c r="O554" i="1"/>
  <c r="O551" i="1"/>
  <c r="O545" i="1"/>
  <c r="O538" i="1"/>
  <c r="O530" i="1"/>
  <c r="E1550" i="2" s="1"/>
  <c r="O527" i="1"/>
  <c r="O521" i="1"/>
  <c r="O506" i="1"/>
  <c r="O503" i="1"/>
  <c r="O497" i="1"/>
  <c r="O478" i="1"/>
  <c r="O471" i="1"/>
  <c r="O467" i="1"/>
  <c r="O460" i="1"/>
  <c r="O456" i="1"/>
  <c r="E1006" i="2" s="1"/>
  <c r="O452" i="1"/>
  <c r="O443" i="1"/>
  <c r="O433" i="1"/>
  <c r="O417" i="1"/>
  <c r="O406" i="1"/>
  <c r="O379" i="1"/>
  <c r="O375" i="1"/>
  <c r="O362" i="1"/>
  <c r="O358" i="1"/>
  <c r="O341" i="1"/>
  <c r="O761" i="1"/>
  <c r="O750" i="1"/>
  <c r="E1246" i="2" s="1"/>
  <c r="O720" i="1"/>
  <c r="O705" i="1"/>
  <c r="O697" i="1"/>
  <c r="O661" i="1"/>
  <c r="O646" i="1"/>
  <c r="O618" i="1"/>
  <c r="O600" i="1"/>
  <c r="E539" i="2" s="1"/>
  <c r="O594" i="1"/>
  <c r="O578" i="1"/>
  <c r="O570" i="1"/>
  <c r="O564" i="1"/>
  <c r="O556" i="1"/>
  <c r="O547" i="1"/>
  <c r="O532" i="1"/>
  <c r="O514" i="1"/>
  <c r="O508" i="1"/>
  <c r="O488" i="1"/>
  <c r="O484" i="1"/>
  <c r="O480" i="1"/>
  <c r="O435" i="1"/>
  <c r="O428" i="1"/>
  <c r="O424" i="1"/>
  <c r="O401" i="1"/>
  <c r="E602" i="2" s="1"/>
  <c r="O397" i="1"/>
  <c r="E394" i="2" s="1"/>
  <c r="O393" i="1"/>
  <c r="O382" i="1"/>
  <c r="O373" i="1"/>
  <c r="O366" i="1"/>
  <c r="O354" i="1"/>
  <c r="O349" i="1"/>
  <c r="O839" i="1"/>
  <c r="O822" i="1"/>
  <c r="O813" i="1"/>
  <c r="O794" i="1"/>
  <c r="O786" i="1"/>
  <c r="E1171" i="2" s="1"/>
  <c r="O752" i="1"/>
  <c r="O744" i="1"/>
  <c r="O722" i="1"/>
  <c r="O714" i="1"/>
  <c r="O699" i="1"/>
  <c r="O686" i="1"/>
  <c r="O663" i="1"/>
  <c r="O648" i="1"/>
  <c r="O602" i="1"/>
  <c r="O596" i="1"/>
  <c r="O587" i="1"/>
  <c r="O580" i="1"/>
  <c r="O572" i="1"/>
  <c r="O566" i="1"/>
  <c r="E829" i="2" s="1"/>
  <c r="O558" i="1"/>
  <c r="O534" i="1"/>
  <c r="E1880" i="2" s="1"/>
  <c r="O516" i="1"/>
  <c r="O510" i="1"/>
  <c r="O493" i="1"/>
  <c r="O490" i="1"/>
  <c r="O473" i="1"/>
  <c r="O462" i="1"/>
  <c r="O458" i="1"/>
  <c r="O454" i="1"/>
  <c r="O450" i="1"/>
  <c r="O445" i="1"/>
  <c r="O441" i="1"/>
  <c r="O437" i="1"/>
  <c r="O413" i="1"/>
  <c r="O384" i="1"/>
  <c r="O377" i="1"/>
  <c r="O360" i="1"/>
  <c r="O860" i="1"/>
  <c r="O841" i="1"/>
  <c r="O824" i="1"/>
  <c r="O815" i="1"/>
  <c r="E863" i="2" s="1"/>
  <c r="O796" i="1"/>
  <c r="O788" i="1"/>
  <c r="O779" i="1"/>
  <c r="O768" i="1"/>
  <c r="E1073" i="2" s="1"/>
  <c r="O757" i="1"/>
  <c r="O746" i="1"/>
  <c r="O724" i="1"/>
  <c r="O716" i="1"/>
  <c r="O701" i="1"/>
  <c r="O688" i="1"/>
  <c r="O665" i="1"/>
  <c r="O650" i="1"/>
  <c r="O631" i="1"/>
  <c r="O604" i="1"/>
  <c r="O598" i="1"/>
  <c r="O589" i="1"/>
  <c r="O583" i="1"/>
  <c r="O574" i="1"/>
  <c r="E1030" i="2" s="1"/>
  <c r="O560" i="1"/>
  <c r="O542" i="1"/>
  <c r="O536" i="1"/>
  <c r="O525" i="1"/>
  <c r="O518" i="1"/>
  <c r="O501" i="1"/>
  <c r="O495" i="1"/>
  <c r="O486" i="1"/>
  <c r="O476" i="1"/>
  <c r="E786" i="2" s="1"/>
  <c r="O465" i="1"/>
  <c r="O430" i="1"/>
  <c r="O426" i="1"/>
  <c r="O422" i="1"/>
  <c r="O415" i="1"/>
  <c r="O407" i="1"/>
  <c r="O399" i="1"/>
  <c r="O395" i="1"/>
  <c r="O391" i="1"/>
  <c r="O386" i="1"/>
  <c r="O376" i="1"/>
  <c r="O371" i="1"/>
  <c r="O352" i="1"/>
  <c r="E97" i="2" s="1"/>
  <c r="O336" i="1"/>
  <c r="E604" i="2" s="1"/>
  <c r="O350" i="1"/>
  <c r="O344" i="1"/>
  <c r="E1058" i="2" s="1"/>
  <c r="O323" i="1"/>
  <c r="O312" i="1"/>
  <c r="O308" i="1"/>
  <c r="O278" i="1"/>
  <c r="O235" i="1"/>
  <c r="E937" i="2" s="1"/>
  <c r="O224" i="1"/>
  <c r="O144" i="1"/>
  <c r="O82" i="1"/>
  <c r="E927" i="2" s="1"/>
  <c r="O30" i="1"/>
  <c r="E834" i="2" s="1"/>
  <c r="O20" i="1"/>
  <c r="O10" i="1"/>
  <c r="E672" i="2" s="1"/>
  <c r="O408" i="1"/>
  <c r="O378" i="1"/>
  <c r="O365" i="1"/>
  <c r="O322" i="1"/>
  <c r="O311" i="1"/>
  <c r="O307" i="1"/>
  <c r="O303" i="1"/>
  <c r="O299" i="1"/>
  <c r="O281" i="1"/>
  <c r="O277" i="1"/>
  <c r="O253" i="1"/>
  <c r="O29" i="1"/>
  <c r="O19" i="1"/>
  <c r="O4" i="1"/>
  <c r="O364" i="1"/>
  <c r="O346" i="1"/>
  <c r="O314" i="1"/>
  <c r="O310" i="1"/>
  <c r="O306" i="1"/>
  <c r="O302" i="1"/>
  <c r="O298" i="1"/>
  <c r="O217" i="1"/>
  <c r="O206" i="1"/>
  <c r="O202" i="1"/>
  <c r="O191" i="1"/>
  <c r="O187" i="1"/>
  <c r="O165" i="1"/>
  <c r="O161" i="1"/>
  <c r="O132" i="1"/>
  <c r="O128" i="1"/>
  <c r="O124" i="1"/>
  <c r="E1095" i="2" s="1"/>
  <c r="O120" i="1"/>
  <c r="E957" i="2" s="1"/>
  <c r="O116" i="1"/>
  <c r="O107" i="1"/>
  <c r="O103" i="1"/>
  <c r="O60" i="1"/>
  <c r="O420" i="1"/>
  <c r="E1689" i="2" s="1"/>
  <c r="O404" i="1"/>
  <c r="E282" i="2" s="1"/>
  <c r="O369" i="1"/>
  <c r="O345" i="1"/>
  <c r="O334" i="1"/>
  <c r="O262" i="1"/>
  <c r="E343" i="2" s="1"/>
  <c r="O236" i="1"/>
  <c r="E1100" i="2" s="1"/>
  <c r="O225" i="1"/>
  <c r="O221" i="1"/>
  <c r="O216" i="1"/>
  <c r="O205" i="1"/>
  <c r="O201" i="1"/>
  <c r="O190" i="1"/>
  <c r="O186" i="1"/>
  <c r="O168" i="1"/>
  <c r="O164" i="1"/>
  <c r="O145" i="1"/>
  <c r="O131" i="1"/>
  <c r="E1213" i="2" s="1"/>
  <c r="O127" i="1"/>
  <c r="O123" i="1"/>
  <c r="E1094" i="2" s="1"/>
  <c r="O119" i="1"/>
  <c r="O115" i="1"/>
  <c r="O110" i="1"/>
  <c r="O106" i="1"/>
  <c r="O92" i="1"/>
  <c r="E936" i="2" s="1"/>
  <c r="O63" i="1"/>
  <c r="E738" i="2" s="1"/>
  <c r="O367" i="1"/>
  <c r="O348" i="1"/>
  <c r="O332" i="1"/>
  <c r="E207" i="2" s="1"/>
  <c r="O313" i="1"/>
  <c r="O309" i="1"/>
  <c r="O305" i="1"/>
  <c r="O301" i="1"/>
  <c r="O297" i="1"/>
  <c r="E1402" i="2" s="1"/>
  <c r="O291" i="1"/>
  <c r="O280" i="1"/>
  <c r="O276" i="1"/>
  <c r="O255" i="1"/>
  <c r="O238" i="1"/>
  <c r="O223" i="1"/>
  <c r="O215" i="1"/>
  <c r="O204" i="1"/>
  <c r="O200" i="1"/>
  <c r="E1544" i="2" s="1"/>
  <c r="O189" i="1"/>
  <c r="O167" i="1"/>
  <c r="O163" i="1"/>
  <c r="O143" i="1"/>
  <c r="E139" i="2" s="1"/>
  <c r="O130" i="1"/>
  <c r="E1214" i="2" s="1"/>
  <c r="O126" i="1"/>
  <c r="O122" i="1"/>
  <c r="E1603" i="2" s="1"/>
  <c r="O118" i="1"/>
  <c r="E1627" i="2" s="1"/>
  <c r="O114" i="1"/>
  <c r="O109" i="1"/>
  <c r="O105" i="1"/>
  <c r="O94" i="1"/>
  <c r="O89" i="1"/>
  <c r="E1046" i="2" s="1"/>
  <c r="O73" i="1"/>
  <c r="O62" i="1"/>
  <c r="O55" i="1"/>
  <c r="E1233" i="2" s="1"/>
  <c r="O28" i="1"/>
  <c r="E1285" i="2" s="1"/>
  <c r="O22" i="1"/>
  <c r="O18" i="1"/>
  <c r="O304" i="1"/>
  <c r="O300" i="1"/>
  <c r="O290" i="1"/>
  <c r="O279" i="1"/>
  <c r="O275" i="1"/>
  <c r="E734" i="2" s="1"/>
  <c r="O263" i="1"/>
  <c r="O254" i="1"/>
  <c r="O237" i="1"/>
  <c r="E512" i="2" s="1"/>
  <c r="O226" i="1"/>
  <c r="O222" i="1"/>
  <c r="O203" i="1"/>
  <c r="O188" i="1"/>
  <c r="O166" i="1"/>
  <c r="O162" i="1"/>
  <c r="O129" i="1"/>
  <c r="O125" i="1"/>
  <c r="E1010" i="2" s="1"/>
  <c r="O121" i="1"/>
  <c r="E1128" i="2" s="1"/>
  <c r="O117" i="1"/>
  <c r="O113" i="1"/>
  <c r="O108" i="1"/>
  <c r="E814" i="2" s="1"/>
  <c r="O104" i="1"/>
  <c r="O93" i="1"/>
  <c r="O72" i="1"/>
  <c r="E174" i="2" s="1"/>
  <c r="O61" i="1"/>
  <c r="O31" i="1"/>
  <c r="O21" i="1"/>
  <c r="O17" i="1"/>
  <c r="O2" i="1"/>
  <c r="E1163" i="2" s="1"/>
  <c r="E1656" i="2" l="1"/>
  <c r="E572" i="2"/>
  <c r="E316" i="2"/>
  <c r="E430" i="2"/>
  <c r="E1664" i="2"/>
  <c r="E1672" i="2"/>
  <c r="E1894" i="2"/>
  <c r="E1683" i="2"/>
  <c r="E32" i="2"/>
  <c r="E349" i="2"/>
  <c r="E379" i="2"/>
  <c r="E1793" i="2"/>
  <c r="E859" i="2"/>
  <c r="E323" i="2"/>
  <c r="E1217" i="2"/>
  <c r="E1715" i="2"/>
  <c r="E1760" i="2"/>
  <c r="E33" i="2"/>
  <c r="E1657" i="2"/>
  <c r="E1925" i="2"/>
  <c r="E490" i="2"/>
  <c r="E802" i="2"/>
  <c r="E240" i="2"/>
  <c r="E1600" i="2"/>
  <c r="E111" i="2"/>
  <c r="E1636" i="2"/>
  <c r="E397" i="2"/>
  <c r="E328" i="2"/>
  <c r="E144" i="2"/>
  <c r="E1399" i="2"/>
  <c r="E1929" i="2"/>
  <c r="E1470" i="2"/>
  <c r="E1698" i="2"/>
  <c r="E1639" i="2"/>
  <c r="E473" i="2"/>
  <c r="E1349" i="2"/>
  <c r="E1531" i="2"/>
  <c r="E1631" i="2"/>
  <c r="E1589" i="2"/>
  <c r="E1431" i="2"/>
  <c r="E374" i="2"/>
  <c r="E1357" i="2"/>
  <c r="E129" i="2"/>
  <c r="E1726" i="2"/>
  <c r="E1468" i="2"/>
  <c r="E1282" i="2"/>
  <c r="E733" i="2"/>
  <c r="E1903" i="2"/>
  <c r="E242" i="2"/>
  <c r="E1758" i="2"/>
  <c r="E1557" i="2"/>
  <c r="E208" i="2"/>
  <c r="E761" i="2"/>
  <c r="E36" i="2"/>
  <c r="E1572" i="2"/>
  <c r="E1936" i="2"/>
  <c r="E398" i="2"/>
  <c r="E275" i="2"/>
  <c r="E1523" i="2"/>
  <c r="E1724" i="2"/>
  <c r="E1199" i="2"/>
  <c r="E1599" i="2"/>
  <c r="E312" i="2"/>
  <c r="E1882" i="2"/>
  <c r="E591" i="2"/>
  <c r="E19" i="2"/>
  <c r="E535" i="2"/>
  <c r="E1377" i="2"/>
  <c r="E746" i="2"/>
  <c r="E568" i="2"/>
  <c r="E1296" i="2"/>
  <c r="E298" i="2"/>
  <c r="E1773" i="2"/>
  <c r="E142" i="2"/>
  <c r="E1591" i="2"/>
  <c r="E472" i="2"/>
  <c r="E107" i="2"/>
  <c r="E570" i="2"/>
  <c r="E1671" i="2"/>
  <c r="E679" i="2"/>
  <c r="E509" i="2"/>
  <c r="E521" i="2"/>
  <c r="E1540" i="2"/>
  <c r="E14" i="2"/>
  <c r="E309" i="2"/>
  <c r="E584" i="2"/>
  <c r="E1388" i="2"/>
  <c r="E1895" i="2"/>
  <c r="E749" i="2"/>
  <c r="E838" i="2"/>
  <c r="E828" i="2"/>
  <c r="E64" i="2"/>
  <c r="E578" i="2"/>
  <c r="E1391" i="2"/>
  <c r="E1602" i="2"/>
  <c r="E341" i="2"/>
  <c r="E47" i="2"/>
  <c r="E492" i="2"/>
  <c r="E300" i="2"/>
  <c r="E408" i="2"/>
  <c r="E332" i="2"/>
  <c r="E42" i="2"/>
  <c r="E1822" i="2"/>
  <c r="E1662" i="2"/>
  <c r="E452" i="2"/>
  <c r="E377" i="2"/>
  <c r="E1575" i="2"/>
  <c r="E571" i="2"/>
  <c r="E1424" i="2"/>
  <c r="E1595" i="2"/>
  <c r="E41" i="2"/>
  <c r="E218" i="2"/>
  <c r="E1463" i="2"/>
  <c r="E202" i="2"/>
  <c r="E465" i="2"/>
  <c r="E71" i="2"/>
  <c r="E493" i="2"/>
  <c r="E321" i="2"/>
  <c r="E1818" i="2"/>
  <c r="E277" i="2"/>
  <c r="E660" i="2"/>
  <c r="E1395" i="2"/>
  <c r="E1442" i="2"/>
  <c r="E254" i="2"/>
  <c r="E215" i="2"/>
  <c r="E137" i="2"/>
  <c r="E605" i="2"/>
  <c r="E1477" i="2"/>
  <c r="E1116" i="2"/>
  <c r="E1414" i="2"/>
  <c r="E362" i="2"/>
  <c r="E1340" i="2"/>
  <c r="E293" i="2"/>
  <c r="E429" i="2"/>
  <c r="E292" i="2"/>
  <c r="E1781" i="2"/>
  <c r="E329" i="2"/>
  <c r="E1694" i="2"/>
  <c r="E313" i="2"/>
  <c r="E1889" i="2"/>
  <c r="E1203" i="2"/>
  <c r="E447" i="2"/>
  <c r="E283" i="2"/>
  <c r="E1524" i="2"/>
  <c r="E1409" i="2"/>
  <c r="E359" i="2"/>
  <c r="E151" i="2"/>
  <c r="E192" i="2"/>
  <c r="E1324" i="2"/>
  <c r="E1690" i="2"/>
  <c r="E1078" i="2"/>
  <c r="E347" i="2"/>
  <c r="E1830" i="2"/>
  <c r="E1920" i="2"/>
  <c r="E340" i="2"/>
  <c r="E1923" i="2"/>
  <c r="E725" i="2"/>
  <c r="E104" i="2"/>
  <c r="E1746" i="2"/>
  <c r="E267" i="2"/>
  <c r="E330" i="2"/>
  <c r="E720" i="2"/>
  <c r="E229" i="2"/>
  <c r="E1026" i="2"/>
  <c r="E1848" i="2"/>
  <c r="E1588" i="2"/>
  <c r="E147" i="2"/>
  <c r="E1448" i="2"/>
  <c r="E124" i="2"/>
  <c r="E1109" i="2"/>
  <c r="E127" i="2"/>
  <c r="E405" i="2"/>
  <c r="E1487" i="2"/>
  <c r="E1153" i="2"/>
  <c r="E620" i="2"/>
  <c r="E520" i="2"/>
  <c r="E131" i="2"/>
  <c r="E216" i="2"/>
  <c r="E339" i="2"/>
  <c r="E1433" i="2"/>
  <c r="E214" i="2"/>
  <c r="E30" i="2"/>
  <c r="E66" i="2"/>
  <c r="E1408" i="2"/>
  <c r="E88" i="2"/>
  <c r="E1924" i="2"/>
  <c r="E70" i="2"/>
  <c r="E400" i="2"/>
  <c r="E1319" i="2"/>
  <c r="E1108" i="2"/>
  <c r="E1834" i="2"/>
  <c r="E496" i="2"/>
  <c r="E83" i="2"/>
  <c r="E1885" i="2"/>
  <c r="E233" i="2"/>
  <c r="E1623" i="2"/>
  <c r="E1584" i="2"/>
  <c r="E867" i="2"/>
  <c r="E1693" i="2"/>
  <c r="E1542" i="2"/>
  <c r="E1851" i="2"/>
  <c r="E788" i="2"/>
  <c r="E213" i="2"/>
  <c r="E51" i="2"/>
  <c r="E524" i="2"/>
  <c r="E1904" i="2"/>
  <c r="E1617" i="2"/>
  <c r="E1608" i="2"/>
  <c r="E1696" i="2"/>
  <c r="E35" i="2"/>
  <c r="E324" i="2"/>
  <c r="E320" i="2"/>
  <c r="E1783" i="2"/>
  <c r="E141" i="2"/>
  <c r="E454" i="2"/>
  <c r="E243" i="2"/>
  <c r="E204" i="2"/>
  <c r="E156" i="2"/>
  <c r="E795" i="2"/>
  <c r="E1443" i="2"/>
  <c r="E674" i="2"/>
  <c r="E140" i="2"/>
  <c r="E29" i="2"/>
  <c r="E1265" i="2"/>
  <c r="E176" i="2"/>
  <c r="E1320" i="2"/>
  <c r="E1748" i="2"/>
  <c r="E484" i="2"/>
  <c r="E68" i="2"/>
  <c r="E1521" i="2"/>
  <c r="E1257" i="2"/>
  <c r="E155" i="2"/>
  <c r="E15" i="2"/>
  <c r="E552" i="2"/>
  <c r="E1747" i="2"/>
  <c r="E113" i="2"/>
  <c r="E60" i="2"/>
  <c r="E1846" i="2"/>
  <c r="E1862" i="2"/>
  <c r="E58" i="2"/>
  <c r="E1868" i="2"/>
  <c r="E988" i="2"/>
  <c r="E367" i="2"/>
  <c r="E166" i="2"/>
  <c r="E1654" i="2"/>
  <c r="E1635" i="2"/>
  <c r="E1139" i="2"/>
  <c r="E601" i="2"/>
  <c r="E550" i="2"/>
  <c r="E1738" i="2"/>
  <c r="E1460" i="2"/>
  <c r="E903" i="2"/>
  <c r="E1218" i="2"/>
  <c r="E1908" i="2"/>
  <c r="E1911" i="2"/>
  <c r="E402" i="2"/>
  <c r="E1701" i="2"/>
  <c r="E1832" i="2"/>
  <c r="E150" i="2"/>
  <c r="E296" i="2"/>
  <c r="E856" i="2"/>
  <c r="E700" i="2"/>
  <c r="E1498" i="2"/>
  <c r="E1181" i="2"/>
  <c r="E11" i="2"/>
  <c r="E172" i="2"/>
  <c r="E502" i="2"/>
  <c r="E787" i="2"/>
  <c r="E1888" i="2"/>
  <c r="E777" i="2"/>
  <c r="E1283" i="2"/>
  <c r="E1555" i="2"/>
  <c r="E143" i="2"/>
  <c r="E439" i="2"/>
  <c r="E16" i="2"/>
  <c r="E1407" i="2"/>
  <c r="E269" i="2"/>
  <c r="E1050" i="2"/>
  <c r="E1099" i="2"/>
  <c r="E1579" i="2"/>
  <c r="E170" i="2"/>
  <c r="E760" i="2"/>
  <c r="E1205" i="2"/>
  <c r="E547" i="2"/>
  <c r="E225" i="2"/>
  <c r="E654" i="2"/>
  <c r="E475" i="2"/>
  <c r="E556" i="2"/>
  <c r="E865" i="2"/>
  <c r="E682" i="2"/>
  <c r="E173" i="2"/>
  <c r="E1819" i="2"/>
  <c r="E1775" i="2"/>
  <c r="E52" i="2"/>
  <c r="E1258" i="2"/>
  <c r="E1718" i="2"/>
  <c r="E106" i="2"/>
  <c r="E1024" i="2"/>
  <c r="E1874" i="2"/>
  <c r="E830" i="2"/>
  <c r="E154" i="2"/>
  <c r="E1652" i="2"/>
  <c r="E246" i="2"/>
  <c r="E224" i="2"/>
  <c r="E1353" i="2"/>
  <c r="E294" i="2"/>
  <c r="E669" i="2"/>
  <c r="E193" i="2"/>
  <c r="E1119" i="2"/>
  <c r="E128" i="2"/>
  <c r="E434" i="2"/>
  <c r="E504" i="2"/>
  <c r="E810" i="2"/>
  <c r="E1560" i="2"/>
  <c r="E609" i="2"/>
  <c r="E1142" i="2"/>
  <c r="E420" i="2"/>
  <c r="E728" i="2"/>
  <c r="E494" i="2"/>
  <c r="E65" i="2"/>
  <c r="E895" i="2"/>
  <c r="E119" i="2"/>
  <c r="E1479" i="2"/>
  <c r="E1917" i="2"/>
  <c r="E1209" i="2"/>
  <c r="E1742" i="2"/>
  <c r="E1341" i="2"/>
  <c r="E511" i="2"/>
  <c r="E110" i="2"/>
  <c r="E1300" i="2"/>
  <c r="E1530" i="2"/>
  <c r="E1220" i="2"/>
  <c r="E427" i="2"/>
  <c r="E241" i="2"/>
  <c r="E387" i="2"/>
  <c r="E1434" i="2"/>
  <c r="E43" i="2"/>
  <c r="E310" i="2"/>
  <c r="E1927" i="2"/>
  <c r="E388" i="2"/>
  <c r="E1182" i="2"/>
  <c r="E1852" i="2"/>
  <c r="E1734" i="2"/>
  <c r="E22" i="2"/>
  <c r="E370" i="2"/>
  <c r="E125" i="2"/>
  <c r="E270" i="2"/>
  <c r="E607" i="2"/>
  <c r="E1930" i="2"/>
  <c r="E126" i="2"/>
  <c r="E1494" i="2"/>
  <c r="E1363" i="2"/>
  <c r="E206" i="2"/>
  <c r="E288" i="2"/>
  <c r="E1309" i="2"/>
  <c r="E82" i="2"/>
  <c r="E92" i="2"/>
  <c r="E1792" i="2"/>
  <c r="E1292" i="2"/>
  <c r="E1706" i="2"/>
  <c r="E1260" i="2"/>
  <c r="E503" i="2"/>
  <c r="E179" i="2"/>
  <c r="E200" i="2"/>
  <c r="E1733" i="2"/>
  <c r="E1594" i="2"/>
  <c r="E189" i="2"/>
  <c r="E1141" i="2"/>
  <c r="E1537" i="2"/>
  <c r="E1586" i="2"/>
  <c r="E357" i="2"/>
  <c r="E90" i="2"/>
  <c r="E1785" i="2"/>
  <c r="E209" i="2"/>
  <c r="E346" i="2"/>
  <c r="E495" i="2"/>
  <c r="E306" i="2"/>
  <c r="E1239" i="2"/>
  <c r="E112" i="2"/>
  <c r="E984" i="2"/>
  <c r="E538" i="2"/>
  <c r="E1795" i="2"/>
  <c r="E4" i="2"/>
  <c r="E1707" i="2"/>
  <c r="E252" i="2"/>
  <c r="E31" i="2"/>
  <c r="E1612" i="2"/>
  <c r="E1717" i="2"/>
  <c r="E244" i="2"/>
  <c r="E588" i="2"/>
  <c r="E1898" i="2"/>
  <c r="E551" i="2"/>
  <c r="E271" i="2"/>
  <c r="E1750" i="2"/>
  <c r="E1107" i="2"/>
  <c r="E342" i="2"/>
  <c r="E62" i="2"/>
  <c r="E1805" i="2"/>
  <c r="E1661" i="2"/>
  <c r="E305" i="2"/>
  <c r="E939" i="2"/>
  <c r="E1614" i="2"/>
  <c r="E1011" i="2"/>
  <c r="E117" i="2"/>
  <c r="E1501" i="2"/>
  <c r="E291" i="2"/>
  <c r="E1607" i="2"/>
  <c r="E180" i="2"/>
  <c r="E265" i="2"/>
  <c r="E1240" i="2"/>
  <c r="E1910" i="2"/>
  <c r="E1653" i="2"/>
  <c r="E1906" i="2"/>
  <c r="E648" i="2"/>
  <c r="E273" i="2"/>
  <c r="E102" i="2"/>
  <c r="E1697" i="2"/>
  <c r="E1483" i="2"/>
  <c r="E979" i="2"/>
  <c r="E122" i="2"/>
  <c r="E325" i="2"/>
  <c r="E391" i="2"/>
  <c r="E181" i="2"/>
  <c r="E633" i="2"/>
  <c r="E1709" i="2"/>
  <c r="E872" i="2"/>
  <c r="E653" i="2"/>
  <c r="E1629" i="2"/>
  <c r="E1042" i="2"/>
  <c r="E1647" i="2"/>
  <c r="E23" i="2"/>
  <c r="E1191" i="2"/>
  <c r="E668" i="2"/>
  <c r="E1036" i="2"/>
  <c r="E1146" i="2"/>
  <c r="E1188" i="2"/>
  <c r="E450" i="2"/>
  <c r="E383" i="2"/>
  <c r="E134" i="2"/>
  <c r="E1901" i="2"/>
  <c r="E17" i="2"/>
  <c r="E1763" i="2"/>
  <c r="E1687" i="2"/>
  <c r="E678" i="2"/>
  <c r="E1797" i="2"/>
  <c r="E158" i="2"/>
  <c r="E27" i="2"/>
  <c r="E459" i="2"/>
  <c r="E1247" i="2"/>
  <c r="E1817" i="2"/>
  <c r="E1811" i="2"/>
  <c r="E1619" i="2"/>
  <c r="E136" i="2"/>
  <c r="E1592" i="2"/>
  <c r="E103" i="2"/>
  <c r="E266" i="2"/>
  <c r="E523" i="2"/>
  <c r="E178" i="2"/>
  <c r="E1704" i="2"/>
  <c r="E817" i="2"/>
  <c r="E1234" i="2"/>
  <c r="E1080" i="2"/>
  <c r="E228" i="2"/>
  <c r="E418" i="2"/>
  <c r="E1378" i="2"/>
  <c r="E1922" i="2"/>
  <c r="E1371" i="2"/>
  <c r="E239" i="2"/>
  <c r="E45" i="2"/>
  <c r="E301" i="2"/>
  <c r="E1060" i="2"/>
  <c r="E67" i="2"/>
  <c r="E1281" i="2"/>
  <c r="E1008" i="2"/>
  <c r="E482" i="2"/>
  <c r="E44" i="2"/>
  <c r="E698" i="2"/>
  <c r="E1590" i="2"/>
  <c r="E361" i="2"/>
  <c r="E1430" i="2"/>
  <c r="E445" i="2"/>
  <c r="E837" i="2"/>
  <c r="E1444" i="2"/>
  <c r="E1372" i="2"/>
  <c r="E583" i="2"/>
  <c r="E168" i="2"/>
  <c r="E183" i="2"/>
  <c r="E1553" i="2"/>
  <c r="E187" i="2"/>
  <c r="E1769" i="2"/>
  <c r="E1710" i="2"/>
  <c r="E26" i="2"/>
  <c r="E61" i="2"/>
  <c r="E1286" i="2"/>
  <c r="E1866" i="2"/>
  <c r="E1897" i="2"/>
  <c r="E53" i="2"/>
  <c r="E1826" i="2"/>
  <c r="E1354" i="2"/>
  <c r="E1743" i="2"/>
  <c r="E1342" i="2"/>
  <c r="E1875" i="2"/>
  <c r="E130" i="2"/>
  <c r="E1829" i="2"/>
  <c r="E2" i="2"/>
  <c r="E1634" i="2"/>
  <c r="E46" i="2"/>
  <c r="E1573" i="2"/>
  <c r="E1912" i="2"/>
  <c r="E1076" i="2"/>
  <c r="E638" i="2"/>
  <c r="E238" i="2"/>
  <c r="E1682" i="2"/>
  <c r="E1876" i="2"/>
  <c r="E1419" i="2"/>
  <c r="E421" i="2"/>
  <c r="E1421" i="2"/>
  <c r="E8" i="2"/>
  <c r="E1618" i="2"/>
  <c r="E577" i="2"/>
  <c r="E344" i="2"/>
  <c r="E1778" i="2"/>
  <c r="E279" i="2"/>
  <c r="E96" i="2"/>
  <c r="E1681" i="2"/>
  <c r="E91" i="2"/>
  <c r="E864" i="2"/>
  <c r="E280" i="2"/>
  <c r="E230" i="2"/>
  <c r="E1312" i="2"/>
  <c r="E1432" i="2"/>
  <c r="E1480" i="2"/>
  <c r="E671" i="2"/>
  <c r="E268" i="2"/>
  <c r="E98" i="2"/>
  <c r="E7" i="2"/>
  <c r="E1716" i="2"/>
  <c r="E1000" i="2"/>
  <c r="E899" i="2"/>
  <c r="E1422" i="2"/>
  <c r="E463" i="2"/>
  <c r="E651" i="2"/>
  <c r="E692" i="2"/>
  <c r="E1757" i="2"/>
  <c r="E1842" i="2"/>
  <c r="E1452" i="2"/>
  <c r="E1858" i="2"/>
  <c r="E1506" i="2"/>
  <c r="E1695" i="2"/>
  <c r="E1685" i="2"/>
  <c r="E1645" i="2"/>
  <c r="E629" i="2"/>
  <c r="E1380" i="2"/>
  <c r="E1857" i="2"/>
  <c r="E1219" i="2"/>
  <c r="E196" i="2"/>
  <c r="E284" i="2"/>
  <c r="E606" i="2"/>
  <c r="E299" i="2"/>
  <c r="E526" i="2"/>
  <c r="E99" i="2"/>
  <c r="E255" i="2"/>
  <c r="E114" i="2"/>
  <c r="E272" i="2"/>
  <c r="E1768" i="2"/>
  <c r="E513" i="2"/>
  <c r="E1644" i="2"/>
  <c r="E1114" i="2"/>
  <c r="E1659" i="2"/>
  <c r="E1394" i="2"/>
  <c r="E435" i="2"/>
  <c r="E1625" i="2"/>
  <c r="E1195" i="2"/>
  <c r="E1823" i="2"/>
  <c r="E1638" i="2"/>
  <c r="E1196" i="2"/>
  <c r="E85" i="2"/>
  <c r="E1893" i="2"/>
  <c r="E628" i="2"/>
  <c r="E483" i="2"/>
  <c r="E1749" i="2"/>
  <c r="E286" i="2"/>
  <c r="E1441" i="2"/>
  <c r="E1068" i="2"/>
  <c r="E1871" i="2"/>
  <c r="E1909" i="2"/>
  <c r="E1931" i="2"/>
  <c r="E433" i="2"/>
  <c r="E1767" i="2"/>
  <c r="E38" i="2"/>
  <c r="E63" i="2"/>
  <c r="E1655" i="2"/>
  <c r="E378" i="2"/>
  <c r="E778" i="2"/>
  <c r="E1315" i="2"/>
  <c r="E1863" i="2"/>
  <c r="E259" i="2"/>
  <c r="E752" i="2"/>
  <c r="E1752" i="2"/>
  <c r="E1759" i="2"/>
  <c r="E1375" i="2"/>
  <c r="E1387" i="2"/>
  <c r="E1326" i="2"/>
  <c r="E37" i="2"/>
  <c r="E1642" i="2"/>
  <c r="E790" i="2"/>
  <c r="E1439" i="2"/>
  <c r="E466" i="2"/>
  <c r="E549" i="2"/>
  <c r="E641" i="2"/>
  <c r="E1784" i="2"/>
  <c r="E153" i="2"/>
  <c r="E1308" i="2"/>
  <c r="E132" i="2"/>
  <c r="E1806" i="2"/>
  <c r="E79" i="2"/>
  <c r="E1761" i="2"/>
  <c r="E10" i="2"/>
  <c r="E1516" i="2"/>
  <c r="E1679" i="2"/>
  <c r="E365" i="2"/>
  <c r="E355" i="2"/>
  <c r="E991" i="2"/>
  <c r="E1467" i="2"/>
  <c r="E1791" i="2"/>
  <c r="E133" i="2"/>
  <c r="E1552" i="2"/>
  <c r="E1187" i="2"/>
  <c r="E589" i="2"/>
  <c r="E594" i="2"/>
  <c r="E263" i="2"/>
  <c r="E1699" i="2"/>
  <c r="E573" i="2"/>
  <c r="E363" i="2"/>
  <c r="E1400" i="2"/>
  <c r="E754" i="2"/>
  <c r="E489" i="2"/>
  <c r="E1412" i="2"/>
  <c r="E534" i="2"/>
  <c r="E1518" i="2"/>
  <c r="E54" i="2"/>
  <c r="E1382" i="2"/>
  <c r="E404" i="2"/>
  <c r="E21" i="2"/>
  <c r="E95" i="2"/>
  <c r="E1620" i="2"/>
  <c r="E1867" i="2"/>
  <c r="E833" i="2"/>
  <c r="E1820" i="2"/>
  <c r="E608" i="2"/>
  <c r="E479" i="2"/>
  <c r="E235" i="2"/>
  <c r="E319" i="2"/>
  <c r="E1465" i="2"/>
  <c r="E345" i="2"/>
  <c r="E771" i="2"/>
  <c r="E380" i="2"/>
  <c r="E317" i="2"/>
  <c r="E145" i="2"/>
  <c r="E474" i="2"/>
  <c r="E1859" i="2"/>
  <c r="E1668" i="2"/>
  <c r="E248" i="2"/>
  <c r="E334" i="2"/>
  <c r="E1568" i="2"/>
  <c r="E1641" i="2"/>
  <c r="E93" i="2"/>
  <c r="E289" i="2"/>
  <c r="E1667" i="2"/>
  <c r="E1277" i="2"/>
  <c r="E55" i="2"/>
  <c r="E780" i="2"/>
  <c r="E563" i="2"/>
  <c r="E611" i="2"/>
  <c r="E123" i="2"/>
  <c r="E212" i="2"/>
  <c r="E175" i="2"/>
  <c r="E260" i="2"/>
  <c r="E354" i="2"/>
  <c r="E467" i="2"/>
  <c r="E684" i="2"/>
  <c r="E56" i="2"/>
  <c r="E1485" i="2"/>
  <c r="E1183" i="2"/>
  <c r="E232" i="2"/>
  <c r="E514" i="2"/>
  <c r="E25" i="2"/>
  <c r="E694" i="2"/>
  <c r="E1546" i="2"/>
  <c r="E1440" i="2"/>
  <c r="E1484" i="2"/>
  <c r="E1648" i="2"/>
  <c r="E1003" i="2"/>
  <c r="E1464" i="2"/>
  <c r="E1563" i="2"/>
  <c r="E1403" i="2"/>
  <c r="E109" i="2"/>
  <c r="E89" i="2"/>
  <c r="E1879" i="2"/>
  <c r="E326" i="2"/>
  <c r="E1330" i="2"/>
  <c r="E508" i="2"/>
  <c r="E396" i="2"/>
  <c r="E1423" i="2"/>
  <c r="E448" i="2"/>
  <c r="E1727" i="2"/>
  <c r="E1556" i="2"/>
  <c r="E561" i="2"/>
  <c r="E1515" i="2"/>
  <c r="E1780" i="2"/>
  <c r="E1877" i="2"/>
  <c r="E1092" i="2"/>
  <c r="E1445" i="2"/>
  <c r="E24" i="2"/>
  <c r="E1839" i="2"/>
  <c r="E1429" i="2"/>
  <c r="E677" i="2"/>
  <c r="E1844" i="2"/>
  <c r="E1268" i="2"/>
  <c r="E1185" i="2"/>
  <c r="E351" i="2"/>
  <c r="E1596" i="2"/>
  <c r="E555" i="2"/>
  <c r="E1827" i="2"/>
  <c r="E371" i="2"/>
  <c r="E1613" i="2"/>
  <c r="E1650" i="2"/>
  <c r="E1766" i="2"/>
  <c r="E1482" i="2"/>
  <c r="E100" i="2"/>
  <c r="E782" i="2"/>
  <c r="E414" i="2"/>
  <c r="E1777" i="2"/>
  <c r="E522" i="2"/>
  <c r="E456" i="2"/>
  <c r="E1719" i="2"/>
  <c r="E40" i="2"/>
  <c r="E1186" i="2"/>
  <c r="E1253" i="2"/>
  <c r="E159" i="2"/>
  <c r="E1872" i="2"/>
  <c r="E1660" i="2"/>
  <c r="E505" i="2"/>
  <c r="E1569" i="2"/>
  <c r="E1558" i="2"/>
  <c r="E1580" i="2"/>
  <c r="E1714" i="2"/>
  <c r="E5" i="2"/>
  <c r="E1892" i="2"/>
  <c r="E307" i="2"/>
  <c r="E1488" i="2"/>
  <c r="E676" i="2"/>
  <c r="E1459" i="2"/>
  <c r="E297" i="2"/>
  <c r="E1333" i="2"/>
  <c r="E1583" i="2"/>
  <c r="E148" i="2"/>
  <c r="E1637" i="2"/>
  <c r="E203" i="2"/>
  <c r="E308" i="2"/>
  <c r="E314" i="2"/>
  <c r="E1581" i="2"/>
  <c r="E1756" i="2"/>
  <c r="E1921" i="2"/>
  <c r="E1813" i="2"/>
  <c r="E695" i="2"/>
  <c r="E1368" i="2"/>
  <c r="E1803" i="2"/>
  <c r="E9" i="2"/>
  <c r="E1461" i="2"/>
  <c r="E356" i="2"/>
  <c r="E1535" i="2"/>
  <c r="E1157" i="2"/>
  <c r="E566" i="2"/>
  <c r="E1175" i="2"/>
  <c r="E161" i="2"/>
  <c r="E18" i="2"/>
  <c r="E1165" i="2"/>
  <c r="E1900" i="2"/>
  <c r="E1597" i="2"/>
  <c r="E455" i="2"/>
  <c r="E1514" i="2"/>
  <c r="E1210" i="2"/>
  <c r="E1837" i="2"/>
  <c r="E485" i="2"/>
  <c r="E767" i="2"/>
  <c r="E1913" i="2"/>
  <c r="E1789" i="2"/>
  <c r="E1881" i="2"/>
  <c r="E13" i="2"/>
  <c r="E1705" i="2"/>
  <c r="E1559" i="2"/>
  <c r="E409" i="2"/>
  <c r="E1335" i="2"/>
  <c r="E1512" i="2"/>
  <c r="E1812" i="2"/>
  <c r="E1739" i="2"/>
  <c r="E1799" i="2"/>
  <c r="E1328" i="2"/>
  <c r="E1800" i="2"/>
  <c r="E1816" i="2"/>
  <c r="E1729" i="2"/>
  <c r="E839" i="2"/>
  <c r="E1720" i="2"/>
  <c r="E1669" i="2"/>
  <c r="E1915" i="2"/>
  <c r="E261" i="2"/>
  <c r="E727" i="2"/>
  <c r="E443" i="2"/>
  <c r="E49" i="2"/>
  <c r="E6" i="2"/>
  <c r="E69" i="2"/>
  <c r="E437" i="2"/>
  <c r="E1753" i="2"/>
  <c r="E516" i="2"/>
  <c r="E1928" i="2"/>
  <c r="E165" i="2"/>
  <c r="E1624" i="2"/>
  <c r="E1665" i="2"/>
  <c r="E1105" i="2"/>
  <c r="E1737" i="2"/>
  <c r="E706" i="2"/>
  <c r="E220" i="2"/>
  <c r="E1899" i="2"/>
  <c r="E1314" i="2"/>
  <c r="E34" i="2"/>
  <c r="E1725" i="2"/>
  <c r="E1481" i="2"/>
  <c r="E1932" i="2"/>
  <c r="E621" i="2"/>
  <c r="E1883" i="2"/>
  <c r="E1025" i="2"/>
  <c r="E182" i="2"/>
  <c r="E118" i="2"/>
  <c r="E1788" i="2"/>
  <c r="E375" i="2"/>
  <c r="E1740" i="2"/>
  <c r="E763" i="2"/>
  <c r="E491" i="2"/>
  <c r="E198" i="2"/>
  <c r="E1838" i="2"/>
  <c r="E1794" i="2"/>
  <c r="E642" i="2"/>
  <c r="E666" i="2"/>
  <c r="E1476" i="2"/>
  <c r="E1918" i="2"/>
  <c r="E451" i="2"/>
  <c r="E105" i="2"/>
  <c r="E576" i="2"/>
  <c r="E575" i="2"/>
  <c r="E1350" i="2"/>
  <c r="E295" i="2"/>
  <c r="E1703" i="2"/>
  <c r="E1890" i="2"/>
  <c r="E1500" i="2"/>
  <c r="E157" i="2"/>
  <c r="E1831" i="2"/>
  <c r="E3" i="2"/>
  <c r="E1311" i="2"/>
  <c r="E1101" i="2"/>
  <c r="E1486" i="2"/>
  <c r="E1833" i="2"/>
  <c r="E1902" i="2"/>
  <c r="E331" i="2"/>
  <c r="E188" i="2"/>
  <c r="E855" i="2"/>
  <c r="E152" i="2"/>
  <c r="E80" i="2"/>
  <c r="E184" i="2"/>
  <c r="E327" i="2"/>
  <c r="E658" i="2"/>
  <c r="E1873" i="2"/>
  <c r="E704" i="2"/>
  <c r="E1692" i="2"/>
  <c r="E595" i="2"/>
  <c r="E499" i="2"/>
  <c r="E264" i="2"/>
  <c r="E1680" i="2"/>
  <c r="E1534" i="2"/>
  <c r="E1677" i="2"/>
  <c r="E627" i="2"/>
  <c r="E1632" i="2"/>
  <c r="E537" i="2"/>
  <c r="E81" i="2"/>
  <c r="E1861" i="2"/>
  <c r="E1564" i="2"/>
  <c r="E1598" i="2"/>
  <c r="E1418" i="2"/>
  <c r="E211" i="2"/>
  <c r="E1122" i="2"/>
  <c r="E1841" i="2"/>
  <c r="E559" i="2"/>
  <c r="E1845" i="2"/>
  <c r="E464" i="2"/>
  <c r="E302" i="2"/>
  <c r="E1828" i="2"/>
  <c r="E1779" i="2"/>
  <c r="E497" i="2"/>
  <c r="E1522" i="2"/>
  <c r="E1722" i="2"/>
  <c r="E1502" i="2"/>
  <c r="E1295" i="2"/>
  <c r="E1824" i="2"/>
  <c r="E541" i="2"/>
  <c r="E75" i="2"/>
  <c r="E1865" i="2"/>
  <c r="E586" i="2"/>
  <c r="E650" i="2"/>
  <c r="E417" i="2"/>
  <c r="E1933" i="2"/>
  <c r="E617" i="2"/>
  <c r="E78" i="2"/>
  <c r="E237" i="2"/>
  <c r="E1708" i="2"/>
  <c r="E1764" i="2"/>
  <c r="E121" i="2"/>
  <c r="E76" i="2"/>
  <c r="E1615" i="2"/>
  <c r="E167" i="2"/>
  <c r="E199" i="2"/>
  <c r="E231" i="2"/>
  <c r="E1786" i="2"/>
  <c r="E249" i="2"/>
  <c r="E1528" i="2"/>
  <c r="E1884" i="2"/>
  <c r="E1352" i="2"/>
  <c r="E1762" i="2"/>
  <c r="E1630" i="2"/>
  <c r="E1878" i="2"/>
  <c r="E262" i="2"/>
  <c r="E1815" i="2"/>
  <c r="E1548" i="2"/>
  <c r="E546" i="2"/>
  <c r="E432" i="2"/>
  <c r="E1790" i="2"/>
  <c r="E413" i="2"/>
  <c r="E525" i="2"/>
  <c r="E1755" i="2"/>
  <c r="E1495" i="2"/>
  <c r="E1420" i="2"/>
  <c r="E87" i="2"/>
  <c r="E135" i="2"/>
  <c r="E389" i="2"/>
  <c r="E258" i="2"/>
  <c r="E1735" i="2"/>
  <c r="E1318" i="2"/>
  <c r="E610" i="2"/>
  <c r="E1787" i="2"/>
  <c r="E1691" i="2"/>
  <c r="E1566" i="2"/>
  <c r="E1896" i="2"/>
  <c r="E875" i="2"/>
  <c r="E528" i="2"/>
  <c r="E1836" i="2"/>
  <c r="E253" i="2"/>
  <c r="E1850" i="2"/>
  <c r="E322" i="2"/>
  <c r="E480" i="2"/>
  <c r="E622" i="2"/>
  <c r="E532" i="2"/>
  <c r="E574" i="2"/>
  <c r="E1853" i="2"/>
  <c r="E441" i="2"/>
  <c r="E1821" i="2"/>
  <c r="E1905" i="2"/>
  <c r="E1582" i="2"/>
  <c r="E1028" i="2"/>
  <c r="E1754" i="2"/>
  <c r="E580" i="2"/>
  <c r="E1886" i="2"/>
  <c r="E498" i="2"/>
  <c r="E149" i="2"/>
  <c r="E1741" i="2"/>
  <c r="E661" i="2"/>
  <c r="E177" i="2"/>
  <c r="E222" i="2"/>
</calcChain>
</file>

<file path=xl/sharedStrings.xml><?xml version="1.0" encoding="utf-8"?>
<sst xmlns="http://schemas.openxmlformats.org/spreadsheetml/2006/main" count="16954" uniqueCount="1974">
  <si>
    <t>Count</t>
  </si>
  <si>
    <t>Cap</t>
  </si>
  <si>
    <t>Season</t>
  </si>
  <si>
    <t>Player</t>
  </si>
  <si>
    <t>Full</t>
  </si>
  <si>
    <t>LTIR</t>
  </si>
  <si>
    <t>Reentry</t>
  </si>
  <si>
    <t>SOIR</t>
  </si>
  <si>
    <t>Salary</t>
  </si>
  <si>
    <t>Cap Hit</t>
  </si>
  <si>
    <t>Cap Cost</t>
  </si>
  <si>
    <t>Bonuses</t>
  </si>
  <si>
    <t>Bonus Adj.</t>
  </si>
  <si>
    <t>GVT</t>
  </si>
  <si>
    <t>GVS</t>
  </si>
  <si>
    <t>2013-14</t>
  </si>
  <si>
    <t>Abbott, Spencer</t>
  </si>
  <si>
    <t>2008-09</t>
  </si>
  <si>
    <t>Abdelkader, Justin</t>
  </si>
  <si>
    <t>2009-10</t>
  </si>
  <si>
    <t>2010-11</t>
  </si>
  <si>
    <t>2011-12</t>
  </si>
  <si>
    <t>2012-13</t>
  </si>
  <si>
    <t>2014-15</t>
  </si>
  <si>
    <t>Acton, Will</t>
  </si>
  <si>
    <t>Adam, Luke</t>
  </si>
  <si>
    <t>Adams, Craig</t>
  </si>
  <si>
    <t>—</t>
  </si>
  <si>
    <t>Afinogenov, Maxim</t>
  </si>
  <si>
    <t>Agostino, Kenneth</t>
  </si>
  <si>
    <t>Agozzino, Andrew</t>
  </si>
  <si>
    <t>Aittokallio, Sami</t>
  </si>
  <si>
    <t>Akeson, Jason</t>
  </si>
  <si>
    <t>Albert, John</t>
  </si>
  <si>
    <t>Alberts, Andrew</t>
  </si>
  <si>
    <t>Alfredsson, Daniel</t>
  </si>
  <si>
    <t>Aliu, Akim</t>
  </si>
  <si>
    <t>Allen, Bryan</t>
  </si>
  <si>
    <t>Allen, Conor</t>
  </si>
  <si>
    <t>Allen, Jake</t>
  </si>
  <si>
    <t>Almond, Cody</t>
  </si>
  <si>
    <t>Almquist, Adam</t>
  </si>
  <si>
    <t>Alt, Mark</t>
  </si>
  <si>
    <t>Alzner, Karl</t>
  </si>
  <si>
    <t>Andersen, Frederik</t>
  </si>
  <si>
    <t>Anderson, Craig</t>
  </si>
  <si>
    <t>Anderson, J.P.</t>
  </si>
  <si>
    <t>Anderson, Josh</t>
  </si>
  <si>
    <t>Anderson, Matt</t>
  </si>
  <si>
    <t>Andersson, Joakim</t>
  </si>
  <si>
    <t>Andersson, Jonas</t>
  </si>
  <si>
    <t>Andreoff, Andy</t>
  </si>
  <si>
    <t>Andrighetto, Sven</t>
  </si>
  <si>
    <t>Andronov, Sergey</t>
  </si>
  <si>
    <t>Angelidis, Mike</t>
  </si>
  <si>
    <t>Anisimov, Artem</t>
  </si>
  <si>
    <t>Antropov, Nik</t>
  </si>
  <si>
    <t>Archibald, Darren</t>
  </si>
  <si>
    <t>Arcobello, Mark</t>
  </si>
  <si>
    <t>Armia, Joel</t>
  </si>
  <si>
    <t>Armstrong, Colby</t>
  </si>
  <si>
    <t>Armstrong, Derek</t>
  </si>
  <si>
    <t>Armstrong, John</t>
  </si>
  <si>
    <t>Armstrong, Riley</t>
  </si>
  <si>
    <t>Arnason, Tyler</t>
  </si>
  <si>
    <t>Arniel, Jamie</t>
  </si>
  <si>
    <t>Arnold, Bill</t>
  </si>
  <si>
    <t>Arnold, Scott</t>
  </si>
  <si>
    <t>Arnott, Jason</t>
  </si>
  <si>
    <t>Arsene, Dean</t>
  </si>
  <si>
    <t>Artyukhin, Evgeny</t>
  </si>
  <si>
    <t>Arvidsson, Viktor</t>
  </si>
  <si>
    <t>Asham, Arron</t>
  </si>
  <si>
    <t>Ashton, Carter</t>
  </si>
  <si>
    <t>Atkinson, Cam</t>
  </si>
  <si>
    <t>Aucoin, Adrian</t>
  </si>
  <si>
    <t>Aucoin, Keith</t>
  </si>
  <si>
    <t>Audy-Marchessault, Jonathan</t>
  </si>
  <si>
    <t>Auld, Alex</t>
  </si>
  <si>
    <t>Aulie, Keith</t>
  </si>
  <si>
    <t>Avery, Sean</t>
  </si>
  <si>
    <t>Axelsson, P.J.</t>
  </si>
  <si>
    <t>Babchuk, Anton</t>
  </si>
  <si>
    <t>Bacashihua, Jason</t>
  </si>
  <si>
    <t>Bachman, Richard</t>
  </si>
  <si>
    <t>Backes, David</t>
  </si>
  <si>
    <t>Backlund, Johan</t>
  </si>
  <si>
    <t>Backlund, Mikael</t>
  </si>
  <si>
    <t>Backman, Christian</t>
  </si>
  <si>
    <t>Backstrom, Nicklas</t>
  </si>
  <si>
    <t>Backstrom, Niklas</t>
  </si>
  <si>
    <t>Baertschi, Sven</t>
  </si>
  <si>
    <t>Bagnall, Drew</t>
  </si>
  <si>
    <t>Bailey, Casey</t>
  </si>
  <si>
    <t>Bailey, Josh</t>
  </si>
  <si>
    <t>Ballard, Keith</t>
  </si>
  <si>
    <t>Bancks, Carter</t>
  </si>
  <si>
    <t>Bang, Daniel</t>
  </si>
  <si>
    <t>Barberio, Mark</t>
  </si>
  <si>
    <t>Barch, Krystofer</t>
  </si>
  <si>
    <t>Barker, Cam</t>
  </si>
  <si>
    <t>Barkov, Aleksander</t>
  </si>
  <si>
    <t>Barrie, Tyson</t>
  </si>
  <si>
    <t>Bartkowski, Matt</t>
  </si>
  <si>
    <t>Bartley, Victor</t>
  </si>
  <si>
    <t>Bartulis, Oskars</t>
  </si>
  <si>
    <t>Bass, Cody</t>
  </si>
  <si>
    <t>Bates, Shawn</t>
  </si>
  <si>
    <t>Baumgartner, N.</t>
  </si>
  <si>
    <t>Baun, Kyle</t>
  </si>
  <si>
    <t>Bayda, Ryan</t>
  </si>
  <si>
    <t>Beagle, Jay</t>
  </si>
  <si>
    <t>Beauchemin, Francois</t>
  </si>
  <si>
    <t>Beaulieu, Nathan</t>
  </si>
  <si>
    <t>Beaverson, Luke</t>
  </si>
  <si>
    <t>Beck, Taylor</t>
  </si>
  <si>
    <t>Begin, Steve</t>
  </si>
  <si>
    <t>Belak, Wade</t>
  </si>
  <si>
    <t>Belanger, Eric</t>
  </si>
  <si>
    <t>Beleskey, Matt</t>
  </si>
  <si>
    <t>Bell, Brendan</t>
  </si>
  <si>
    <t>Bell, Mark</t>
  </si>
  <si>
    <t>Belle, Shawn</t>
  </si>
  <si>
    <t>Bellemare, Pierre-Edouard</t>
  </si>
  <si>
    <t>Bellemore, Brett</t>
  </si>
  <si>
    <t>Belov, Anton</t>
  </si>
  <si>
    <t>Benn, Jamie</t>
  </si>
  <si>
    <t>Benn, Jordie</t>
  </si>
  <si>
    <t>Bennett, Beau</t>
  </si>
  <si>
    <t>Bennett, Sam</t>
  </si>
  <si>
    <t>Benoit, Andre</t>
  </si>
  <si>
    <t>Bentivoglio, Sean</t>
  </si>
  <si>
    <t>Bergenheim, Sean</t>
  </si>
  <si>
    <t>Bergeron, Marc-Andre</t>
  </si>
  <si>
    <t>Bergeron, Patrice</t>
  </si>
  <si>
    <t>Bergfors, Niclas</t>
  </si>
  <si>
    <t>Berglund, Patrik</t>
  </si>
  <si>
    <t>Bernier, Jonathan</t>
  </si>
  <si>
    <t>Bernier, Steve</t>
  </si>
  <si>
    <t>Berra, Reto</t>
  </si>
  <si>
    <t>Bertuzzi, Todd</t>
  </si>
  <si>
    <t>Berube, J.</t>
  </si>
  <si>
    <t>Betts, Blair</t>
  </si>
  <si>
    <t>Bickel, Stu</t>
  </si>
  <si>
    <t>Bickell, Bryan</t>
  </si>
  <si>
    <t>Biega, Alex</t>
  </si>
  <si>
    <t>Biega, Danny</t>
  </si>
  <si>
    <t>Bieksa, Kevin</t>
  </si>
  <si>
    <t>Billins, Chad</t>
  </si>
  <si>
    <t>Biron, Martin</t>
  </si>
  <si>
    <t>Bishop, Ben</t>
  </si>
  <si>
    <t>Bissonnette, Paul</t>
  </si>
  <si>
    <t>Bitetto, Anthony</t>
  </si>
  <si>
    <t>Bitz, Byron</t>
  </si>
  <si>
    <t>Bjugstad, Nick</t>
  </si>
  <si>
    <t>Blacker, Jesse</t>
  </si>
  <si>
    <t>Blake, Jason</t>
  </si>
  <si>
    <t>Blake, Rob</t>
  </si>
  <si>
    <t>Blanchard, Nicolas</t>
  </si>
  <si>
    <t>Blindenbacher, S.</t>
  </si>
  <si>
    <t>Bliznak, Mario</t>
  </si>
  <si>
    <t>Blum, Jonathon</t>
  </si>
  <si>
    <t>Blunden, Mike</t>
  </si>
  <si>
    <t>Bobkov, Igor</t>
  </si>
  <si>
    <t>Bobrovsky, Sergei</t>
  </si>
  <si>
    <t>Bochenski, B.</t>
  </si>
  <si>
    <t>Bodie, Troy</t>
  </si>
  <si>
    <t>Bodnarchuk, Andrew</t>
  </si>
  <si>
    <t>Boedker, Mikkel</t>
  </si>
  <si>
    <t>Bogosian, Zach</t>
  </si>
  <si>
    <t>Bolduc, Alexandre</t>
  </si>
  <si>
    <t>Boll, Jared</t>
  </si>
  <si>
    <t>Bolland, Dave</t>
  </si>
  <si>
    <t>Bollig, Brandon</t>
  </si>
  <si>
    <t>Bonino, Nick</t>
  </si>
  <si>
    <t>Bonk, Radek</t>
  </si>
  <si>
    <t>Boogaard, Derek</t>
  </si>
  <si>
    <t>Booth, David</t>
  </si>
  <si>
    <t>Bordeleau, Patrick</t>
  </si>
  <si>
    <t>Borer, Casey</t>
  </si>
  <si>
    <t>Borowiecki, Mark</t>
  </si>
  <si>
    <t>Bortuzzo, Robert</t>
  </si>
  <si>
    <t>Bouchard, Pierre-Marc</t>
  </si>
  <si>
    <t>Boucher, Brian</t>
  </si>
  <si>
    <t>Boucher, Philippe</t>
  </si>
  <si>
    <t>Boucher, Reid</t>
  </si>
  <si>
    <t>Bouillon, Francis</t>
  </si>
  <si>
    <t>Boulerice, Jesse</t>
  </si>
  <si>
    <t>Boulton, Eric</t>
  </si>
  <si>
    <t>Bouma, Lance</t>
  </si>
  <si>
    <t>Bourdon, Marc-Andre</t>
  </si>
  <si>
    <t>Bournival, Michael</t>
  </si>
  <si>
    <t>Bourque, Chris</t>
  </si>
  <si>
    <t>Bourque, Gabriel</t>
  </si>
  <si>
    <t>Bourque, Rene</t>
  </si>
  <si>
    <t>Bourque, Ryan</t>
  </si>
  <si>
    <t>Bouwmeester, Jay</t>
  </si>
  <si>
    <t>Bowman, Drayson</t>
  </si>
  <si>
    <t>Boyce, Darryl</t>
  </si>
  <si>
    <t>Boychuk, Johnny</t>
  </si>
  <si>
    <t>Boychuk, Zach</t>
  </si>
  <si>
    <t>Boyd, Dustin</t>
  </si>
  <si>
    <t>Boyes, Brad</t>
  </si>
  <si>
    <t>Boyle, Brian</t>
  </si>
  <si>
    <t>Boyle, Dan</t>
  </si>
  <si>
    <t>Boynton, Nick</t>
  </si>
  <si>
    <t>Bozak, Tyler</t>
  </si>
  <si>
    <t>Bradley, Matt</t>
  </si>
  <si>
    <t>Brashear, Donald</t>
  </si>
  <si>
    <t>NaN</t>
  </si>
  <si>
    <t>Brassard, Derick</t>
  </si>
  <si>
    <t>Braun, Justin</t>
  </si>
  <si>
    <t>Breen, Chris</t>
  </si>
  <si>
    <t>Brennan, T.J.</t>
  </si>
  <si>
    <t>Brent, Tim</t>
  </si>
  <si>
    <t>Brewer, Eric</t>
  </si>
  <si>
    <t>Briere, Danny</t>
  </si>
  <si>
    <t>Brind'Amour, Rod</t>
  </si>
  <si>
    <t>Brisebois, Patrice</t>
  </si>
  <si>
    <t>Broadhurst, Alex</t>
  </si>
  <si>
    <t>Brodeur, Martin</t>
  </si>
  <si>
    <t>Brodeur, Mike</t>
  </si>
  <si>
    <t>Brodie, T.J.</t>
  </si>
  <si>
    <t>Brodin, Jonas</t>
  </si>
  <si>
    <t>Brodziak, Kyle</t>
  </si>
  <si>
    <t>Broll, David</t>
  </si>
  <si>
    <t>Brookbank, Sheldon</t>
  </si>
  <si>
    <t>Brookbank, Wade</t>
  </si>
  <si>
    <t>Brophey, Evan</t>
  </si>
  <si>
    <t>Brossoit, Laurent</t>
  </si>
  <si>
    <t>Brouillette, Julien</t>
  </si>
  <si>
    <t>Brouwer, Troy</t>
  </si>
  <si>
    <t>Brown, Chris</t>
  </si>
  <si>
    <t>Brown, Curtis</t>
  </si>
  <si>
    <t>Brown, Dustin</t>
  </si>
  <si>
    <t>Brown, J.T.</t>
  </si>
  <si>
    <t>Brown, Mike</t>
  </si>
  <si>
    <t>Brown, Patrick</t>
  </si>
  <si>
    <t>Brule, Gilbert</t>
  </si>
  <si>
    <t>Brunette, Andrew</t>
  </si>
  <si>
    <t>Brunner, Damien</t>
  </si>
  <si>
    <t>Brunnstrom, F.</t>
  </si>
  <si>
    <t>Bryzgalov, Ilya</t>
  </si>
  <si>
    <t>Budaj, Peter</t>
  </si>
  <si>
    <t>Bulmer, Brett</t>
  </si>
  <si>
    <t>Bunz, Tyler</t>
  </si>
  <si>
    <t>Burakovsky, Andre</t>
  </si>
  <si>
    <t>Burish, Adam</t>
  </si>
  <si>
    <t>Burmistrov, Alexander</t>
  </si>
  <si>
    <t>Burns, Brent</t>
  </si>
  <si>
    <t>Burrows, Alexandre</t>
  </si>
  <si>
    <t>Butler, Bobby</t>
  </si>
  <si>
    <t>Butler, Chris</t>
  </si>
  <si>
    <t>Byers, Dane</t>
  </si>
  <si>
    <t>Byfuglien, Dustin</t>
  </si>
  <si>
    <t>Byron, Paul</t>
  </si>
  <si>
    <t>Calder, Kyle</t>
  </si>
  <si>
    <t>Callahan, Joe</t>
  </si>
  <si>
    <t>Callahan, Mitch</t>
  </si>
  <si>
    <t>Callahan, Ryan</t>
  </si>
  <si>
    <t>Calvert, Matt</t>
  </si>
  <si>
    <t>Cammalleri, Mike</t>
  </si>
  <si>
    <t>Campbell, Andrew</t>
  </si>
  <si>
    <t>Campbell, Brian</t>
  </si>
  <si>
    <t>Campbell, Gregory</t>
  </si>
  <si>
    <t>Campbell, Jack</t>
  </si>
  <si>
    <t>Camper, Carter</t>
  </si>
  <si>
    <t>Campoli, Chris</t>
  </si>
  <si>
    <t>Cannata, Joe</t>
  </si>
  <si>
    <t>Caputi, Luca</t>
  </si>
  <si>
    <t>Carcillo, Daniel</t>
  </si>
  <si>
    <t>Carey, Matt</t>
  </si>
  <si>
    <t>Carey, Paul</t>
  </si>
  <si>
    <t>Carkner, Matt</t>
  </si>
  <si>
    <t>Carle, Mathieu</t>
  </si>
  <si>
    <t>Carle, Matt</t>
  </si>
  <si>
    <t>Carlson, John</t>
  </si>
  <si>
    <t>Caron, Jordan</t>
  </si>
  <si>
    <t>Caron, Sebastien</t>
  </si>
  <si>
    <t>Carrick, Connor</t>
  </si>
  <si>
    <t>Carrick, Sam</t>
  </si>
  <si>
    <t>Carson, Brett</t>
  </si>
  <si>
    <t>Carter, Jeff</t>
  </si>
  <si>
    <t>Carter, Ryan</t>
  </si>
  <si>
    <t>Caruso, Michael</t>
  </si>
  <si>
    <t>Cavanagh, Tom</t>
  </si>
  <si>
    <t>Ceci, Cody</t>
  </si>
  <si>
    <t>Cervenka, Roman</t>
  </si>
  <si>
    <t>Chaput, Michael</t>
  </si>
  <si>
    <t>Chara, Zdeno</t>
  </si>
  <si>
    <t>Cheechoo, J.</t>
  </si>
  <si>
    <t>Chelios, Chris</t>
  </si>
  <si>
    <t>Chiarot, Ben</t>
  </si>
  <si>
    <t>Chiasson, Alex</t>
  </si>
  <si>
    <t>Chimera, Jason</t>
  </si>
  <si>
    <t>Chipchura, Kyle</t>
  </si>
  <si>
    <t>Chorney, Taylor</t>
  </si>
  <si>
    <t>Christensen, Erik</t>
  </si>
  <si>
    <t>Chucko, Kris</t>
  </si>
  <si>
    <t>Cizikas, Casey</t>
  </si>
  <si>
    <t>Clark, Brett</t>
  </si>
  <si>
    <t>Clark, Chris</t>
  </si>
  <si>
    <t>Clark, Mat</t>
  </si>
  <si>
    <t>Clarkson, David</t>
  </si>
  <si>
    <t>Cleary, Danny</t>
  </si>
  <si>
    <t>Clemmensen, Scott</t>
  </si>
  <si>
    <t>Clendening, Adam</t>
  </si>
  <si>
    <t>Cliche, Marc-Andre</t>
  </si>
  <si>
    <t>Cliche, Marc-Andrearc-Andre</t>
  </si>
  <si>
    <t>Clifford, Kyle</t>
  </si>
  <si>
    <t>Climie, Matt</t>
  </si>
  <si>
    <t>Clitsome, Grant</t>
  </si>
  <si>
    <t>Cloutier, Dan</t>
  </si>
  <si>
    <t>Clowe, Ryane</t>
  </si>
  <si>
    <t>Clune, Richard</t>
  </si>
  <si>
    <t>Clune, Richardard</t>
  </si>
  <si>
    <t>Clutterbuck, Cal</t>
  </si>
  <si>
    <t>Clymer, Ben</t>
  </si>
  <si>
    <t>Coburn, Braydon</t>
  </si>
  <si>
    <t>Cogliano, Andrew</t>
  </si>
  <si>
    <t>Cohen, Colby</t>
  </si>
  <si>
    <t>Colaiacovo, Carlo</t>
  </si>
  <si>
    <t>Colborne, Joe</t>
  </si>
  <si>
    <t>Cole, Erik</t>
  </si>
  <si>
    <t>Cole, Ian</t>
  </si>
  <si>
    <t>Collins, Sean</t>
  </si>
  <si>
    <t>Colliton, Jeremy</t>
  </si>
  <si>
    <t>Comeau, Blake</t>
  </si>
  <si>
    <t>Commodore, Mike</t>
  </si>
  <si>
    <t>Comrie, Mike</t>
  </si>
  <si>
    <t>Conacher, Cory</t>
  </si>
  <si>
    <t>Conboy, Tim</t>
  </si>
  <si>
    <t>Condra, Erik</t>
  </si>
  <si>
    <t>Conklin, Ty</t>
  </si>
  <si>
    <t>Connauton, Kevin</t>
  </si>
  <si>
    <t>Conner, Chris</t>
  </si>
  <si>
    <t>Connolly, Brett</t>
  </si>
  <si>
    <t>Connolly, Mike</t>
  </si>
  <si>
    <t>Connolly, Tim</t>
  </si>
  <si>
    <t>Conroy, Craig</t>
  </si>
  <si>
    <t>Cooke, Matt</t>
  </si>
  <si>
    <t>Copp, Andrew</t>
  </si>
  <si>
    <t>Coreau, Jared</t>
  </si>
  <si>
    <t>Cormier, Patrice</t>
  </si>
  <si>
    <t>Cornet, Philippe</t>
  </si>
  <si>
    <t>Corrado, Frank</t>
  </si>
  <si>
    <t>Corrente, Matt</t>
  </si>
  <si>
    <t>Corvo, Joe</t>
  </si>
  <si>
    <t>Cote, Jean-Philippe</t>
  </si>
  <si>
    <t>Cote, Riley</t>
  </si>
  <si>
    <t>Cousins, Nick</t>
  </si>
  <si>
    <t>Couture, Logan</t>
  </si>
  <si>
    <t>Couturier, Sean</t>
  </si>
  <si>
    <t>Cowen, Jared</t>
  </si>
  <si>
    <t>Coyle, Charlie</t>
  </si>
  <si>
    <t>Crabb, Joey</t>
  </si>
  <si>
    <t>Cracknell, Adam</t>
  </si>
  <si>
    <t>Craig, Ryan</t>
  </si>
  <si>
    <t>Crawford, Corey</t>
  </si>
  <si>
    <t>Crombeen, B.J.</t>
  </si>
  <si>
    <t>Crosby, Sidney</t>
  </si>
  <si>
    <t>Cullen, Mark</t>
  </si>
  <si>
    <t>Cullen, Matt</t>
  </si>
  <si>
    <t>Cullimore, Jassen</t>
  </si>
  <si>
    <t>Cuma, Tyler</t>
  </si>
  <si>
    <t>Cumiskey, Kyle</t>
  </si>
  <si>
    <t>Cundari, Mark</t>
  </si>
  <si>
    <t>Cunningham, Craig</t>
  </si>
  <si>
    <t>Curry, John</t>
  </si>
  <si>
    <t>Czuczman, Kevin</t>
  </si>
  <si>
    <t>D'Agostini, Matt</t>
  </si>
  <si>
    <t>D'Amigo, Jerry</t>
  </si>
  <si>
    <t>Da Costa, Stephane</t>
  </si>
  <si>
    <t>Dadonov, Evgenii</t>
  </si>
  <si>
    <t>Dahlbeck, Klas</t>
  </si>
  <si>
    <t>Daley, Trevor</t>
  </si>
  <si>
    <t>Dalpe, Zac</t>
  </si>
  <si>
    <t>Dalton, Matt</t>
  </si>
  <si>
    <t>Danault, Phillip</t>
  </si>
  <si>
    <t>Dandenault, Mathieu</t>
  </si>
  <si>
    <t>Danis, Yann</t>
  </si>
  <si>
    <t>Dano, Marko</t>
  </si>
  <si>
    <t>Darche, Mathieu</t>
  </si>
  <si>
    <t>Darling, Scott</t>
  </si>
  <si>
    <t>Datsyuk, Pavel</t>
  </si>
  <si>
    <t>Daugavins, Kaspars</t>
  </si>
  <si>
    <t>Davidson, Brandon</t>
  </si>
  <si>
    <t>Davis, Patrick</t>
  </si>
  <si>
    <t>Davison, Rob</t>
  </si>
  <si>
    <t>Dawes, Nigel</t>
  </si>
  <si>
    <t>de Haan, Calvin</t>
  </si>
  <si>
    <t>De La Rose, Jacob</t>
  </si>
  <si>
    <t>de Vries, Greg</t>
  </si>
  <si>
    <t>Defazio, Brandon</t>
  </si>
  <si>
    <t>Dekanich, Mark</t>
  </si>
  <si>
    <t>DeKeyser, Danny</t>
  </si>
  <si>
    <t>Del Zotto, Michael</t>
  </si>
  <si>
    <t>Della Rovere, S.</t>
  </si>
  <si>
    <t>Demers, Jason</t>
  </si>
  <si>
    <t>Demitra, Pavol</t>
  </si>
  <si>
    <t>Denis, Marc</t>
  </si>
  <si>
    <t>Desbiens, G.</t>
  </si>
  <si>
    <t>Deschamps, Nicolas</t>
  </si>
  <si>
    <t>Desharnais, David</t>
  </si>
  <si>
    <t>Desjardins, Andrew</t>
  </si>
  <si>
    <t>Desjardins, Cedrick</t>
  </si>
  <si>
    <t>DesLauriers, Nicolas</t>
  </si>
  <si>
    <t>Deslauriers, Nicolas</t>
  </si>
  <si>
    <t>Despres, Simon</t>
  </si>
  <si>
    <t>Devane, Jamie</t>
  </si>
  <si>
    <t>Deveaux, Andre</t>
  </si>
  <si>
    <t>Devereaux, Boyd</t>
  </si>
  <si>
    <t>Diaz, Raphael</t>
  </si>
  <si>
    <t>DiBenedetto, J.</t>
  </si>
  <si>
    <t>Dillon, Brenden</t>
  </si>
  <si>
    <t>DiPietro, Rick</t>
  </si>
  <si>
    <t>DiSalvatore, Jon</t>
  </si>
  <si>
    <t>Doan, Shane</t>
  </si>
  <si>
    <t>Doherty, Taylor</t>
  </si>
  <si>
    <t>Domingue, Louis</t>
  </si>
  <si>
    <t>Donovan, Matt</t>
  </si>
  <si>
    <t>Donovan, Shean</t>
  </si>
  <si>
    <t>Dorsett, Derek</t>
  </si>
  <si>
    <t>Doughty, Drew</t>
  </si>
  <si>
    <t>Dowell, Jake</t>
  </si>
  <si>
    <t>Downey, Aaron</t>
  </si>
  <si>
    <t>Downie, Steve</t>
  </si>
  <si>
    <t>Draisaitl, Leon</t>
  </si>
  <si>
    <t>Drake, Dallas</t>
  </si>
  <si>
    <t>Draper, Kris</t>
  </si>
  <si>
    <t>Drazenovic, Nicholas</t>
  </si>
  <si>
    <t>Drewiske, Davis</t>
  </si>
  <si>
    <t>Driedger, Chris</t>
  </si>
  <si>
    <t>Drouin-Deslauriers, Jeff</t>
  </si>
  <si>
    <t>Drouin, Jonathan</t>
  </si>
  <si>
    <t>Drury, Chris</t>
  </si>
  <si>
    <t>Dubielewicz, Wade</t>
  </si>
  <si>
    <t>Dubinsky, Brandon</t>
  </si>
  <si>
    <t>Dubnyk, Devan</t>
  </si>
  <si>
    <t>Duchene, Matt</t>
  </si>
  <si>
    <t>Duchesne, Jeremy</t>
  </si>
  <si>
    <t>Duclair, Anthony</t>
  </si>
  <si>
    <t>Duco, Mike</t>
  </si>
  <si>
    <t>Dumba, Mathew</t>
  </si>
  <si>
    <t>Dumont, Gabriel</t>
  </si>
  <si>
    <t>Dumont, J.P.</t>
  </si>
  <si>
    <t>Dumoulin, Brian</t>
  </si>
  <si>
    <t>Dupont, Brodie</t>
  </si>
  <si>
    <t>Dupuis, Pascal</t>
  </si>
  <si>
    <t>Dupuis, Philippe</t>
  </si>
  <si>
    <t>Durno, Chris</t>
  </si>
  <si>
    <t>Dvorak, Radek</t>
  </si>
  <si>
    <t>Dwyer, Patrick</t>
  </si>
  <si>
    <t>Dziurzynski, David</t>
  </si>
  <si>
    <t>Eager, Ben</t>
  </si>
  <si>
    <t>Eakin, Cody</t>
  </si>
  <si>
    <t>Earl, Robbie</t>
  </si>
  <si>
    <t>Eaton, Mark</t>
  </si>
  <si>
    <t>Eaves, Patrick</t>
  </si>
  <si>
    <t>Ebbett, Andrew</t>
  </si>
  <si>
    <t>Eberle, Jordan</t>
  </si>
  <si>
    <t>Eckford, Tyler</t>
  </si>
  <si>
    <t>Edler, Alexander</t>
  </si>
  <si>
    <t>Ehrhoff, Christian</t>
  </si>
  <si>
    <t>Ekblad, Aaron</t>
  </si>
  <si>
    <t>Ekholm, Mattias</t>
  </si>
  <si>
    <t>Ekman-Larsson, Oliver</t>
  </si>
  <si>
    <t>Elias, Patrik</t>
  </si>
  <si>
    <t>Elkins, Corey</t>
  </si>
  <si>
    <t>Eller, Lars</t>
  </si>
  <si>
    <t>Ellerby, Keaton</t>
  </si>
  <si>
    <t>Elliott, Brian</t>
  </si>
  <si>
    <t>Elliott, Stefan</t>
  </si>
  <si>
    <t>Ellis, Dan</t>
  </si>
  <si>
    <t>Ellis, Matt</t>
  </si>
  <si>
    <t>Ellis, Ryan</t>
  </si>
  <si>
    <t>Emelin, Alexei</t>
  </si>
  <si>
    <t>Emery, Ray</t>
  </si>
  <si>
    <t>Eminger, Steve</t>
  </si>
  <si>
    <t>Emmerton, Cory</t>
  </si>
  <si>
    <t>Engelland, Deryk</t>
  </si>
  <si>
    <t>Engqvist, Andreas</t>
  </si>
  <si>
    <t>Ennis, Tyler</t>
  </si>
  <si>
    <t>Enroth, Jhonas</t>
  </si>
  <si>
    <t>Enstrom, Tobias</t>
  </si>
  <si>
    <t>Erat, Martin</t>
  </si>
  <si>
    <t>Ericsson, Jonathan</t>
  </si>
  <si>
    <t>Eriksson, Anders</t>
  </si>
  <si>
    <t>Eriksson, Joacim</t>
  </si>
  <si>
    <t>Eriksson, Loui</t>
  </si>
  <si>
    <t>Erixon, Tim</t>
  </si>
  <si>
    <t>Ersberg, Erik</t>
  </si>
  <si>
    <t>Erskine, John</t>
  </si>
  <si>
    <t>Etem, Emerson</t>
  </si>
  <si>
    <t>Everberg, Dennis</t>
  </si>
  <si>
    <t>Exelby, Garnet</t>
  </si>
  <si>
    <t>Fahey, Brian</t>
  </si>
  <si>
    <t>Fairchild, Cade</t>
  </si>
  <si>
    <t>Falk, Justin</t>
  </si>
  <si>
    <t>Fallon, Joe</t>
  </si>
  <si>
    <t>Farnham, Bobby</t>
  </si>
  <si>
    <t>Fast, Jesper</t>
  </si>
  <si>
    <t>Fasth, Viktor</t>
  </si>
  <si>
    <t>Faulk, Justin</t>
  </si>
  <si>
    <t>Fayne, Mark</t>
  </si>
  <si>
    <t>Fedorov, Sergei</t>
  </si>
  <si>
    <t>Fedoruk, Todd</t>
  </si>
  <si>
    <t>Fedotenko, Ruslan</t>
  </si>
  <si>
    <t>Fedun, Taylor</t>
  </si>
  <si>
    <t>Fehr, Eric</t>
  </si>
  <si>
    <t>Ference, Andrew</t>
  </si>
  <si>
    <t>Ferland, Michael</t>
  </si>
  <si>
    <t>Ferlin, Brian</t>
  </si>
  <si>
    <t>Fernandez, Manny</t>
  </si>
  <si>
    <t>Ferraro, Landon</t>
  </si>
  <si>
    <t>Ferriero, Benn</t>
  </si>
  <si>
    <t>Festerling, Brett</t>
  </si>
  <si>
    <t>Fiala, Kevin</t>
  </si>
  <si>
    <t>Fiddler, Vernon</t>
  </si>
  <si>
    <t>Filatov, Nikita</t>
  </si>
  <si>
    <t>Filppula, Valtteri</t>
  </si>
  <si>
    <t>Finger, Jeff</t>
  </si>
  <si>
    <t>Finley, Joe</t>
  </si>
  <si>
    <t>Fisher, Mike</t>
  </si>
  <si>
    <t>Fistric, Mark</t>
  </si>
  <si>
    <t>Fleischmann, Tomas</t>
  </si>
  <si>
    <t>Fleury, Marc-Andre</t>
  </si>
  <si>
    <t>Flood, Mark</t>
  </si>
  <si>
    <t>Florek, Justin</t>
  </si>
  <si>
    <t>Flynn, Brian</t>
  </si>
  <si>
    <t>Foligno, Marcus</t>
  </si>
  <si>
    <t>Foligno, Nick</t>
  </si>
  <si>
    <t>Folin, Christian</t>
  </si>
  <si>
    <t>Fontaine, Justin</t>
  </si>
  <si>
    <t>Foote, Adam</t>
  </si>
  <si>
    <t>Ford, Todd</t>
  </si>
  <si>
    <t>Forsberg, Anton</t>
  </si>
  <si>
    <t>Forsberg, Filip</t>
  </si>
  <si>
    <t>Forsberg, Peter</t>
  </si>
  <si>
    <t>Fortier, Olivier</t>
  </si>
  <si>
    <t>Fortunus, Maxime</t>
  </si>
  <si>
    <t>Foster, Brian</t>
  </si>
  <si>
    <t>Foster, Kurtis</t>
  </si>
  <si>
    <t>Foucault, K.</t>
  </si>
  <si>
    <t>Fournier, Gleason</t>
  </si>
  <si>
    <t>Fowler, Cam</t>
  </si>
  <si>
    <t>Franson, Cody</t>
  </si>
  <si>
    <t>Franzen, Johan</t>
  </si>
  <si>
    <t>Fraser, Colin</t>
  </si>
  <si>
    <t>Fraser, Jamie</t>
  </si>
  <si>
    <t>Fraser, Mark</t>
  </si>
  <si>
    <t>Fraser, Matt</t>
  </si>
  <si>
    <t>Frattin, Matt</t>
  </si>
  <si>
    <t>Frazee, Jeff</t>
  </si>
  <si>
    <t>Fredheim, Kris</t>
  </si>
  <si>
    <t>Friberg, Max</t>
  </si>
  <si>
    <t>Frischmon, Trevor</t>
  </si>
  <si>
    <t>Fritsche, Dan</t>
  </si>
  <si>
    <t>Fritz, Mitch</t>
  </si>
  <si>
    <t>Frogren, Jonas</t>
  </si>
  <si>
    <t>Frolik, Michael</t>
  </si>
  <si>
    <t>Frolov, Alexander</t>
  </si>
  <si>
    <t>Gaborik, Marian</t>
  </si>
  <si>
    <t>Gagne, Simon</t>
  </si>
  <si>
    <t>Gagner, Sam</t>
  </si>
  <si>
    <t>Gagnon, Aaron</t>
  </si>
  <si>
    <t>Galchenyuk, Alex</t>
  </si>
  <si>
    <t>Galiardi, T.J.</t>
  </si>
  <si>
    <t>Galiev, Stanislav</t>
  </si>
  <si>
    <t>Gallagher, Brendan</t>
  </si>
  <si>
    <t>Gallant, Brett</t>
  </si>
  <si>
    <t>Garbutt, Ryan</t>
  </si>
  <si>
    <t>Gardiner, Jake</t>
  </si>
  <si>
    <t>Garon, Mathieu</t>
  </si>
  <si>
    <t>Garrison, Jason</t>
  </si>
  <si>
    <t>Gaudet, Tyler</t>
  </si>
  <si>
    <t>Gaudreau, Johnny</t>
  </si>
  <si>
    <t>Gaunce, Cameron</t>
  </si>
  <si>
    <t>Gaustad, Paul</t>
  </si>
  <si>
    <t>Gauthier, Denis</t>
  </si>
  <si>
    <t>Gazdic, Luke</t>
  </si>
  <si>
    <t>Gelinas, Eric</t>
  </si>
  <si>
    <t>Genoway, Chay</t>
  </si>
  <si>
    <t>Geoffrion, Blake</t>
  </si>
  <si>
    <t>Gerbe, Nathan</t>
  </si>
  <si>
    <t>Gerber, Martin</t>
  </si>
  <si>
    <t>Gervais, Bruno</t>
  </si>
  <si>
    <t>Getzlaf, Ryan</t>
  </si>
  <si>
    <t>Gibbons, Brian</t>
  </si>
  <si>
    <t>Gibson, John</t>
  </si>
  <si>
    <t>Giguere, Jean-Sebastien</t>
  </si>
  <si>
    <t>Gilbert, Tom</t>
  </si>
  <si>
    <t>Gill, Hal</t>
  </si>
  <si>
    <t>Gillies, Colton</t>
  </si>
  <si>
    <t>Gillies, Trevor</t>
  </si>
  <si>
    <t>Gilroy, Matt</t>
  </si>
  <si>
    <t>Gionta, Brian</t>
  </si>
  <si>
    <t>Gionta, Stephen</t>
  </si>
  <si>
    <t>Giordano, Mark</t>
  </si>
  <si>
    <t>Girardi, Dan</t>
  </si>
  <si>
    <t>Girgensons, Zemgus</t>
  </si>
  <si>
    <t>Giroux, Alexandre</t>
  </si>
  <si>
    <t>Giroux, Claude</t>
  </si>
  <si>
    <t>Gistedt, Joel</t>
  </si>
  <si>
    <t>Glass, Tanner</t>
  </si>
  <si>
    <t>Gleason, Tim</t>
  </si>
  <si>
    <t>Glencross, Curtis</t>
  </si>
  <si>
    <t>Glendening, Luke</t>
  </si>
  <si>
    <t>Glennie, Scott</t>
  </si>
  <si>
    <t>Goc, Marcel</t>
  </si>
  <si>
    <t>Godard, Eric</t>
  </si>
  <si>
    <t>Goertzen, Steven</t>
  </si>
  <si>
    <t>Goligoski, Alex</t>
  </si>
  <si>
    <t>Goloubef, Cody</t>
  </si>
  <si>
    <t>Gomez, Scott</t>
  </si>
  <si>
    <t>Gonchar, Sergei</t>
  </si>
  <si>
    <t>Goncharov, Maxim</t>
  </si>
  <si>
    <t>Goodrow, Barclay</t>
  </si>
  <si>
    <t>Gordon, Andrew</t>
  </si>
  <si>
    <t>Gordon, Boyd</t>
  </si>
  <si>
    <t>Gorges, Josh</t>
  </si>
  <si>
    <t>Gormley, Brandon</t>
  </si>
  <si>
    <t>Gostisbehere, Shayne</t>
  </si>
  <si>
    <t>Grabner, Michael</t>
  </si>
  <si>
    <t>Grabovski, Mikhail</t>
  </si>
  <si>
    <t>Grachev, Evgeny</t>
  </si>
  <si>
    <t>Gragnani, Marc-Andre</t>
  </si>
  <si>
    <t>Grahame, John</t>
  </si>
  <si>
    <t>Granberg, Petter</t>
  </si>
  <si>
    <t>Granlund, Markus</t>
  </si>
  <si>
    <t>Granlund, Mikael</t>
  </si>
  <si>
    <t>Grant, Alex</t>
  </si>
  <si>
    <t>Grant, Derek</t>
  </si>
  <si>
    <t>Grant, Triston</t>
  </si>
  <si>
    <t>Graovac, Tyler</t>
  </si>
  <si>
    <t>Gratton, Chris</t>
  </si>
  <si>
    <t>Gratton, Josh</t>
  </si>
  <si>
    <t>Grebeshkov, Denis</t>
  </si>
  <si>
    <t>Green, Josh</t>
  </si>
  <si>
    <t>Green, Mike</t>
  </si>
  <si>
    <t>Greene, Andy</t>
  </si>
  <si>
    <t>Greene, Matt</t>
  </si>
  <si>
    <t>Greening, Colin</t>
  </si>
  <si>
    <t>Greentree, Kyle</t>
  </si>
  <si>
    <t>Greiss, Thomas</t>
  </si>
  <si>
    <t>Grier, Mike</t>
  </si>
  <si>
    <t>Griffith, Seth</t>
  </si>
  <si>
    <t>Grigorenko, Mikhail</t>
  </si>
  <si>
    <t>Grimaldi, Rocco</t>
  </si>
  <si>
    <t>Grosenick, Troy</t>
  </si>
  <si>
    <t>Grossmann, Nicklas</t>
  </si>
  <si>
    <t>Grubauer, Philipp</t>
  </si>
  <si>
    <t>Gryba, Eric</t>
  </si>
  <si>
    <t>Gudas, Radko</t>
  </si>
  <si>
    <t>Gudbranson, Erik</t>
  </si>
  <si>
    <t>Gudlevskis, Kristers</t>
  </si>
  <si>
    <t>Guenin, Nate</t>
  </si>
  <si>
    <t>Guerin, Bill</t>
  </si>
  <si>
    <t>Guite, Ben</t>
  </si>
  <si>
    <t>Gunnarsson, Carl</t>
  </si>
  <si>
    <t>Gustafsson, Erik</t>
  </si>
  <si>
    <t>Gustafsson, Johan</t>
  </si>
  <si>
    <t>Gustavsson, Jonas</t>
  </si>
  <si>
    <t>Hackett, Matthew</t>
  </si>
  <si>
    <t>Hackett, Matthewhew</t>
  </si>
  <si>
    <t>Hagelin, Carl</t>
  </si>
  <si>
    <t>Haggerty, Ryan</t>
  </si>
  <si>
    <t>Hagman, Niklas</t>
  </si>
  <si>
    <t>Hainsey, Ron</t>
  </si>
  <si>
    <t>Hakanpaa, Jani</t>
  </si>
  <si>
    <t>Halak, Jaroslav</t>
  </si>
  <si>
    <t>Hale, David</t>
  </si>
  <si>
    <t>Haley, Micheal</t>
  </si>
  <si>
    <t>Halischuk, Matt</t>
  </si>
  <si>
    <t>Hall, Adam</t>
  </si>
  <si>
    <t>Hall, Taylor</t>
  </si>
  <si>
    <t>Halmo, Mike</t>
  </si>
  <si>
    <t>Halpern, Jeff</t>
  </si>
  <si>
    <t>Hamhuis, Dan</t>
  </si>
  <si>
    <t>Hamill, Zach</t>
  </si>
  <si>
    <t>Hamilton, Curtis</t>
  </si>
  <si>
    <t>Hamilton, Dougie</t>
  </si>
  <si>
    <t>Hamilton, Freddie</t>
  </si>
  <si>
    <t>Hamilton, Jeff</t>
  </si>
  <si>
    <t>Hamilton, Ryan</t>
  </si>
  <si>
    <t>Hammond, Andrew</t>
  </si>
  <si>
    <t>Hamonic, Travis</t>
  </si>
  <si>
    <t>Hamrlik, Roman</t>
  </si>
  <si>
    <t>Handzus, Michal</t>
  </si>
  <si>
    <t>Hannan, Scott</t>
  </si>
  <si>
    <t>Hanowski, Ben</t>
  </si>
  <si>
    <t>Hansen, Jannik</t>
  </si>
  <si>
    <t>Hanson, Christian</t>
  </si>
  <si>
    <t>Hanzal, Martin</t>
  </si>
  <si>
    <t>Harding, Josh</t>
  </si>
  <si>
    <t>Harju, Johan</t>
  </si>
  <si>
    <t>Harrington, Scott</t>
  </si>
  <si>
    <t>Harrison, Jay</t>
  </si>
  <si>
    <t>Harrold, Peter</t>
  </si>
  <si>
    <t>Hartikainen, Teemu</t>
  </si>
  <si>
    <t>Hartman, Ryan</t>
  </si>
  <si>
    <t>Hartnell, Scott</t>
  </si>
  <si>
    <t>Hartzell, Eric</t>
  </si>
  <si>
    <t>Haula, Erik</t>
  </si>
  <si>
    <t>Havelid, Niclas</t>
  </si>
  <si>
    <t>Havlat, Martin</t>
  </si>
  <si>
    <t>Haydar, Darren</t>
  </si>
  <si>
    <t>Hayes, Eriah</t>
  </si>
  <si>
    <t>Hayes, Jimmy</t>
  </si>
  <si>
    <t>Hayes, Kevin</t>
  </si>
  <si>
    <t>Heatley, Dany</t>
  </si>
  <si>
    <t>Hecht, Jochen</t>
  </si>
  <si>
    <t>Hedberg, Johan</t>
  </si>
  <si>
    <t>Hedican, Bret</t>
  </si>
  <si>
    <t>Hedman, Victor</t>
  </si>
  <si>
    <t>Heemskerk, Thomas</t>
  </si>
  <si>
    <t>Heeter, Cal</t>
  </si>
  <si>
    <t>Heikkinen, Ilkka</t>
  </si>
  <si>
    <t>Hejda, Jan</t>
  </si>
  <si>
    <t>Hejduk, Milan</t>
  </si>
  <si>
    <t>Helenius, Riku</t>
  </si>
  <si>
    <t>Helgeson, Seth</t>
  </si>
  <si>
    <t>Hellberg, Magnus</t>
  </si>
  <si>
    <t>Helm, Darren</t>
  </si>
  <si>
    <t>Helmer, Bryan</t>
  </si>
  <si>
    <t>Helminen, Dwight</t>
  </si>
  <si>
    <t>Hemsky, Ales</t>
  </si>
  <si>
    <t>Henderson, Kevin</t>
  </si>
  <si>
    <t>Hendricks, Matt</t>
  </si>
  <si>
    <t>Hendry, Jordan</t>
  </si>
  <si>
    <t>Hennessy, Josh</t>
  </si>
  <si>
    <t>Henrique, Adam</t>
  </si>
  <si>
    <t>Henry, Alex</t>
  </si>
  <si>
    <t>Hensick, T.J.</t>
  </si>
  <si>
    <t>Hertl, Tomas</t>
  </si>
  <si>
    <t>Heshka, Shaun</t>
  </si>
  <si>
    <t>Heward, Jamie</t>
  </si>
  <si>
    <t>Hickey, Thomas</t>
  </si>
  <si>
    <t>Higgins, Chris</t>
  </si>
  <si>
    <t>Hilbert, Andy</t>
  </si>
  <si>
    <t>Hillen, Jack</t>
  </si>
  <si>
    <t>Hiller, Jonas</t>
  </si>
  <si>
    <t>Hinote, Dan</t>
  </si>
  <si>
    <t>Hishon, Joey</t>
  </si>
  <si>
    <t>Hjalmarsson, Niklas</t>
  </si>
  <si>
    <t>Hnidy, Shane</t>
  </si>
  <si>
    <t>Hodgman, Justin</t>
  </si>
  <si>
    <t>Hodgson, Cody</t>
  </si>
  <si>
    <t>Hoffman, Mike</t>
  </si>
  <si>
    <t>Hoggan, Jeff</t>
  </si>
  <si>
    <t>Holden, Nick</t>
  </si>
  <si>
    <t>Holik, Bobby</t>
  </si>
  <si>
    <t>Holland, Patrick</t>
  </si>
  <si>
    <t>Holland, Peter</t>
  </si>
  <si>
    <t>Hollweg, Ryan</t>
  </si>
  <si>
    <t>Holmstrom, Ben</t>
  </si>
  <si>
    <t>Holmstrom, Tomas</t>
  </si>
  <si>
    <t>Holos, Jonas</t>
  </si>
  <si>
    <t>Holt, Chris</t>
  </si>
  <si>
    <t>Holtby, Braden</t>
  </si>
  <si>
    <t>Holzer, Korbinian</t>
  </si>
  <si>
    <t>Horak, Roman</t>
  </si>
  <si>
    <t>Horcoff, Shawn</t>
  </si>
  <si>
    <t>Hordichuk, Darcy</t>
  </si>
  <si>
    <t>Hornqvist, Patric</t>
  </si>
  <si>
    <t>Horton, Nathan</t>
  </si>
  <si>
    <t>Horvat, Bo</t>
  </si>
  <si>
    <t>Hossa, Marian</t>
  </si>
  <si>
    <t>Howard, Jimmy</t>
  </si>
  <si>
    <t>Howden, Quinton</t>
  </si>
  <si>
    <t>Hrabarenka, Raman</t>
  </si>
  <si>
    <t>Huberdeau, Jonathan</t>
  </si>
  <si>
    <t>Hudler, Jiri</t>
  </si>
  <si>
    <t>Huet, Cristobal</t>
  </si>
  <si>
    <t>Hunt, Brad</t>
  </si>
  <si>
    <t>Hunter, Trent</t>
  </si>
  <si>
    <t>Hunwick, Matt</t>
  </si>
  <si>
    <t>Hunwick, Shawn</t>
  </si>
  <si>
    <t>Huselius, K.</t>
  </si>
  <si>
    <t>Huskins, Kent</t>
  </si>
  <si>
    <t>Hutchinson, A.</t>
  </si>
  <si>
    <t>Hutchinson, Michael</t>
  </si>
  <si>
    <t>Hutton, Carter</t>
  </si>
  <si>
    <t>Iggulden, Mike</t>
  </si>
  <si>
    <t>Iginla, Jarome</t>
  </si>
  <si>
    <t>Irmen, Danny</t>
  </si>
  <si>
    <t>Irving, Leland</t>
  </si>
  <si>
    <t>Irwin, Brayden</t>
  </si>
  <si>
    <t>Irwin, Matt</t>
  </si>
  <si>
    <t>Ivanans, Raitis</t>
  </si>
  <si>
    <t>Jackman, Barret</t>
  </si>
  <si>
    <t>Jackman, Tim</t>
  </si>
  <si>
    <t>Jackson, Scott</t>
  </si>
  <si>
    <t>Jacques, J.</t>
  </si>
  <si>
    <t>Jaffray, Jason</t>
  </si>
  <si>
    <t>Jagr, Jaromir</t>
  </si>
  <si>
    <t>James, Connor</t>
  </si>
  <si>
    <t>Jancevski, Dan</t>
  </si>
  <si>
    <t>Janik, Doug</t>
  </si>
  <si>
    <t>Janssen, Cam</t>
  </si>
  <si>
    <t>Janus, Jaroslav</t>
  </si>
  <si>
    <t>Jarnkrok, Calle</t>
  </si>
  <si>
    <t>Jaskin, Dmitrij</t>
  </si>
  <si>
    <t>Jeffrey, Dustin</t>
  </si>
  <si>
    <t>Jenner, Boone</t>
  </si>
  <si>
    <t>Jensen, Nicklas</t>
  </si>
  <si>
    <t>Jessiman, Hugh</t>
  </si>
  <si>
    <t>Joensuu, Jesse</t>
  </si>
  <si>
    <t>Johansen, Ryan</t>
  </si>
  <si>
    <t>Johansson, Marcus</t>
  </si>
  <si>
    <t>Johnson, Aaron</t>
  </si>
  <si>
    <t>Johnson, Brent</t>
  </si>
  <si>
    <t>Johnson, Chad</t>
  </si>
  <si>
    <t>Johnson, Erik</t>
  </si>
  <si>
    <t>Johnson, Jack</t>
  </si>
  <si>
    <t>Johnson, Justin</t>
  </si>
  <si>
    <t>Johnson, Nick</t>
  </si>
  <si>
    <t>Johnson, Ryan</t>
  </si>
  <si>
    <t>Johnson, Tyler</t>
  </si>
  <si>
    <t>Johnsson, Kim</t>
  </si>
  <si>
    <t>Jokinen, Jussi</t>
  </si>
  <si>
    <t>Jokinen, Olli</t>
  </si>
  <si>
    <t>Jokipakka, Jyrki</t>
  </si>
  <si>
    <t>Jones, Blair</t>
  </si>
  <si>
    <t>Jones, David</t>
  </si>
  <si>
    <t>Jones, Martin</t>
  </si>
  <si>
    <t>Jones, Randy</t>
  </si>
  <si>
    <t>Jones, Ryan</t>
  </si>
  <si>
    <t>Jones, Seth</t>
  </si>
  <si>
    <t>Jooris, Josh</t>
  </si>
  <si>
    <t>Jordan, Michal</t>
  </si>
  <si>
    <t>Josefson, Jacob</t>
  </si>
  <si>
    <t>Joseph, Curtis</t>
  </si>
  <si>
    <t>Josi, Roman</t>
  </si>
  <si>
    <t>Joslin, Derek</t>
  </si>
  <si>
    <t>Joudrey, Andrew</t>
  </si>
  <si>
    <t>Jovanovski, Ed</t>
  </si>
  <si>
    <t>Junland, Jonas</t>
  </si>
  <si>
    <t>Jurcina, Milan</t>
  </si>
  <si>
    <t>Jurco, Tomas</t>
  </si>
  <si>
    <t>Kaberle, F.</t>
  </si>
  <si>
    <t>Kaberle, Tomas</t>
  </si>
  <si>
    <t>Kadri, Nazem</t>
  </si>
  <si>
    <t>Kaleta, Patrick</t>
  </si>
  <si>
    <t>Kalinin, Dmitri</t>
  </si>
  <si>
    <t>Kalinski, Jon</t>
  </si>
  <si>
    <t>Kalus, Petr</t>
  </si>
  <si>
    <t>Kampfer, Steven</t>
  </si>
  <si>
    <t>Kana, Tomas</t>
  </si>
  <si>
    <t>Kane, Boyd</t>
  </si>
  <si>
    <t>Kane, Evander</t>
  </si>
  <si>
    <t>Kane, Patrick</t>
  </si>
  <si>
    <t>Kariya, Paul</t>
  </si>
  <si>
    <t>Karlsson, Erik</t>
  </si>
  <si>
    <t>Karlsson, Henrik</t>
  </si>
  <si>
    <t>Karlsson, Melker</t>
  </si>
  <si>
    <t>Karlsson, William</t>
  </si>
  <si>
    <t>Karsums, Martins</t>
  </si>
  <si>
    <t>Kaspar, Lukas</t>
  </si>
  <si>
    <t>Kassian, Matt</t>
  </si>
  <si>
    <t>Kassian, Zack</t>
  </si>
  <si>
    <t>Katic, Mark</t>
  </si>
  <si>
    <t>Kearns, Bracken</t>
  </si>
  <si>
    <t>Keetley, Matt</t>
  </si>
  <si>
    <t>Keith, Duncan</t>
  </si>
  <si>
    <t>Keller, Ryan</t>
  </si>
  <si>
    <t>Kelly, Chris</t>
  </si>
  <si>
    <t>Kelly, Dan</t>
  </si>
  <si>
    <t>Kenins, Ronalds</t>
  </si>
  <si>
    <t>Kennedy, Tim</t>
  </si>
  <si>
    <t>Kennedy, Tyler</t>
  </si>
  <si>
    <t>Kesler, Ryan</t>
  </si>
  <si>
    <t>Kessel, Phil</t>
  </si>
  <si>
    <t>Khabibulin, Nikolai</t>
  </si>
  <si>
    <t>Khokhlachev, Alexander</t>
  </si>
  <si>
    <t>Khokhlachev, Alexanderander</t>
  </si>
  <si>
    <t>Khudobin, Anton</t>
  </si>
  <si>
    <t>Killeen, Patrick</t>
  </si>
  <si>
    <t>Killorn, Alexander</t>
  </si>
  <si>
    <t>Killorn, Alexanderander</t>
  </si>
  <si>
    <t>Kindl, Jakub</t>
  </si>
  <si>
    <t>King, D.J.</t>
  </si>
  <si>
    <t>King, Dwight</t>
  </si>
  <si>
    <t>Kinkaid, Keith</t>
  </si>
  <si>
    <t>Kiprusoff, Miikka</t>
  </si>
  <si>
    <t>Klasen, Linus</t>
  </si>
  <si>
    <t>Klee, Ken</t>
  </si>
  <si>
    <t>Klefbom, Oscar</t>
  </si>
  <si>
    <t>Klein, Kevin</t>
  </si>
  <si>
    <t>Klementyev, Anton</t>
  </si>
  <si>
    <t>Klesla, Rostislav</t>
  </si>
  <si>
    <t>Klingberg, Carl</t>
  </si>
  <si>
    <t>Klingberg, John</t>
  </si>
  <si>
    <t>Klinkhammer, Rob</t>
  </si>
  <si>
    <t>Knackstedt, J.</t>
  </si>
  <si>
    <t>Knapp, Connor</t>
  </si>
  <si>
    <t>Knight, Corban</t>
  </si>
  <si>
    <t>Knuble, Mike</t>
  </si>
  <si>
    <t>Kobasew, Chuck</t>
  </si>
  <si>
    <t>Koci, David</t>
  </si>
  <si>
    <t>Koekkoek, Slater</t>
  </si>
  <si>
    <t>Kohn, Dustin</t>
  </si>
  <si>
    <t>Koistinen, Ville</t>
  </si>
  <si>
    <t>Koivu, Mikko</t>
  </si>
  <si>
    <t>Koivu, Saku</t>
  </si>
  <si>
    <t>Kolanos, Krys</t>
  </si>
  <si>
    <t>Kolarik, Chad</t>
  </si>
  <si>
    <t>Kolzig, Olaf</t>
  </si>
  <si>
    <t>Komarov, Leo</t>
  </si>
  <si>
    <t>Komisarek, Mike</t>
  </si>
  <si>
    <t>Konan, Matthew</t>
  </si>
  <si>
    <t>Konopka, Zenon</t>
  </si>
  <si>
    <t>Kopecky, Tomas</t>
  </si>
  <si>
    <t>Kopitar, Anze</t>
  </si>
  <si>
    <t>Korobov, Dmitry</t>
  </si>
  <si>
    <t>Korpikoski, Lauri</t>
  </si>
  <si>
    <t>Koskinen, Mikko</t>
  </si>
  <si>
    <t>Kostitsyn, Andrei</t>
  </si>
  <si>
    <t>Kostitsyn, Sergei</t>
  </si>
  <si>
    <t>Kostka, Mike</t>
  </si>
  <si>
    <t>Kostopoulos, Tom</t>
  </si>
  <si>
    <t>Kotalik, Ales</t>
  </si>
  <si>
    <t>Kovalchuk, Ilya</t>
  </si>
  <si>
    <t>Kovalev, Alexei</t>
  </si>
  <si>
    <t>Kozlov, Vyacheslav</t>
  </si>
  <si>
    <t>Kozun, Brandon</t>
  </si>
  <si>
    <t>Krahn, Brent</t>
  </si>
  <si>
    <t>Krajicek, Lukas</t>
  </si>
  <si>
    <t>Kreider, Chris</t>
  </si>
  <si>
    <t>Krejci, David</t>
  </si>
  <si>
    <t>Kreps, Kamil</t>
  </si>
  <si>
    <t>Krog, Jason</t>
  </si>
  <si>
    <t>Kronwall, Niklas</t>
  </si>
  <si>
    <t>Kronwall, Staffan</t>
  </si>
  <si>
    <t>Krug, Torey</t>
  </si>
  <si>
    <t>Kruger, Marcus</t>
  </si>
  <si>
    <t>Kuba, Filip</t>
  </si>
  <si>
    <t>Kubalik, Tomas</t>
  </si>
  <si>
    <t>Kubina, Pavel</t>
  </si>
  <si>
    <t>Kucherov, Nikita</t>
  </si>
  <si>
    <t>Kuemper, Darcy</t>
  </si>
  <si>
    <t>Kukkonen, Lasse</t>
  </si>
  <si>
    <t>Kulak, Brett</t>
  </si>
  <si>
    <t>Kulda, Arturs</t>
  </si>
  <si>
    <t>Kulemin, Nikolai</t>
  </si>
  <si>
    <t>Kulikov, Dmitry</t>
  </si>
  <si>
    <t>Kundratek, Tomas</t>
  </si>
  <si>
    <t>Kunitz, Chris</t>
  </si>
  <si>
    <t>Kunyk, Cody</t>
  </si>
  <si>
    <t>Kurtz, John</t>
  </si>
  <si>
    <t>Kuznetsov, Evgeny</t>
  </si>
  <si>
    <t>Kytnar, Milan</t>
  </si>
  <si>
    <t>L.-Leblond, P.</t>
  </si>
  <si>
    <t>Laakso, Teemu</t>
  </si>
  <si>
    <t>Labarbera, Jason</t>
  </si>
  <si>
    <t>LaBarbera, Jason</t>
  </si>
  <si>
    <t>Labrie, Pierre-Cedric</t>
  </si>
  <si>
    <t>Lack, Eddie</t>
  </si>
  <si>
    <t>Lacosta, Dan</t>
  </si>
  <si>
    <t>Lacouture, Dan</t>
  </si>
  <si>
    <t>Ladd, Andrew</t>
  </si>
  <si>
    <t>Laganiere, Antoine</t>
  </si>
  <si>
    <t>Laich, Brooks</t>
  </si>
  <si>
    <t>Lain, Kellan</t>
  </si>
  <si>
    <t>Laing, Quintin</t>
  </si>
  <si>
    <t>Laliberte, David</t>
  </si>
  <si>
    <t>Lalime, Patrick</t>
  </si>
  <si>
    <t>Lalonde, Shawn</t>
  </si>
  <si>
    <t>Lander, Anton</t>
  </si>
  <si>
    <t>Landeskog, Gabriel</t>
  </si>
  <si>
    <t>Lang, Robert</t>
  </si>
  <si>
    <t>Langenbrunner, Jamie</t>
  </si>
  <si>
    <t>Langkow, Daymond</t>
  </si>
  <si>
    <t>Laperriere, Ian</t>
  </si>
  <si>
    <t>Lapierre, Maxim</t>
  </si>
  <si>
    <t>Laraque, Georges</t>
  </si>
  <si>
    <t>Larman, Drew</t>
  </si>
  <si>
    <t>Larose, Chad</t>
  </si>
  <si>
    <t>Larsen, Philip</t>
  </si>
  <si>
    <t>Larsson, Adam</t>
  </si>
  <si>
    <t>Larsson, Daniel</t>
  </si>
  <si>
    <t>Larsson, Johan</t>
  </si>
  <si>
    <t>Lashoff, Brian</t>
  </si>
  <si>
    <t>Lashoff, Matt</t>
  </si>
  <si>
    <t>Latendresse, Guillaume</t>
  </si>
  <si>
    <t>Latta, Michael</t>
  </si>
  <si>
    <t>Laughton, Scott</t>
  </si>
  <si>
    <t>Lauridsen, Oliver</t>
  </si>
  <si>
    <t>Lawson, Nathan</t>
  </si>
  <si>
    <t>Lazar, Curtis</t>
  </si>
  <si>
    <t>Leach, Jay</t>
  </si>
  <si>
    <t>Lebda, Brett</t>
  </si>
  <si>
    <t>Leblanc, Drew</t>
  </si>
  <si>
    <t>Leblanc, Louis</t>
  </si>
  <si>
    <t>LeBlanc, Peter</t>
  </si>
  <si>
    <t>Lecavalier, Vincent</t>
  </si>
  <si>
    <t>Leclaire, Pascal</t>
  </si>
  <si>
    <t>Leddy, Nick</t>
  </si>
  <si>
    <t>Ledin, Per</t>
  </si>
  <si>
    <t>Lee, Anders</t>
  </si>
  <si>
    <t>Lee, Brian</t>
  </si>
  <si>
    <t>Lee, Chris</t>
  </si>
  <si>
    <t>Lefebvre, G.</t>
  </si>
  <si>
    <t>Legace, Manny</t>
  </si>
  <si>
    <t>Legwand, David</t>
  </si>
  <si>
    <t>Lehman, Scott</t>
  </si>
  <si>
    <t>Lehner, Robin</t>
  </si>
  <si>
    <t>Lehtera, Jori</t>
  </si>
  <si>
    <t>Lehtinen, Jere</t>
  </si>
  <si>
    <t>Lehtonen, Kari</t>
  </si>
  <si>
    <t>Lehtonen, Mikko</t>
  </si>
  <si>
    <t>Leighton, Michael</t>
  </si>
  <si>
    <t>Leino, Ville</t>
  </si>
  <si>
    <t>Leivo, Josh</t>
  </si>
  <si>
    <t>Lemieux, Claude</t>
  </si>
  <si>
    <t>Leneveu, David</t>
  </si>
  <si>
    <t>Leopold, Jordan</t>
  </si>
  <si>
    <t>Lepisto, Sami</t>
  </si>
  <si>
    <t>Lerg, Bryan</t>
  </si>
  <si>
    <t>Lessard, Francis</t>
  </si>
  <si>
    <t>Lessio, Lucas</t>
  </si>
  <si>
    <t>Letang, Kris</t>
  </si>
  <si>
    <t>Letestu, Mark</t>
  </si>
  <si>
    <t>Levasseur, J.</t>
  </si>
  <si>
    <t>Lewis, Grant</t>
  </si>
  <si>
    <t>Lewis, Trevor</t>
  </si>
  <si>
    <t>Lidstrom, Nicklas</t>
  </si>
  <si>
    <t>Lieuwen, Nathan</t>
  </si>
  <si>
    <t>Liffiton, David</t>
  </si>
  <si>
    <t>Liles, John-Michael</t>
  </si>
  <si>
    <t>Lilja, Andreas</t>
  </si>
  <si>
    <t>Lindback, Anders</t>
  </si>
  <si>
    <t>Lindberg, Oscar</t>
  </si>
  <si>
    <t>Lindblad, Matt</t>
  </si>
  <si>
    <t>Lindbohm, Petteri</t>
  </si>
  <si>
    <t>Lindgren, Perttu</t>
  </si>
  <si>
    <t>Lindholm, Elias</t>
  </si>
  <si>
    <t>Lindholm, Hampus</t>
  </si>
  <si>
    <t>Lindstrom, Joakim</t>
  </si>
  <si>
    <t>Linglet, Charles</t>
  </si>
  <si>
    <t>Lisin, Enver</t>
  </si>
  <si>
    <t>Little, Bryan</t>
  </si>
  <si>
    <t>Locke, Corey</t>
  </si>
  <si>
    <t>Loktionov, Andrei</t>
  </si>
  <si>
    <t>Lombardi, Matthew</t>
  </si>
  <si>
    <t>Lovejoy, Ben</t>
  </si>
  <si>
    <t>Lowe, Keegan</t>
  </si>
  <si>
    <t>Lowry, Adam</t>
  </si>
  <si>
    <t>Lucic, Milan</t>
  </si>
  <si>
    <t>Ludwig, Trevor</t>
  </si>
  <si>
    <t>Lukowich, Brad</t>
  </si>
  <si>
    <t>Lundin, Mike</t>
  </si>
  <si>
    <t>Lundmark, Jamie</t>
  </si>
  <si>
    <t>Lundqvist, Henrik</t>
  </si>
  <si>
    <t>Lundqvist, Joel</t>
  </si>
  <si>
    <t>Luongo, Roberto</t>
  </si>
  <si>
    <t>Lupul, Joffrey</t>
  </si>
  <si>
    <t>Lydman, Toni</t>
  </si>
  <si>
    <t>Maatta, Olli</t>
  </si>
  <si>
    <t>MacArthur, Clarke</t>
  </si>
  <si>
    <t>MacDermid, Lane</t>
  </si>
  <si>
    <t>MacDonald, Andrew</t>
  </si>
  <si>
    <t>MacDonald, Craig</t>
  </si>
  <si>
    <t>MacDonald, Joey</t>
  </si>
  <si>
    <t>Macenauer, Maxime</t>
  </si>
  <si>
    <t>Machacek, Spencer</t>
  </si>
  <si>
    <t>Macias, Raymond</t>
  </si>
  <si>
    <t>MacIntyre, Drew</t>
  </si>
  <si>
    <t>MacIntyre, Steve</t>
  </si>
  <si>
    <t>MacKenzie, Aaron</t>
  </si>
  <si>
    <t>MacKenzie, Derek</t>
  </si>
  <si>
    <t>MacKinnon, Nathan</t>
  </si>
  <si>
    <t>MacLean, Brett</t>
  </si>
  <si>
    <t>MacLellan, Jack</t>
  </si>
  <si>
    <t>MacWilliam, Andrew</t>
  </si>
  <si>
    <t>Madden, John</t>
  </si>
  <si>
    <t>Magnan, Olivier</t>
  </si>
  <si>
    <t>Mair, Adam</t>
  </si>
  <si>
    <t>Makarov, Andrey</t>
  </si>
  <si>
    <t>Malhotra, Manny</t>
  </si>
  <si>
    <t>Malik, Marek</t>
  </si>
  <si>
    <t>Malkin, Evgeni</t>
  </si>
  <si>
    <t>Malone, Brad</t>
  </si>
  <si>
    <t>Malone, Ryan</t>
  </si>
  <si>
    <t>Maltby, Kirk</t>
  </si>
  <si>
    <t>Mancari, Mark</t>
  </si>
  <si>
    <t>Manning, Brandon</t>
  </si>
  <si>
    <t>Mannino, Peter</t>
  </si>
  <si>
    <t>Manson, Josh</t>
  </si>
  <si>
    <t>Mara, Paul</t>
  </si>
  <si>
    <t>Marchand, Brad</t>
  </si>
  <si>
    <t>Marchant, Todd</t>
  </si>
  <si>
    <t>Marchenko, Alexei</t>
  </si>
  <si>
    <t>Marincin, Martin</t>
  </si>
  <si>
    <t>Markov, Andrei</t>
  </si>
  <si>
    <t>Markstrom, Jacob</t>
  </si>
  <si>
    <t>Marleau, Patrick</t>
  </si>
  <si>
    <t>Maroon, Patrick</t>
  </si>
  <si>
    <t>Marshall, Kevin</t>
  </si>
  <si>
    <t>Martin, Joel</t>
  </si>
  <si>
    <t>Martin, Matt</t>
  </si>
  <si>
    <t>Martin, Paul</t>
  </si>
  <si>
    <t>Martinek, Radek</t>
  </si>
  <si>
    <t>Martinez, Alec</t>
  </si>
  <si>
    <t>Martinook, Jordan</t>
  </si>
  <si>
    <t>Mashinter, Brandon</t>
  </si>
  <si>
    <t>Mason, Chris</t>
  </si>
  <si>
    <t>Mason, Steve</t>
  </si>
  <si>
    <t>Matsumoto, Jon</t>
  </si>
  <si>
    <t>Matteau, Stefan</t>
  </si>
  <si>
    <t>Matthias, Shawn</t>
  </si>
  <si>
    <t>Mauldin, Greg</t>
  </si>
  <si>
    <t>Maxwell, Ben</t>
  </si>
  <si>
    <t>May, Brad</t>
  </si>
  <si>
    <t>Mayer, Robert</t>
  </si>
  <si>
    <t>Mayers, Jamal</t>
  </si>
  <si>
    <t>Mayfield, Scott</t>
  </si>
  <si>
    <t>Mayorov, Maksim</t>
  </si>
  <si>
    <t>Mazanec, Marek</t>
  </si>
  <si>
    <t>McAmmond, Dean</t>
  </si>
  <si>
    <t>McArdle, Kenndal</t>
  </si>
  <si>
    <t>McBain, Jamie</t>
  </si>
  <si>
    <t>McCabe, Bryan</t>
  </si>
  <si>
    <t>McCabe, Jake</t>
  </si>
  <si>
    <t>McCarthy, John</t>
  </si>
  <si>
    <t>McCarty, Darren</t>
  </si>
  <si>
    <t>McCauley, Alyn</t>
  </si>
  <si>
    <t>McClement, Jay</t>
  </si>
  <si>
    <t>McCollum, Thomas</t>
  </si>
  <si>
    <t>McCormick, Cody</t>
  </si>
  <si>
    <t>McDonagh, Ryan</t>
  </si>
  <si>
    <t>McDonald, Andy</t>
  </si>
  <si>
    <t>McDonald, Colin</t>
  </si>
  <si>
    <t>McElhinney, Curtis</t>
  </si>
  <si>
    <t>McGinn, Jamie</t>
  </si>
  <si>
    <t>McGinn, Tye</t>
  </si>
  <si>
    <t>McGrattan, Brian</t>
  </si>
  <si>
    <t>McIlrath, Dylan</t>
  </si>
  <si>
    <t>McIntyre, David</t>
  </si>
  <si>
    <t>McIver, Nathan</t>
  </si>
  <si>
    <t>McKee, Jay</t>
  </si>
  <si>
    <t>McKegg, Greg</t>
  </si>
  <si>
    <t>McKenna, Mike</t>
  </si>
  <si>
    <t>McKenzie, Curtis</t>
  </si>
  <si>
    <t>McLaren, Frazer</t>
  </si>
  <si>
    <t>McLean, Brett</t>
  </si>
  <si>
    <t>McLean, Kurtis</t>
  </si>
  <si>
    <t>McLeod, Cody</t>
  </si>
  <si>
    <t>McMillan, Brandon</t>
  </si>
  <si>
    <t>McMillan, Carson</t>
  </si>
  <si>
    <t>McNabb, Brayden</t>
  </si>
  <si>
    <t>McNeill, Patrick</t>
  </si>
  <si>
    <t>McQuaid, Adam</t>
  </si>
  <si>
    <t>McRae, Philip</t>
  </si>
  <si>
    <t>Meech, Derek</t>
  </si>
  <si>
    <t>Megna, Jayson</t>
  </si>
  <si>
    <t>Melchiori, Julian</t>
  </si>
  <si>
    <t>Melichar, Josef</t>
  </si>
  <si>
    <t>Mercier, Justin</t>
  </si>
  <si>
    <t>Merrill, Jon</t>
  </si>
  <si>
    <t>Meszaros, Andrej</t>
  </si>
  <si>
    <t>Methot, Marc</t>
  </si>
  <si>
    <t>Metropolit, Glen</t>
  </si>
  <si>
    <t>Meyer, Freddy</t>
  </si>
  <si>
    <t>Meyer, Stefan</t>
  </si>
  <si>
    <t>Michalek, Milan</t>
  </si>
  <si>
    <t>Michalek, Zbynek</t>
  </si>
  <si>
    <t>Miele, Andy</t>
  </si>
  <si>
    <t>Miettinen, Antti</t>
  </si>
  <si>
    <t>Mihalik, Vladimir</t>
  </si>
  <si>
    <t>Mikkelson, Brendan</t>
  </si>
  <si>
    <t>Miller, Andrew</t>
  </si>
  <si>
    <t>Miller, Drew</t>
  </si>
  <si>
    <t>Miller, J.T.</t>
  </si>
  <si>
    <t>Miller, Kevan</t>
  </si>
  <si>
    <t>Miller, Ryan</t>
  </si>
  <si>
    <t>Mills, Brad</t>
  </si>
  <si>
    <t>Minard, Chris</t>
  </si>
  <si>
    <t>Mink, Graham</t>
  </si>
  <si>
    <t>Missiaen, Jason</t>
  </si>
  <si>
    <t>Mitchell, John</t>
  </si>
  <si>
    <t>Mitchell, Torrey</t>
  </si>
  <si>
    <t>Mitchell, Willie</t>
  </si>
  <si>
    <t>Modano, Mike</t>
  </si>
  <si>
    <t>Modin, Fredrik</t>
  </si>
  <si>
    <t>Moen, Travis</t>
  </si>
  <si>
    <t>Mojzis, Tomas</t>
  </si>
  <si>
    <t>Moller, Oscar</t>
  </si>
  <si>
    <t>Monahan, Sean</t>
  </si>
  <si>
    <t>Montador, Steve</t>
  </si>
  <si>
    <t>Montgomery, Kevin</t>
  </si>
  <si>
    <t>Montoya, Al</t>
  </si>
  <si>
    <t>Moore, Dominic</t>
  </si>
  <si>
    <t>Moore, Greg</t>
  </si>
  <si>
    <t>Moore, John</t>
  </si>
  <si>
    <t>Moore, Mike</t>
  </si>
  <si>
    <t>Moreau, Ethan</t>
  </si>
  <si>
    <t>Morin, Jeremy</t>
  </si>
  <si>
    <t>Morin, Travis</t>
  </si>
  <si>
    <t>Mormina, Joey</t>
  </si>
  <si>
    <t>Morris, Derek</t>
  </si>
  <si>
    <t>Morrison, Brendan</t>
  </si>
  <si>
    <t>Morrisonn, Shaone</t>
  </si>
  <si>
    <t>Morrow, Brenden</t>
  </si>
  <si>
    <t>Morrow, Joe</t>
  </si>
  <si>
    <t>Moser, Simon</t>
  </si>
  <si>
    <t>Moss, David</t>
  </si>
  <si>
    <t>Motin, Johan</t>
  </si>
  <si>
    <t>Mottau, Mike</t>
  </si>
  <si>
    <t>Motzko, Joe</t>
  </si>
  <si>
    <t>Mouillierat, Kael</t>
  </si>
  <si>
    <t>Moulson, Matt</t>
  </si>
  <si>
    <t>Mrazek, Petr</t>
  </si>
  <si>
    <t>Mueller, Chris</t>
  </si>
  <si>
    <t>Mueller, Marcel</t>
  </si>
  <si>
    <t>Mueller, Mirco</t>
  </si>
  <si>
    <t>Mueller, Peter</t>
  </si>
  <si>
    <t>Murphy, Connor</t>
  </si>
  <si>
    <t>Murphy, Cory</t>
  </si>
  <si>
    <t>Murphy, Mike</t>
  </si>
  <si>
    <t>Murphy, Ryan</t>
  </si>
  <si>
    <t>Murray, Andrew</t>
  </si>
  <si>
    <t>Murray, Douglas</t>
  </si>
  <si>
    <t>Murray, Garth</t>
  </si>
  <si>
    <t>Murray, Glen</t>
  </si>
  <si>
    <t>Murray, Ryan</t>
  </si>
  <si>
    <t>Mursak, Jan</t>
  </si>
  <si>
    <t>Muse, John</t>
  </si>
  <si>
    <t>Musil, David</t>
  </si>
  <si>
    <t>Muzzin, Jake</t>
  </si>
  <si>
    <t>Myers, Tyler</t>
  </si>
  <si>
    <t>Nabokov, Evgeni</t>
  </si>
  <si>
    <t>Namestnikov, Vladislav</t>
  </si>
  <si>
    <t>Nash, Brendon</t>
  </si>
  <si>
    <t>Nash, Rick</t>
  </si>
  <si>
    <t>Nash, Riley</t>
  </si>
  <si>
    <t>Naslund, Markus</t>
  </si>
  <si>
    <t>Nattinen, Joonas</t>
  </si>
  <si>
    <t>Neal, James</t>
  </si>
  <si>
    <t>Neil, Chris</t>
  </si>
  <si>
    <t>Nelson, Brock</t>
  </si>
  <si>
    <t>Nelson, Levi</t>
  </si>
  <si>
    <t>Nemeth, Patrik</t>
  </si>
  <si>
    <t>Nemisz, Greg</t>
  </si>
  <si>
    <t>Ness, Aaron</t>
  </si>
  <si>
    <t>Nesterov, Nikita</t>
  </si>
  <si>
    <t>Nestrasil, Andrej</t>
  </si>
  <si>
    <t>Neuvirth, Michal</t>
  </si>
  <si>
    <t>Newbury, Kris</t>
  </si>
  <si>
    <t>Nichol, Scott</t>
  </si>
  <si>
    <t>Nichushkin, Valeri</t>
  </si>
  <si>
    <t>Niedermayer, Rob</t>
  </si>
  <si>
    <t>Niedermayer, S.</t>
  </si>
  <si>
    <t>Niederreiter, Nino</t>
  </si>
  <si>
    <t>Nielsen, Frans</t>
  </si>
  <si>
    <t>Niemi, Antti</t>
  </si>
  <si>
    <t>Nieto, Matt</t>
  </si>
  <si>
    <t>Niittymaki, A.</t>
  </si>
  <si>
    <t>Nikitin, Nikita</t>
  </si>
  <si>
    <t>Nikulin, Alexander</t>
  </si>
  <si>
    <t>Nilsson, Anders</t>
  </si>
  <si>
    <t>Nilsson, Robert</t>
  </si>
  <si>
    <t>Nilstorp, Cristopher</t>
  </si>
  <si>
    <t>Niskala, Janne</t>
  </si>
  <si>
    <t>Niskanen, Matt</t>
  </si>
  <si>
    <t>Nodl, Andreas</t>
  </si>
  <si>
    <t>Noesen, Stefan</t>
  </si>
  <si>
    <t>Nokelainen, Petteri</t>
  </si>
  <si>
    <t>Nolan, Jordan</t>
  </si>
  <si>
    <t>Nolan, Owen</t>
  </si>
  <si>
    <t>Nordstrom, Joakim</t>
  </si>
  <si>
    <t>Noreau, Maxim</t>
  </si>
  <si>
    <t>Norrena, Fredrik</t>
  </si>
  <si>
    <t>Novotny, Jiri</t>
  </si>
  <si>
    <t>Nugent-Hopkins, Ryan</t>
  </si>
  <si>
    <t>Numminen, Teppo</t>
  </si>
  <si>
    <t>Nurse, Darnell</t>
  </si>
  <si>
    <t>Nycholat, Lawrence</t>
  </si>
  <si>
    <t>Nylander, Michael</t>
  </si>
  <si>
    <t>Nyquist, Gustav</t>
  </si>
  <si>
    <t>Nystrom, Eric</t>
  </si>
  <si>
    <t>O'Brien, Jim</t>
  </si>
  <si>
    <t>O'Brien, Liam</t>
  </si>
  <si>
    <t>O'Brien, Shane</t>
  </si>
  <si>
    <t>O'Byrne, Ryan</t>
  </si>
  <si>
    <t>O'Dell, Eric</t>
  </si>
  <si>
    <t>O'Donnell, Sean</t>
  </si>
  <si>
    <t>O'Marra, Ryan</t>
  </si>
  <si>
    <t>O'Neill, Wes</t>
  </si>
  <si>
    <t>O'Reilly, Cal</t>
  </si>
  <si>
    <t>O'Reilly, Ryan</t>
  </si>
  <si>
    <t>O'Sullivan, P.</t>
  </si>
  <si>
    <t>Oberg, Evan</t>
  </si>
  <si>
    <t>Oduya, Johnny</t>
  </si>
  <si>
    <t>Oesterle, Jordan</t>
  </si>
  <si>
    <t>Ohlund, Mattias</t>
  </si>
  <si>
    <t>Okposo, Kyle</t>
  </si>
  <si>
    <t>Oleksiak, Jamie</t>
  </si>
  <si>
    <t>Oleksy, Steven</t>
  </si>
  <si>
    <t>Oleksy, Stevenn</t>
  </si>
  <si>
    <t>Olesz, Rostislav</t>
  </si>
  <si>
    <t>Olsen, Dylan</t>
  </si>
  <si>
    <t>Olvecky, Peter</t>
  </si>
  <si>
    <t>Olver, Mark</t>
  </si>
  <si>
    <t>Omark, Linus</t>
  </si>
  <si>
    <t>Ondrus, Ben</t>
  </si>
  <si>
    <t>Oreskovic, Phil</t>
  </si>
  <si>
    <t>Oreskovich, V.</t>
  </si>
  <si>
    <t>Orlov, Dmitry</t>
  </si>
  <si>
    <t>Orpik, Brooks</t>
  </si>
  <si>
    <t>Orr, Colton</t>
  </si>
  <si>
    <t>Ortio, Joni</t>
  </si>
  <si>
    <t>Ortmeyer, Jed</t>
  </si>
  <si>
    <t>Osala, Oskar</t>
  </si>
  <si>
    <t>Osgood, Chris</t>
  </si>
  <si>
    <t>Oshie, T.J.</t>
  </si>
  <si>
    <t>Ott, Steve</t>
  </si>
  <si>
    <t>Ouellet, Michel</t>
  </si>
  <si>
    <t>Ouellet, Xavier</t>
  </si>
  <si>
    <t>Ovechkin, Alex</t>
  </si>
  <si>
    <t>Oystrick, Nathan</t>
  </si>
  <si>
    <t>Paajarvi, Magnus</t>
  </si>
  <si>
    <t>Pacioretty, Max</t>
  </si>
  <si>
    <t>Paddock, Cam</t>
  </si>
  <si>
    <t>Paetsch, Nathan</t>
  </si>
  <si>
    <t>Pageau, Jean-Gabriel</t>
  </si>
  <si>
    <t>Pahlsson, Samuel</t>
  </si>
  <si>
    <t>Paille, Daniel</t>
  </si>
  <si>
    <t>Pakarinen, Iiro</t>
  </si>
  <si>
    <t>Palat, Ondrej</t>
  </si>
  <si>
    <t>Paliotta, Michael</t>
  </si>
  <si>
    <t>Palmer, Jarod</t>
  </si>
  <si>
    <t>Palmieri, Kyle</t>
  </si>
  <si>
    <t>Palmieri, Nick</t>
  </si>
  <si>
    <t>Palushaj, Aaron</t>
  </si>
  <si>
    <t>Pandolfo, Jay</t>
  </si>
  <si>
    <t>Panik, Richard</t>
  </si>
  <si>
    <t>Paquette, Cedric</t>
  </si>
  <si>
    <t>Pardy, Adam</t>
  </si>
  <si>
    <t>Parent, Ryan</t>
  </si>
  <si>
    <t>Parenteau, P-A</t>
  </si>
  <si>
    <t>Parise, Zach</t>
  </si>
  <si>
    <t>Park, Richard</t>
  </si>
  <si>
    <t>Parkes, Trevor</t>
  </si>
  <si>
    <t>Parrish, Mark</t>
  </si>
  <si>
    <t>Parros, George</t>
  </si>
  <si>
    <t>Parse, Scott</t>
  </si>
  <si>
    <t>Pasquale, Edward</t>
  </si>
  <si>
    <t>Pastrnak, David</t>
  </si>
  <si>
    <t>Pateryn, Greg</t>
  </si>
  <si>
    <t>Pavelec, Ondrej</t>
  </si>
  <si>
    <t>Pavelski, Joe</t>
  </si>
  <si>
    <t>Payerl, Adam</t>
  </si>
  <si>
    <t>Pearce, Jordan</t>
  </si>
  <si>
    <t>Pearson, Tanner</t>
  </si>
  <si>
    <t>Peca, Mike</t>
  </si>
  <si>
    <t>Peckham, Theo</t>
  </si>
  <si>
    <t>Pelech, Matt</t>
  </si>
  <si>
    <t>Pelletier, Pascal</t>
  </si>
  <si>
    <t>Pelley, Rod</t>
  </si>
  <si>
    <t>Peltier, Derek</t>
  </si>
  <si>
    <t>Peltonen, Ville</t>
  </si>
  <si>
    <t>Peluso, Anthony</t>
  </si>
  <si>
    <t>Penner, Dustin</t>
  </si>
  <si>
    <t>Penner, Jeff</t>
  </si>
  <si>
    <t>Percy, Stuart</t>
  </si>
  <si>
    <t>Perrault, Joel</t>
  </si>
  <si>
    <t>Perreault, Mathieu</t>
  </si>
  <si>
    <t>Perrin, Eric</t>
  </si>
  <si>
    <t>Perron, David</t>
  </si>
  <si>
    <t>Perry, Corey</t>
  </si>
  <si>
    <t>Persson, John</t>
  </si>
  <si>
    <t>Pesonen, Harri</t>
  </si>
  <si>
    <t>Pesonen, Janne</t>
  </si>
  <si>
    <t>Peters, Andrew</t>
  </si>
  <si>
    <t>Peters, Justin</t>
  </si>
  <si>
    <t>Peters, Warren</t>
  </si>
  <si>
    <t>Petersen, Toby</t>
  </si>
  <si>
    <t>Petersson, Andre</t>
  </si>
  <si>
    <t>Petiot, Richard</t>
  </si>
  <si>
    <t>Petrecki, Nick</t>
  </si>
  <si>
    <t>Petrell, Lennart</t>
  </si>
  <si>
    <t>Petrovic, Alex</t>
  </si>
  <si>
    <t>Petruzalek, Jakub</t>
  </si>
  <si>
    <t>Petry, Jeff</t>
  </si>
  <si>
    <t>Pettinger, Matt</t>
  </si>
  <si>
    <t>Peverley, Rich</t>
  </si>
  <si>
    <t>Phaneuf, Dion</t>
  </si>
  <si>
    <t>Phillips, Chris</t>
  </si>
  <si>
    <t>Picard, Alexandre</t>
  </si>
  <si>
    <t>Pickard, Calvin</t>
  </si>
  <si>
    <t>Pickard, Chet</t>
  </si>
  <si>
    <t>Pielmeier, Timo</t>
  </si>
  <si>
    <t>Pietrangelo, Alex</t>
  </si>
  <si>
    <t>Pihlstrom, Antti</t>
  </si>
  <si>
    <t>Pikkarainen, I.</t>
  </si>
  <si>
    <t>Pinizzotto, Steve</t>
  </si>
  <si>
    <t>Pirri, Brandon</t>
  </si>
  <si>
    <t>Pisani, Fernando</t>
  </si>
  <si>
    <t>Piskula, Joe</t>
  </si>
  <si>
    <t>Pitkanen, Joni</t>
  </si>
  <si>
    <t>Pitlick, Tyler</t>
  </si>
  <si>
    <t>Pitton, Bryan</t>
  </si>
  <si>
    <t>Plante, Alex</t>
  </si>
  <si>
    <t>Plante, Tyler</t>
  </si>
  <si>
    <t>Plekanec, Tomas</t>
  </si>
  <si>
    <t>Plihal, Tomas</t>
  </si>
  <si>
    <t>Pock, Thomas</t>
  </si>
  <si>
    <t>Pogge, Justin</t>
  </si>
  <si>
    <t>Poirier, Emile</t>
  </si>
  <si>
    <t>Polak, Roman</t>
  </si>
  <si>
    <t>Pominville, Jason</t>
  </si>
  <si>
    <t>Ponikarovsky, Alexei</t>
  </si>
  <si>
    <t>Popovic, Mark</t>
  </si>
  <si>
    <t>Porter, Chris</t>
  </si>
  <si>
    <t>Porter, Kevin</t>
  </si>
  <si>
    <t>Postma, Paul</t>
  </si>
  <si>
    <t>Pothier, Brian</t>
  </si>
  <si>
    <t>Poti, Tom</t>
  </si>
  <si>
    <t>Potter, Corey</t>
  </si>
  <si>
    <t>Potulny, Ryan</t>
  </si>
  <si>
    <t>Poulin, Kevin</t>
  </si>
  <si>
    <t>Pouliot, Benoit</t>
  </si>
  <si>
    <t>Pouliot, Derrick</t>
  </si>
  <si>
    <t>Pouliot, M.</t>
  </si>
  <si>
    <t>Powe, Darroll</t>
  </si>
  <si>
    <t>Preissing, Tom</t>
  </si>
  <si>
    <t>Price, Carey</t>
  </si>
  <si>
    <t>Primeau, Wayne</t>
  </si>
  <si>
    <t>Prince, Shane</t>
  </si>
  <si>
    <t>Pronger, Chris</t>
  </si>
  <si>
    <t>Prospal, Vinny</t>
  </si>
  <si>
    <t>Prosser, Nate</t>
  </si>
  <si>
    <t>Prout, Dalton</t>
  </si>
  <si>
    <t>Prucha, Petr</t>
  </si>
  <si>
    <t>Prust, Brandon</t>
  </si>
  <si>
    <t>Puempel, Matt</t>
  </si>
  <si>
    <t>Pulkkinen, Teemu</t>
  </si>
  <si>
    <t>Purcell, Teddy</t>
  </si>
  <si>
    <t>Pyatt, Taylor</t>
  </si>
  <si>
    <t>Pyatt, Tom</t>
  </si>
  <si>
    <t>Pyorala, Mika</t>
  </si>
  <si>
    <t>Pysyk, Mark</t>
  </si>
  <si>
    <t>Quick, Jonathan</t>
  </si>
  <si>
    <t>Quick, Kevin</t>
  </si>
  <si>
    <t>Quincey, Kyle</t>
  </si>
  <si>
    <t>Raanta, Antti</t>
  </si>
  <si>
    <t>Racine, Jonathan</t>
  </si>
  <si>
    <t>Radulov, A.</t>
  </si>
  <si>
    <t>Raduns, Nate</t>
  </si>
  <si>
    <t>Rafalski, Brian</t>
  </si>
  <si>
    <t>Raffl, Michael</t>
  </si>
  <si>
    <t>Rakell, Rickard</t>
  </si>
  <si>
    <t>Rakhshani, Rhett</t>
  </si>
  <si>
    <t>Rallo, Greg</t>
  </si>
  <si>
    <t>Ramage, John</t>
  </si>
  <si>
    <t>Ramo, Karri</t>
  </si>
  <si>
    <t>Ranford, Brendan</t>
  </si>
  <si>
    <t>Ranger, Paul</t>
  </si>
  <si>
    <t>Rask, Joonas</t>
  </si>
  <si>
    <t>Rask, Tuukka</t>
  </si>
  <si>
    <t>Rask, Victor</t>
  </si>
  <si>
    <t>Rathje, Mike</t>
  </si>
  <si>
    <t>Rattie, Ty</t>
  </si>
  <si>
    <t>Rau, Chad</t>
  </si>
  <si>
    <t>Raycroft, Andrew</t>
  </si>
  <si>
    <t>Raymond, Mason</t>
  </si>
  <si>
    <t>Read, Matt</t>
  </si>
  <si>
    <t>Reasoner, Marty</t>
  </si>
  <si>
    <t>Reaves, Ryan</t>
  </si>
  <si>
    <t>Recchi, Mark</t>
  </si>
  <si>
    <t>Rechlicz, Joel</t>
  </si>
  <si>
    <t>Redden, Wade</t>
  </si>
  <si>
    <t>Reddox, Liam</t>
  </si>
  <si>
    <t>Redmond, Zach</t>
  </si>
  <si>
    <t>Reese, Dylan</t>
  </si>
  <si>
    <t>Regehr, Robyn</t>
  </si>
  <si>
    <t>Regier, Steve</t>
  </si>
  <si>
    <t>Regin, Peter</t>
  </si>
  <si>
    <t>Reich, Jeremy</t>
  </si>
  <si>
    <t>Reimer, James</t>
  </si>
  <si>
    <t>Reinhart, Griffin</t>
  </si>
  <si>
    <t>Reinhart, Max</t>
  </si>
  <si>
    <t>Reinhart, Sam</t>
  </si>
  <si>
    <t>Reinprecht, S.</t>
  </si>
  <si>
    <t>Reitz, Erik</t>
  </si>
  <si>
    <t>Rendulic, Borna</t>
  </si>
  <si>
    <t>Repik, Michal</t>
  </si>
  <si>
    <t>Rheault, Jon</t>
  </si>
  <si>
    <t>Ribeiro, Mike</t>
  </si>
  <si>
    <t>Richards, Brad</t>
  </si>
  <si>
    <t>Richards, Mike</t>
  </si>
  <si>
    <t>Richardson, Brad</t>
  </si>
  <si>
    <t>Richardson, Luke</t>
  </si>
  <si>
    <t>Rieder, Tobias</t>
  </si>
  <si>
    <t>Rielly, Morgan</t>
  </si>
  <si>
    <t>Rinaldo, Zac</t>
  </si>
  <si>
    <t>Rinne, Pekka</t>
  </si>
  <si>
    <t>Rissanen, Rasmus</t>
  </si>
  <si>
    <t>Rissmiller, P.</t>
  </si>
  <si>
    <t>Ristolainen, Rasmus</t>
  </si>
  <si>
    <t>Ritchie, Brett</t>
  </si>
  <si>
    <t>Ritola, Mattias</t>
  </si>
  <si>
    <t>Rivet, Craig</t>
  </si>
  <si>
    <t>Robak, Colby</t>
  </si>
  <si>
    <t>Roberts, Gary</t>
  </si>
  <si>
    <t>Robidas, Stephane</t>
  </si>
  <si>
    <t>Robins, Bobby</t>
  </si>
  <si>
    <t>Rodney, Bryan</t>
  </si>
  <si>
    <t>Roenick, Jeremy</t>
  </si>
  <si>
    <t>Roloson, Dwayne</t>
  </si>
  <si>
    <t>Rolston, Brian</t>
  </si>
  <si>
    <t>Rome, Aaron</t>
  </si>
  <si>
    <t>Rosehill, Jay</t>
  </si>
  <si>
    <t>Ross, Jared</t>
  </si>
  <si>
    <t>Roussel, Antoine</t>
  </si>
  <si>
    <t>Roy, Andre</t>
  </si>
  <si>
    <t>Roy, Derek</t>
  </si>
  <si>
    <t>Roy, Mathieu</t>
  </si>
  <si>
    <t>Roy, Olivier</t>
  </si>
  <si>
    <t>Rozsival, Michal</t>
  </si>
  <si>
    <t>Ruhwedel, Chad</t>
  </si>
  <si>
    <t>Rundblad, David</t>
  </si>
  <si>
    <t>Ruopp, Harrison</t>
  </si>
  <si>
    <t>Rupp, Mike</t>
  </si>
  <si>
    <t>Russell, Kris</t>
  </si>
  <si>
    <t>Russell, Ryan</t>
  </si>
  <si>
    <t>Rust, Bryan</t>
  </si>
  <si>
    <t>Ruutu, Jarkko</t>
  </si>
  <si>
    <t>Ruutu, Tuomo</t>
  </si>
  <si>
    <t>Ryan, Bobby</t>
  </si>
  <si>
    <t>Ryan, Michael</t>
  </si>
  <si>
    <t>Rychel, Kerby</t>
  </si>
  <si>
    <t>Ryder, Michael</t>
  </si>
  <si>
    <t>Rynnas, Jussi</t>
  </si>
  <si>
    <t>Rypien, Rick</t>
  </si>
  <si>
    <t>Saad, Brandon</t>
  </si>
  <si>
    <t>Sabourin, Dany</t>
  </si>
  <si>
    <t>Sakic, Joe</t>
  </si>
  <si>
    <t>Salak, Alexander</t>
  </si>
  <si>
    <t>Salcido, Brian</t>
  </si>
  <si>
    <t>Salei, Ruslan</t>
  </si>
  <si>
    <t>Salmela, Anssi</t>
  </si>
  <si>
    <t>Salo, Sami</t>
  </si>
  <si>
    <t>Salomaki, Miikka</t>
  </si>
  <si>
    <t>Salvador, Bryce</t>
  </si>
  <si>
    <t>Samson, Jerome</t>
  </si>
  <si>
    <t>Samsonov, Sergei</t>
  </si>
  <si>
    <t>Samuelsson, Henrik</t>
  </si>
  <si>
    <t>Samuelsson, Mikael</t>
  </si>
  <si>
    <t>Samuelsson, Philip</t>
  </si>
  <si>
    <t>Sanford, Curtis</t>
  </si>
  <si>
    <t>Sanguinetti, Bobby</t>
  </si>
  <si>
    <t>Santorelli, Mike</t>
  </si>
  <si>
    <t>Sarich, Cory</t>
  </si>
  <si>
    <t>Satan, Miroslav</t>
  </si>
  <si>
    <t>Sateri, Harri</t>
  </si>
  <si>
    <t>Sauer, Kurt</t>
  </si>
  <si>
    <t>Sauer, Michael</t>
  </si>
  <si>
    <t>Sauve, Max</t>
  </si>
  <si>
    <t>Sauve, Yann</t>
  </si>
  <si>
    <t>Savard, David</t>
  </si>
  <si>
    <t>Savard, Marc</t>
  </si>
  <si>
    <t>Sawada, Raymond</t>
  </si>
  <si>
    <t>Sbisa, Luca</t>
  </si>
  <si>
    <t>Scandella, Marco</t>
  </si>
  <si>
    <t>Scatchard, Dave</t>
  </si>
  <si>
    <t>Sceviour, Colton</t>
  </si>
  <si>
    <t>Schaefer, Peter</t>
  </si>
  <si>
    <t>Schaller, Tim</t>
  </si>
  <si>
    <t>Scheifele, Mark</t>
  </si>
  <si>
    <t>Schenn, Brayden</t>
  </si>
  <si>
    <t>Schenn, Luke</t>
  </si>
  <si>
    <t>Schilling, Cameron</t>
  </si>
  <si>
    <t>Schlemko, David</t>
  </si>
  <si>
    <t>Schmidt, Nate</t>
  </si>
  <si>
    <t>Schneider, Cory</t>
  </si>
  <si>
    <t>Schneider, M.</t>
  </si>
  <si>
    <t>Schremp, Rob</t>
  </si>
  <si>
    <t>Schroeder, Jordan</t>
  </si>
  <si>
    <t>Schubert, C.</t>
  </si>
  <si>
    <t>Schultz, Ian</t>
  </si>
  <si>
    <t>Schultz, Jeff</t>
  </si>
  <si>
    <t>Schultz, Justin</t>
  </si>
  <si>
    <t>Schultz, Nick</t>
  </si>
  <si>
    <t>Schwartz, Jaden</t>
  </si>
  <si>
    <t>Schwarz, Marek</t>
  </si>
  <si>
    <t>Scott, John</t>
  </si>
  <si>
    <t>Scrivens, Ben</t>
  </si>
  <si>
    <t>Scuderi, Rob</t>
  </si>
  <si>
    <t>Seabrook, Brent</t>
  </si>
  <si>
    <t>Sedin, Daniel</t>
  </si>
  <si>
    <t>Sedin, Henrik</t>
  </si>
  <si>
    <t>Segal, Brandon</t>
  </si>
  <si>
    <t>Seguin, Tyler</t>
  </si>
  <si>
    <t>Seidenberg, Dennis</t>
  </si>
  <si>
    <t>Sekac, Jiri</t>
  </si>
  <si>
    <t>Sekera, Andrej</t>
  </si>
  <si>
    <t>Selanne, Teemu</t>
  </si>
  <si>
    <t>Selleck, Eric</t>
  </si>
  <si>
    <t>Semenov, Alexei</t>
  </si>
  <si>
    <t>Semin, Alexander</t>
  </si>
  <si>
    <t>Sestito, Tim</t>
  </si>
  <si>
    <t>Sestito, Tom</t>
  </si>
  <si>
    <t>Setoguchi, Devin</t>
  </si>
  <si>
    <t>Severson, Damon</t>
  </si>
  <si>
    <t>Sexsmith, Tyson</t>
  </si>
  <si>
    <t>Sexton, Dan</t>
  </si>
  <si>
    <t>Sgarbossa, Michael</t>
  </si>
  <si>
    <t>Shanahan, Brendan</t>
  </si>
  <si>
    <t>Shannon, Ryan</t>
  </si>
  <si>
    <t>Sharp, MacGregor</t>
  </si>
  <si>
    <t>Sharp, Patrick</t>
  </si>
  <si>
    <t>Shattenkirk, Kevin</t>
  </si>
  <si>
    <t>Shaw, Andrew</t>
  </si>
  <si>
    <t>Sheahan, Riley</t>
  </si>
  <si>
    <t>Shelley, Jody</t>
  </si>
  <si>
    <t>Sheppard, James</t>
  </si>
  <si>
    <t>Shinnimin, Brendan</t>
  </si>
  <si>
    <t>Shirokov, Sergei</t>
  </si>
  <si>
    <t>Shore, Drew</t>
  </si>
  <si>
    <t>Shore, Nick</t>
  </si>
  <si>
    <t>Shugg, Justin</t>
  </si>
  <si>
    <t>Siddall, Matt</t>
  </si>
  <si>
    <t>Siemens, Duncan</t>
  </si>
  <si>
    <t>Sifers, Jaime</t>
  </si>
  <si>
    <t>Silfverberg, Jakob</t>
  </si>
  <si>
    <t>Sill, Zach</t>
  </si>
  <si>
    <t>Sillinger, Mike</t>
  </si>
  <si>
    <t>Sim, Jon</t>
  </si>
  <si>
    <t>Simmonds, Wayne</t>
  </si>
  <si>
    <t>Simpson, Kent</t>
  </si>
  <si>
    <t>Sislo, Mike</t>
  </si>
  <si>
    <t>Sissons, Colton</t>
  </si>
  <si>
    <t>Sjostrom, Fredrik</t>
  </si>
  <si>
    <t>Skapski, Mackenzie</t>
  </si>
  <si>
    <t>Skille, Jack</t>
  </si>
  <si>
    <t>Skinner, Brett</t>
  </si>
  <si>
    <t>Skinner, Jeff</t>
  </si>
  <si>
    <t>Skoula, Martin</t>
  </si>
  <si>
    <t>Skrastins, Karlis</t>
  </si>
  <si>
    <t>Slater, Jim</t>
  </si>
  <si>
    <t>Sloan, Tyler</t>
  </si>
  <si>
    <t>Smaby, Matt</t>
  </si>
  <si>
    <t>Smid, Ladislav</t>
  </si>
  <si>
    <t>Smith-Pelly, Devante</t>
  </si>
  <si>
    <t>Smith, Ben</t>
  </si>
  <si>
    <t>Smith, Brendan</t>
  </si>
  <si>
    <t>Smith, Colin</t>
  </si>
  <si>
    <t>Smith, Craig</t>
  </si>
  <si>
    <t>Smith, Derek</t>
  </si>
  <si>
    <t>Smith, Jason</t>
  </si>
  <si>
    <t>Smith, Jeremy</t>
  </si>
  <si>
    <t>Smith, Mike</t>
  </si>
  <si>
    <t>Smith, Nathan</t>
  </si>
  <si>
    <t>Smith, Reilly</t>
  </si>
  <si>
    <t>Smith, Trevor</t>
  </si>
  <si>
    <t>Smith, Zack</t>
  </si>
  <si>
    <t>Smithson, Jerred</t>
  </si>
  <si>
    <t>Smolenak, Radek</t>
  </si>
  <si>
    <t>Smotherman, Jordan</t>
  </si>
  <si>
    <t>Smyth, Ryan</t>
  </si>
  <si>
    <t>Sneep, Carl</t>
  </si>
  <si>
    <t>Sobotka, Vladimir</t>
  </si>
  <si>
    <t>Soderberg, Carl</t>
  </si>
  <si>
    <t>Sopel, Brent</t>
  </si>
  <si>
    <t>Souray, Sheldon</t>
  </si>
  <si>
    <t>Spacek, Jaroslav</t>
  </si>
  <si>
    <t>Spaling, Nick</t>
  </si>
  <si>
    <t>Spezza, Jason</t>
  </si>
  <si>
    <t>Spooner, Ryan</t>
  </si>
  <si>
    <t>Sproul, Ryan</t>
  </si>
  <si>
    <t>Sprukts, Janis</t>
  </si>
  <si>
    <t>Spurgeon, Jared</t>
  </si>
  <si>
    <t>St-Denis, Frederic</t>
  </si>
  <si>
    <t>St. Louis, Martin</t>
  </si>
  <si>
    <t>St. Pierre, M.</t>
  </si>
  <si>
    <t>Staal, Eric</t>
  </si>
  <si>
    <t>Staal, Jared</t>
  </si>
  <si>
    <t>Staal, Jordan</t>
  </si>
  <si>
    <t>Staal, Marc</t>
  </si>
  <si>
    <t>Stafford, Drew</t>
  </si>
  <si>
    <t>Stafford, Garrett</t>
  </si>
  <si>
    <t>Staios, Steve</t>
  </si>
  <si>
    <t>Stajan, Matt</t>
  </si>
  <si>
    <t>Stalberg, Viktor</t>
  </si>
  <si>
    <t>Stalock, Alex</t>
  </si>
  <si>
    <t>Stamkos, Steven</t>
  </si>
  <si>
    <t>Stanton, Ryan</t>
  </si>
  <si>
    <t>Stapleton, Tim</t>
  </si>
  <si>
    <t>Stastny, Paul</t>
  </si>
  <si>
    <t>Stastny, Yan</t>
  </si>
  <si>
    <t>Staubitz, Brad</t>
  </si>
  <si>
    <t>Steckel, David</t>
  </si>
  <si>
    <t>Steen, Alexander</t>
  </si>
  <si>
    <t>Stempniak, Lee</t>
  </si>
  <si>
    <t>Stepan, Derek</t>
  </si>
  <si>
    <t>Stephan, Tobias</t>
  </si>
  <si>
    <t>Sterling, Brett</t>
  </si>
  <si>
    <t>Stewart, Anthony</t>
  </si>
  <si>
    <t>Stewart, Chris</t>
  </si>
  <si>
    <t>Stewart, Gregory</t>
  </si>
  <si>
    <t>Stillman, Cory</t>
  </si>
  <si>
    <t>Stoa, Ryan</t>
  </si>
  <si>
    <t>Stoll, Jarret</t>
  </si>
  <si>
    <t>Stollery, Karl</t>
  </si>
  <si>
    <t>Stone, Mark</t>
  </si>
  <si>
    <t>Stone, Michael</t>
  </si>
  <si>
    <t>Stone, Ryan</t>
  </si>
  <si>
    <t>Stoner, Clayton</t>
  </si>
  <si>
    <t>Stortini, Zack</t>
  </si>
  <si>
    <t>Strachan, Tyson</t>
  </si>
  <si>
    <t>Strait, Brian</t>
  </si>
  <si>
    <t>Straka, Petr</t>
  </si>
  <si>
    <t>Stralman, Anton</t>
  </si>
  <si>
    <t>Street, Ben</t>
  </si>
  <si>
    <t>Streit, Mark</t>
  </si>
  <si>
    <t>Strome, Ryan</t>
  </si>
  <si>
    <t>Strudwick, Jason</t>
  </si>
  <si>
    <t>Stuart, Brad</t>
  </si>
  <si>
    <t>Stuart, Colin</t>
  </si>
  <si>
    <t>Stuart, Mark</t>
  </si>
  <si>
    <t>Stumpel, Jozef</t>
  </si>
  <si>
    <t>Sturm, Marco</t>
  </si>
  <si>
    <t>Subban, Malcolm</t>
  </si>
  <si>
    <t>Subban, P.K.</t>
  </si>
  <si>
    <t>Sullivan, Sean</t>
  </si>
  <si>
    <t>Sullivan, Steve</t>
  </si>
  <si>
    <t>Sulzer, Alexander</t>
  </si>
  <si>
    <t>Summers, Chris</t>
  </si>
  <si>
    <t>Sundin, Mats</t>
  </si>
  <si>
    <t>Sundstrom, Johan</t>
  </si>
  <si>
    <t>Sustr, Andrej</t>
  </si>
  <si>
    <t>Suter, Ryan</t>
  </si>
  <si>
    <t>Sutherby, Brian</t>
  </si>
  <si>
    <t>Sutter, Brandon</t>
  </si>
  <si>
    <t>Sutter, Brett</t>
  </si>
  <si>
    <t>Sutter, Brody</t>
  </si>
  <si>
    <t>Sutton, Andy</t>
  </si>
  <si>
    <t>Svatos, Marek</t>
  </si>
  <si>
    <t>Svedberg, Niklas</t>
  </si>
  <si>
    <t>Sweatt, Bill</t>
  </si>
  <si>
    <t>Sweatt, Lee</t>
  </si>
  <si>
    <t>Sydor, Darryl</t>
  </si>
  <si>
    <t>Sykora, Petr</t>
  </si>
  <si>
    <t>Syvret, Danny</t>
  </si>
  <si>
    <t>Szczechura, Paul</t>
  </si>
  <si>
    <t>Szwarz, Jordan</t>
  </si>
  <si>
    <t>Taffe, Jeff</t>
  </si>
  <si>
    <t>Talbot, Cam</t>
  </si>
  <si>
    <t>Talbot, Maxime</t>
  </si>
  <si>
    <t>Talbot, Maximeime</t>
  </si>
  <si>
    <t>Tallackson, Barry</t>
  </si>
  <si>
    <t>Tallinder, Henrik</t>
  </si>
  <si>
    <t>Tambellini, Jeff</t>
  </si>
  <si>
    <t>Tanabe, David</t>
  </si>
  <si>
    <t>Tanev, Chris</t>
  </si>
  <si>
    <t>Tangradi, Eric</t>
  </si>
  <si>
    <t>Tanguay, Alex</t>
  </si>
  <si>
    <t>Taormina, Matt</t>
  </si>
  <si>
    <t>Tarasenko, Vladimir</t>
  </si>
  <si>
    <t>Tarasov, Daniil</t>
  </si>
  <si>
    <t>Tardif, Jamie</t>
  </si>
  <si>
    <t>Tarkki, Iiro</t>
  </si>
  <si>
    <t>Tarnasky, Nick</t>
  </si>
  <si>
    <t>Tatar, Tomas</t>
  </si>
  <si>
    <t>Tavares, John</t>
  </si>
  <si>
    <t>Taylor, Danny</t>
  </si>
  <si>
    <t>Tedenby, Mattias</t>
  </si>
  <si>
    <t>Tellqvist, Mikael</t>
  </si>
  <si>
    <t>Tennyson, Matt</t>
  </si>
  <si>
    <t>Teravainen, Teuvo</t>
  </si>
  <si>
    <t>Terry, Chris</t>
  </si>
  <si>
    <t>Teubert, Colten</t>
  </si>
  <si>
    <t>Thang, Ryan</t>
  </si>
  <si>
    <t>Theodore, Jose</t>
  </si>
  <si>
    <t>Thiessen, Brad</t>
  </si>
  <si>
    <t>Thomas, Bill</t>
  </si>
  <si>
    <t>Thomas, Christian</t>
  </si>
  <si>
    <t>Thomas, Tim</t>
  </si>
  <si>
    <t>Thompson, Nate</t>
  </si>
  <si>
    <t>Thorburn, Chris</t>
  </si>
  <si>
    <t>Thornton, Joe</t>
  </si>
  <si>
    <t>Thornton, Shawn</t>
  </si>
  <si>
    <t>Thuresson, A.</t>
  </si>
  <si>
    <t>Tierney, Chris</t>
  </si>
  <si>
    <t>Tikhonov, Viktor</t>
  </si>
  <si>
    <t>Timmins, Scott</t>
  </si>
  <si>
    <t>Timonen, Kimmo</t>
  </si>
  <si>
    <t>Tinordi, Jarred</t>
  </si>
  <si>
    <t>Tjarnqvist, Daniel</t>
  </si>
  <si>
    <t>Tkachuk, Keith</t>
  </si>
  <si>
    <t>Tlusty, Jiri</t>
  </si>
  <si>
    <t>Toews, Jonathan</t>
  </si>
  <si>
    <t>Toffoli, Tyler</t>
  </si>
  <si>
    <t>Toivonen, Hannu</t>
  </si>
  <si>
    <t>Tokarski, Dustin</t>
  </si>
  <si>
    <t>Tollefsen, O.</t>
  </si>
  <si>
    <t>Tootoo, Jordin</t>
  </si>
  <si>
    <t>Tordjman, Josh</t>
  </si>
  <si>
    <t>Torres, Raffi</t>
  </si>
  <si>
    <t>Toskala, Vesa</t>
  </si>
  <si>
    <t>Trocheck, Vincent</t>
  </si>
  <si>
    <t>Tropp, Corey</t>
  </si>
  <si>
    <t>Trotman, Zach</t>
  </si>
  <si>
    <t>Trotter, Brock</t>
  </si>
  <si>
    <t>Trouba, Jacob</t>
  </si>
  <si>
    <t>Tucker, Darcy</t>
  </si>
  <si>
    <t>Turco, Marty</t>
  </si>
  <si>
    <t>Turnbull, Travis</t>
  </si>
  <si>
    <t>Turris, Kyle</t>
  </si>
  <si>
    <t>Tyrell, Dana</t>
  </si>
  <si>
    <t>Tyutin, Fedor</t>
  </si>
  <si>
    <t>Uher, Dominik</t>
  </si>
  <si>
    <t>Ullstrom, David</t>
  </si>
  <si>
    <t>Umberger, R.J.</t>
  </si>
  <si>
    <t>Upshall, Scottie</t>
  </si>
  <si>
    <t>Urbom, Alexander</t>
  </si>
  <si>
    <t>Vaananen, Ossi</t>
  </si>
  <si>
    <t>Valabik, Boris</t>
  </si>
  <si>
    <t>Valiquette, Steve</t>
  </si>
  <si>
    <t>Van Brabant, B.</t>
  </si>
  <si>
    <t>Van Der Gulik, David</t>
  </si>
  <si>
    <t>Van Guilder, Mark</t>
  </si>
  <si>
    <t>Van Riemsdyk, James</t>
  </si>
  <si>
    <t>van Riemsdyk, James</t>
  </si>
  <si>
    <t>van Riemsdyk, Trevor</t>
  </si>
  <si>
    <t>Van Ryn, Mike</t>
  </si>
  <si>
    <t>Vandermeer, Jim</t>
  </si>
  <si>
    <t>VandeVelde, Chris</t>
  </si>
  <si>
    <t>Vanek, Thomas</t>
  </si>
  <si>
    <t>Varlamov, Semyon</t>
  </si>
  <si>
    <t>Varone, Phil</t>
  </si>
  <si>
    <t>Vasilevskiy, Andrei</t>
  </si>
  <si>
    <t>Vasyunov, A.</t>
  </si>
  <si>
    <t>Vatanen, Sami</t>
  </si>
  <si>
    <t>Veilleux, Stephane</t>
  </si>
  <si>
    <t>Vermette, Antoine</t>
  </si>
  <si>
    <t>Vernace, Mike</t>
  </si>
  <si>
    <t>Versteeg, Kris</t>
  </si>
  <si>
    <t>Vesce, Ryan</t>
  </si>
  <si>
    <t>Vey, Linden</t>
  </si>
  <si>
    <t>Vincour, Tomas</t>
  </si>
  <si>
    <t>Visentin, Mark</t>
  </si>
  <si>
    <t>Vishnevskiy, Ivan</t>
  </si>
  <si>
    <t>Visnovsky, Lubomir</t>
  </si>
  <si>
    <t>Vitale, Joe</t>
  </si>
  <si>
    <t>Vlasic, Marc-Edouard</t>
  </si>
  <si>
    <t>Vokoun, Tomas</t>
  </si>
  <si>
    <t>Volchenkov, Anton</t>
  </si>
  <si>
    <t>Volpatti, Aaron</t>
  </si>
  <si>
    <t>Voracek, Jakub</t>
  </si>
  <si>
    <t>Voros, Aaron</t>
  </si>
  <si>
    <t>Voynov, Slava</t>
  </si>
  <si>
    <t>Vrana, Petr</t>
  </si>
  <si>
    <t>Vrbata, Radim</t>
  </si>
  <si>
    <t>Wagner, Chris</t>
  </si>
  <si>
    <t>Wagner, Steve</t>
  </si>
  <si>
    <t>Walker, Matt</t>
  </si>
  <si>
    <t>Walker, Scott</t>
  </si>
  <si>
    <t>Wallace, Tim</t>
  </si>
  <si>
    <t>Wallin, Niclas</t>
  </si>
  <si>
    <t>Wallin, Rickard</t>
  </si>
  <si>
    <t>Walter, Ben</t>
  </si>
  <si>
    <t>Wandell, Tom</t>
  </si>
  <si>
    <t>Ward, Aaron</t>
  </si>
  <si>
    <t>Ward, Cam</t>
  </si>
  <si>
    <t>Ward, Jason</t>
  </si>
  <si>
    <t>Ward, Joel</t>
  </si>
  <si>
    <t>Warsofsky, David</t>
  </si>
  <si>
    <t>Wathier, Francis</t>
  </si>
  <si>
    <t>Watkins, Matt</t>
  </si>
  <si>
    <t>Watson, Austin</t>
  </si>
  <si>
    <t>Weaver, Mike</t>
  </si>
  <si>
    <t>Weber, Mike</t>
  </si>
  <si>
    <t>Weber, Shea</t>
  </si>
  <si>
    <t>Weber, Yannick</t>
  </si>
  <si>
    <t>Weekes, Kevin</t>
  </si>
  <si>
    <t>Weight, Doug</t>
  </si>
  <si>
    <t>Weiman, Tyler</t>
  </si>
  <si>
    <t>Weise, Dale</t>
  </si>
  <si>
    <t>Weiss, Stephen</t>
  </si>
  <si>
    <t>Welch, Noah</t>
  </si>
  <si>
    <t>Weller, Craig</t>
  </si>
  <si>
    <t>Wellman, Casey</t>
  </si>
  <si>
    <t>Wellwood, Eric</t>
  </si>
  <si>
    <t>Wellwood, Kyle</t>
  </si>
  <si>
    <t>Welsh, Jeremy</t>
  </si>
  <si>
    <t>Wennberg, Alexander</t>
  </si>
  <si>
    <t>Westcott, Duvie</t>
  </si>
  <si>
    <t>Westgarth, Brett</t>
  </si>
  <si>
    <t>Westgarth, Kevin</t>
  </si>
  <si>
    <t>Wey, Patrick</t>
  </si>
  <si>
    <t>Wheeler, Blake</t>
  </si>
  <si>
    <t>White, Colin</t>
  </si>
  <si>
    <t>White, Ian</t>
  </si>
  <si>
    <t>White, Ryan</t>
  </si>
  <si>
    <t>White, Todd</t>
  </si>
  <si>
    <t>Whitfield, Trent</t>
  </si>
  <si>
    <t>Whitmore, Derek</t>
  </si>
  <si>
    <t>Whitney, Joe</t>
  </si>
  <si>
    <t>Whitney, Ray</t>
  </si>
  <si>
    <t>Whitney, Ryan</t>
  </si>
  <si>
    <t>Wick, Roman</t>
  </si>
  <si>
    <t>Wideman, Dennis</t>
  </si>
  <si>
    <t>Wiercioch, Patrick</t>
  </si>
  <si>
    <t>Wiikman, Miika</t>
  </si>
  <si>
    <t>Williams, Jason</t>
  </si>
  <si>
    <t>Williams, Jeremy</t>
  </si>
  <si>
    <t>Williams, Justin</t>
  </si>
  <si>
    <t>Willsie, Brian</t>
  </si>
  <si>
    <t>Wilson, Clay</t>
  </si>
  <si>
    <t>Wilson, Colin</t>
  </si>
  <si>
    <t>Wilson, Garrett</t>
  </si>
  <si>
    <t>Wilson, Kyle</t>
  </si>
  <si>
    <t>Wilson, Landon</t>
  </si>
  <si>
    <t>Wilson, Ryan</t>
  </si>
  <si>
    <t>Wilson, Scott</t>
  </si>
  <si>
    <t>Wilson, Tom</t>
  </si>
  <si>
    <t>Winchester, Brad</t>
  </si>
  <si>
    <t>Winchester, Jesse</t>
  </si>
  <si>
    <t>Wingels, Tommy</t>
  </si>
  <si>
    <t>Winnik, Daniel</t>
  </si>
  <si>
    <t>Wishart, Ty</t>
  </si>
  <si>
    <t>Wisniewski, James</t>
  </si>
  <si>
    <t>Witkowski, Luke</t>
  </si>
  <si>
    <t>Witt, Brendan</t>
  </si>
  <si>
    <t>Wolf, David</t>
  </si>
  <si>
    <t>Wolski, Wojtek</t>
  </si>
  <si>
    <t>Woods, Brendan</t>
  </si>
  <si>
    <t>Wotherspoon, Tyler</t>
  </si>
  <si>
    <t>Woywitka, Jeff</t>
  </si>
  <si>
    <t>Wozniewski, Andy</t>
  </si>
  <si>
    <t>Wright, James</t>
  </si>
  <si>
    <t>Wyman, J.T.</t>
  </si>
  <si>
    <t>Yakimov, Bogdan</t>
  </si>
  <si>
    <t>Yakupov, Nail</t>
  </si>
  <si>
    <t>Yandle, Keith</t>
  </si>
  <si>
    <t>Yashin, Alexei</t>
  </si>
  <si>
    <t>Yelle, Stephane</t>
  </si>
  <si>
    <t>Yip, Brandon</t>
  </si>
  <si>
    <t>Yonkman, Nolan</t>
  </si>
  <si>
    <t>York, Allen</t>
  </si>
  <si>
    <t>York, Mike</t>
  </si>
  <si>
    <t>Young, Harry</t>
  </si>
  <si>
    <t>Zaba, Matt</t>
  </si>
  <si>
    <t>Zadorov, Nikita</t>
  </si>
  <si>
    <t>Zajac, Travis</t>
  </si>
  <si>
    <t>Zalewski, Michael</t>
  </si>
  <si>
    <t>Zalewski, Steven</t>
  </si>
  <si>
    <t>Zanon, Greg</t>
  </si>
  <si>
    <t>Zatkoff, Jeff</t>
  </si>
  <si>
    <t>Zednik, Richard</t>
  </si>
  <si>
    <t>Zeiler, John</t>
  </si>
  <si>
    <t>Zepp, Rob</t>
  </si>
  <si>
    <t>Zetterberg, Henrik</t>
  </si>
  <si>
    <t>Zharkov, Vladimir</t>
  </si>
  <si>
    <t>Zherdev, Nikolai</t>
  </si>
  <si>
    <t>Zhitnik, Alexei</t>
  </si>
  <si>
    <t>Zibanejad, Mika</t>
  </si>
  <si>
    <t>Zidlicky, Marek</t>
  </si>
  <si>
    <t>Zigomanis, Mike</t>
  </si>
  <si>
    <t>Zolnierczyk, Harry</t>
  </si>
  <si>
    <t>Zubarev, Andrei</t>
  </si>
  <si>
    <t>Zubov, Ilya</t>
  </si>
  <si>
    <t>Zubov, Sergei</t>
  </si>
  <si>
    <t>Zubrus, Dainius</t>
  </si>
  <si>
    <t>Zuccarello, Mats</t>
  </si>
  <si>
    <t>Zucker, Jason</t>
  </si>
  <si>
    <t>Seasons</t>
  </si>
  <si>
    <t>CH/yr</t>
  </si>
  <si>
    <t>Days</t>
  </si>
  <si>
    <t>Minimum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</si>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</sst>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1009]#,##0;[Red]\-[$$-1009]#,##0"/>
    <numFmt numFmtId="165" formatCode="[$$-409]#,##0;\-[$$-409]#,##0"/>
    <numFmt numFmtId="166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1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6" fontId="4" fillId="0" borderId="0" xfId="0" applyNumberFormat="1" applyFont="1" applyAlignment="1"/>
    <xf numFmtId="0" fontId="5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right" vertical="top"/>
    </xf>
    <xf numFmtId="0" fontId="3" fillId="0" borderId="0" xfId="0" applyFont="1" applyFill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87"/>
  <sheetViews>
    <sheetView workbookViewId="0">
      <pane ySplit="540" activePane="bottomLeft"/>
      <selection pane="bottomLeft" activeCell="A2" sqref="A2"/>
    </sheetView>
  </sheetViews>
  <sheetFormatPr defaultColWidth="11.5703125" defaultRowHeight="12.75" x14ac:dyDescent="0.2"/>
  <cols>
    <col min="1" max="1" width="8.28515625" customWidth="1"/>
    <col min="2" max="2" width="10.7109375" style="1" customWidth="1"/>
    <col min="3" max="3" width="8.28515625" customWidth="1"/>
    <col min="4" max="4" width="26" customWidth="1"/>
    <col min="5" max="5" width="5.140625" customWidth="1"/>
    <col min="6" max="6" width="7" customWidth="1"/>
    <col min="7" max="7" width="9.42578125" customWidth="1"/>
    <col min="8" max="8" width="7.140625" customWidth="1"/>
    <col min="9" max="9" width="11.5703125" style="2"/>
    <col min="10" max="10" width="11.5703125" style="1"/>
    <col min="11" max="12" width="10.7109375" style="1" customWidth="1"/>
    <col min="13" max="13" width="12" style="2" customWidth="1"/>
    <col min="14" max="14" width="5.7109375" style="3" customWidth="1"/>
    <col min="15" max="15" width="5.7109375" customWidth="1"/>
  </cols>
  <sheetData>
    <row r="1" spans="1:15" ht="15.75" x14ac:dyDescent="0.25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9" t="s">
        <v>13</v>
      </c>
      <c r="O1" s="4" t="s">
        <v>14</v>
      </c>
    </row>
    <row r="2" spans="1:15" x14ac:dyDescent="0.2">
      <c r="A2">
        <v>1</v>
      </c>
      <c r="B2" s="1">
        <f>K2</f>
        <v>3333</v>
      </c>
      <c r="C2" t="s">
        <v>15</v>
      </c>
      <c r="D2" t="s">
        <v>16</v>
      </c>
      <c r="E2">
        <v>1</v>
      </c>
      <c r="F2">
        <v>0</v>
      </c>
      <c r="G2">
        <v>0</v>
      </c>
      <c r="H2">
        <v>0</v>
      </c>
      <c r="I2"/>
      <c r="J2" s="1">
        <v>650000</v>
      </c>
      <c r="K2" s="1">
        <v>3333</v>
      </c>
      <c r="L2" s="1">
        <v>0</v>
      </c>
      <c r="M2"/>
      <c r="N2" s="3">
        <v>-0.4</v>
      </c>
      <c r="O2" s="10">
        <f>N2-1/SUMIF(Seasons!A$2:A$8,C2,Seasons!E$2:E$8)*(B2-(E2/SUMIF(Seasons!A$2:A$8,C2,Seasons!B$2:B$8))*SUMIF(Seasons!A$2:A$8,C2,Seasons!C$2:C$8))</f>
        <v>-0.40119067689329069</v>
      </c>
    </row>
    <row r="3" spans="1:15" x14ac:dyDescent="0.2">
      <c r="A3">
        <v>1</v>
      </c>
      <c r="B3" s="1">
        <f>J3</f>
        <v>850000</v>
      </c>
      <c r="C3" s="11" t="s">
        <v>17</v>
      </c>
      <c r="D3" t="s">
        <v>18</v>
      </c>
      <c r="E3" s="12">
        <v>190</v>
      </c>
      <c r="F3" s="12"/>
      <c r="G3" s="12"/>
      <c r="H3" s="12"/>
      <c r="I3" s="13">
        <v>660000</v>
      </c>
      <c r="J3" s="14">
        <v>850000</v>
      </c>
      <c r="K3" s="14"/>
      <c r="L3" s="14">
        <v>190000</v>
      </c>
      <c r="M3" s="13"/>
      <c r="N3" s="10">
        <v>-0.1</v>
      </c>
      <c r="O3" s="10">
        <f>N3-1/SUMIF(Seasons!A$2:A$8,C3,Seasons!E$2:E$8)*(B3-(E3/SUMIF(Seasons!A$2:A$8,C3,Seasons!B$2:B$8))*SUMIF(Seasons!A$2:A$8,C3,Seasons!C$2:C$8))</f>
        <v>-1.0830693610049154</v>
      </c>
    </row>
    <row r="4" spans="1:15" x14ac:dyDescent="0.2">
      <c r="A4">
        <v>1</v>
      </c>
      <c r="B4" s="1">
        <f>K4</f>
        <v>519689</v>
      </c>
      <c r="C4" s="11" t="s">
        <v>19</v>
      </c>
      <c r="D4" t="s">
        <v>18</v>
      </c>
      <c r="E4" s="12">
        <v>118</v>
      </c>
      <c r="F4" s="12">
        <v>0</v>
      </c>
      <c r="G4" s="12">
        <v>0</v>
      </c>
      <c r="H4" s="12">
        <v>0</v>
      </c>
      <c r="I4" s="11"/>
      <c r="J4" s="14">
        <v>850000</v>
      </c>
      <c r="K4" s="14">
        <v>519689</v>
      </c>
      <c r="L4" s="14">
        <v>140000</v>
      </c>
      <c r="M4" s="13"/>
      <c r="N4" s="10">
        <v>-1.9</v>
      </c>
      <c r="O4" s="10">
        <f>N4-1/SUMIF(Seasons!A$2:A$8,C4,Seasons!E$2:E$8)*(B4-(E4/SUMIF(Seasons!A$2:A$8,C4,Seasons!B$2:B$8))*SUMIF(Seasons!A$2:A$8,C4,Seasons!C$2:C$8))</f>
        <v>-2.4668596506879865</v>
      </c>
    </row>
    <row r="5" spans="1:15" x14ac:dyDescent="0.2">
      <c r="A5">
        <v>1</v>
      </c>
      <c r="B5" s="1">
        <f>K5</f>
        <v>787500</v>
      </c>
      <c r="C5" s="11" t="s">
        <v>20</v>
      </c>
      <c r="D5" t="s">
        <v>18</v>
      </c>
      <c r="E5" s="12">
        <v>186</v>
      </c>
      <c r="F5" s="12">
        <v>0</v>
      </c>
      <c r="G5" s="12">
        <v>0</v>
      </c>
      <c r="H5" s="12">
        <v>0</v>
      </c>
      <c r="I5" s="12"/>
      <c r="J5" s="14">
        <v>787500</v>
      </c>
      <c r="K5" s="14">
        <v>787500</v>
      </c>
      <c r="L5" s="14">
        <v>0</v>
      </c>
      <c r="M5" s="13"/>
      <c r="N5" s="10">
        <v>4.4000000000000004</v>
      </c>
      <c r="O5" s="10">
        <f>N5-1/SUMIF(Seasons!A$2:A$8,C5,Seasons!E$2:E$8)*(B5-(E5/SUMIF(Seasons!A$2:A$8,C5,Seasons!B$2:B$8))*SUMIF(Seasons!A$2:A$8,C5,Seasons!C$2:C$8))</f>
        <v>3.6797494780793323</v>
      </c>
    </row>
    <row r="6" spans="1:15" x14ac:dyDescent="0.2">
      <c r="A6">
        <v>1</v>
      </c>
      <c r="B6" s="1">
        <f>K6</f>
        <v>787500</v>
      </c>
      <c r="C6" s="11" t="s">
        <v>21</v>
      </c>
      <c r="D6" t="s">
        <v>18</v>
      </c>
      <c r="E6" s="12">
        <v>185</v>
      </c>
      <c r="F6" s="12">
        <v>0</v>
      </c>
      <c r="G6" s="12">
        <v>0</v>
      </c>
      <c r="H6" s="12">
        <v>0</v>
      </c>
      <c r="I6" s="12"/>
      <c r="J6" s="14">
        <v>787500</v>
      </c>
      <c r="K6" s="14">
        <v>787500</v>
      </c>
      <c r="L6" s="14">
        <v>0</v>
      </c>
      <c r="M6" s="13">
        <v>0</v>
      </c>
      <c r="N6" s="15">
        <v>3.9</v>
      </c>
      <c r="O6" s="10">
        <f>N6-1/SUMIF(Seasons!A$2:A$8,C6,Seasons!E$2:E$8)*(B6-(E6/SUMIF(Seasons!A$2:A$8,C6,Seasons!B$2:B$8))*SUMIF(Seasons!A$2:A$8,C6,Seasons!C$2:C$8))</f>
        <v>3.2968405935854475</v>
      </c>
    </row>
    <row r="7" spans="1:15" x14ac:dyDescent="0.2">
      <c r="A7">
        <v>1</v>
      </c>
      <c r="B7" s="1">
        <f>48/82*K7</f>
        <v>1053658.5365853659</v>
      </c>
      <c r="C7" t="s">
        <v>22</v>
      </c>
      <c r="D7" t="s">
        <v>18</v>
      </c>
      <c r="E7">
        <v>99</v>
      </c>
      <c r="F7">
        <v>0</v>
      </c>
      <c r="H7">
        <v>0</v>
      </c>
      <c r="K7" s="1">
        <v>1800000</v>
      </c>
      <c r="L7" s="1">
        <v>0</v>
      </c>
      <c r="N7" s="3">
        <v>3.4</v>
      </c>
      <c r="O7" s="10">
        <f>N7-1/SUMIF(Seasons!A$2:A$8,C7,Seasons!E$2:E$8)*(B7-(E7/SUMIF(Seasons!A$2:A$8,C7,Seasons!B$2:B$8))*SUMIF(Seasons!A$2:A$8,C7,Seasons!C$2:C$8))</f>
        <v>1.8591660110149486</v>
      </c>
    </row>
    <row r="8" spans="1:15" x14ac:dyDescent="0.2">
      <c r="A8">
        <v>1</v>
      </c>
      <c r="B8" s="1">
        <f>K8</f>
        <v>1800000</v>
      </c>
      <c r="C8" t="s">
        <v>15</v>
      </c>
      <c r="D8" t="s">
        <v>18</v>
      </c>
      <c r="E8">
        <v>195</v>
      </c>
      <c r="F8">
        <v>0</v>
      </c>
      <c r="G8">
        <v>0</v>
      </c>
      <c r="H8">
        <v>0</v>
      </c>
      <c r="I8"/>
      <c r="J8" s="1">
        <v>1800000</v>
      </c>
      <c r="K8" s="1">
        <v>1800000</v>
      </c>
      <c r="L8" s="1">
        <v>0</v>
      </c>
      <c r="M8"/>
      <c r="N8" s="3">
        <v>4.2</v>
      </c>
      <c r="O8" s="10">
        <f>N8-1/SUMIF(Seasons!A$2:A$8,C8,Seasons!E$2:E$8)*(B8-(E8/SUMIF(Seasons!A$2:A$8,C8,Seasons!B$2:B$8))*SUMIF(Seasons!A$2:A$8,C8,Seasons!C$2:C$8))</f>
        <v>1.2958373668925462</v>
      </c>
    </row>
    <row r="9" spans="1:15" x14ac:dyDescent="0.2">
      <c r="A9">
        <v>1</v>
      </c>
      <c r="B9" s="1">
        <v>1800000</v>
      </c>
      <c r="C9" t="s">
        <v>23</v>
      </c>
      <c r="D9" t="s">
        <v>18</v>
      </c>
      <c r="E9">
        <v>186</v>
      </c>
      <c r="K9" s="1">
        <v>1800000</v>
      </c>
      <c r="L9" s="1">
        <v>0</v>
      </c>
      <c r="N9" s="3">
        <v>8</v>
      </c>
      <c r="O9" s="10">
        <f>N9-1/SUMIF(Seasons!A$2:A$8,C9,Seasons!E$2:E$8)*(B9-(E9/SUMIF(Seasons!A$2:A$8,C9,Seasons!B$2:B$8))*SUMIF(Seasons!A$2:A$8,C9,Seasons!C$2:C$8))</f>
        <v>5.3380656610470272</v>
      </c>
    </row>
    <row r="10" spans="1:15" x14ac:dyDescent="0.2">
      <c r="A10">
        <v>1</v>
      </c>
      <c r="B10" s="1">
        <f>K10</f>
        <v>268513</v>
      </c>
      <c r="C10" t="s">
        <v>15</v>
      </c>
      <c r="D10" t="s">
        <v>24</v>
      </c>
      <c r="E10">
        <v>77</v>
      </c>
      <c r="F10">
        <v>0</v>
      </c>
      <c r="G10">
        <v>0</v>
      </c>
      <c r="H10">
        <v>0</v>
      </c>
      <c r="I10"/>
      <c r="J10" s="1">
        <v>680000</v>
      </c>
      <c r="K10" s="1">
        <v>268513</v>
      </c>
      <c r="L10" s="1">
        <v>0</v>
      </c>
      <c r="M10"/>
      <c r="N10" s="3">
        <v>1.6</v>
      </c>
      <c r="O10" s="10">
        <f>N10-1/SUMIF(Seasons!A$2:A$8,C10,Seasons!E$2:E$8)*(B10-(E10/SUMIF(Seasons!A$2:A$8,C10,Seasons!B$2:B$8))*SUMIF(Seasons!A$2:A$8,C10,Seasons!C$2:C$8))</f>
        <v>1.4807353041924194</v>
      </c>
    </row>
    <row r="11" spans="1:15" x14ac:dyDescent="0.2">
      <c r="A11">
        <v>1</v>
      </c>
      <c r="B11" s="1">
        <v>106000</v>
      </c>
      <c r="C11" t="s">
        <v>23</v>
      </c>
      <c r="D11" t="s">
        <v>24</v>
      </c>
      <c r="E11">
        <v>29</v>
      </c>
      <c r="K11" s="1">
        <v>106000</v>
      </c>
      <c r="L11" s="1">
        <v>0</v>
      </c>
      <c r="N11" s="3">
        <v>-0.4</v>
      </c>
      <c r="O11" s="10">
        <f>N11-1/SUMIF(Seasons!A$2:A$8,C11,Seasons!E$2:E$8)*(B11-(E11/SUMIF(Seasons!A$2:A$8,C11,Seasons!B$2:B$8))*SUMIF(Seasons!A$2:A$8,C11,Seasons!C$2:C$8))</f>
        <v>-0.44311761170106195</v>
      </c>
    </row>
    <row r="12" spans="1:15" x14ac:dyDescent="0.2">
      <c r="A12">
        <v>1</v>
      </c>
      <c r="B12" s="1">
        <f>K12</f>
        <v>268145</v>
      </c>
      <c r="C12" s="11" t="s">
        <v>20</v>
      </c>
      <c r="D12" s="11" t="s">
        <v>25</v>
      </c>
      <c r="E12" s="12">
        <v>57</v>
      </c>
      <c r="F12" s="12">
        <v>0</v>
      </c>
      <c r="G12" s="12">
        <v>0</v>
      </c>
      <c r="H12" s="12">
        <v>0</v>
      </c>
      <c r="I12" s="12"/>
      <c r="J12" s="14">
        <v>875000</v>
      </c>
      <c r="K12" s="14">
        <v>268145</v>
      </c>
      <c r="L12" s="14">
        <v>187500</v>
      </c>
      <c r="M12" s="13"/>
      <c r="N12" s="10">
        <v>-0.5</v>
      </c>
      <c r="O12" s="10">
        <f>N12-1/SUMIF(Seasons!A$2:A$8,C12,Seasons!E$2:E$8)*(B12-(E12/SUMIF(Seasons!A$2:A$8,C12,Seasons!B$2:B$8))*SUMIF(Seasons!A$2:A$8,C12,Seasons!C$2:C$8))</f>
        <v>-0.78789777089366286</v>
      </c>
    </row>
    <row r="13" spans="1:15" x14ac:dyDescent="0.2">
      <c r="A13">
        <v>1</v>
      </c>
      <c r="B13" s="1">
        <f>K13</f>
        <v>605405</v>
      </c>
      <c r="C13" s="11" t="s">
        <v>21</v>
      </c>
      <c r="D13" s="11" t="s">
        <v>25</v>
      </c>
      <c r="E13" s="12">
        <v>128</v>
      </c>
      <c r="F13" s="12">
        <v>0</v>
      </c>
      <c r="G13" s="12">
        <v>0</v>
      </c>
      <c r="H13" s="12">
        <v>0</v>
      </c>
      <c r="I13" s="12"/>
      <c r="J13" s="14">
        <v>875000</v>
      </c>
      <c r="K13" s="14">
        <v>605405</v>
      </c>
      <c r="L13" s="14">
        <v>137500</v>
      </c>
      <c r="M13" s="13">
        <v>0</v>
      </c>
      <c r="N13" s="10">
        <v>2.4</v>
      </c>
      <c r="O13" s="10">
        <f>N13-1/SUMIF(Seasons!A$2:A$8,C13,Seasons!E$2:E$8)*(B13-(E13/SUMIF(Seasons!A$2:A$8,C13,Seasons!B$2:B$8))*SUMIF(Seasons!A$2:A$8,C13,Seasons!C$2:C$8))</f>
        <v>1.8435727944315785</v>
      </c>
    </row>
    <row r="14" spans="1:15" x14ac:dyDescent="0.2">
      <c r="A14">
        <v>1</v>
      </c>
      <c r="B14" s="1">
        <f>48/82*K14</f>
        <v>69844.682926829264</v>
      </c>
      <c r="C14" t="s">
        <v>22</v>
      </c>
      <c r="D14" t="s">
        <v>25</v>
      </c>
      <c r="E14">
        <v>15</v>
      </c>
      <c r="F14">
        <v>0</v>
      </c>
      <c r="H14">
        <v>0</v>
      </c>
      <c r="K14" s="1">
        <v>119318</v>
      </c>
      <c r="L14" s="1">
        <v>87500</v>
      </c>
      <c r="N14" s="3">
        <v>0.30000000000000004</v>
      </c>
      <c r="O14" s="10">
        <f>N14-1/SUMIF(Seasons!A$2:A$8,C14,Seasons!E$2:E$8)*(B14-(E14/SUMIF(Seasons!A$2:A$8,C14,Seasons!B$2:B$8))*SUMIF(Seasons!A$2:A$8,C14,Seasons!C$2:C$8))</f>
        <v>0.25193498834132044</v>
      </c>
    </row>
    <row r="15" spans="1:15" x14ac:dyDescent="0.2">
      <c r="A15">
        <v>1</v>
      </c>
      <c r="B15" s="1">
        <f>K15</f>
        <v>113077</v>
      </c>
      <c r="C15" t="s">
        <v>15</v>
      </c>
      <c r="D15" t="s">
        <v>25</v>
      </c>
      <c r="E15">
        <v>30</v>
      </c>
      <c r="F15">
        <v>0</v>
      </c>
      <c r="G15">
        <v>0</v>
      </c>
      <c r="H15">
        <v>0</v>
      </c>
      <c r="I15"/>
      <c r="J15" s="1">
        <v>735000</v>
      </c>
      <c r="K15" s="1">
        <v>113077</v>
      </c>
      <c r="L15" s="1">
        <v>0</v>
      </c>
      <c r="M15"/>
      <c r="N15" s="3">
        <v>-0.30000000000000004</v>
      </c>
      <c r="O15" s="10">
        <f>N15-1/SUMIF(Seasons!A$2:A$8,C15,Seasons!E$2:E$8)*(B15-(E15/SUMIF(Seasons!A$2:A$8,C15,Seasons!B$2:B$8))*SUMIF(Seasons!A$2:A$8,C15,Seasons!C$2:C$8))</f>
        <v>-0.36612572790230102</v>
      </c>
    </row>
    <row r="16" spans="1:15" x14ac:dyDescent="0.2">
      <c r="A16">
        <v>1</v>
      </c>
      <c r="B16" s="1">
        <v>17000</v>
      </c>
      <c r="C16" t="s">
        <v>23</v>
      </c>
      <c r="D16" t="s">
        <v>25</v>
      </c>
      <c r="E16">
        <v>5</v>
      </c>
      <c r="K16" s="1">
        <v>17000</v>
      </c>
      <c r="L16" s="1">
        <v>0</v>
      </c>
      <c r="N16" s="3">
        <v>-0.1</v>
      </c>
      <c r="O16" s="10">
        <f>N16-1/SUMIF(Seasons!A$2:A$8,C16,Seasons!E$2:E$8)*(B16-(E16/SUMIF(Seasons!A$2:A$8,C16,Seasons!B$2:B$8))*SUMIF(Seasons!A$2:A$8,C16,Seasons!C$2:C$8))</f>
        <v>-0.1047170621404242</v>
      </c>
    </row>
    <row r="17" spans="1:15" x14ac:dyDescent="0.2">
      <c r="A17">
        <v>1</v>
      </c>
      <c r="B17" s="1">
        <f>J17</f>
        <v>600000</v>
      </c>
      <c r="C17" s="11" t="s">
        <v>17</v>
      </c>
      <c r="D17" s="11" t="s">
        <v>26</v>
      </c>
      <c r="E17" s="12">
        <v>190</v>
      </c>
      <c r="F17" s="12"/>
      <c r="G17" s="12"/>
      <c r="H17" s="12"/>
      <c r="I17" s="13">
        <v>600000</v>
      </c>
      <c r="J17" s="14">
        <v>600000</v>
      </c>
      <c r="K17" s="14"/>
      <c r="L17" s="14" t="s">
        <v>27</v>
      </c>
      <c r="M17" s="13"/>
      <c r="N17" s="10">
        <v>-0.9</v>
      </c>
      <c r="O17" s="10">
        <f>N17-1/SUMIF(Seasons!A$2:A$8,C17,Seasons!E$2:E$8)*(B17-(E17/SUMIF(Seasons!A$2:A$8,C17,Seasons!B$2:B$8))*SUMIF(Seasons!A$2:A$8,C17,Seasons!C$2:C$8))</f>
        <v>-1.2276897870016383</v>
      </c>
    </row>
    <row r="18" spans="1:15" x14ac:dyDescent="0.2">
      <c r="A18">
        <v>1</v>
      </c>
      <c r="B18" s="1">
        <f>K18</f>
        <v>550000</v>
      </c>
      <c r="C18" s="11" t="s">
        <v>19</v>
      </c>
      <c r="D18" s="11" t="s">
        <v>26</v>
      </c>
      <c r="E18" s="12">
        <v>193</v>
      </c>
      <c r="F18" s="12">
        <v>0</v>
      </c>
      <c r="G18" s="12">
        <v>0</v>
      </c>
      <c r="H18" s="12">
        <v>0</v>
      </c>
      <c r="I18" s="11"/>
      <c r="J18" s="14">
        <v>550000</v>
      </c>
      <c r="K18" s="14">
        <v>550000</v>
      </c>
      <c r="L18" s="14">
        <v>0</v>
      </c>
      <c r="M18" s="13"/>
      <c r="N18" s="10">
        <v>0</v>
      </c>
      <c r="O18" s="10">
        <f>N18-1/SUMIF(Seasons!A$2:A$8,C18,Seasons!E$2:E$8)*(B18-(E18/SUMIF(Seasons!A$2:A$8,C18,Seasons!B$2:B$8))*SUMIF(Seasons!A$2:A$8,C18,Seasons!C$2:C$8))</f>
        <v>-0.13245033112582782</v>
      </c>
    </row>
    <row r="19" spans="1:15" x14ac:dyDescent="0.2">
      <c r="A19">
        <v>1</v>
      </c>
      <c r="B19" s="1">
        <f>K19</f>
        <v>550000</v>
      </c>
      <c r="C19" s="11" t="s">
        <v>20</v>
      </c>
      <c r="D19" s="11" t="s">
        <v>26</v>
      </c>
      <c r="E19" s="12">
        <v>186</v>
      </c>
      <c r="F19" s="12">
        <v>0</v>
      </c>
      <c r="G19" s="12">
        <v>0</v>
      </c>
      <c r="H19" s="12">
        <v>0</v>
      </c>
      <c r="I19" s="12"/>
      <c r="J19" s="14">
        <v>550000</v>
      </c>
      <c r="K19" s="14">
        <v>550000</v>
      </c>
      <c r="L19" s="14">
        <v>0</v>
      </c>
      <c r="M19" s="13"/>
      <c r="N19" s="10">
        <v>3.5</v>
      </c>
      <c r="O19" s="10">
        <f>N19-1/SUMIF(Seasons!A$2:A$8,C19,Seasons!E$2:E$8)*(B19-(E19/SUMIF(Seasons!A$2:A$8,C19,Seasons!B$2:B$8))*SUMIF(Seasons!A$2:A$8,C19,Seasons!C$2:C$8))</f>
        <v>3.3747390396659709</v>
      </c>
    </row>
    <row r="20" spans="1:15" x14ac:dyDescent="0.2">
      <c r="A20">
        <v>1</v>
      </c>
      <c r="B20" s="1">
        <f>K20</f>
        <v>675000</v>
      </c>
      <c r="C20" s="11" t="s">
        <v>21</v>
      </c>
      <c r="D20" s="11" t="s">
        <v>26</v>
      </c>
      <c r="E20" s="12">
        <v>185</v>
      </c>
      <c r="F20" s="12">
        <v>0</v>
      </c>
      <c r="G20" s="12">
        <v>0</v>
      </c>
      <c r="H20" s="12">
        <v>0</v>
      </c>
      <c r="I20" s="12"/>
      <c r="J20" s="14">
        <v>675000</v>
      </c>
      <c r="K20" s="14">
        <v>675000</v>
      </c>
      <c r="L20" s="14">
        <v>0</v>
      </c>
      <c r="M20" s="13">
        <v>0</v>
      </c>
      <c r="N20" s="10">
        <v>5.3</v>
      </c>
      <c r="O20" s="10">
        <f>N20-1/SUMIF(Seasons!A$2:A$8,C20,Seasons!E$2:E$8)*(B20-(E20/SUMIF(Seasons!A$2:A$8,C20,Seasons!B$2:B$8))*SUMIF(Seasons!A$2:A$8,C20,Seasons!C$2:C$8))</f>
        <v>4.9553374820488267</v>
      </c>
    </row>
    <row r="21" spans="1:15" x14ac:dyDescent="0.2">
      <c r="A21">
        <v>1</v>
      </c>
      <c r="B21" s="1">
        <f>48/82*K21</f>
        <v>395121.95121951215</v>
      </c>
      <c r="C21" t="s">
        <v>22</v>
      </c>
      <c r="D21" t="s">
        <v>26</v>
      </c>
      <c r="E21">
        <v>99</v>
      </c>
      <c r="F21">
        <v>0</v>
      </c>
      <c r="H21">
        <v>0</v>
      </c>
      <c r="K21" s="1">
        <v>675000</v>
      </c>
      <c r="L21" s="1">
        <v>0</v>
      </c>
      <c r="N21" s="3">
        <v>1.1000000000000001</v>
      </c>
      <c r="O21" s="10">
        <f>N21-1/SUMIF(Seasons!A$2:A$8,C21,Seasons!E$2:E$8)*(B21-(E21/SUMIF(Seasons!A$2:A$8,C21,Seasons!B$2:B$8))*SUMIF(Seasons!A$2:A$8,C21,Seasons!C$2:C$8))</f>
        <v>0.91872541306058242</v>
      </c>
    </row>
    <row r="22" spans="1:15" x14ac:dyDescent="0.2">
      <c r="A22">
        <v>1</v>
      </c>
      <c r="B22" s="1">
        <f>K22</f>
        <v>700000</v>
      </c>
      <c r="C22" t="s">
        <v>15</v>
      </c>
      <c r="D22" t="s">
        <v>26</v>
      </c>
      <c r="E22">
        <v>195</v>
      </c>
      <c r="F22">
        <v>0</v>
      </c>
      <c r="G22">
        <v>0</v>
      </c>
      <c r="H22">
        <v>0</v>
      </c>
      <c r="I22"/>
      <c r="J22" s="1">
        <v>700000</v>
      </c>
      <c r="K22" s="1">
        <v>700000</v>
      </c>
      <c r="L22" s="1">
        <v>0</v>
      </c>
      <c r="M22"/>
      <c r="N22" s="3">
        <v>1.1000000000000001</v>
      </c>
      <c r="O22" s="10">
        <f>N22-1/SUMIF(Seasons!A$2:A$8,C22,Seasons!E$2:E$8)*(B22-(E22/SUMIF(Seasons!A$2:A$8,C22,Seasons!B$2:B$8))*SUMIF(Seasons!A$2:A$8,C22,Seasons!C$2:C$8))</f>
        <v>0.75150048402710556</v>
      </c>
    </row>
    <row r="23" spans="1:15" x14ac:dyDescent="0.2">
      <c r="A23">
        <v>1</v>
      </c>
      <c r="B23" s="1">
        <v>700000</v>
      </c>
      <c r="C23" t="s">
        <v>23</v>
      </c>
      <c r="D23" t="s">
        <v>26</v>
      </c>
      <c r="E23">
        <v>186</v>
      </c>
      <c r="K23" s="1">
        <v>700000</v>
      </c>
      <c r="L23" s="1">
        <v>0</v>
      </c>
      <c r="N23" s="3">
        <v>1.3</v>
      </c>
      <c r="O23" s="10">
        <f>N23-1/SUMIF(Seasons!A$2:A$8,C23,Seasons!E$2:E$8)*(B23-(E23/SUMIF(Seasons!A$2:A$8,C23,Seasons!B$2:B$8))*SUMIF(Seasons!A$2:A$8,C23,Seasons!C$2:C$8))</f>
        <v>0.98056787932564338</v>
      </c>
    </row>
    <row r="24" spans="1:15" x14ac:dyDescent="0.2">
      <c r="A24">
        <v>1</v>
      </c>
      <c r="B24" s="1">
        <f>J24</f>
        <v>3333333</v>
      </c>
      <c r="C24" s="11" t="s">
        <v>17</v>
      </c>
      <c r="D24" s="11" t="s">
        <v>28</v>
      </c>
      <c r="E24" s="12">
        <v>190</v>
      </c>
      <c r="F24" s="12"/>
      <c r="G24" s="12"/>
      <c r="H24" s="12"/>
      <c r="I24" s="13">
        <v>3500000</v>
      </c>
      <c r="J24" s="14">
        <v>3333333</v>
      </c>
      <c r="K24" s="14"/>
      <c r="L24" s="14" t="s">
        <v>27</v>
      </c>
      <c r="M24" s="13"/>
      <c r="N24" s="10">
        <v>0.1</v>
      </c>
      <c r="O24" s="10">
        <f>N24-1/SUMIF(Seasons!A$2:A$8,C24,Seasons!E$2:E$8)*(B24-(E24/SUMIF(Seasons!A$2:A$8,C24,Seasons!B$2:B$8))*SUMIF(Seasons!A$2:A$8,C24,Seasons!C$2:C$8))</f>
        <v>-7.3931722555980341</v>
      </c>
    </row>
    <row r="25" spans="1:15" x14ac:dyDescent="0.2">
      <c r="A25">
        <v>1</v>
      </c>
      <c r="B25" s="1">
        <f>K25</f>
        <v>800000</v>
      </c>
      <c r="C25" s="11" t="s">
        <v>19</v>
      </c>
      <c r="D25" s="11" t="s">
        <v>28</v>
      </c>
      <c r="E25" s="12">
        <v>193</v>
      </c>
      <c r="F25" s="12">
        <v>0</v>
      </c>
      <c r="G25" s="12">
        <v>0</v>
      </c>
      <c r="H25" s="12">
        <v>0</v>
      </c>
      <c r="I25" s="11"/>
      <c r="J25" s="14">
        <v>800000</v>
      </c>
      <c r="K25" s="14">
        <v>800000</v>
      </c>
      <c r="L25" s="14">
        <v>0</v>
      </c>
      <c r="M25" s="13"/>
      <c r="N25" s="10">
        <v>6.2</v>
      </c>
      <c r="O25" s="10">
        <f>N25-1/SUMIF(Seasons!A$2:A$8,C25,Seasons!E$2:E$8)*(B25-(E25/SUMIF(Seasons!A$2:A$8,C25,Seasons!B$2:B$8))*SUMIF(Seasons!A$2:A$8,C25,Seasons!C$2:C$8))</f>
        <v>5.4052980132450337</v>
      </c>
    </row>
    <row r="26" spans="1:15" x14ac:dyDescent="0.2">
      <c r="A26">
        <v>1</v>
      </c>
      <c r="B26" s="1">
        <f>K26</f>
        <v>121333</v>
      </c>
      <c r="C26" t="s">
        <v>15</v>
      </c>
      <c r="D26" t="s">
        <v>29</v>
      </c>
      <c r="E26">
        <v>28</v>
      </c>
      <c r="F26">
        <v>0</v>
      </c>
      <c r="G26">
        <v>0</v>
      </c>
      <c r="H26">
        <v>0</v>
      </c>
      <c r="I26"/>
      <c r="J26" s="1">
        <v>900000</v>
      </c>
      <c r="K26" s="1">
        <v>121333</v>
      </c>
      <c r="L26" s="1">
        <v>0</v>
      </c>
      <c r="M26"/>
      <c r="N26" s="3">
        <v>0.1</v>
      </c>
      <c r="O26" s="10">
        <f>N26-1/SUMIF(Seasons!A$2:A$8,C26,Seasons!E$2:E$8)*(B26-(E26/SUMIF(Seasons!A$2:A$8,C26,Seasons!B$2:B$8))*SUMIF(Seasons!A$2:A$8,C26,Seasons!C$2:C$8))</f>
        <v>1.5868940352967431E-3</v>
      </c>
    </row>
    <row r="27" spans="1:15" x14ac:dyDescent="0.2">
      <c r="A27">
        <v>1</v>
      </c>
      <c r="B27" s="1">
        <v>6000</v>
      </c>
      <c r="C27" t="s">
        <v>23</v>
      </c>
      <c r="D27" t="s">
        <v>30</v>
      </c>
      <c r="E27">
        <v>2</v>
      </c>
      <c r="K27" s="1">
        <v>6000</v>
      </c>
      <c r="L27" s="1">
        <v>0</v>
      </c>
      <c r="N27" s="3">
        <v>0.30000000000000004</v>
      </c>
      <c r="O27" s="10">
        <f>N27-1/SUMIF(Seasons!A$2:A$8,C27,Seasons!E$2:E$8)*(B27-(E27/SUMIF(Seasons!A$2:A$8,C27,Seasons!B$2:B$8))*SUMIF(Seasons!A$2:A$8,C27,Seasons!C$2:C$8))</f>
        <v>0.29981681312076025</v>
      </c>
    </row>
    <row r="28" spans="1:15" x14ac:dyDescent="0.2">
      <c r="A28">
        <v>1</v>
      </c>
      <c r="B28" s="1">
        <f>48/82*K28</f>
        <v>20931.512195121952</v>
      </c>
      <c r="C28" t="s">
        <v>22</v>
      </c>
      <c r="D28" t="s">
        <v>31</v>
      </c>
      <c r="E28">
        <v>6</v>
      </c>
      <c r="F28">
        <v>0</v>
      </c>
      <c r="H28">
        <v>0</v>
      </c>
      <c r="K28" s="1">
        <v>35758</v>
      </c>
      <c r="L28" s="1">
        <v>310000</v>
      </c>
      <c r="N28" s="3">
        <v>0.30000000000000004</v>
      </c>
      <c r="O28" s="10">
        <f>N28-1/SUMIF(Seasons!A$2:A$8,C28,Seasons!E$2:E$8)*(B28-(E28/SUMIF(Seasons!A$2:A$8,C28,Seasons!B$2:B$8))*SUMIF(Seasons!A$2:A$8,C28,Seasons!C$2:C$8))</f>
        <v>0.29523874057649674</v>
      </c>
    </row>
    <row r="29" spans="1:15" x14ac:dyDescent="0.2">
      <c r="A29">
        <v>1</v>
      </c>
      <c r="B29" s="1">
        <f>K29</f>
        <v>21026</v>
      </c>
      <c r="C29" t="s">
        <v>15</v>
      </c>
      <c r="D29" t="s">
        <v>31</v>
      </c>
      <c r="E29">
        <v>6</v>
      </c>
      <c r="F29">
        <v>0</v>
      </c>
      <c r="G29">
        <v>0</v>
      </c>
      <c r="H29">
        <v>0</v>
      </c>
      <c r="I29"/>
      <c r="J29" s="1">
        <v>900000</v>
      </c>
      <c r="K29" s="1">
        <v>21026</v>
      </c>
      <c r="L29" s="1">
        <v>220000</v>
      </c>
      <c r="M29"/>
      <c r="N29" s="3">
        <v>-1.1000000000000001</v>
      </c>
      <c r="O29" s="10">
        <f>N29-1/SUMIF(Seasons!A$2:A$8,C29,Seasons!E$2:E$8)*(B29-(E29/SUMIF(Seasons!A$2:A$8,C29,Seasons!B$2:B$8))*SUMIF(Seasons!A$2:A$8,C29,Seasons!C$2:C$8))</f>
        <v>-1.1095324447092114</v>
      </c>
    </row>
    <row r="30" spans="1:15" x14ac:dyDescent="0.2">
      <c r="A30">
        <v>1</v>
      </c>
      <c r="B30" s="1">
        <f>48/82*K30</f>
        <v>25365.658536585364</v>
      </c>
      <c r="C30" t="s">
        <v>22</v>
      </c>
      <c r="D30" t="s">
        <v>32</v>
      </c>
      <c r="E30">
        <v>6</v>
      </c>
      <c r="F30">
        <v>0</v>
      </c>
      <c r="H30">
        <v>0</v>
      </c>
      <c r="K30" s="1">
        <v>43333</v>
      </c>
      <c r="L30" s="1">
        <v>185000</v>
      </c>
      <c r="N30" s="3">
        <v>0.5</v>
      </c>
      <c r="O30" s="10">
        <f>N30-1/SUMIF(Seasons!A$2:A$8,C30,Seasons!E$2:E$8)*(B30-(E30/SUMIF(Seasons!A$2:A$8,C30,Seasons!B$2:B$8))*SUMIF(Seasons!A$2:A$8,C30,Seasons!C$2:C$8))</f>
        <v>0.48608437393605608</v>
      </c>
    </row>
    <row r="31" spans="1:15" x14ac:dyDescent="0.2">
      <c r="A31">
        <v>1</v>
      </c>
      <c r="B31" s="1">
        <f>K31</f>
        <v>7333</v>
      </c>
      <c r="C31" t="s">
        <v>15</v>
      </c>
      <c r="D31" t="s">
        <v>32</v>
      </c>
      <c r="E31">
        <v>2</v>
      </c>
      <c r="F31">
        <v>0</v>
      </c>
      <c r="G31">
        <v>0</v>
      </c>
      <c r="H31">
        <v>0</v>
      </c>
      <c r="I31"/>
      <c r="J31" s="1">
        <v>900000</v>
      </c>
      <c r="K31" s="1">
        <v>7333</v>
      </c>
      <c r="L31" s="1">
        <v>160000</v>
      </c>
      <c r="M31"/>
      <c r="N31" s="3">
        <v>0.2</v>
      </c>
      <c r="O31" s="10">
        <f>N31-1/SUMIF(Seasons!A$2:A$8,C31,Seasons!E$2:E$8)*(B31-(E31/SUMIF(Seasons!A$2:A$8,C31,Seasons!B$2:B$8))*SUMIF(Seasons!A$2:A$8,C31,Seasons!C$2:C$8))</f>
        <v>0.19606898503239259</v>
      </c>
    </row>
    <row r="32" spans="1:15" x14ac:dyDescent="0.2">
      <c r="A32">
        <v>1</v>
      </c>
      <c r="B32" s="1">
        <v>167000</v>
      </c>
      <c r="C32" t="s">
        <v>23</v>
      </c>
      <c r="D32" t="s">
        <v>32</v>
      </c>
      <c r="E32">
        <v>54</v>
      </c>
      <c r="K32" s="1">
        <v>167000</v>
      </c>
      <c r="L32" s="1">
        <v>0</v>
      </c>
      <c r="N32" s="3">
        <v>-0.5</v>
      </c>
      <c r="O32" s="10">
        <f>N32-1/SUMIF(Seasons!A$2:A$8,C32,Seasons!E$2:E$8)*(B32-(E32/SUMIF(Seasons!A$2:A$8,C32,Seasons!B$2:B$8))*SUMIF(Seasons!A$2:A$8,C32,Seasons!C$2:C$8))</f>
        <v>-0.51559378309528581</v>
      </c>
    </row>
    <row r="33" spans="1:15" x14ac:dyDescent="0.2">
      <c r="A33">
        <v>1</v>
      </c>
      <c r="B33" s="1">
        <f>K33</f>
        <v>99000</v>
      </c>
      <c r="C33" t="s">
        <v>15</v>
      </c>
      <c r="D33" t="s">
        <v>33</v>
      </c>
      <c r="E33">
        <v>33</v>
      </c>
      <c r="F33">
        <v>0</v>
      </c>
      <c r="G33">
        <v>0</v>
      </c>
      <c r="H33">
        <v>0</v>
      </c>
      <c r="I33"/>
      <c r="J33" s="1">
        <v>585000</v>
      </c>
      <c r="K33" s="1">
        <v>99000</v>
      </c>
      <c r="L33" s="1">
        <v>0</v>
      </c>
      <c r="M33"/>
      <c r="N33" s="3">
        <v>-0.30000000000000004</v>
      </c>
      <c r="O33" s="10">
        <f>N33-1/SUMIF(Seasons!A$2:A$8,C33,Seasons!E$2:E$8)*(B33-(E33/SUMIF(Seasons!A$2:A$8,C33,Seasons!B$2:B$8))*SUMIF(Seasons!A$2:A$8,C33,Seasons!C$2:C$8))</f>
        <v>-0.31376126293841688</v>
      </c>
    </row>
    <row r="34" spans="1:15" x14ac:dyDescent="0.2">
      <c r="A34">
        <v>1</v>
      </c>
      <c r="B34" s="1">
        <f>J34</f>
        <v>1250000</v>
      </c>
      <c r="C34" s="11" t="s">
        <v>17</v>
      </c>
      <c r="D34" s="11" t="s">
        <v>34</v>
      </c>
      <c r="E34" s="12">
        <v>190</v>
      </c>
      <c r="F34" s="12"/>
      <c r="G34" s="12"/>
      <c r="H34" s="12"/>
      <c r="I34" s="13">
        <v>1400000</v>
      </c>
      <c r="J34" s="14">
        <v>1250000</v>
      </c>
      <c r="K34" s="14"/>
      <c r="L34" s="14" t="s">
        <v>27</v>
      </c>
      <c r="M34" s="13"/>
      <c r="N34" s="10">
        <v>0.60000000000000009</v>
      </c>
      <c r="O34" s="10">
        <f>N34-1/SUMIF(Seasons!A$2:A$8,C34,Seasons!E$2:E$8)*(B34-(E34/SUMIF(Seasons!A$2:A$8,C34,Seasons!B$2:B$8))*SUMIF(Seasons!A$2:A$8,C34,Seasons!C$2:C$8))</f>
        <v>-1.4316766794101583</v>
      </c>
    </row>
    <row r="35" spans="1:15" x14ac:dyDescent="0.2">
      <c r="A35">
        <v>1</v>
      </c>
      <c r="B35" s="1">
        <f>K35</f>
        <v>1050000</v>
      </c>
      <c r="C35" s="11" t="s">
        <v>19</v>
      </c>
      <c r="D35" s="11" t="s">
        <v>34</v>
      </c>
      <c r="E35" s="12">
        <v>193</v>
      </c>
      <c r="F35" s="12">
        <v>0</v>
      </c>
      <c r="G35" s="12">
        <v>0</v>
      </c>
      <c r="H35" s="12">
        <v>0</v>
      </c>
      <c r="I35" s="11"/>
      <c r="J35" s="14">
        <v>1050000</v>
      </c>
      <c r="K35" s="14">
        <v>1050000</v>
      </c>
      <c r="L35" s="14">
        <v>0</v>
      </c>
      <c r="M35" s="13"/>
      <c r="N35" s="10">
        <v>2.9</v>
      </c>
      <c r="O35" s="10">
        <f>N35-1/SUMIF(Seasons!A$2:A$8,C35,Seasons!E$2:E$8)*(B35-(E35/SUMIF(Seasons!A$2:A$8,C35,Seasons!B$2:B$8))*SUMIF(Seasons!A$2:A$8,C35,Seasons!C$2:C$8))</f>
        <v>1.4430463576158938</v>
      </c>
    </row>
    <row r="36" spans="1:15" x14ac:dyDescent="0.2">
      <c r="A36">
        <v>1</v>
      </c>
      <c r="B36" s="1">
        <f>K36</f>
        <v>1050000</v>
      </c>
      <c r="C36" s="11" t="s">
        <v>20</v>
      </c>
      <c r="D36" s="11" t="s">
        <v>34</v>
      </c>
      <c r="E36" s="12">
        <v>186</v>
      </c>
      <c r="F36" s="16">
        <v>55</v>
      </c>
      <c r="G36" s="12">
        <v>0</v>
      </c>
      <c r="H36" s="12">
        <v>0</v>
      </c>
      <c r="I36" s="12"/>
      <c r="J36" s="14">
        <v>1050000</v>
      </c>
      <c r="K36" s="14">
        <v>1050000</v>
      </c>
      <c r="L36" s="14">
        <v>0</v>
      </c>
      <c r="M36" s="13"/>
      <c r="N36" s="10">
        <v>1.2</v>
      </c>
      <c r="O36" s="10">
        <f>N36-1/SUMIF(Seasons!A$2:A$8,C36,Seasons!E$2:E$8)*(B36-(E36/SUMIF(Seasons!A$2:A$8,C36,Seasons!B$2:B$8))*SUMIF(Seasons!A$2:A$8,C36,Seasons!C$2:C$8))</f>
        <v>-0.17787056367432141</v>
      </c>
    </row>
    <row r="37" spans="1:15" x14ac:dyDescent="0.2">
      <c r="A37">
        <v>1</v>
      </c>
      <c r="B37" s="1">
        <f>K37</f>
        <v>1225000</v>
      </c>
      <c r="C37" s="11" t="s">
        <v>21</v>
      </c>
      <c r="D37" s="11" t="s">
        <v>34</v>
      </c>
      <c r="E37" s="12">
        <v>185</v>
      </c>
      <c r="F37" s="12">
        <v>0</v>
      </c>
      <c r="G37" s="12">
        <v>0</v>
      </c>
      <c r="H37" s="12">
        <v>0</v>
      </c>
      <c r="I37" s="12"/>
      <c r="J37" s="14">
        <v>1225000</v>
      </c>
      <c r="K37" s="14">
        <v>1225000</v>
      </c>
      <c r="L37" s="14">
        <v>0</v>
      </c>
      <c r="M37" s="13">
        <v>0</v>
      </c>
      <c r="N37" s="10">
        <v>0.8</v>
      </c>
      <c r="O37" s="10">
        <f>N37-1/SUMIF(Seasons!A$2:A$8,C37,Seasons!E$2:E$8)*(B37-(E37/SUMIF(Seasons!A$2:A$8,C37,Seasons!B$2:B$8))*SUMIF(Seasons!A$2:A$8,C37,Seasons!C$2:C$8))</f>
        <v>-0.80842508377213984</v>
      </c>
    </row>
    <row r="38" spans="1:15" x14ac:dyDescent="0.2">
      <c r="A38">
        <v>1</v>
      </c>
      <c r="B38" s="1">
        <f>48/82*K38</f>
        <v>717073.17073170724</v>
      </c>
      <c r="C38" t="s">
        <v>22</v>
      </c>
      <c r="D38" t="s">
        <v>34</v>
      </c>
      <c r="E38">
        <v>99</v>
      </c>
      <c r="F38">
        <v>0</v>
      </c>
      <c r="H38">
        <v>0</v>
      </c>
      <c r="K38" s="1">
        <v>1225000</v>
      </c>
      <c r="L38" s="1">
        <v>0</v>
      </c>
      <c r="N38" s="3">
        <v>-1.1000000000000001</v>
      </c>
      <c r="O38" s="10">
        <f>N38-1/SUMIF(Seasons!A$2:A$8,C38,Seasons!E$2:E$8)*(B38-(E38/SUMIF(Seasons!A$2:A$8,C38,Seasons!B$2:B$8))*SUMIF(Seasons!A$2:A$8,C38,Seasons!C$2:C$8))</f>
        <v>-1.9459480723839495</v>
      </c>
    </row>
    <row r="39" spans="1:15" x14ac:dyDescent="0.2">
      <c r="A39">
        <v>1</v>
      </c>
      <c r="B39" s="1">
        <f>K39</f>
        <v>600000</v>
      </c>
      <c r="C39" t="s">
        <v>15</v>
      </c>
      <c r="D39" t="s">
        <v>34</v>
      </c>
      <c r="E39">
        <v>195</v>
      </c>
      <c r="F39">
        <v>105</v>
      </c>
      <c r="G39">
        <v>0</v>
      </c>
      <c r="H39">
        <v>0</v>
      </c>
      <c r="I39"/>
      <c r="J39" s="1">
        <v>600000</v>
      </c>
      <c r="K39" s="1">
        <v>600000</v>
      </c>
      <c r="L39" s="1">
        <v>0</v>
      </c>
      <c r="M39"/>
      <c r="N39" s="3">
        <v>0</v>
      </c>
      <c r="O39" s="10">
        <f>N39-1/SUMIF(Seasons!A$2:A$8,C39,Seasons!E$2:E$8)*(B39-(E39/SUMIF(Seasons!A$2:A$8,C39,Seasons!B$2:B$8))*SUMIF(Seasons!A$2:A$8,C39,Seasons!C$2:C$8))</f>
        <v>-0.11616650532429816</v>
      </c>
    </row>
    <row r="40" spans="1:15" x14ac:dyDescent="0.2">
      <c r="A40">
        <v>1</v>
      </c>
      <c r="B40" s="1">
        <f>J40</f>
        <v>4816951</v>
      </c>
      <c r="C40" s="11" t="s">
        <v>17</v>
      </c>
      <c r="D40" t="s">
        <v>35</v>
      </c>
      <c r="E40" s="12">
        <v>190</v>
      </c>
      <c r="F40" s="12"/>
      <c r="G40" s="12"/>
      <c r="H40" s="12"/>
      <c r="I40" s="13">
        <v>3800000</v>
      </c>
      <c r="J40" s="14">
        <v>4816951</v>
      </c>
      <c r="K40" s="14"/>
      <c r="L40" s="14" t="s">
        <v>27</v>
      </c>
      <c r="M40" s="13"/>
      <c r="N40" s="10">
        <v>15.2</v>
      </c>
      <c r="O40" s="10">
        <f>N40-1/SUMIF(Seasons!A$2:A$8,C40,Seasons!E$2:E$8)*(B40-(E40/SUMIF(Seasons!A$2:A$8,C40,Seasons!B$2:B$8))*SUMIF(Seasons!A$2:A$8,C40,Seasons!C$2:C$8))</f>
        <v>3.8174960131075917</v>
      </c>
    </row>
    <row r="41" spans="1:15" x14ac:dyDescent="0.2">
      <c r="A41">
        <v>1</v>
      </c>
      <c r="B41" s="1">
        <f>K41</f>
        <v>4875000</v>
      </c>
      <c r="C41" s="11" t="s">
        <v>19</v>
      </c>
      <c r="D41" t="s">
        <v>35</v>
      </c>
      <c r="E41" s="12">
        <v>193</v>
      </c>
      <c r="F41" s="12">
        <v>0</v>
      </c>
      <c r="G41" s="12">
        <v>0</v>
      </c>
      <c r="H41" s="12">
        <v>0</v>
      </c>
      <c r="I41" s="11"/>
      <c r="J41" s="14">
        <v>4875000</v>
      </c>
      <c r="K41" s="14">
        <v>4875000</v>
      </c>
      <c r="L41" s="14">
        <v>0</v>
      </c>
      <c r="M41" s="13"/>
      <c r="N41" s="10">
        <v>14.8</v>
      </c>
      <c r="O41" s="10">
        <f>N41-1/SUMIF(Seasons!A$2:A$8,C41,Seasons!E$2:E$8)*(B41-(E41/SUMIF(Seasons!A$2:A$8,C41,Seasons!B$2:B$8))*SUMIF(Seasons!A$2:A$8,C41,Seasons!C$2:C$8))</f>
        <v>3.2105960264900659</v>
      </c>
    </row>
    <row r="42" spans="1:15" x14ac:dyDescent="0.2">
      <c r="A42">
        <v>1</v>
      </c>
      <c r="B42" s="1">
        <f>K42</f>
        <v>4875000</v>
      </c>
      <c r="C42" s="11" t="s">
        <v>20</v>
      </c>
      <c r="D42" t="s">
        <v>35</v>
      </c>
      <c r="E42" s="12">
        <v>186</v>
      </c>
      <c r="F42" s="12">
        <v>0</v>
      </c>
      <c r="G42" s="12">
        <v>0</v>
      </c>
      <c r="H42" s="12">
        <v>0</v>
      </c>
      <c r="I42" s="12"/>
      <c r="J42" s="14">
        <v>4875000</v>
      </c>
      <c r="K42" s="14">
        <v>4875000</v>
      </c>
      <c r="L42" s="14">
        <v>0</v>
      </c>
      <c r="M42" s="13"/>
      <c r="N42" s="10">
        <v>2.2999999999999998</v>
      </c>
      <c r="O42" s="10">
        <f>N42-1/SUMIF(Seasons!A$2:A$8,C42,Seasons!E$2:E$8)*(B42-(E42/SUMIF(Seasons!A$2:A$8,C42,Seasons!B$2:B$8))*SUMIF(Seasons!A$2:A$8,C42,Seasons!C$2:C$8))</f>
        <v>-8.6603340292275561</v>
      </c>
    </row>
    <row r="43" spans="1:15" x14ac:dyDescent="0.2">
      <c r="A43">
        <v>1</v>
      </c>
      <c r="B43" s="1">
        <f>K43</f>
        <v>4875000</v>
      </c>
      <c r="C43" s="11" t="s">
        <v>21</v>
      </c>
      <c r="D43" t="s">
        <v>35</v>
      </c>
      <c r="E43" s="12">
        <v>185</v>
      </c>
      <c r="F43" s="12">
        <v>0</v>
      </c>
      <c r="G43" s="12">
        <v>0</v>
      </c>
      <c r="H43" s="12">
        <v>0</v>
      </c>
      <c r="I43" s="12"/>
      <c r="J43" s="14">
        <v>4875000</v>
      </c>
      <c r="K43" s="14">
        <v>4875000</v>
      </c>
      <c r="L43" s="14">
        <v>0</v>
      </c>
      <c r="M43" s="13">
        <v>0</v>
      </c>
      <c r="N43" s="10">
        <v>16</v>
      </c>
      <c r="O43" s="10">
        <f>N43-1/SUMIF(Seasons!A$2:A$8,C43,Seasons!E$2:E$8)*(B43-(E43/SUMIF(Seasons!A$2:A$8,C43,Seasons!B$2:B$8))*SUMIF(Seasons!A$2:A$8,C43,Seasons!C$2:C$8))</f>
        <v>6.0047869794159894</v>
      </c>
    </row>
    <row r="44" spans="1:15" x14ac:dyDescent="0.2">
      <c r="A44">
        <v>1</v>
      </c>
      <c r="B44" s="1">
        <f>48/82*K44</f>
        <v>2853658.5365853659</v>
      </c>
      <c r="C44" t="s">
        <v>22</v>
      </c>
      <c r="D44" t="s">
        <v>35</v>
      </c>
      <c r="E44">
        <v>99</v>
      </c>
      <c r="F44">
        <v>0</v>
      </c>
      <c r="H44">
        <v>0</v>
      </c>
      <c r="K44" s="1">
        <v>4875000</v>
      </c>
      <c r="L44" s="1">
        <v>0</v>
      </c>
      <c r="N44" s="3">
        <v>1.2</v>
      </c>
      <c r="O44" s="10">
        <f>N44-1/SUMIF(Seasons!A$2:A$8,C44,Seasons!E$2:E$8)*(B44-(E44/SUMIF(Seasons!A$2:A$8,C44,Seasons!B$2:B$8))*SUMIF(Seasons!A$2:A$8,C44,Seasons!C$2:C$8))</f>
        <v>-4.0569630212431163</v>
      </c>
    </row>
    <row r="45" spans="1:15" x14ac:dyDescent="0.2">
      <c r="A45">
        <v>1</v>
      </c>
      <c r="B45" s="1">
        <f>K45</f>
        <v>3500000</v>
      </c>
      <c r="C45" t="s">
        <v>15</v>
      </c>
      <c r="D45" t="s">
        <v>35</v>
      </c>
      <c r="E45">
        <v>195</v>
      </c>
      <c r="F45">
        <v>0</v>
      </c>
      <c r="G45">
        <v>0</v>
      </c>
      <c r="H45">
        <v>0</v>
      </c>
      <c r="I45"/>
      <c r="J45" s="1">
        <v>5500000</v>
      </c>
      <c r="K45" s="1">
        <v>3500000</v>
      </c>
      <c r="L45" s="1">
        <v>2000000</v>
      </c>
      <c r="M45"/>
      <c r="N45" s="3">
        <v>9.1999999999999993</v>
      </c>
      <c r="O45" s="10">
        <f>N45-1/SUMIF(Seasons!A$2:A$8,C45,Seasons!E$2:E$8)*(B45-(E45/SUMIF(Seasons!A$2:A$8,C45,Seasons!B$2:B$8))*SUMIF(Seasons!A$2:A$8,C45,Seasons!C$2:C$8))</f>
        <v>2.3461761858664083</v>
      </c>
    </row>
    <row r="46" spans="1:15" x14ac:dyDescent="0.2">
      <c r="A46">
        <v>1</v>
      </c>
      <c r="B46" s="1">
        <f>K46</f>
        <v>18288</v>
      </c>
      <c r="C46" s="11" t="s">
        <v>21</v>
      </c>
      <c r="D46" s="11" t="s">
        <v>36</v>
      </c>
      <c r="E46" s="12">
        <v>4</v>
      </c>
      <c r="F46" s="12">
        <v>0</v>
      </c>
      <c r="G46" s="12">
        <v>0</v>
      </c>
      <c r="H46" s="12">
        <v>0</v>
      </c>
      <c r="I46" s="12"/>
      <c r="J46" s="14">
        <v>845833</v>
      </c>
      <c r="K46" s="14">
        <v>18288</v>
      </c>
      <c r="L46" s="14">
        <v>22500</v>
      </c>
      <c r="M46" s="13">
        <v>0</v>
      </c>
      <c r="N46" s="10">
        <v>1.4</v>
      </c>
      <c r="O46" s="10">
        <f>N46-1/SUMIF(Seasons!A$2:A$8,C46,Seasons!E$2:E$8)*(B46-(E46/SUMIF(Seasons!A$2:A$8,C46,Seasons!B$2:B$8))*SUMIF(Seasons!A$2:A$8,C46,Seasons!C$2:C$8))</f>
        <v>1.3840613147374277</v>
      </c>
    </row>
    <row r="47" spans="1:15" x14ac:dyDescent="0.2">
      <c r="A47">
        <v>1</v>
      </c>
      <c r="B47" s="1">
        <f>48/82*K47</f>
        <v>69859.317073170721</v>
      </c>
      <c r="C47" t="s">
        <v>22</v>
      </c>
      <c r="D47" t="s">
        <v>36</v>
      </c>
      <c r="E47">
        <v>17</v>
      </c>
      <c r="F47">
        <v>0</v>
      </c>
      <c r="H47">
        <v>0</v>
      </c>
      <c r="K47" s="1">
        <v>119343</v>
      </c>
      <c r="L47" s="1">
        <v>0</v>
      </c>
      <c r="N47" s="3">
        <v>-0.4</v>
      </c>
      <c r="O47" s="10">
        <f>N47-1/SUMIF(Seasons!A$2:A$8,C47,Seasons!E$2:E$8)*(B47-(E47/SUMIF(Seasons!A$2:A$8,C47,Seasons!B$2:B$8))*SUMIF(Seasons!A$2:A$8,C47,Seasons!C$2:C$8))</f>
        <v>-0.43527782905371576</v>
      </c>
    </row>
    <row r="48" spans="1:15" x14ac:dyDescent="0.2">
      <c r="A48">
        <v>1</v>
      </c>
      <c r="B48" s="1">
        <f>J48</f>
        <v>2900000</v>
      </c>
      <c r="C48" s="11" t="s">
        <v>17</v>
      </c>
      <c r="D48" s="11" t="s">
        <v>37</v>
      </c>
      <c r="E48" s="12">
        <v>190</v>
      </c>
      <c r="F48" s="12"/>
      <c r="G48" s="12"/>
      <c r="H48" s="12"/>
      <c r="I48" s="13">
        <v>3000000</v>
      </c>
      <c r="J48" s="14">
        <v>2900000</v>
      </c>
      <c r="K48" s="14"/>
      <c r="L48" s="14" t="s">
        <v>27</v>
      </c>
      <c r="M48" s="13"/>
      <c r="N48" s="10">
        <v>0.60000000000000009</v>
      </c>
      <c r="O48" s="10">
        <f>N48-1/SUMIF(Seasons!A$2:A$8,C48,Seasons!E$2:E$8)*(B48-(E48/SUMIF(Seasons!A$2:A$8,C48,Seasons!B$2:B$8))*SUMIF(Seasons!A$2:A$8,C48,Seasons!C$2:C$8))</f>
        <v>-5.7571818678317861</v>
      </c>
    </row>
    <row r="49" spans="1:15" x14ac:dyDescent="0.2">
      <c r="A49">
        <v>1</v>
      </c>
      <c r="B49" s="1">
        <f>K49</f>
        <v>2900000</v>
      </c>
      <c r="C49" s="11" t="s">
        <v>19</v>
      </c>
      <c r="D49" s="11" t="s">
        <v>37</v>
      </c>
      <c r="E49" s="12">
        <v>193</v>
      </c>
      <c r="F49" s="12">
        <v>0</v>
      </c>
      <c r="G49" s="12">
        <v>0</v>
      </c>
      <c r="H49" s="12">
        <v>0</v>
      </c>
      <c r="I49" s="11"/>
      <c r="J49" s="14">
        <v>2900000</v>
      </c>
      <c r="K49" s="14">
        <v>2900000</v>
      </c>
      <c r="L49" s="14">
        <v>0</v>
      </c>
      <c r="M49" s="13"/>
      <c r="N49" s="10">
        <v>1</v>
      </c>
      <c r="O49" s="10">
        <f>N49-1/SUMIF(Seasons!A$2:A$8,C49,Seasons!E$2:E$8)*(B49-(E49/SUMIF(Seasons!A$2:A$8,C49,Seasons!B$2:B$8))*SUMIF(Seasons!A$2:A$8,C49,Seasons!C$2:C$8))</f>
        <v>-5.3576158940397356</v>
      </c>
    </row>
    <row r="50" spans="1:15" x14ac:dyDescent="0.2">
      <c r="A50">
        <v>1</v>
      </c>
      <c r="B50" s="1">
        <f>K50</f>
        <v>2900000</v>
      </c>
      <c r="C50" s="11" t="s">
        <v>20</v>
      </c>
      <c r="D50" s="11" t="s">
        <v>37</v>
      </c>
      <c r="E50" s="11">
        <v>186</v>
      </c>
      <c r="F50" s="11">
        <v>0</v>
      </c>
      <c r="G50" s="11">
        <v>0</v>
      </c>
      <c r="H50" s="11">
        <v>0</v>
      </c>
      <c r="I50" s="11"/>
      <c r="J50" s="17">
        <v>2900000</v>
      </c>
      <c r="K50" s="17">
        <v>2900000</v>
      </c>
      <c r="L50" s="17">
        <v>0</v>
      </c>
      <c r="M50" s="18"/>
      <c r="N50" s="10">
        <v>4.9000000000000004</v>
      </c>
      <c r="O50" s="10">
        <f>N50-1/SUMIF(Seasons!A$2:A$8,C50,Seasons!E$2:E$8)*(B50-(E50/SUMIF(Seasons!A$2:A$8,C50,Seasons!B$2:B$8))*SUMIF(Seasons!A$2:A$8,C50,Seasons!C$2:C$8))</f>
        <v>-1.1125260960334025</v>
      </c>
    </row>
    <row r="51" spans="1:15" x14ac:dyDescent="0.2">
      <c r="A51">
        <v>1</v>
      </c>
      <c r="B51" s="1">
        <f>K51</f>
        <v>2900000</v>
      </c>
      <c r="C51" s="11" t="s">
        <v>21</v>
      </c>
      <c r="D51" s="11" t="s">
        <v>37</v>
      </c>
      <c r="E51" s="12">
        <v>185</v>
      </c>
      <c r="F51" s="12">
        <v>0</v>
      </c>
      <c r="G51" s="12">
        <v>0</v>
      </c>
      <c r="H51" s="12">
        <v>0</v>
      </c>
      <c r="I51" s="12"/>
      <c r="J51" s="14">
        <v>2900000</v>
      </c>
      <c r="K51" s="14">
        <v>2900000</v>
      </c>
      <c r="L51" s="14">
        <v>0</v>
      </c>
      <c r="M51" s="13">
        <v>0</v>
      </c>
      <c r="N51" s="10">
        <v>3.4</v>
      </c>
      <c r="O51" s="10">
        <f>N51-1/SUMIF(Seasons!A$2:A$8,C51,Seasons!E$2:E$8)*(B51-(E51/SUMIF(Seasons!A$2:A$8,C51,Seasons!B$2:B$8))*SUMIF(Seasons!A$2:A$8,C51,Seasons!C$2:C$8))</f>
        <v>-2.0571565342269031</v>
      </c>
    </row>
    <row r="52" spans="1:15" x14ac:dyDescent="0.2">
      <c r="A52">
        <v>1</v>
      </c>
      <c r="B52" s="1">
        <f>48/82*K52</f>
        <v>2048780.487804878</v>
      </c>
      <c r="C52" t="s">
        <v>22</v>
      </c>
      <c r="D52" t="s">
        <v>37</v>
      </c>
      <c r="E52">
        <v>99</v>
      </c>
      <c r="F52">
        <v>0</v>
      </c>
      <c r="H52">
        <v>0</v>
      </c>
      <c r="K52" s="1">
        <v>3500000</v>
      </c>
      <c r="L52" s="1">
        <v>0</v>
      </c>
      <c r="N52" s="3">
        <v>0.9</v>
      </c>
      <c r="O52" s="10">
        <f>N52-1/SUMIF(Seasons!A$2:A$8,C52,Seasons!E$2:E$8)*(B52-(E52/SUMIF(Seasons!A$2:A$8,C52,Seasons!B$2:B$8))*SUMIF(Seasons!A$2:A$8,C52,Seasons!C$2:C$8))</f>
        <v>-2.695279307631786</v>
      </c>
    </row>
    <row r="53" spans="1:15" x14ac:dyDescent="0.2">
      <c r="A53">
        <v>1</v>
      </c>
      <c r="B53" s="1">
        <f>K53</f>
        <v>3500000</v>
      </c>
      <c r="C53" t="s">
        <v>15</v>
      </c>
      <c r="D53" t="s">
        <v>37</v>
      </c>
      <c r="E53">
        <v>195</v>
      </c>
      <c r="F53">
        <v>0</v>
      </c>
      <c r="G53">
        <v>0</v>
      </c>
      <c r="H53">
        <v>0</v>
      </c>
      <c r="I53"/>
      <c r="J53" s="1">
        <v>3500000</v>
      </c>
      <c r="K53" s="1">
        <v>3500000</v>
      </c>
      <c r="L53" s="1">
        <v>0</v>
      </c>
      <c r="M53"/>
      <c r="N53" s="3">
        <v>4</v>
      </c>
      <c r="O53" s="10">
        <f>N53-1/SUMIF(Seasons!A$2:A$8,C53,Seasons!E$2:E$8)*(B53-(E53/SUMIF(Seasons!A$2:A$8,C53,Seasons!B$2:B$8))*SUMIF(Seasons!A$2:A$8,C53,Seasons!C$2:C$8))</f>
        <v>-2.853823814133591</v>
      </c>
    </row>
    <row r="54" spans="1:15" x14ac:dyDescent="0.2">
      <c r="A54">
        <v>1</v>
      </c>
      <c r="B54" s="1">
        <v>3022000</v>
      </c>
      <c r="C54" t="s">
        <v>23</v>
      </c>
      <c r="D54" t="s">
        <v>37</v>
      </c>
      <c r="E54">
        <v>186</v>
      </c>
      <c r="K54" s="1">
        <v>3022000</v>
      </c>
      <c r="L54" s="1">
        <v>0</v>
      </c>
      <c r="N54" s="3">
        <v>0.1</v>
      </c>
      <c r="O54" s="10">
        <f>N54-1/SUMIF(Seasons!A$2:A$8,C54,Seasons!E$2:E$8)*(B54-(E54/SUMIF(Seasons!A$2:A$8,C54,Seasons!B$2:B$8))*SUMIF(Seasons!A$2:A$8,C54,Seasons!C$2:C$8))</f>
        <v>-5.1642413487133982</v>
      </c>
    </row>
    <row r="55" spans="1:15" x14ac:dyDescent="0.2">
      <c r="A55">
        <v>1</v>
      </c>
      <c r="B55" s="1">
        <f>K55</f>
        <v>42692</v>
      </c>
      <c r="C55" t="s">
        <v>15</v>
      </c>
      <c r="D55" t="s">
        <v>38</v>
      </c>
      <c r="E55">
        <v>9</v>
      </c>
      <c r="F55">
        <v>0</v>
      </c>
      <c r="G55">
        <v>0</v>
      </c>
      <c r="H55">
        <v>0</v>
      </c>
      <c r="I55"/>
      <c r="J55" s="1">
        <v>1775000</v>
      </c>
      <c r="K55" s="1">
        <v>42692</v>
      </c>
      <c r="L55" s="1">
        <v>850000</v>
      </c>
      <c r="M55"/>
      <c r="N55" s="3">
        <v>-0.2</v>
      </c>
      <c r="O55" s="10">
        <f>N55-1/SUMIF(Seasons!A$2:A$8,C55,Seasons!E$2:E$8)*(B55-(E55/SUMIF(Seasons!A$2:A$8,C55,Seasons!B$2:B$8))*SUMIF(Seasons!A$2:A$8,C55,Seasons!C$2:C$8))</f>
        <v>-0.24021076774145506</v>
      </c>
    </row>
    <row r="56" spans="1:15" x14ac:dyDescent="0.2">
      <c r="A56">
        <v>1</v>
      </c>
      <c r="B56" s="1">
        <v>76000</v>
      </c>
      <c r="C56" t="s">
        <v>23</v>
      </c>
      <c r="D56" t="s">
        <v>38</v>
      </c>
      <c r="E56">
        <v>8</v>
      </c>
      <c r="K56" s="1">
        <v>76000</v>
      </c>
      <c r="L56" s="1">
        <v>850000</v>
      </c>
      <c r="N56" s="3">
        <v>-0.30000000000000004</v>
      </c>
      <c r="O56" s="10">
        <f>N56-1/SUMIF(Seasons!A$2:A$8,C56,Seasons!E$2:E$8)*(B56-(E56/SUMIF(Seasons!A$2:A$8,C56,Seasons!B$2:B$8))*SUMIF(Seasons!A$2:A$8,C56,Seasons!C$2:C$8))</f>
        <v>-0.41146921601740283</v>
      </c>
    </row>
    <row r="57" spans="1:15" x14ac:dyDescent="0.2">
      <c r="A57">
        <v>1</v>
      </c>
      <c r="B57" s="1">
        <f>48/82*K57</f>
        <v>193150.82926829267</v>
      </c>
      <c r="C57" t="s">
        <v>22</v>
      </c>
      <c r="D57" t="s">
        <v>39</v>
      </c>
      <c r="E57">
        <v>40</v>
      </c>
      <c r="F57">
        <v>0</v>
      </c>
      <c r="H57">
        <v>0</v>
      </c>
      <c r="K57" s="1">
        <v>329966</v>
      </c>
      <c r="L57" s="1">
        <v>0</v>
      </c>
      <c r="N57" s="3">
        <v>0.4</v>
      </c>
      <c r="O57" s="10">
        <f>N57-1/SUMIF(Seasons!A$2:A$8,C57,Seasons!E$2:E$8)*(B57-(E57/SUMIF(Seasons!A$2:A$8,C57,Seasons!B$2:B$8))*SUMIF(Seasons!A$2:A$8,C57,Seasons!C$2:C$8))</f>
        <v>0.25758489836206289</v>
      </c>
    </row>
    <row r="58" spans="1:15" x14ac:dyDescent="0.2">
      <c r="A58">
        <v>1</v>
      </c>
      <c r="B58" s="1">
        <f>K58</f>
        <v>8205</v>
      </c>
      <c r="C58" t="s">
        <v>15</v>
      </c>
      <c r="D58" t="s">
        <v>39</v>
      </c>
      <c r="E58">
        <v>2</v>
      </c>
      <c r="F58">
        <v>0</v>
      </c>
      <c r="G58">
        <v>0</v>
      </c>
      <c r="H58">
        <v>0</v>
      </c>
      <c r="I58"/>
      <c r="J58" s="1">
        <v>800000</v>
      </c>
      <c r="K58" s="1">
        <v>8205</v>
      </c>
      <c r="L58" s="1">
        <v>0</v>
      </c>
      <c r="M58"/>
      <c r="N58" s="3">
        <v>0</v>
      </c>
      <c r="O58" s="10">
        <f>N58-1/SUMIF(Seasons!A$2:A$8,C58,Seasons!E$2:E$8)*(B58-(E58/SUMIF(Seasons!A$2:A$8,C58,Seasons!B$2:B$8))*SUMIF(Seasons!A$2:A$8,C58,Seasons!C$2:C$8))</f>
        <v>-5.9569588204631775E-3</v>
      </c>
    </row>
    <row r="59" spans="1:15" x14ac:dyDescent="0.2">
      <c r="A59">
        <v>1</v>
      </c>
      <c r="B59" s="1">
        <v>800000</v>
      </c>
      <c r="C59" t="s">
        <v>23</v>
      </c>
      <c r="D59" t="s">
        <v>39</v>
      </c>
      <c r="E59" s="19">
        <v>186</v>
      </c>
      <c r="J59" s="1">
        <v>800000</v>
      </c>
      <c r="K59" s="1">
        <v>800000</v>
      </c>
      <c r="N59" s="3">
        <v>6.7</v>
      </c>
      <c r="O59" s="10">
        <f>N59-1/SUMIF(Seasons!A$2:A$8,C59,Seasons!E$2:E$8)*(B59-(E59/SUMIF(Seasons!A$2:A$8,C59,Seasons!B$2:B$8))*SUMIF(Seasons!A$2:A$8,C59,Seasons!C$2:C$8))</f>
        <v>6.1676131322094054</v>
      </c>
    </row>
    <row r="60" spans="1:15" x14ac:dyDescent="0.2">
      <c r="A60">
        <v>1</v>
      </c>
      <c r="B60" s="1">
        <f>K60</f>
        <v>56667</v>
      </c>
      <c r="C60" s="11" t="s">
        <v>19</v>
      </c>
      <c r="D60" s="11" t="s">
        <v>40</v>
      </c>
      <c r="E60" s="12">
        <v>17</v>
      </c>
      <c r="F60" s="12">
        <v>0</v>
      </c>
      <c r="G60" s="12">
        <v>0</v>
      </c>
      <c r="H60" s="12">
        <v>0</v>
      </c>
      <c r="I60" s="11"/>
      <c r="J60" s="14">
        <v>643333</v>
      </c>
      <c r="K60" s="14">
        <v>56667</v>
      </c>
      <c r="L60" s="14">
        <v>0</v>
      </c>
      <c r="M60" s="13"/>
      <c r="N60" s="10">
        <v>-0.3</v>
      </c>
      <c r="O60" s="10">
        <f>N60-1/SUMIF(Seasons!A$2:A$8,C60,Seasons!E$2:E$8)*(B60-(E60/SUMIF(Seasons!A$2:A$8,C60,Seasons!B$2:B$8))*SUMIF(Seasons!A$2:A$8,C60,Seasons!C$2:C$8))</f>
        <v>-0.33344516350410047</v>
      </c>
    </row>
    <row r="61" spans="1:15" x14ac:dyDescent="0.2">
      <c r="A61">
        <v>1</v>
      </c>
      <c r="B61" s="1">
        <f>K61</f>
        <v>231738</v>
      </c>
      <c r="C61" s="11" t="s">
        <v>20</v>
      </c>
      <c r="D61" s="11" t="s">
        <v>40</v>
      </c>
      <c r="E61" s="12">
        <v>67</v>
      </c>
      <c r="F61" s="12">
        <v>0</v>
      </c>
      <c r="G61" s="12">
        <v>0</v>
      </c>
      <c r="H61" s="12">
        <v>0</v>
      </c>
      <c r="I61" s="12"/>
      <c r="J61" s="14">
        <v>643333</v>
      </c>
      <c r="K61" s="14">
        <v>231738</v>
      </c>
      <c r="L61" s="14">
        <v>75000</v>
      </c>
      <c r="M61" s="13"/>
      <c r="N61" s="10">
        <v>-0.2</v>
      </c>
      <c r="O61" s="10">
        <f>N61-1/SUMIF(Seasons!A$2:A$8,C61,Seasons!E$2:E$8)*(B61-(E61/SUMIF(Seasons!A$2:A$8,C61,Seasons!B$2:B$8))*SUMIF(Seasons!A$2:A$8,C61,Seasons!C$2:C$8))</f>
        <v>-0.32934565290591955</v>
      </c>
    </row>
    <row r="62" spans="1:15" x14ac:dyDescent="0.2">
      <c r="A62">
        <v>1</v>
      </c>
      <c r="B62" s="1">
        <f>K62</f>
        <v>106848</v>
      </c>
      <c r="C62" s="11" t="s">
        <v>21</v>
      </c>
      <c r="D62" s="11" t="s">
        <v>40</v>
      </c>
      <c r="E62" s="12">
        <v>21</v>
      </c>
      <c r="F62" s="12">
        <v>0</v>
      </c>
      <c r="G62" s="12">
        <v>0</v>
      </c>
      <c r="H62" s="12">
        <v>27</v>
      </c>
      <c r="I62" s="12"/>
      <c r="J62" s="14">
        <v>643333</v>
      </c>
      <c r="K62" s="14">
        <v>106848</v>
      </c>
      <c r="L62" s="14">
        <v>100000</v>
      </c>
      <c r="M62" s="13">
        <v>0</v>
      </c>
      <c r="N62" s="10">
        <v>-0.7</v>
      </c>
      <c r="O62" s="10">
        <f>N62-1/SUMIF(Seasons!A$2:A$8,C62,Seasons!E$2:E$8)*(B62-(E62/SUMIF(Seasons!A$2:A$8,C62,Seasons!B$2:B$8))*SUMIF(Seasons!A$2:A$8,C62,Seasons!C$2:C$8))</f>
        <v>-0.80857651792529717</v>
      </c>
    </row>
    <row r="63" spans="1:15" x14ac:dyDescent="0.2">
      <c r="A63">
        <v>1</v>
      </c>
      <c r="B63" s="1">
        <f>K63</f>
        <v>21688</v>
      </c>
      <c r="C63" t="s">
        <v>15</v>
      </c>
      <c r="D63" t="s">
        <v>41</v>
      </c>
      <c r="E63">
        <v>7</v>
      </c>
      <c r="F63">
        <v>0</v>
      </c>
      <c r="G63">
        <v>0</v>
      </c>
      <c r="H63">
        <v>0</v>
      </c>
      <c r="I63"/>
      <c r="J63" s="1">
        <v>694167</v>
      </c>
      <c r="K63" s="1">
        <v>21688</v>
      </c>
      <c r="L63" s="1">
        <v>150000</v>
      </c>
      <c r="M63"/>
      <c r="N63" s="3">
        <v>0.5</v>
      </c>
      <c r="O63" s="10">
        <f>N63-1/SUMIF(Seasons!A$2:A$8,C63,Seasons!E$2:E$8)*(B63-(E63/SUMIF(Seasons!A$2:A$8,C63,Seasons!B$2:B$8))*SUMIF(Seasons!A$2:A$8,C63,Seasons!C$2:C$8))</f>
        <v>0.49548249311192194</v>
      </c>
    </row>
    <row r="64" spans="1:15" x14ac:dyDescent="0.2">
      <c r="A64">
        <v>1</v>
      </c>
      <c r="B64" s="1">
        <v>10000</v>
      </c>
      <c r="C64" t="s">
        <v>23</v>
      </c>
      <c r="D64" t="s">
        <v>42</v>
      </c>
      <c r="E64">
        <v>2</v>
      </c>
      <c r="K64" s="1">
        <v>10000</v>
      </c>
      <c r="L64" s="1">
        <v>110000</v>
      </c>
      <c r="N64" s="3">
        <v>-0.2</v>
      </c>
      <c r="O64" s="10">
        <f>N64-1/SUMIF(Seasons!A$2:A$8,C64,Seasons!E$2:E$8)*(B64-(E64/SUMIF(Seasons!A$2:A$8,C64,Seasons!B$2:B$8))*SUMIF(Seasons!A$2:A$8,C64,Seasons!C$2:C$8))</f>
        <v>-0.20870137676388931</v>
      </c>
    </row>
    <row r="65" spans="1:15" x14ac:dyDescent="0.2">
      <c r="A65">
        <v>1</v>
      </c>
      <c r="B65" s="1">
        <f>J65</f>
        <v>1675000</v>
      </c>
      <c r="C65" s="11" t="s">
        <v>17</v>
      </c>
      <c r="D65" s="11" t="s">
        <v>43</v>
      </c>
      <c r="E65" s="12">
        <v>190</v>
      </c>
      <c r="F65" s="12"/>
      <c r="G65" s="12"/>
      <c r="H65" s="12"/>
      <c r="I65" s="13">
        <v>875000</v>
      </c>
      <c r="J65" s="14">
        <v>1675000</v>
      </c>
      <c r="K65" s="14"/>
      <c r="L65" s="14">
        <v>750000</v>
      </c>
      <c r="M65" s="13"/>
      <c r="N65" s="10">
        <v>-0.5</v>
      </c>
      <c r="O65" s="10">
        <f>N65-1/SUMIF(Seasons!A$2:A$8,C65,Seasons!E$2:E$8)*(B65-(E65/SUMIF(Seasons!A$2:A$8,C65,Seasons!B$2:B$8))*SUMIF(Seasons!A$2:A$8,C65,Seasons!C$2:C$8))</f>
        <v>-3.6458219552157289</v>
      </c>
    </row>
    <row r="66" spans="1:15" x14ac:dyDescent="0.2">
      <c r="A66">
        <v>1</v>
      </c>
      <c r="B66" s="1">
        <f>K66</f>
        <v>433938</v>
      </c>
      <c r="C66" s="11" t="s">
        <v>19</v>
      </c>
      <c r="D66" s="11" t="s">
        <v>43</v>
      </c>
      <c r="E66" s="12">
        <v>50</v>
      </c>
      <c r="F66" s="12">
        <v>0</v>
      </c>
      <c r="G66" s="12">
        <v>0</v>
      </c>
      <c r="H66" s="12">
        <v>0</v>
      </c>
      <c r="I66" s="11"/>
      <c r="J66" s="14">
        <v>1675000</v>
      </c>
      <c r="K66" s="14">
        <v>433938</v>
      </c>
      <c r="L66" s="14">
        <v>800000</v>
      </c>
      <c r="M66" s="13"/>
      <c r="N66" s="10">
        <v>-0.1</v>
      </c>
      <c r="O66" s="10">
        <f>N66-1/SUMIF(Seasons!A$2:A$8,C66,Seasons!E$2:E$8)*(B66-(E66/SUMIF(Seasons!A$2:A$8,C66,Seasons!B$2:B$8))*SUMIF(Seasons!A$2:A$8,C66,Seasons!C$2:C$8))</f>
        <v>-0.90636906289675057</v>
      </c>
    </row>
    <row r="67" spans="1:15" x14ac:dyDescent="0.2">
      <c r="A67">
        <v>1</v>
      </c>
      <c r="B67" s="1">
        <f>K67</f>
        <v>1675000</v>
      </c>
      <c r="C67" s="11" t="s">
        <v>20</v>
      </c>
      <c r="D67" s="11" t="s">
        <v>43</v>
      </c>
      <c r="E67" s="12">
        <v>186</v>
      </c>
      <c r="F67" s="12">
        <v>0</v>
      </c>
      <c r="G67" s="12">
        <v>0</v>
      </c>
      <c r="H67" s="12">
        <v>0</v>
      </c>
      <c r="I67" s="12"/>
      <c r="J67" s="14">
        <v>1675000</v>
      </c>
      <c r="K67" s="14">
        <v>1675000</v>
      </c>
      <c r="L67" s="14">
        <v>850000</v>
      </c>
      <c r="M67" s="13"/>
      <c r="N67" s="10">
        <v>5.0999999999999996</v>
      </c>
      <c r="O67" s="10">
        <f>N67-1/SUMIF(Seasons!A$2:A$8,C67,Seasons!E$2:E$8)*(B67-(E67/SUMIF(Seasons!A$2:A$8,C67,Seasons!B$2:B$8))*SUMIF(Seasons!A$2:A$8,C67,Seasons!C$2:C$8))</f>
        <v>2.1563674321503128</v>
      </c>
    </row>
    <row r="68" spans="1:15" x14ac:dyDescent="0.2">
      <c r="A68">
        <v>1</v>
      </c>
      <c r="B68" s="1">
        <f>K68</f>
        <v>1285000</v>
      </c>
      <c r="C68" s="11" t="s">
        <v>21</v>
      </c>
      <c r="D68" s="11" t="s">
        <v>43</v>
      </c>
      <c r="E68" s="12">
        <v>185</v>
      </c>
      <c r="F68" s="12">
        <v>0</v>
      </c>
      <c r="G68" s="12">
        <v>0</v>
      </c>
      <c r="H68" s="12">
        <v>0</v>
      </c>
      <c r="I68" s="12"/>
      <c r="J68" s="14">
        <v>1285000</v>
      </c>
      <c r="K68" s="14">
        <v>1285000</v>
      </c>
      <c r="L68" s="14">
        <v>0</v>
      </c>
      <c r="M68" s="13">
        <v>0</v>
      </c>
      <c r="N68" s="10">
        <v>6.7</v>
      </c>
      <c r="O68" s="10">
        <f>N68-1/SUMIF(Seasons!A$2:A$8,C68,Seasons!E$2:E$8)*(B68-(E68/SUMIF(Seasons!A$2:A$8,C68,Seasons!B$2:B$8))*SUMIF(Seasons!A$2:A$8,C68,Seasons!C$2:C$8))</f>
        <v>4.9537099090473911</v>
      </c>
    </row>
    <row r="69" spans="1:15" x14ac:dyDescent="0.2">
      <c r="A69">
        <v>1</v>
      </c>
      <c r="B69" s="1">
        <f>48/82*K69</f>
        <v>752195.12195121951</v>
      </c>
      <c r="C69" t="s">
        <v>22</v>
      </c>
      <c r="D69" t="s">
        <v>43</v>
      </c>
      <c r="E69">
        <v>99</v>
      </c>
      <c r="F69">
        <v>0</v>
      </c>
      <c r="H69">
        <v>0</v>
      </c>
      <c r="K69" s="1">
        <v>1285000</v>
      </c>
      <c r="L69" s="1">
        <v>0</v>
      </c>
      <c r="N69" s="3">
        <v>-1.3</v>
      </c>
      <c r="O69" s="10">
        <f>N69-1/SUMIF(Seasons!A$2:A$8,C69,Seasons!E$2:E$8)*(B69-(E69/SUMIF(Seasons!A$2:A$8,C69,Seasons!B$2:B$8))*SUMIF(Seasons!A$2:A$8,C69,Seasons!C$2:C$8))</f>
        <v>-2.218457907159717</v>
      </c>
    </row>
    <row r="70" spans="1:15" x14ac:dyDescent="0.2">
      <c r="A70">
        <v>1</v>
      </c>
      <c r="B70" s="1">
        <f>K70</f>
        <v>2800000</v>
      </c>
      <c r="C70" t="s">
        <v>15</v>
      </c>
      <c r="D70" t="s">
        <v>43</v>
      </c>
      <c r="E70">
        <v>195</v>
      </c>
      <c r="F70">
        <v>0</v>
      </c>
      <c r="G70">
        <v>0</v>
      </c>
      <c r="H70">
        <v>0</v>
      </c>
      <c r="I70"/>
      <c r="J70" s="1">
        <v>2800000</v>
      </c>
      <c r="K70" s="1">
        <v>2800000</v>
      </c>
      <c r="L70" s="1">
        <v>0</v>
      </c>
      <c r="M70"/>
      <c r="N70" s="3">
        <v>3.6</v>
      </c>
      <c r="O70" s="10">
        <f>N70-1/SUMIF(Seasons!A$2:A$8,C70,Seasons!E$2:E$8)*(B70-(E70/SUMIF(Seasons!A$2:A$8,C70,Seasons!B$2:B$8))*SUMIF(Seasons!A$2:A$8,C70,Seasons!C$2:C$8))</f>
        <v>-1.6274927395934173</v>
      </c>
    </row>
    <row r="71" spans="1:15" x14ac:dyDescent="0.2">
      <c r="A71">
        <v>1</v>
      </c>
      <c r="B71" s="1">
        <v>2800000</v>
      </c>
      <c r="C71" t="s">
        <v>23</v>
      </c>
      <c r="D71" t="s">
        <v>43</v>
      </c>
      <c r="E71">
        <v>186</v>
      </c>
      <c r="K71" s="1">
        <v>2800000</v>
      </c>
      <c r="L71" s="1">
        <v>0</v>
      </c>
      <c r="N71" s="3">
        <v>7.2</v>
      </c>
      <c r="O71" s="10">
        <f>N71-1/SUMIF(Seasons!A$2:A$8,C71,Seasons!E$2:E$8)*(B71-(E71/SUMIF(Seasons!A$2:A$8,C71,Seasons!B$2:B$8))*SUMIF(Seasons!A$2:A$8,C71,Seasons!C$2:C$8))</f>
        <v>2.4085181898846502</v>
      </c>
    </row>
    <row r="72" spans="1:15" x14ac:dyDescent="0.2">
      <c r="A72">
        <v>1</v>
      </c>
      <c r="B72" s="1">
        <f>48/82*K72</f>
        <v>32816.195121951219</v>
      </c>
      <c r="C72" t="s">
        <v>22</v>
      </c>
      <c r="D72" t="s">
        <v>44</v>
      </c>
      <c r="E72">
        <v>6</v>
      </c>
      <c r="F72">
        <v>0</v>
      </c>
      <c r="H72">
        <v>0</v>
      </c>
      <c r="K72" s="1">
        <v>56061</v>
      </c>
      <c r="L72" s="1">
        <v>850000</v>
      </c>
      <c r="O72" s="10">
        <f>N72-1/SUMIF(Seasons!A$2:A$8,C72,Seasons!E$2:E$8)*(B72-(E72/SUMIF(Seasons!A$2:A$8,C72,Seasons!B$2:B$8))*SUMIF(Seasons!A$2:A$8,C72,Seasons!C$2:C$8))</f>
        <v>-2.9297379014376651E-2</v>
      </c>
    </row>
    <row r="73" spans="1:15" x14ac:dyDescent="0.2">
      <c r="A73">
        <v>1</v>
      </c>
      <c r="B73" s="1">
        <f>K73</f>
        <v>777949</v>
      </c>
      <c r="C73" t="s">
        <v>15</v>
      </c>
      <c r="D73" t="s">
        <v>44</v>
      </c>
      <c r="E73">
        <v>164</v>
      </c>
      <c r="F73">
        <v>0</v>
      </c>
      <c r="G73">
        <v>0</v>
      </c>
      <c r="H73">
        <v>0</v>
      </c>
      <c r="I73"/>
      <c r="J73" s="1">
        <v>1775000</v>
      </c>
      <c r="K73" s="1">
        <v>777949</v>
      </c>
      <c r="L73" s="1">
        <v>850000</v>
      </c>
      <c r="M73"/>
      <c r="N73" s="3">
        <v>9.6</v>
      </c>
      <c r="O73" s="10">
        <f>N73-1/SUMIF(Seasons!A$2:A$8,C73,Seasons!E$2:E$8)*(B73-(E73/SUMIF(Seasons!A$2:A$8,C73,Seasons!B$2:B$8))*SUMIF(Seasons!A$2:A$8,C73,Seasons!C$2:C$8))</f>
        <v>8.8672567726561908</v>
      </c>
    </row>
    <row r="74" spans="1:15" x14ac:dyDescent="0.2">
      <c r="A74">
        <v>1</v>
      </c>
      <c r="B74" s="1">
        <v>1150000</v>
      </c>
      <c r="C74" t="s">
        <v>23</v>
      </c>
      <c r="D74" t="s">
        <v>44</v>
      </c>
      <c r="E74" s="19">
        <v>186</v>
      </c>
      <c r="J74" s="1">
        <v>1150000</v>
      </c>
      <c r="K74" s="1">
        <v>1150000</v>
      </c>
      <c r="N74" s="3">
        <v>6.6</v>
      </c>
      <c r="O74" s="10">
        <f>N74-1/SUMIF(Seasons!A$2:A$8,C74,Seasons!E$2:E$8)*(B74-(E74/SUMIF(Seasons!A$2:A$8,C74,Seasons!B$2:B$8))*SUMIF(Seasons!A$2:A$8,C74,Seasons!C$2:C$8))</f>
        <v>5.322271517302573</v>
      </c>
    </row>
    <row r="75" spans="1:15" x14ac:dyDescent="0.2">
      <c r="A75">
        <v>1</v>
      </c>
      <c r="B75" s="1">
        <f>J75</f>
        <v>550000</v>
      </c>
      <c r="C75" s="11" t="s">
        <v>17</v>
      </c>
      <c r="D75" s="11" t="s">
        <v>45</v>
      </c>
      <c r="E75" s="12">
        <v>190</v>
      </c>
      <c r="F75" s="12"/>
      <c r="G75" s="12"/>
      <c r="H75" s="12"/>
      <c r="I75" s="13">
        <v>575000</v>
      </c>
      <c r="J75" s="14">
        <v>550000</v>
      </c>
      <c r="K75" s="14"/>
      <c r="L75" s="14" t="s">
        <v>27</v>
      </c>
      <c r="M75" s="13"/>
      <c r="N75" s="20">
        <v>12.9</v>
      </c>
      <c r="O75" s="10">
        <f>N75-1/SUMIF(Seasons!A$2:A$8,C75,Seasons!E$2:E$8)*(B75-(E75/SUMIF(Seasons!A$2:A$8,C75,Seasons!B$2:B$8))*SUMIF(Seasons!A$2:A$8,C75,Seasons!C$2:C$8))</f>
        <v>12.703386127799018</v>
      </c>
    </row>
    <row r="76" spans="1:15" x14ac:dyDescent="0.2">
      <c r="A76">
        <v>1</v>
      </c>
      <c r="B76" s="1">
        <f>K76</f>
        <v>1812500</v>
      </c>
      <c r="C76" s="11" t="s">
        <v>19</v>
      </c>
      <c r="D76" s="11" t="s">
        <v>45</v>
      </c>
      <c r="E76" s="12">
        <v>193</v>
      </c>
      <c r="F76" s="12">
        <v>0</v>
      </c>
      <c r="G76" s="12">
        <v>0</v>
      </c>
      <c r="H76" s="12">
        <v>0</v>
      </c>
      <c r="I76" s="11"/>
      <c r="J76" s="14">
        <v>1812500</v>
      </c>
      <c r="K76" s="14">
        <v>1812500</v>
      </c>
      <c r="L76" s="14">
        <v>0</v>
      </c>
      <c r="M76" s="13"/>
      <c r="N76" s="10">
        <v>18</v>
      </c>
      <c r="O76" s="10">
        <f>N76-1/SUMIF(Seasons!A$2:A$8,C76,Seasons!E$2:E$8)*(B76-(E76/SUMIF(Seasons!A$2:A$8,C76,Seasons!B$2:B$8))*SUMIF(Seasons!A$2:A$8,C76,Seasons!C$2:C$8))</f>
        <v>14.523178807947019</v>
      </c>
    </row>
    <row r="77" spans="1:15" x14ac:dyDescent="0.2">
      <c r="A77">
        <v>1</v>
      </c>
      <c r="B77" s="1">
        <f>K77</f>
        <v>1812500</v>
      </c>
      <c r="C77" s="11" t="s">
        <v>20</v>
      </c>
      <c r="D77" s="11" t="s">
        <v>45</v>
      </c>
      <c r="E77" s="11">
        <v>186</v>
      </c>
      <c r="F77" s="11">
        <v>0</v>
      </c>
      <c r="G77" s="11">
        <v>0</v>
      </c>
      <c r="H77" s="11">
        <v>0</v>
      </c>
      <c r="I77" s="11"/>
      <c r="J77" s="17">
        <v>1812500</v>
      </c>
      <c r="K77" s="17">
        <v>1812500</v>
      </c>
      <c r="L77" s="17">
        <v>0</v>
      </c>
      <c r="M77" s="18"/>
      <c r="N77" s="10">
        <v>8.5</v>
      </c>
      <c r="O77" s="10">
        <f>N77-1/SUMIF(Seasons!A$2:A$8,C77,Seasons!E$2:E$8)*(B77-(E77/SUMIF(Seasons!A$2:A$8,C77,Seasons!B$2:B$8))*SUMIF(Seasons!A$2:A$8,C77,Seasons!C$2:C$8))</f>
        <v>5.2118997912317333</v>
      </c>
    </row>
    <row r="78" spans="1:15" x14ac:dyDescent="0.2">
      <c r="A78">
        <v>1</v>
      </c>
      <c r="B78" s="1">
        <f>K78</f>
        <v>3187500</v>
      </c>
      <c r="C78" s="11" t="s">
        <v>21</v>
      </c>
      <c r="D78" s="11" t="s">
        <v>45</v>
      </c>
      <c r="E78" s="12">
        <v>185</v>
      </c>
      <c r="F78" s="12">
        <v>0</v>
      </c>
      <c r="G78" s="12">
        <v>0</v>
      </c>
      <c r="H78" s="12">
        <v>0</v>
      </c>
      <c r="I78" s="12"/>
      <c r="J78" s="14">
        <v>3187500</v>
      </c>
      <c r="K78" s="14">
        <v>3187500</v>
      </c>
      <c r="L78" s="14">
        <v>0</v>
      </c>
      <c r="M78" s="13">
        <v>0</v>
      </c>
      <c r="N78" s="10">
        <v>8.6</v>
      </c>
      <c r="O78" s="10">
        <f>N78-1/SUMIF(Seasons!A$2:A$8,C78,Seasons!E$2:E$8)*(B78-(E78/SUMIF(Seasons!A$2:A$8,C78,Seasons!B$2:B$8))*SUMIF(Seasons!A$2:A$8,C78,Seasons!C$2:C$8))</f>
        <v>2.4822403063666822</v>
      </c>
    </row>
    <row r="79" spans="1:15" x14ac:dyDescent="0.2">
      <c r="A79">
        <v>1</v>
      </c>
      <c r="B79" s="1">
        <f>48/82*K79</f>
        <v>1865853.6585365853</v>
      </c>
      <c r="C79" t="s">
        <v>22</v>
      </c>
      <c r="D79" t="s">
        <v>45</v>
      </c>
      <c r="E79">
        <v>99</v>
      </c>
      <c r="F79">
        <v>0</v>
      </c>
      <c r="H79">
        <v>0</v>
      </c>
      <c r="K79" s="1">
        <v>3187500</v>
      </c>
      <c r="L79" s="1">
        <v>0</v>
      </c>
      <c r="N79" s="3">
        <v>18.3</v>
      </c>
      <c r="O79" s="10">
        <f>N79-1/SUMIF(Seasons!A$2:A$8,C79,Seasons!E$2:E$8)*(B79-(E79/SUMIF(Seasons!A$2:A$8,C79,Seasons!B$2:B$8))*SUMIF(Seasons!A$2:A$8,C79,Seasons!C$2:C$8))</f>
        <v>15.082376081825334</v>
      </c>
    </row>
    <row r="80" spans="1:15" x14ac:dyDescent="0.2">
      <c r="A80">
        <v>1</v>
      </c>
      <c r="B80" s="1">
        <f>K80</f>
        <v>3187500</v>
      </c>
      <c r="C80" t="s">
        <v>15</v>
      </c>
      <c r="D80" t="s">
        <v>45</v>
      </c>
      <c r="E80">
        <v>195</v>
      </c>
      <c r="F80">
        <v>0</v>
      </c>
      <c r="G80">
        <v>0</v>
      </c>
      <c r="H80">
        <v>0</v>
      </c>
      <c r="I80"/>
      <c r="J80" s="1">
        <v>3187500</v>
      </c>
      <c r="K80" s="1">
        <v>3187500</v>
      </c>
      <c r="L80" s="1">
        <v>0</v>
      </c>
      <c r="M80"/>
      <c r="N80" s="3">
        <v>1.5</v>
      </c>
      <c r="O80" s="10">
        <f>N80-1/SUMIF(Seasons!A$2:A$8,C80,Seasons!E$2:E$8)*(B80-(E80/SUMIF(Seasons!A$2:A$8,C80,Seasons!B$2:B$8))*SUMIF(Seasons!A$2:A$8,C80,Seasons!C$2:C$8))</f>
        <v>-4.6277831558567275</v>
      </c>
    </row>
    <row r="81" spans="1:15" x14ac:dyDescent="0.2">
      <c r="A81">
        <v>1</v>
      </c>
      <c r="B81" s="1">
        <v>3188000</v>
      </c>
      <c r="C81" t="s">
        <v>23</v>
      </c>
      <c r="D81" t="s">
        <v>45</v>
      </c>
      <c r="E81" s="19">
        <v>186</v>
      </c>
      <c r="J81" s="1">
        <v>3188000</v>
      </c>
      <c r="K81" s="1">
        <v>3188000</v>
      </c>
      <c r="N81" s="3">
        <v>11.8</v>
      </c>
      <c r="O81" s="10">
        <f>N81-1/SUMIF(Seasons!A$2:A$8,C81,Seasons!E$2:E$8)*(B81-(E81/SUMIF(Seasons!A$2:A$8,C81,Seasons!B$2:B$8))*SUMIF(Seasons!A$2:A$8,C81,Seasons!C$2:C$8))</f>
        <v>6.1822537710736478</v>
      </c>
    </row>
    <row r="82" spans="1:15" x14ac:dyDescent="0.2">
      <c r="A82">
        <v>1</v>
      </c>
      <c r="B82" s="1">
        <f>K82</f>
        <v>8925</v>
      </c>
      <c r="C82" s="11" t="s">
        <v>20</v>
      </c>
      <c r="D82" s="11" t="s">
        <v>46</v>
      </c>
      <c r="E82" s="12">
        <v>3</v>
      </c>
      <c r="F82" s="12">
        <v>0</v>
      </c>
      <c r="G82" s="12">
        <v>0</v>
      </c>
      <c r="H82" s="12">
        <v>0</v>
      </c>
      <c r="I82" s="12"/>
      <c r="J82" s="14">
        <v>553333</v>
      </c>
      <c r="K82" s="14">
        <v>8925</v>
      </c>
      <c r="L82" s="14">
        <v>0</v>
      </c>
      <c r="M82" s="13"/>
      <c r="N82" s="10"/>
      <c r="O82" s="10">
        <f>N82-1/SUMIF(Seasons!A$2:A$8,C82,Seasons!E$2:E$8)*(B82-(E82/SUMIF(Seasons!A$2:A$8,C82,Seasons!B$2:B$8))*SUMIF(Seasons!A$2:A$8,C82,Seasons!C$2:C$8))</f>
        <v>-2.1557007205872461E-3</v>
      </c>
    </row>
    <row r="83" spans="1:15" x14ac:dyDescent="0.2">
      <c r="A83">
        <v>1</v>
      </c>
      <c r="B83" s="1">
        <v>53000</v>
      </c>
      <c r="C83" t="s">
        <v>23</v>
      </c>
      <c r="D83" t="s">
        <v>47</v>
      </c>
      <c r="E83">
        <v>11</v>
      </c>
      <c r="K83" s="1">
        <v>53000</v>
      </c>
      <c r="L83" s="1">
        <v>282000</v>
      </c>
      <c r="N83" s="3">
        <v>-0.5</v>
      </c>
      <c r="O83" s="10">
        <f>N83-1/SUMIF(Seasons!A$2:A$8,C83,Seasons!E$2:E$8)*(B83-(E83/SUMIF(Seasons!A$2:A$8,C83,Seasons!B$2:B$8))*SUMIF(Seasons!A$2:A$8,C83,Seasons!C$2:C$8))</f>
        <v>-0.54359847725906629</v>
      </c>
    </row>
    <row r="84" spans="1:15" x14ac:dyDescent="0.2">
      <c r="A84">
        <v>1</v>
      </c>
      <c r="B84" s="1">
        <f>48/82*K84</f>
        <v>9312.585365853658</v>
      </c>
      <c r="C84" t="s">
        <v>22</v>
      </c>
      <c r="D84" t="s">
        <v>48</v>
      </c>
      <c r="E84">
        <v>3</v>
      </c>
      <c r="F84">
        <v>0</v>
      </c>
      <c r="H84">
        <v>0</v>
      </c>
      <c r="K84" s="1">
        <v>15909</v>
      </c>
      <c r="L84" s="1">
        <v>0</v>
      </c>
      <c r="N84" s="3">
        <v>0.4</v>
      </c>
      <c r="O84" s="10">
        <f>N84-1/SUMIF(Seasons!A$2:A$8,C84,Seasons!E$2:E$8)*(B84-(E84/SUMIF(Seasons!A$2:A$8,C84,Seasons!B$2:B$8))*SUMIF(Seasons!A$2:A$8,C84,Seasons!C$2:C$8))</f>
        <v>0.40000010986338608</v>
      </c>
    </row>
    <row r="85" spans="1:15" x14ac:dyDescent="0.2">
      <c r="A85">
        <v>1</v>
      </c>
      <c r="B85" s="1">
        <f>K85</f>
        <v>42568</v>
      </c>
      <c r="C85" s="11" t="s">
        <v>21</v>
      </c>
      <c r="D85" s="11" t="s">
        <v>49</v>
      </c>
      <c r="E85" s="12">
        <v>9</v>
      </c>
      <c r="F85" s="12">
        <v>0</v>
      </c>
      <c r="G85" s="12">
        <v>0</v>
      </c>
      <c r="H85" s="12">
        <v>0</v>
      </c>
      <c r="I85" s="12"/>
      <c r="J85" s="14">
        <v>875000</v>
      </c>
      <c r="K85" s="14">
        <v>42568</v>
      </c>
      <c r="L85" s="14">
        <v>262500</v>
      </c>
      <c r="M85" s="13">
        <v>0</v>
      </c>
      <c r="N85" s="10">
        <v>-0.1</v>
      </c>
      <c r="O85" s="10">
        <f>N85-1/SUMIF(Seasons!A$2:A$8,C85,Seasons!E$2:E$8)*(B85-(E85/SUMIF(Seasons!A$2:A$8,C85,Seasons!B$2:B$8))*SUMIF(Seasons!A$2:A$8,C85,Seasons!C$2:C$8))</f>
        <v>-0.13912484701072542</v>
      </c>
    </row>
    <row r="86" spans="1:15" x14ac:dyDescent="0.2">
      <c r="A86">
        <v>1</v>
      </c>
      <c r="B86" s="1">
        <f>48/82*K86</f>
        <v>297782.63414634147</v>
      </c>
      <c r="C86" t="s">
        <v>22</v>
      </c>
      <c r="D86" t="s">
        <v>49</v>
      </c>
      <c r="E86">
        <v>79</v>
      </c>
      <c r="F86">
        <v>0</v>
      </c>
      <c r="H86">
        <v>0</v>
      </c>
      <c r="K86" s="1">
        <v>508712</v>
      </c>
      <c r="L86" s="1">
        <v>237500</v>
      </c>
      <c r="N86" s="3">
        <v>0.7</v>
      </c>
      <c r="O86" s="10">
        <f>N86-1/SUMIF(Seasons!A$2:A$8,C86,Seasons!E$2:E$8)*(B86-(E86/SUMIF(Seasons!A$2:A$8,C86,Seasons!B$2:B$8))*SUMIF(Seasons!A$2:A$8,C86,Seasons!C$2:C$8))</f>
        <v>0.59151005278592372</v>
      </c>
    </row>
    <row r="87" spans="1:15" x14ac:dyDescent="0.2">
      <c r="A87">
        <v>1</v>
      </c>
      <c r="B87" s="1">
        <f>K87</f>
        <v>732500</v>
      </c>
      <c r="C87" t="s">
        <v>15</v>
      </c>
      <c r="D87" t="s">
        <v>49</v>
      </c>
      <c r="E87">
        <v>195</v>
      </c>
      <c r="F87">
        <v>0</v>
      </c>
      <c r="G87">
        <v>0</v>
      </c>
      <c r="H87">
        <v>0</v>
      </c>
      <c r="I87"/>
      <c r="J87" s="1">
        <v>732500</v>
      </c>
      <c r="K87" s="1">
        <v>732500</v>
      </c>
      <c r="L87" s="1">
        <v>0</v>
      </c>
      <c r="M87"/>
      <c r="N87" s="3">
        <v>2.4</v>
      </c>
      <c r="O87" s="10">
        <f>N87-1/SUMIF(Seasons!A$2:A$8,C87,Seasons!E$2:E$8)*(B87-(E87/SUMIF(Seasons!A$2:A$8,C87,Seasons!B$2:B$8))*SUMIF(Seasons!A$2:A$8,C87,Seasons!C$2:C$8))</f>
        <v>1.9759922555663116</v>
      </c>
    </row>
    <row r="88" spans="1:15" x14ac:dyDescent="0.2">
      <c r="A88">
        <v>1</v>
      </c>
      <c r="B88" s="1">
        <v>733000</v>
      </c>
      <c r="C88" t="s">
        <v>23</v>
      </c>
      <c r="D88" t="s">
        <v>49</v>
      </c>
      <c r="E88">
        <v>186</v>
      </c>
      <c r="K88" s="1">
        <v>733000</v>
      </c>
      <c r="L88" s="1">
        <v>0</v>
      </c>
      <c r="N88" s="3">
        <v>-0.30000000000000004</v>
      </c>
      <c r="O88" s="10">
        <f>N88-1/SUMIF(Seasons!A$2:A$8,C88,Seasons!E$2:E$8)*(B88-(E88/SUMIF(Seasons!A$2:A$8,C88,Seasons!B$2:B$8))*SUMIF(Seasons!A$2:A$8,C88,Seasons!C$2:C$8))</f>
        <v>-0.68970718722271518</v>
      </c>
    </row>
    <row r="89" spans="1:15" x14ac:dyDescent="0.2">
      <c r="A89">
        <v>1</v>
      </c>
      <c r="B89" s="1">
        <f>K89</f>
        <v>32661</v>
      </c>
      <c r="C89" s="11" t="s">
        <v>20</v>
      </c>
      <c r="D89" s="11" t="s">
        <v>50</v>
      </c>
      <c r="E89" s="12">
        <v>9</v>
      </c>
      <c r="F89" s="12">
        <v>0</v>
      </c>
      <c r="G89" s="12">
        <v>0</v>
      </c>
      <c r="H89" s="12">
        <v>0</v>
      </c>
      <c r="I89" s="12"/>
      <c r="J89" s="14">
        <v>675000</v>
      </c>
      <c r="K89" s="14">
        <v>32661</v>
      </c>
      <c r="L89" s="14">
        <v>0</v>
      </c>
      <c r="M89" s="13"/>
      <c r="N89" s="10">
        <v>-0.1</v>
      </c>
      <c r="O89" s="10">
        <f>N89-1/SUMIF(Seasons!A$2:A$8,C89,Seasons!E$2:E$8)*(B89-(E89/SUMIF(Seasons!A$2:A$8,C89,Seasons!B$2:B$8))*SUMIF(Seasons!A$2:A$8,C89,Seasons!C$2:C$8))</f>
        <v>-0.12121282241228366</v>
      </c>
    </row>
    <row r="90" spans="1:15" x14ac:dyDescent="0.2">
      <c r="A90">
        <v>1</v>
      </c>
      <c r="B90" s="1">
        <v>550000</v>
      </c>
      <c r="C90" t="s">
        <v>23</v>
      </c>
      <c r="D90" t="s">
        <v>51</v>
      </c>
      <c r="E90">
        <v>186</v>
      </c>
      <c r="K90" s="1">
        <v>550000</v>
      </c>
      <c r="L90" s="1">
        <v>0</v>
      </c>
      <c r="N90" s="3">
        <v>1</v>
      </c>
      <c r="O90" s="10">
        <f>N90-1/SUMIF(Seasons!A$2:A$8,C90,Seasons!E$2:E$8)*(B90-(E90/SUMIF(Seasons!A$2:A$8,C90,Seasons!B$2:B$8))*SUMIF(Seasons!A$2:A$8,C90,Seasons!C$2:C$8))</f>
        <v>1</v>
      </c>
    </row>
    <row r="91" spans="1:15" x14ac:dyDescent="0.2">
      <c r="A91">
        <v>1</v>
      </c>
      <c r="B91" s="1">
        <v>141000</v>
      </c>
      <c r="C91" t="s">
        <v>23</v>
      </c>
      <c r="D91" t="s">
        <v>52</v>
      </c>
      <c r="E91">
        <v>35</v>
      </c>
      <c r="K91" s="1">
        <v>141000</v>
      </c>
      <c r="L91" s="1">
        <v>125000</v>
      </c>
      <c r="N91" s="3">
        <v>-0.2</v>
      </c>
      <c r="O91" s="10">
        <f>N91-1/SUMIF(Seasons!A$2:A$8,C91,Seasons!E$2:E$8)*(B91-(E91/SUMIF(Seasons!A$2:A$8,C91,Seasons!B$2:B$8))*SUMIF(Seasons!A$2:A$8,C91,Seasons!C$2:C$8))</f>
        <v>-0.27986947934854167</v>
      </c>
    </row>
    <row r="92" spans="1:15" x14ac:dyDescent="0.2">
      <c r="A92">
        <v>1</v>
      </c>
      <c r="B92" s="1">
        <f>K92</f>
        <v>9654</v>
      </c>
      <c r="C92" t="s">
        <v>15</v>
      </c>
      <c r="D92" t="s">
        <v>53</v>
      </c>
      <c r="E92">
        <v>3</v>
      </c>
      <c r="F92">
        <v>0</v>
      </c>
      <c r="G92">
        <v>0</v>
      </c>
      <c r="H92">
        <v>0</v>
      </c>
      <c r="I92"/>
      <c r="J92" s="1">
        <v>627500</v>
      </c>
      <c r="K92" s="1">
        <v>9654</v>
      </c>
      <c r="L92" s="1">
        <v>0</v>
      </c>
      <c r="M92"/>
      <c r="N92" s="3">
        <v>0</v>
      </c>
      <c r="O92" s="10">
        <f>N92-1/SUMIF(Seasons!A$2:A$8,C92,Seasons!E$2:E$8)*(B92-(E92/SUMIF(Seasons!A$2:A$8,C92,Seasons!B$2:B$8))*SUMIF(Seasons!A$2:A$8,C92,Seasons!C$2:C$8))</f>
        <v>-2.7704817931342588E-3</v>
      </c>
    </row>
    <row r="93" spans="1:15" x14ac:dyDescent="0.2">
      <c r="A93">
        <v>1</v>
      </c>
      <c r="B93" s="1">
        <f>K93</f>
        <v>25541</v>
      </c>
      <c r="C93" s="11" t="s">
        <v>21</v>
      </c>
      <c r="D93" s="11" t="s">
        <v>54</v>
      </c>
      <c r="E93" s="12">
        <v>9</v>
      </c>
      <c r="F93" s="12">
        <v>0</v>
      </c>
      <c r="G93" s="12">
        <v>0</v>
      </c>
      <c r="H93" s="12">
        <v>0</v>
      </c>
      <c r="I93" s="12"/>
      <c r="J93" s="14">
        <v>525000</v>
      </c>
      <c r="K93" s="14">
        <v>25541</v>
      </c>
      <c r="L93" s="14">
        <v>0</v>
      </c>
      <c r="M93" s="13">
        <v>0</v>
      </c>
      <c r="N93" s="10">
        <v>0.1</v>
      </c>
      <c r="O93" s="10">
        <f>N93-1/SUMIF(Seasons!A$2:A$8,C93,Seasons!E$2:E$8)*(B93-(E93/SUMIF(Seasons!A$2:A$8,C93,Seasons!B$2:B$8))*SUMIF(Seasons!A$2:A$8,C93,Seasons!C$2:C$8))</f>
        <v>9.9998944276972049E-2</v>
      </c>
    </row>
    <row r="94" spans="1:15" x14ac:dyDescent="0.2">
      <c r="A94">
        <v>1</v>
      </c>
      <c r="B94" s="1">
        <f>48/82*K94</f>
        <v>6208.3902439024387</v>
      </c>
      <c r="C94" t="s">
        <v>22</v>
      </c>
      <c r="D94" t="s">
        <v>54</v>
      </c>
      <c r="E94">
        <v>2</v>
      </c>
      <c r="F94">
        <v>0</v>
      </c>
      <c r="H94">
        <v>0</v>
      </c>
      <c r="K94" s="1">
        <v>10606</v>
      </c>
      <c r="L94" s="1">
        <v>0</v>
      </c>
      <c r="N94" s="3">
        <v>0.1</v>
      </c>
      <c r="O94" s="10">
        <f>N94-1/SUMIF(Seasons!A$2:A$8,C94,Seasons!E$2:E$8)*(B94-(E94/SUMIF(Seasons!A$2:A$8,C94,Seasons!B$2:B$8))*SUMIF(Seasons!A$2:A$8,C94,Seasons!C$2:C$8))</f>
        <v>0.10000007324225736</v>
      </c>
    </row>
    <row r="95" spans="1:15" x14ac:dyDescent="0.2">
      <c r="A95">
        <v>1</v>
      </c>
      <c r="B95" s="1">
        <v>28000</v>
      </c>
      <c r="C95" t="s">
        <v>23</v>
      </c>
      <c r="D95" t="s">
        <v>54</v>
      </c>
      <c r="E95">
        <v>8</v>
      </c>
      <c r="K95" s="1">
        <v>28000</v>
      </c>
      <c r="L95" s="1">
        <v>0</v>
      </c>
      <c r="N95" s="3">
        <v>0</v>
      </c>
      <c r="O95" s="10">
        <f>N95-1/SUMIF(Seasons!A$2:A$8,C95,Seasons!E$2:E$8)*(B95-(E95/SUMIF(Seasons!A$2:A$8,C95,Seasons!B$2:B$8))*SUMIF(Seasons!A$2:A$8,C95,Seasons!C$2:C$8))</f>
        <v>-9.25093740160861E-3</v>
      </c>
    </row>
    <row r="96" spans="1:15" x14ac:dyDescent="0.2">
      <c r="A96">
        <v>1</v>
      </c>
      <c r="B96" s="1">
        <f>J96</f>
        <v>821666</v>
      </c>
      <c r="C96" s="11" t="s">
        <v>17</v>
      </c>
      <c r="D96" s="11" t="s">
        <v>55</v>
      </c>
      <c r="E96" s="12">
        <v>190</v>
      </c>
      <c r="F96" s="12"/>
      <c r="G96" s="12"/>
      <c r="H96" s="12"/>
      <c r="I96" s="13">
        <v>850000</v>
      </c>
      <c r="J96" s="14">
        <v>821666</v>
      </c>
      <c r="K96" s="14"/>
      <c r="L96" s="14" t="s">
        <v>27</v>
      </c>
      <c r="M96" s="13"/>
      <c r="N96" s="10">
        <v>0</v>
      </c>
      <c r="O96" s="10">
        <f>N96-1/SUMIF(Seasons!A$2:A$8,C96,Seasons!E$2:E$8)*(B96-(E96/SUMIF(Seasons!A$2:A$8,C96,Seasons!B$2:B$8))*SUMIF(Seasons!A$2:A$8,C96,Seasons!C$2:C$8))</f>
        <v>-0.90879126160567991</v>
      </c>
    </row>
    <row r="97" spans="1:15" x14ac:dyDescent="0.2">
      <c r="A97">
        <v>1</v>
      </c>
      <c r="B97" s="1">
        <f>K97</f>
        <v>821666</v>
      </c>
      <c r="C97" s="11" t="s">
        <v>19</v>
      </c>
      <c r="D97" s="11" t="s">
        <v>55</v>
      </c>
      <c r="E97" s="12">
        <v>193</v>
      </c>
      <c r="F97" s="12">
        <v>0</v>
      </c>
      <c r="G97" s="12">
        <v>0</v>
      </c>
      <c r="H97" s="12">
        <v>0</v>
      </c>
      <c r="I97" s="11"/>
      <c r="J97" s="14">
        <v>821666</v>
      </c>
      <c r="K97" s="14">
        <v>821666</v>
      </c>
      <c r="L97" s="14">
        <v>0</v>
      </c>
      <c r="M97" s="13"/>
      <c r="N97" s="10">
        <v>2.5</v>
      </c>
      <c r="O97" s="10">
        <f>N97-1/SUMIF(Seasons!A$2:A$8,C97,Seasons!E$2:E$8)*(B97-(E97/SUMIF(Seasons!A$2:A$8,C97,Seasons!B$2:B$8))*SUMIF(Seasons!A$2:A$8,C97,Seasons!C$2:C$8))</f>
        <v>1.6479046357615894</v>
      </c>
    </row>
    <row r="98" spans="1:15" x14ac:dyDescent="0.2">
      <c r="A98">
        <v>1</v>
      </c>
      <c r="B98" s="1">
        <f>K98</f>
        <v>821666</v>
      </c>
      <c r="C98" s="11" t="s">
        <v>20</v>
      </c>
      <c r="D98" s="11" t="s">
        <v>55</v>
      </c>
      <c r="E98" s="12">
        <v>186</v>
      </c>
      <c r="F98" s="12">
        <v>0</v>
      </c>
      <c r="G98" s="12">
        <v>0</v>
      </c>
      <c r="H98" s="12">
        <v>0</v>
      </c>
      <c r="I98" s="12"/>
      <c r="J98" s="14">
        <v>821666</v>
      </c>
      <c r="K98" s="14">
        <v>821666</v>
      </c>
      <c r="L98" s="14">
        <v>0</v>
      </c>
      <c r="M98" s="13"/>
      <c r="N98" s="10">
        <v>7.5</v>
      </c>
      <c r="O98" s="10">
        <f>N98-1/SUMIF(Seasons!A$2:A$8,C98,Seasons!E$2:E$8)*(B98-(E98/SUMIF(Seasons!A$2:A$8,C98,Seasons!B$2:B$8))*SUMIF(Seasons!A$2:A$8,C98,Seasons!C$2:C$8))</f>
        <v>6.6941561586638834</v>
      </c>
    </row>
    <row r="99" spans="1:15" x14ac:dyDescent="0.2">
      <c r="A99">
        <v>1</v>
      </c>
      <c r="B99" s="1">
        <f>K99</f>
        <v>1875000</v>
      </c>
      <c r="C99" s="11" t="s">
        <v>21</v>
      </c>
      <c r="D99" s="11" t="s">
        <v>55</v>
      </c>
      <c r="E99" s="12">
        <v>185</v>
      </c>
      <c r="F99" s="12">
        <v>0</v>
      </c>
      <c r="G99" s="12">
        <v>0</v>
      </c>
      <c r="H99" s="12">
        <v>0</v>
      </c>
      <c r="I99" s="12"/>
      <c r="J99" s="14">
        <v>1875000</v>
      </c>
      <c r="K99" s="14">
        <v>1875000</v>
      </c>
      <c r="L99" s="14">
        <v>0</v>
      </c>
      <c r="M99" s="13">
        <v>0</v>
      </c>
      <c r="N99" s="10">
        <v>7.6</v>
      </c>
      <c r="O99" s="10">
        <f>N99-1/SUMIF(Seasons!A$2:A$8,C99,Seasons!E$2:E$8)*(B99-(E99/SUMIF(Seasons!A$2:A$8,C99,Seasons!B$2:B$8))*SUMIF(Seasons!A$2:A$8,C99,Seasons!C$2:C$8))</f>
        <v>4.4980373384394445</v>
      </c>
    </row>
    <row r="100" spans="1:15" x14ac:dyDescent="0.2">
      <c r="A100">
        <v>1</v>
      </c>
      <c r="B100" s="1">
        <f>48/82*K100</f>
        <v>1097560.9756097561</v>
      </c>
      <c r="C100" t="s">
        <v>22</v>
      </c>
      <c r="D100" t="s">
        <v>55</v>
      </c>
      <c r="E100">
        <v>99</v>
      </c>
      <c r="F100">
        <v>0</v>
      </c>
      <c r="H100">
        <v>0</v>
      </c>
      <c r="K100" s="1">
        <v>1875000</v>
      </c>
      <c r="L100" s="1">
        <v>0</v>
      </c>
      <c r="N100" s="3">
        <v>4.4000000000000004</v>
      </c>
      <c r="O100" s="10">
        <f>N100-1/SUMIF(Seasons!A$2:A$8,C100,Seasons!E$2:E$8)*(B100-(E100/SUMIF(Seasons!A$2:A$8,C100,Seasons!B$2:B$8))*SUMIF(Seasons!A$2:A$8,C100,Seasons!C$2:C$8))</f>
        <v>2.7685287175452404</v>
      </c>
    </row>
    <row r="101" spans="1:15" x14ac:dyDescent="0.2">
      <c r="A101">
        <v>1</v>
      </c>
      <c r="B101" s="1">
        <f>K101</f>
        <v>3283333</v>
      </c>
      <c r="C101" t="s">
        <v>15</v>
      </c>
      <c r="D101" t="s">
        <v>55</v>
      </c>
      <c r="E101">
        <v>195</v>
      </c>
      <c r="F101">
        <v>0</v>
      </c>
      <c r="G101">
        <v>0</v>
      </c>
      <c r="H101">
        <v>0</v>
      </c>
      <c r="I101"/>
      <c r="J101" s="1">
        <v>3283333</v>
      </c>
      <c r="K101" s="1">
        <v>3283333</v>
      </c>
      <c r="L101" s="1">
        <v>0</v>
      </c>
      <c r="M101"/>
      <c r="N101" s="3">
        <v>8.5</v>
      </c>
      <c r="O101" s="10">
        <f>N101-1/SUMIF(Seasons!A$2:A$8,C101,Seasons!E$2:E$8)*(B101-(E101/SUMIF(Seasons!A$2:A$8,C101,Seasons!B$2:B$8))*SUMIF(Seasons!A$2:A$8,C101,Seasons!C$2:C$8))</f>
        <v>2.149565150048403</v>
      </c>
    </row>
    <row r="102" spans="1:15" x14ac:dyDescent="0.2">
      <c r="A102">
        <v>1</v>
      </c>
      <c r="B102" s="1">
        <v>3283000</v>
      </c>
      <c r="C102" t="s">
        <v>23</v>
      </c>
      <c r="D102" t="s">
        <v>55</v>
      </c>
      <c r="E102">
        <v>186</v>
      </c>
      <c r="K102" s="1">
        <v>3283000</v>
      </c>
      <c r="L102" s="1">
        <v>0</v>
      </c>
      <c r="N102" s="3">
        <v>3</v>
      </c>
      <c r="O102" s="10">
        <f>N102-1/SUMIF(Seasons!A$2:A$8,C102,Seasons!E$2:E$8)*(B102-(E102/SUMIF(Seasons!A$2:A$8,C102,Seasons!B$2:B$8))*SUMIF(Seasons!A$2:A$8,C102,Seasons!C$2:C$8))</f>
        <v>-2.8200532386867794</v>
      </c>
    </row>
    <row r="103" spans="1:15" x14ac:dyDescent="0.2">
      <c r="A103">
        <v>1</v>
      </c>
      <c r="B103" s="1">
        <f>J103</f>
        <v>2050000</v>
      </c>
      <c r="C103" s="11" t="s">
        <v>17</v>
      </c>
      <c r="D103" s="11" t="s">
        <v>56</v>
      </c>
      <c r="E103" s="12">
        <v>190</v>
      </c>
      <c r="F103" s="12"/>
      <c r="G103" s="12"/>
      <c r="H103" s="12"/>
      <c r="I103" s="13">
        <v>2150000</v>
      </c>
      <c r="J103" s="14">
        <v>2050000</v>
      </c>
      <c r="K103" s="14"/>
      <c r="L103" s="14" t="s">
        <v>27</v>
      </c>
      <c r="M103" s="13"/>
      <c r="N103" s="10">
        <v>7.8</v>
      </c>
      <c r="O103" s="10">
        <f>N103-1/SUMIF(Seasons!A$2:A$8,C103,Seasons!E$2:E$8)*(B103-(E103/SUMIF(Seasons!A$2:A$8,C103,Seasons!B$2:B$8))*SUMIF(Seasons!A$2:A$8,C103,Seasons!C$2:C$8))</f>
        <v>3.6711086837793552</v>
      </c>
    </row>
    <row r="104" spans="1:15" x14ac:dyDescent="0.2">
      <c r="A104">
        <v>1</v>
      </c>
      <c r="B104" s="1">
        <f>K104</f>
        <v>4062500</v>
      </c>
      <c r="C104" s="11" t="s">
        <v>19</v>
      </c>
      <c r="D104" s="11" t="s">
        <v>56</v>
      </c>
      <c r="E104" s="12">
        <v>193</v>
      </c>
      <c r="F104" s="12">
        <v>0</v>
      </c>
      <c r="G104" s="12">
        <v>0</v>
      </c>
      <c r="H104" s="12">
        <v>0</v>
      </c>
      <c r="I104" s="11"/>
      <c r="J104" s="14">
        <v>4062500</v>
      </c>
      <c r="K104" s="14">
        <v>4062500</v>
      </c>
      <c r="L104" s="14">
        <v>0</v>
      </c>
      <c r="M104" s="13"/>
      <c r="N104" s="10">
        <v>11.4</v>
      </c>
      <c r="O104" s="10">
        <f>N104-1/SUMIF(Seasons!A$2:A$8,C104,Seasons!E$2:E$8)*(B104-(E104/SUMIF(Seasons!A$2:A$8,C104,Seasons!B$2:B$8))*SUMIF(Seasons!A$2:A$8,C104,Seasons!C$2:C$8))</f>
        <v>1.9629139072847686</v>
      </c>
    </row>
    <row r="105" spans="1:15" x14ac:dyDescent="0.2">
      <c r="A105">
        <v>1</v>
      </c>
      <c r="B105" s="1">
        <f>K105</f>
        <v>4062500</v>
      </c>
      <c r="C105" s="11" t="s">
        <v>20</v>
      </c>
      <c r="D105" s="11" t="s">
        <v>56</v>
      </c>
      <c r="E105" s="12">
        <v>186</v>
      </c>
      <c r="F105" s="12">
        <v>0</v>
      </c>
      <c r="G105" s="12">
        <v>0</v>
      </c>
      <c r="H105" s="12">
        <v>0</v>
      </c>
      <c r="I105" s="12"/>
      <c r="J105" s="14">
        <v>4062500</v>
      </c>
      <c r="K105" s="14">
        <v>4062500</v>
      </c>
      <c r="L105" s="14">
        <v>0</v>
      </c>
      <c r="M105" s="13"/>
      <c r="N105" s="10">
        <v>4</v>
      </c>
      <c r="O105" s="10">
        <f>N105-1/SUMIF(Seasons!A$2:A$8,C105,Seasons!E$2:E$8)*(B105-(E105/SUMIF(Seasons!A$2:A$8,C105,Seasons!B$2:B$8))*SUMIF(Seasons!A$2:A$8,C105,Seasons!C$2:C$8))</f>
        <v>-4.9248434237995813</v>
      </c>
    </row>
    <row r="106" spans="1:15" x14ac:dyDescent="0.2">
      <c r="A106">
        <v>1</v>
      </c>
      <c r="B106" s="1">
        <f>K106</f>
        <v>4062500</v>
      </c>
      <c r="C106" s="11" t="s">
        <v>21</v>
      </c>
      <c r="D106" s="11" t="s">
        <v>56</v>
      </c>
      <c r="E106" s="12">
        <v>185</v>
      </c>
      <c r="F106" s="12">
        <v>0</v>
      </c>
      <c r="G106" s="12">
        <v>0</v>
      </c>
      <c r="H106" s="12">
        <v>0</v>
      </c>
      <c r="I106" s="12"/>
      <c r="J106" s="14">
        <v>4062500</v>
      </c>
      <c r="K106" s="14">
        <v>4062500</v>
      </c>
      <c r="L106" s="14">
        <v>0</v>
      </c>
      <c r="M106" s="13">
        <v>0</v>
      </c>
      <c r="N106" s="10">
        <v>5.4</v>
      </c>
      <c r="O106" s="10">
        <f>N106-1/SUMIF(Seasons!A$2:A$8,C106,Seasons!E$2:E$8)*(B106-(E106/SUMIF(Seasons!A$2:A$8,C106,Seasons!B$2:B$8))*SUMIF(Seasons!A$2:A$8,C106,Seasons!C$2:C$8))</f>
        <v>-2.7282910483484919</v>
      </c>
    </row>
    <row r="107" spans="1:15" x14ac:dyDescent="0.2">
      <c r="A107">
        <v>1</v>
      </c>
      <c r="B107" s="1">
        <f>48/82*K107</f>
        <v>2378048.7804878047</v>
      </c>
      <c r="C107" t="s">
        <v>22</v>
      </c>
      <c r="D107" t="s">
        <v>56</v>
      </c>
      <c r="E107">
        <v>99</v>
      </c>
      <c r="F107">
        <v>0</v>
      </c>
      <c r="H107">
        <v>0</v>
      </c>
      <c r="K107" s="1">
        <v>4062500</v>
      </c>
      <c r="L107" s="1">
        <v>0</v>
      </c>
      <c r="N107" s="3">
        <v>3.6</v>
      </c>
      <c r="O107" s="10">
        <f>N107-1/SUMIF(Seasons!A$2:A$8,C107,Seasons!E$2:E$8)*(B107-(E107/SUMIF(Seasons!A$2:A$8,C107,Seasons!B$2:B$8))*SUMIF(Seasons!A$2:A$8,C107,Seasons!C$2:C$8))</f>
        <v>-0.675059008654602</v>
      </c>
    </row>
    <row r="108" spans="1:15" x14ac:dyDescent="0.2">
      <c r="A108">
        <v>1</v>
      </c>
      <c r="B108" s="1">
        <f>K108</f>
        <v>132000</v>
      </c>
      <c r="C108" t="s">
        <v>15</v>
      </c>
      <c r="D108" t="s">
        <v>57</v>
      </c>
      <c r="E108">
        <v>39</v>
      </c>
      <c r="F108">
        <v>0</v>
      </c>
      <c r="G108">
        <v>0</v>
      </c>
      <c r="H108">
        <v>0</v>
      </c>
      <c r="I108"/>
      <c r="J108" s="1">
        <v>660000</v>
      </c>
      <c r="K108" s="1">
        <v>132000</v>
      </c>
      <c r="L108" s="1">
        <v>0</v>
      </c>
      <c r="M108"/>
      <c r="N108" s="3">
        <v>0.30000000000000004</v>
      </c>
      <c r="O108" s="10">
        <f>N108-1/SUMIF(Seasons!A$2:A$8,C108,Seasons!E$2:E$8)*(B108-(E108/SUMIF(Seasons!A$2:A$8,C108,Seasons!B$2:B$8))*SUMIF(Seasons!A$2:A$8,C108,Seasons!C$2:C$8))</f>
        <v>0.24888673765730884</v>
      </c>
    </row>
    <row r="109" spans="1:15" x14ac:dyDescent="0.2">
      <c r="A109">
        <v>1</v>
      </c>
      <c r="B109" s="1">
        <f>48/82*K109</f>
        <v>7568.1951219512193</v>
      </c>
      <c r="C109" t="s">
        <v>22</v>
      </c>
      <c r="D109" t="s">
        <v>58</v>
      </c>
      <c r="E109">
        <v>2</v>
      </c>
      <c r="F109">
        <v>0</v>
      </c>
      <c r="H109">
        <v>0</v>
      </c>
      <c r="K109" s="1">
        <v>12929</v>
      </c>
      <c r="L109" s="1">
        <v>260000</v>
      </c>
      <c r="N109" s="3">
        <v>-0.4</v>
      </c>
      <c r="O109" s="10">
        <f>N109-1/SUMIF(Seasons!A$2:A$8,C109,Seasons!E$2:E$8)*(B109-(E109/SUMIF(Seasons!A$2:A$8,C109,Seasons!B$2:B$8))*SUMIF(Seasons!A$2:A$8,C109,Seasons!C$2:C$8))</f>
        <v>-0.40280726586081111</v>
      </c>
    </row>
    <row r="110" spans="1:15" x14ac:dyDescent="0.2">
      <c r="A110">
        <v>1</v>
      </c>
      <c r="B110" s="1">
        <f>K110</f>
        <v>375385</v>
      </c>
      <c r="C110" t="s">
        <v>15</v>
      </c>
      <c r="D110" t="s">
        <v>58</v>
      </c>
      <c r="E110">
        <v>122</v>
      </c>
      <c r="F110">
        <v>0</v>
      </c>
      <c r="G110">
        <v>0</v>
      </c>
      <c r="H110">
        <v>0</v>
      </c>
      <c r="I110"/>
      <c r="J110" s="1">
        <v>600000</v>
      </c>
      <c r="K110" s="1">
        <v>375385</v>
      </c>
      <c r="L110" s="1">
        <v>0</v>
      </c>
      <c r="M110"/>
      <c r="N110" s="3">
        <v>2.8</v>
      </c>
      <c r="O110" s="10">
        <f>N110-1/SUMIF(Seasons!A$2:A$8,C110,Seasons!E$2:E$8)*(B110-(E110/SUMIF(Seasons!A$2:A$8,C110,Seasons!B$2:B$8))*SUMIF(Seasons!A$2:A$8,C110,Seasons!C$2:C$8))</f>
        <v>2.7273205748752698</v>
      </c>
    </row>
    <row r="111" spans="1:15" x14ac:dyDescent="0.2">
      <c r="A111">
        <v>1</v>
      </c>
      <c r="B111" s="1">
        <v>601000</v>
      </c>
      <c r="C111" t="s">
        <v>23</v>
      </c>
      <c r="D111" t="s">
        <v>58</v>
      </c>
      <c r="E111">
        <v>186</v>
      </c>
      <c r="K111" s="1">
        <v>601000</v>
      </c>
      <c r="L111" s="1">
        <v>0</v>
      </c>
      <c r="N111" s="3">
        <v>5.6</v>
      </c>
      <c r="O111" s="10">
        <f>N111-1/SUMIF(Seasons!A$2:A$8,C111,Seasons!E$2:E$8)*(B111-(E111/SUMIF(Seasons!A$2:A$8,C111,Seasons!B$2:B$8))*SUMIF(Seasons!A$2:A$8,C111,Seasons!C$2:C$8))</f>
        <v>5.4913930789707184</v>
      </c>
    </row>
    <row r="112" spans="1:15" x14ac:dyDescent="0.2">
      <c r="A112">
        <v>1</v>
      </c>
      <c r="B112" s="1">
        <v>7000</v>
      </c>
      <c r="C112" t="s">
        <v>23</v>
      </c>
      <c r="D112" t="s">
        <v>59</v>
      </c>
      <c r="E112">
        <v>1</v>
      </c>
      <c r="K112" s="1">
        <v>7000</v>
      </c>
      <c r="L112" s="1">
        <v>700000</v>
      </c>
      <c r="N112" s="3">
        <v>0</v>
      </c>
      <c r="O112" s="10">
        <f>N112-1/SUMIF(Seasons!A$2:A$8,C112,Seasons!E$2:E$8)*(B112-(E112/SUMIF(Seasons!A$2:A$8,C112,Seasons!B$2:B$8))*SUMIF(Seasons!A$2:A$8,C112,Seasons!C$2:C$8))</f>
        <v>-8.6097833242693989E-3</v>
      </c>
    </row>
    <row r="113" spans="1:15" x14ac:dyDescent="0.2">
      <c r="A113">
        <v>1</v>
      </c>
      <c r="B113" s="1">
        <f>J113</f>
        <v>1200000</v>
      </c>
      <c r="C113" s="11" t="s">
        <v>17</v>
      </c>
      <c r="D113" s="11" t="s">
        <v>60</v>
      </c>
      <c r="E113" s="12">
        <v>190</v>
      </c>
      <c r="F113" s="12"/>
      <c r="G113" s="12"/>
      <c r="H113" s="12"/>
      <c r="I113" s="13">
        <v>1200000</v>
      </c>
      <c r="J113" s="14">
        <v>1200000</v>
      </c>
      <c r="K113" s="14"/>
      <c r="L113" s="14" t="s">
        <v>27</v>
      </c>
      <c r="M113" s="13"/>
      <c r="N113" s="10">
        <v>7.2</v>
      </c>
      <c r="O113" s="10">
        <f>N113-1/SUMIF(Seasons!A$2:A$8,C113,Seasons!E$2:E$8)*(B113-(E113/SUMIF(Seasons!A$2:A$8,C113,Seasons!B$2:B$8))*SUMIF(Seasons!A$2:A$8,C113,Seasons!C$2:C$8))</f>
        <v>5.2993992353904975</v>
      </c>
    </row>
    <row r="114" spans="1:15" x14ac:dyDescent="0.2">
      <c r="A114">
        <v>1</v>
      </c>
      <c r="B114" s="1">
        <f>K114</f>
        <v>2350259</v>
      </c>
      <c r="C114" s="11" t="s">
        <v>19</v>
      </c>
      <c r="D114" s="11" t="s">
        <v>60</v>
      </c>
      <c r="E114" s="12">
        <v>189</v>
      </c>
      <c r="F114" s="12">
        <v>0</v>
      </c>
      <c r="G114" s="12">
        <v>0</v>
      </c>
      <c r="H114" s="12">
        <v>0</v>
      </c>
      <c r="I114" s="11"/>
      <c r="J114" s="14">
        <v>2400000</v>
      </c>
      <c r="K114" s="14">
        <v>2350259</v>
      </c>
      <c r="L114" s="14">
        <v>0</v>
      </c>
      <c r="M114" s="13"/>
      <c r="N114" s="10">
        <v>4.5</v>
      </c>
      <c r="O114" s="10">
        <f>N114-1/SUMIF(Seasons!A$2:A$8,C114,Seasons!E$2:E$8)*(B114-(E114/SUMIF(Seasons!A$2:A$8,C114,Seasons!B$2:B$8))*SUMIF(Seasons!A$2:A$8,C114,Seasons!C$2:C$8))</f>
        <v>-0.42879919020004831</v>
      </c>
    </row>
    <row r="115" spans="1:15" x14ac:dyDescent="0.2">
      <c r="A115">
        <v>1</v>
      </c>
      <c r="B115" s="1">
        <f>K115</f>
        <v>3000000</v>
      </c>
      <c r="C115" s="11" t="s">
        <v>20</v>
      </c>
      <c r="D115" s="11" t="s">
        <v>60</v>
      </c>
      <c r="E115" s="12">
        <v>186</v>
      </c>
      <c r="F115" s="12">
        <v>0</v>
      </c>
      <c r="G115" s="12">
        <v>0</v>
      </c>
      <c r="H115" s="12">
        <v>0</v>
      </c>
      <c r="I115" s="12"/>
      <c r="J115" s="14">
        <v>3000000</v>
      </c>
      <c r="K115" s="14">
        <v>3000000</v>
      </c>
      <c r="L115" s="14">
        <v>0</v>
      </c>
      <c r="M115" s="13"/>
      <c r="N115" s="10">
        <v>5.6</v>
      </c>
      <c r="O115" s="10">
        <f>N115-1/SUMIF(Seasons!A$2:A$8,C115,Seasons!E$2:E$8)*(B115-(E115/SUMIF(Seasons!A$2:A$8,C115,Seasons!B$2:B$8))*SUMIF(Seasons!A$2:A$8,C115,Seasons!C$2:C$8))</f>
        <v>-0.66304801670146141</v>
      </c>
    </row>
    <row r="116" spans="1:15" x14ac:dyDescent="0.2">
      <c r="A116">
        <v>1</v>
      </c>
      <c r="B116" s="1">
        <f>K116</f>
        <v>3000000</v>
      </c>
      <c r="C116" s="11" t="s">
        <v>21</v>
      </c>
      <c r="D116" s="11" t="s">
        <v>60</v>
      </c>
      <c r="E116" s="12">
        <v>185</v>
      </c>
      <c r="F116" s="16">
        <v>46</v>
      </c>
      <c r="G116" s="12">
        <v>0</v>
      </c>
      <c r="H116" s="12">
        <v>0</v>
      </c>
      <c r="I116" s="12"/>
      <c r="J116" s="14">
        <v>3000000</v>
      </c>
      <c r="K116" s="14">
        <v>3000000</v>
      </c>
      <c r="L116" s="14">
        <v>0</v>
      </c>
      <c r="M116" s="13">
        <v>0</v>
      </c>
      <c r="N116" s="10">
        <v>-1.1000000000000001</v>
      </c>
      <c r="O116" s="10">
        <f>N116-1/SUMIF(Seasons!A$2:A$8,C116,Seasons!E$2:E$8)*(B116-(E116/SUMIF(Seasons!A$2:A$8,C116,Seasons!B$2:B$8))*SUMIF(Seasons!A$2:A$8,C116,Seasons!C$2:C$8))</f>
        <v>-6.7869315461943511</v>
      </c>
    </row>
    <row r="117" spans="1:15" x14ac:dyDescent="0.2">
      <c r="A117">
        <v>1</v>
      </c>
      <c r="B117" s="1">
        <f>48/82*K117</f>
        <v>585365.85365853657</v>
      </c>
      <c r="C117" t="s">
        <v>22</v>
      </c>
      <c r="D117" t="s">
        <v>60</v>
      </c>
      <c r="E117">
        <v>99</v>
      </c>
      <c r="F117">
        <v>0</v>
      </c>
      <c r="H117">
        <v>0</v>
      </c>
      <c r="K117" s="1">
        <v>1000000</v>
      </c>
      <c r="L117" s="1">
        <v>0</v>
      </c>
      <c r="N117" s="3">
        <v>0.5</v>
      </c>
      <c r="O117" s="10">
        <f>N117-1/SUMIF(Seasons!A$2:A$8,C117,Seasons!E$2:E$8)*(B117-(E117/SUMIF(Seasons!A$2:A$8,C117,Seasons!B$2:B$8))*SUMIF(Seasons!A$2:A$8,C117,Seasons!C$2:C$8))</f>
        <v>-7.4036191974822918E-2</v>
      </c>
    </row>
    <row r="118" spans="1:15" x14ac:dyDescent="0.2">
      <c r="A118">
        <v>1</v>
      </c>
      <c r="B118" s="1">
        <f>J118</f>
        <v>1500000</v>
      </c>
      <c r="C118" s="11" t="s">
        <v>17</v>
      </c>
      <c r="D118" s="11" t="s">
        <v>61</v>
      </c>
      <c r="E118" s="12">
        <v>190</v>
      </c>
      <c r="F118" s="12"/>
      <c r="G118" s="12"/>
      <c r="H118" s="12"/>
      <c r="I118" s="13">
        <v>1600000</v>
      </c>
      <c r="J118" s="14">
        <v>1500000</v>
      </c>
      <c r="K118" s="14"/>
      <c r="L118" s="14" t="s">
        <v>27</v>
      </c>
      <c r="M118" s="13"/>
      <c r="N118" s="10">
        <v>-1.8</v>
      </c>
      <c r="O118" s="10">
        <f>N118-1/SUMIF(Seasons!A$2:A$8,C118,Seasons!E$2:E$8)*(B118-(E118/SUMIF(Seasons!A$2:A$8,C118,Seasons!B$2:B$8))*SUMIF(Seasons!A$2:A$8,C118,Seasons!C$2:C$8))</f>
        <v>-4.4870562534134351</v>
      </c>
    </row>
    <row r="119" spans="1:15" x14ac:dyDescent="0.2">
      <c r="A119">
        <v>1</v>
      </c>
      <c r="B119" s="1">
        <f>K119</f>
        <v>81930</v>
      </c>
      <c r="C119" s="11" t="s">
        <v>19</v>
      </c>
      <c r="D119" s="11" t="s">
        <v>61</v>
      </c>
      <c r="E119" s="12">
        <v>23</v>
      </c>
      <c r="F119" s="12">
        <v>0</v>
      </c>
      <c r="G119" s="12">
        <v>0</v>
      </c>
      <c r="H119" s="12">
        <v>0</v>
      </c>
      <c r="I119" s="11"/>
      <c r="J119" s="14">
        <v>687500</v>
      </c>
      <c r="K119" s="14">
        <v>81930</v>
      </c>
      <c r="L119" s="14">
        <v>0</v>
      </c>
      <c r="M119" s="13"/>
      <c r="N119" s="10">
        <v>-0.5</v>
      </c>
      <c r="O119" s="10">
        <f>N119-1/SUMIF(Seasons!A$2:A$8,C119,Seasons!E$2:E$8)*(B119-(E119/SUMIF(Seasons!A$2:A$8,C119,Seasons!B$2:B$8))*SUMIF(Seasons!A$2:A$8,C119,Seasons!C$2:C$8))</f>
        <v>-0.55919074906495558</v>
      </c>
    </row>
    <row r="120" spans="1:15" x14ac:dyDescent="0.2">
      <c r="A120">
        <v>1</v>
      </c>
      <c r="B120" s="1">
        <f>K120</f>
        <v>2849</v>
      </c>
      <c r="C120" s="11" t="s">
        <v>19</v>
      </c>
      <c r="D120" s="11" t="s">
        <v>62</v>
      </c>
      <c r="E120" s="12">
        <v>0</v>
      </c>
      <c r="F120" s="12">
        <v>0</v>
      </c>
      <c r="G120" s="12">
        <v>0</v>
      </c>
      <c r="H120" s="12">
        <v>11</v>
      </c>
      <c r="I120" s="11"/>
      <c r="J120" s="14">
        <v>644444</v>
      </c>
      <c r="K120" s="14">
        <v>2849</v>
      </c>
      <c r="L120" s="14">
        <v>85000</v>
      </c>
      <c r="M120" s="13"/>
      <c r="N120" s="10"/>
      <c r="O120" s="10">
        <f>N120-1/SUMIF(Seasons!A$2:A$8,C120,Seasons!E$2:E$8)*(B120-(E120/SUMIF(Seasons!A$2:A$8,C120,Seasons!B$2:B$8))*SUMIF(Seasons!A$2:A$8,C120,Seasons!C$2:C$8))</f>
        <v>-7.5470198675496687E-3</v>
      </c>
    </row>
    <row r="121" spans="1:15" x14ac:dyDescent="0.2">
      <c r="A121">
        <v>1</v>
      </c>
      <c r="B121" s="1">
        <f>J121</f>
        <v>475000</v>
      </c>
      <c r="C121" s="11" t="s">
        <v>17</v>
      </c>
      <c r="D121" s="11" t="s">
        <v>63</v>
      </c>
      <c r="E121" s="12">
        <v>190</v>
      </c>
      <c r="F121" s="12"/>
      <c r="G121" s="12"/>
      <c r="H121" s="12"/>
      <c r="I121" s="13">
        <v>475000</v>
      </c>
      <c r="J121" s="14">
        <v>475000</v>
      </c>
      <c r="K121" s="14"/>
      <c r="L121" s="14" t="s">
        <v>27</v>
      </c>
      <c r="M121" s="13"/>
      <c r="N121" s="10">
        <v>-0.30000000000000004</v>
      </c>
      <c r="O121" s="10">
        <f>N121-1/SUMIF(Seasons!A$2:A$8,C121,Seasons!E$2:E$8)*(B121-(E121/SUMIF(Seasons!A$2:A$8,C121,Seasons!B$2:B$8))*SUMIF(Seasons!A$2:A$8,C121,Seasons!C$2:C$8))</f>
        <v>-0.30000000000000004</v>
      </c>
    </row>
    <row r="122" spans="1:15" x14ac:dyDescent="0.2">
      <c r="A122">
        <v>1</v>
      </c>
      <c r="B122" s="1">
        <f>J122</f>
        <v>1675000</v>
      </c>
      <c r="C122" s="11" t="s">
        <v>17</v>
      </c>
      <c r="D122" s="11" t="s">
        <v>64</v>
      </c>
      <c r="E122" s="12">
        <v>190</v>
      </c>
      <c r="F122" s="12"/>
      <c r="G122" s="12"/>
      <c r="H122" s="12"/>
      <c r="I122" s="13">
        <v>1750000</v>
      </c>
      <c r="J122" s="14">
        <v>1675000</v>
      </c>
      <c r="K122" s="14"/>
      <c r="L122" s="14" t="s">
        <v>27</v>
      </c>
      <c r="M122" s="13"/>
      <c r="N122" s="10">
        <v>-1.4</v>
      </c>
      <c r="O122" s="10">
        <f>N122-1/SUMIF(Seasons!A$2:A$8,C122,Seasons!E$2:E$8)*(B122-(E122/SUMIF(Seasons!A$2:A$8,C122,Seasons!B$2:B$8))*SUMIF(Seasons!A$2:A$8,C122,Seasons!C$2:C$8))</f>
        <v>-4.5458219552157288</v>
      </c>
    </row>
    <row r="123" spans="1:15" x14ac:dyDescent="0.2">
      <c r="A123">
        <v>1</v>
      </c>
      <c r="B123" s="1">
        <f>K123</f>
        <v>15090</v>
      </c>
      <c r="C123" s="11" t="s">
        <v>20</v>
      </c>
      <c r="D123" s="11" t="s">
        <v>65</v>
      </c>
      <c r="E123" s="12">
        <v>4</v>
      </c>
      <c r="F123" s="12">
        <v>0</v>
      </c>
      <c r="G123" s="12">
        <v>0</v>
      </c>
      <c r="H123" s="12">
        <v>0</v>
      </c>
      <c r="I123" s="12"/>
      <c r="J123" s="14">
        <v>701667</v>
      </c>
      <c r="K123" s="14">
        <v>15090</v>
      </c>
      <c r="L123" s="14">
        <v>130000</v>
      </c>
      <c r="M123" s="13"/>
      <c r="N123" s="10">
        <v>-0.2</v>
      </c>
      <c r="O123" s="10">
        <f>N123-1/SUMIF(Seasons!A$2:A$8,C123,Seasons!E$2:E$8)*(B123-(E123/SUMIF(Seasons!A$2:A$8,C123,Seasons!B$2:B$8))*SUMIF(Seasons!A$2:A$8,C123,Seasons!C$2:C$8))</f>
        <v>-0.21086591689676074</v>
      </c>
    </row>
    <row r="124" spans="1:15" x14ac:dyDescent="0.2">
      <c r="A124">
        <v>1</v>
      </c>
      <c r="B124" s="1">
        <f>K124</f>
        <v>13654</v>
      </c>
      <c r="C124" t="s">
        <v>15</v>
      </c>
      <c r="D124" t="s">
        <v>66</v>
      </c>
      <c r="E124">
        <v>3</v>
      </c>
      <c r="F124">
        <v>0</v>
      </c>
      <c r="G124">
        <v>0</v>
      </c>
      <c r="H124">
        <v>0</v>
      </c>
      <c r="I124"/>
      <c r="J124" s="1">
        <v>900000</v>
      </c>
      <c r="K124" s="1">
        <v>13654</v>
      </c>
      <c r="L124" s="1">
        <v>0</v>
      </c>
      <c r="M124"/>
      <c r="N124" s="3">
        <v>-0.2</v>
      </c>
      <c r="O124" s="10">
        <f>N124-1/SUMIF(Seasons!A$2:A$8,C124,Seasons!E$2:E$8)*(B124-(E124/SUMIF(Seasons!A$2:A$8,C124,Seasons!B$2:B$8))*SUMIF(Seasons!A$2:A$8,C124,Seasons!C$2:C$8))</f>
        <v>-0.21206380221907811</v>
      </c>
    </row>
    <row r="125" spans="1:15" x14ac:dyDescent="0.2">
      <c r="A125">
        <v>1</v>
      </c>
      <c r="B125" s="1">
        <f>K125</f>
        <v>65000</v>
      </c>
      <c r="C125" s="11" t="s">
        <v>21</v>
      </c>
      <c r="D125" s="11" t="s">
        <v>67</v>
      </c>
      <c r="E125" s="12">
        <v>13</v>
      </c>
      <c r="F125" s="12">
        <v>0</v>
      </c>
      <c r="G125" s="12">
        <v>0</v>
      </c>
      <c r="H125" s="12">
        <v>0</v>
      </c>
      <c r="I125" s="12"/>
      <c r="J125" s="14">
        <v>925000</v>
      </c>
      <c r="K125" s="14">
        <v>65000</v>
      </c>
      <c r="L125" s="14">
        <v>0</v>
      </c>
      <c r="M125" s="13">
        <v>0</v>
      </c>
      <c r="N125" s="10"/>
      <c r="O125" s="10">
        <f>N125-1/SUMIF(Seasons!A$2:A$8,C125,Seasons!E$2:E$8)*(B125-(E125/SUMIF(Seasons!A$2:A$8,C125,Seasons!B$2:B$8))*SUMIF(Seasons!A$2:A$8,C125,Seasons!C$2:C$8))</f>
        <v>-6.4585408769228775E-2</v>
      </c>
    </row>
    <row r="126" spans="1:15" x14ac:dyDescent="0.2">
      <c r="A126">
        <v>1</v>
      </c>
      <c r="B126" s="1">
        <f>J126</f>
        <v>4500000</v>
      </c>
      <c r="C126" s="11" t="s">
        <v>17</v>
      </c>
      <c r="D126" s="11" t="s">
        <v>68</v>
      </c>
      <c r="E126" s="12">
        <v>190</v>
      </c>
      <c r="F126" s="12"/>
      <c r="G126" s="12"/>
      <c r="H126" s="12"/>
      <c r="I126" s="13">
        <v>4500000</v>
      </c>
      <c r="J126" s="14">
        <v>4500000</v>
      </c>
      <c r="K126" s="14"/>
      <c r="L126" s="14" t="s">
        <v>27</v>
      </c>
      <c r="M126" s="13"/>
      <c r="N126" s="10">
        <v>9.9</v>
      </c>
      <c r="O126" s="10">
        <f>N126-1/SUMIF(Seasons!A$2:A$8,C126,Seasons!E$2:E$8)*(B126-(E126/SUMIF(Seasons!A$2:A$8,C126,Seasons!B$2:B$8))*SUMIF(Seasons!A$2:A$8,C126,Seasons!C$2:C$8))</f>
        <v>-0.65161114145275789</v>
      </c>
    </row>
    <row r="127" spans="1:15" x14ac:dyDescent="0.2">
      <c r="A127">
        <v>1</v>
      </c>
      <c r="B127" s="1">
        <f>K127</f>
        <v>4500000</v>
      </c>
      <c r="C127" s="11" t="s">
        <v>19</v>
      </c>
      <c r="D127" s="11" t="s">
        <v>68</v>
      </c>
      <c r="E127" s="12">
        <v>193</v>
      </c>
      <c r="F127" s="12">
        <v>0</v>
      </c>
      <c r="G127" s="12">
        <v>0</v>
      </c>
      <c r="H127" s="12">
        <v>0</v>
      </c>
      <c r="I127" s="11"/>
      <c r="J127" s="14">
        <v>4500000</v>
      </c>
      <c r="K127" s="14">
        <v>4500000</v>
      </c>
      <c r="L127" s="14">
        <v>0</v>
      </c>
      <c r="M127" s="13"/>
      <c r="N127" s="10">
        <v>7.2</v>
      </c>
      <c r="O127" s="10">
        <f>N127-1/SUMIF(Seasons!A$2:A$8,C127,Seasons!E$2:E$8)*(B127-(E127/SUMIF(Seasons!A$2:A$8,C127,Seasons!B$2:B$8))*SUMIF(Seasons!A$2:A$8,C127,Seasons!C$2:C$8))</f>
        <v>-3.3960264900662258</v>
      </c>
    </row>
    <row r="128" spans="1:15" x14ac:dyDescent="0.2">
      <c r="A128">
        <v>1</v>
      </c>
      <c r="B128" s="1">
        <f>K128</f>
        <v>4500000</v>
      </c>
      <c r="C128" s="11" t="s">
        <v>20</v>
      </c>
      <c r="D128" s="11" t="s">
        <v>68</v>
      </c>
      <c r="E128" s="11">
        <v>186</v>
      </c>
      <c r="F128" s="11">
        <v>0</v>
      </c>
      <c r="G128" s="11">
        <v>0</v>
      </c>
      <c r="H128" s="11">
        <v>0</v>
      </c>
      <c r="I128" s="11"/>
      <c r="J128" s="17">
        <v>4500000</v>
      </c>
      <c r="K128" s="17">
        <v>4500000</v>
      </c>
      <c r="L128" s="17">
        <v>0</v>
      </c>
      <c r="M128" s="18"/>
      <c r="N128" s="10">
        <v>4.5</v>
      </c>
      <c r="O128" s="10">
        <f>N128-1/SUMIF(Seasons!A$2:A$8,C128,Seasons!E$2:E$8)*(B128-(E128/SUMIF(Seasons!A$2:A$8,C128,Seasons!B$2:B$8))*SUMIF(Seasons!A$2:A$8,C128,Seasons!C$2:C$8))</f>
        <v>-5.520876826722338</v>
      </c>
    </row>
    <row r="129" spans="1:15" x14ac:dyDescent="0.2">
      <c r="A129">
        <v>1</v>
      </c>
      <c r="B129" s="1">
        <f>K129</f>
        <v>2875000</v>
      </c>
      <c r="C129" s="11" t="s">
        <v>21</v>
      </c>
      <c r="D129" s="11" t="s">
        <v>68</v>
      </c>
      <c r="E129" s="12">
        <v>185</v>
      </c>
      <c r="F129" s="12">
        <v>0</v>
      </c>
      <c r="G129" s="12">
        <v>0</v>
      </c>
      <c r="H129" s="12">
        <v>0</v>
      </c>
      <c r="I129" s="12"/>
      <c r="J129" s="14">
        <v>2875000</v>
      </c>
      <c r="K129" s="14">
        <v>2875000</v>
      </c>
      <c r="L129" s="14">
        <v>375000</v>
      </c>
      <c r="M129" s="13">
        <v>0</v>
      </c>
      <c r="N129" s="10">
        <v>6.4</v>
      </c>
      <c r="O129" s="10">
        <f>N129-1/SUMIF(Seasons!A$2:A$8,C129,Seasons!E$2:E$8)*(B129-(E129/SUMIF(Seasons!A$2:A$8,C129,Seasons!B$2:B$8))*SUMIF(Seasons!A$2:A$8,C129,Seasons!C$2:C$8))</f>
        <v>1.0002872187649601</v>
      </c>
    </row>
    <row r="130" spans="1:15" x14ac:dyDescent="0.2">
      <c r="A130">
        <v>1</v>
      </c>
      <c r="B130" s="1">
        <f>K130</f>
        <v>121762</v>
      </c>
      <c r="C130" s="11" t="s">
        <v>19</v>
      </c>
      <c r="D130" s="11" t="s">
        <v>69</v>
      </c>
      <c r="E130" s="12">
        <v>47</v>
      </c>
      <c r="F130" s="12">
        <v>0</v>
      </c>
      <c r="G130" s="12">
        <v>0</v>
      </c>
      <c r="H130" s="12">
        <v>0</v>
      </c>
      <c r="I130" s="11"/>
      <c r="J130" s="14">
        <v>500000</v>
      </c>
      <c r="K130" s="14">
        <v>121762</v>
      </c>
      <c r="L130" s="14">
        <v>0</v>
      </c>
      <c r="M130" s="13"/>
      <c r="N130" s="10">
        <v>-0.6</v>
      </c>
      <c r="O130" s="10">
        <f>N130-1/SUMIF(Seasons!A$2:A$8,C130,Seasons!E$2:E$8)*(B130-(E130/SUMIF(Seasons!A$2:A$8,C130,Seasons!B$2:B$8))*SUMIF(Seasons!A$2:A$8,C130,Seasons!C$2:C$8))</f>
        <v>-0.60000090587791233</v>
      </c>
    </row>
    <row r="131" spans="1:15" x14ac:dyDescent="0.2">
      <c r="A131">
        <v>1</v>
      </c>
      <c r="B131" s="1">
        <f>J131</f>
        <v>950000</v>
      </c>
      <c r="C131" s="11" t="s">
        <v>17</v>
      </c>
      <c r="D131" s="11" t="s">
        <v>70</v>
      </c>
      <c r="E131" s="12">
        <v>190</v>
      </c>
      <c r="F131" s="12"/>
      <c r="G131" s="12"/>
      <c r="H131" s="12"/>
      <c r="I131" s="13">
        <v>900000</v>
      </c>
      <c r="J131" s="14">
        <v>950000</v>
      </c>
      <c r="K131" s="14"/>
      <c r="L131" s="14" t="s">
        <v>27</v>
      </c>
      <c r="M131" s="13"/>
      <c r="N131" s="10">
        <v>-0.1</v>
      </c>
      <c r="O131" s="10">
        <f>N131-1/SUMIF(Seasons!A$2:A$8,C131,Seasons!E$2:E$8)*(B131-(E131/SUMIF(Seasons!A$2:A$8,C131,Seasons!B$2:B$8))*SUMIF(Seasons!A$2:A$8,C131,Seasons!C$2:C$8))</f>
        <v>-1.3452211906062261</v>
      </c>
    </row>
    <row r="132" spans="1:15" x14ac:dyDescent="0.2">
      <c r="A132">
        <v>1</v>
      </c>
      <c r="B132" s="1">
        <f>K132</f>
        <v>915544</v>
      </c>
      <c r="C132" s="11" t="s">
        <v>19</v>
      </c>
      <c r="D132" s="11" t="s">
        <v>70</v>
      </c>
      <c r="E132" s="11">
        <v>186</v>
      </c>
      <c r="F132" s="11">
        <v>0</v>
      </c>
      <c r="G132" s="11">
        <v>0</v>
      </c>
      <c r="H132" s="11">
        <v>0</v>
      </c>
      <c r="I132" s="11"/>
      <c r="J132" s="17">
        <v>950000</v>
      </c>
      <c r="K132" s="17">
        <v>915544</v>
      </c>
      <c r="L132" s="17">
        <v>0</v>
      </c>
      <c r="M132" s="18"/>
      <c r="N132" s="10">
        <v>1.9</v>
      </c>
      <c r="O132" s="10">
        <f>N132-1/SUMIF(Seasons!A$2:A$8,C132,Seasons!E$2:E$8)*(B132-(E132/SUMIF(Seasons!A$2:A$8,C132,Seasons!B$2:B$8))*SUMIF(Seasons!A$2:A$8,C132,Seasons!C$2:C$8))</f>
        <v>0.75118221185190248</v>
      </c>
    </row>
    <row r="133" spans="1:15" x14ac:dyDescent="0.2">
      <c r="A133">
        <v>1</v>
      </c>
      <c r="B133" s="1">
        <v>42000</v>
      </c>
      <c r="C133" t="s">
        <v>23</v>
      </c>
      <c r="D133" t="s">
        <v>71</v>
      </c>
      <c r="E133">
        <v>12</v>
      </c>
      <c r="K133" s="1">
        <v>42000</v>
      </c>
      <c r="L133" s="1">
        <v>35000</v>
      </c>
      <c r="N133" s="3">
        <v>-0.2</v>
      </c>
      <c r="O133" s="10">
        <f>N133-1/SUMIF(Seasons!A$2:A$8,C133,Seasons!E$2:E$8)*(B133-(E133/SUMIF(Seasons!A$2:A$8,C133,Seasons!B$2:B$8))*SUMIF(Seasons!A$2:A$8,C133,Seasons!C$2:C$8))</f>
        <v>-0.21387640610241293</v>
      </c>
    </row>
    <row r="134" spans="1:15" x14ac:dyDescent="0.2">
      <c r="A134">
        <v>1</v>
      </c>
      <c r="B134" s="1">
        <f>J134</f>
        <v>640000</v>
      </c>
      <c r="C134" s="11" t="s">
        <v>17</v>
      </c>
      <c r="D134" s="11" t="s">
        <v>72</v>
      </c>
      <c r="E134" s="12">
        <v>190</v>
      </c>
      <c r="F134" s="12"/>
      <c r="G134" s="12"/>
      <c r="H134" s="12"/>
      <c r="I134" s="13">
        <v>640000</v>
      </c>
      <c r="J134" s="14">
        <v>640000</v>
      </c>
      <c r="K134" s="14"/>
      <c r="L134" s="14" t="s">
        <v>27</v>
      </c>
      <c r="M134" s="13"/>
      <c r="N134" s="10">
        <v>0.1</v>
      </c>
      <c r="O134" s="10">
        <f>N134-1/SUMIF(Seasons!A$2:A$8,C134,Seasons!E$2:E$8)*(B134-(E134/SUMIF(Seasons!A$2:A$8,C134,Seasons!B$2:B$8))*SUMIF(Seasons!A$2:A$8,C134,Seasons!C$2:C$8))</f>
        <v>-0.33255051884216269</v>
      </c>
    </row>
    <row r="135" spans="1:15" x14ac:dyDescent="0.2">
      <c r="A135">
        <v>1</v>
      </c>
      <c r="B135" s="1">
        <f>K135</f>
        <v>640000</v>
      </c>
      <c r="C135" s="11" t="s">
        <v>19</v>
      </c>
      <c r="D135" s="11" t="s">
        <v>72</v>
      </c>
      <c r="E135" s="12">
        <v>193</v>
      </c>
      <c r="F135" s="12">
        <v>0</v>
      </c>
      <c r="G135" s="12">
        <v>0</v>
      </c>
      <c r="H135" s="12">
        <v>0</v>
      </c>
      <c r="I135" s="11"/>
      <c r="J135" s="14">
        <v>640000</v>
      </c>
      <c r="K135" s="14">
        <v>640000</v>
      </c>
      <c r="L135" s="14">
        <v>0</v>
      </c>
      <c r="M135" s="13"/>
      <c r="N135" s="10">
        <v>2.9</v>
      </c>
      <c r="O135" s="10">
        <f>N135-1/SUMIF(Seasons!A$2:A$8,C135,Seasons!E$2:E$8)*(B135-(E135/SUMIF(Seasons!A$2:A$8,C135,Seasons!B$2:B$8))*SUMIF(Seasons!A$2:A$8,C135,Seasons!C$2:C$8))</f>
        <v>2.5291390728476819</v>
      </c>
    </row>
    <row r="136" spans="1:15" x14ac:dyDescent="0.2">
      <c r="A136">
        <v>1</v>
      </c>
      <c r="B136" s="1">
        <f>K136</f>
        <v>700000</v>
      </c>
      <c r="C136" s="11" t="s">
        <v>20</v>
      </c>
      <c r="D136" s="11" t="s">
        <v>72</v>
      </c>
      <c r="E136" s="12">
        <v>186</v>
      </c>
      <c r="F136" s="12">
        <v>0</v>
      </c>
      <c r="G136" s="12">
        <v>0</v>
      </c>
      <c r="H136" s="12">
        <v>0</v>
      </c>
      <c r="I136" s="12"/>
      <c r="J136" s="14">
        <v>700000</v>
      </c>
      <c r="K136" s="14">
        <v>700000</v>
      </c>
      <c r="L136" s="14">
        <v>0</v>
      </c>
      <c r="M136" s="13"/>
      <c r="N136" s="10">
        <v>1.4</v>
      </c>
      <c r="O136" s="10">
        <f>N136-1/SUMIF(Seasons!A$2:A$8,C136,Seasons!E$2:E$8)*(B136-(E136/SUMIF(Seasons!A$2:A$8,C136,Seasons!B$2:B$8))*SUMIF(Seasons!A$2:A$8,C136,Seasons!C$2:C$8))</f>
        <v>0.89895615866388301</v>
      </c>
    </row>
    <row r="137" spans="1:15" x14ac:dyDescent="0.2">
      <c r="A137">
        <v>1</v>
      </c>
      <c r="B137" s="1">
        <f>K137</f>
        <v>775000</v>
      </c>
      <c r="C137" s="11" t="s">
        <v>21</v>
      </c>
      <c r="D137" s="11" t="s">
        <v>72</v>
      </c>
      <c r="E137" s="12">
        <v>185</v>
      </c>
      <c r="F137" s="12">
        <v>0</v>
      </c>
      <c r="G137" s="12">
        <v>0</v>
      </c>
      <c r="H137" s="12">
        <v>0</v>
      </c>
      <c r="I137" s="12"/>
      <c r="J137" s="14">
        <v>775000</v>
      </c>
      <c r="K137" s="14">
        <v>775000</v>
      </c>
      <c r="L137" s="14">
        <v>0</v>
      </c>
      <c r="M137" s="13">
        <v>0</v>
      </c>
      <c r="N137" s="10">
        <v>1</v>
      </c>
      <c r="O137" s="10">
        <f>N137-1/SUMIF(Seasons!A$2:A$8,C137,Seasons!E$2:E$8)*(B137-(E137/SUMIF(Seasons!A$2:A$8,C137,Seasons!B$2:B$8))*SUMIF(Seasons!A$2:A$8,C137,Seasons!C$2:C$8))</f>
        <v>0.4255624700813786</v>
      </c>
    </row>
    <row r="138" spans="1:15" x14ac:dyDescent="0.2">
      <c r="A138">
        <v>1</v>
      </c>
      <c r="B138" s="1">
        <f>48/82*K138</f>
        <v>585365.85365853657</v>
      </c>
      <c r="C138" t="s">
        <v>22</v>
      </c>
      <c r="D138" t="s">
        <v>72</v>
      </c>
      <c r="E138">
        <v>99</v>
      </c>
      <c r="F138">
        <v>0</v>
      </c>
      <c r="H138">
        <v>0</v>
      </c>
      <c r="K138" s="1">
        <v>1000000</v>
      </c>
      <c r="L138" s="1">
        <v>0</v>
      </c>
      <c r="N138" s="3">
        <v>0.5</v>
      </c>
      <c r="O138" s="10">
        <f>N138-1/SUMIF(Seasons!A$2:A$8,C138,Seasons!E$2:E$8)*(B138-(E138/SUMIF(Seasons!A$2:A$8,C138,Seasons!B$2:B$8))*SUMIF(Seasons!A$2:A$8,C138,Seasons!C$2:C$8))</f>
        <v>-7.4036191974822918E-2</v>
      </c>
    </row>
    <row r="139" spans="1:15" x14ac:dyDescent="0.2">
      <c r="A139">
        <v>1</v>
      </c>
      <c r="B139" s="1">
        <f>K139</f>
        <v>188846</v>
      </c>
      <c r="C139" t="s">
        <v>15</v>
      </c>
      <c r="D139" t="s">
        <v>72</v>
      </c>
      <c r="E139">
        <v>24</v>
      </c>
      <c r="F139">
        <v>0</v>
      </c>
      <c r="G139">
        <v>171</v>
      </c>
      <c r="H139">
        <v>0</v>
      </c>
      <c r="I139"/>
      <c r="J139" s="1">
        <v>1000000</v>
      </c>
      <c r="K139" s="1">
        <v>188846</v>
      </c>
      <c r="L139" s="1">
        <v>0</v>
      </c>
      <c r="M139"/>
      <c r="N139" s="3">
        <v>-1</v>
      </c>
      <c r="O139" s="10">
        <f>N139-1/SUMIF(Seasons!A$2:A$8,C139,Seasons!E$2:E$8)*(B139-(E139/SUMIF(Seasons!A$2:A$8,C139,Seasons!B$2:B$8))*SUMIF(Seasons!A$2:A$8,C139,Seasons!C$2:C$8))</f>
        <v>-1.2814800208503985</v>
      </c>
    </row>
    <row r="140" spans="1:15" x14ac:dyDescent="0.2">
      <c r="A140">
        <v>1</v>
      </c>
      <c r="B140" s="1">
        <f>K140</f>
        <v>168649</v>
      </c>
      <c r="C140" s="11" t="s">
        <v>21</v>
      </c>
      <c r="D140" s="11" t="s">
        <v>73</v>
      </c>
      <c r="E140" s="12">
        <v>30</v>
      </c>
      <c r="F140" s="12">
        <v>0</v>
      </c>
      <c r="G140" s="12">
        <v>0</v>
      </c>
      <c r="H140" s="12">
        <v>0</v>
      </c>
      <c r="I140" s="12"/>
      <c r="J140" s="14">
        <v>1040000</v>
      </c>
      <c r="K140" s="14">
        <v>168649</v>
      </c>
      <c r="L140" s="14">
        <v>200000</v>
      </c>
      <c r="M140" s="13">
        <v>0</v>
      </c>
      <c r="N140" s="10">
        <v>-1.9</v>
      </c>
      <c r="O140" s="10">
        <f>N140-1/SUMIF(Seasons!A$2:A$8,C140,Seasons!E$2:E$8)*(B140-(E140/SUMIF(Seasons!A$2:A$8,C140,Seasons!B$2:B$8))*SUMIF(Seasons!A$2:A$8,C140,Seasons!C$2:C$8))</f>
        <v>-2.0918939929877221</v>
      </c>
    </row>
    <row r="141" spans="1:15" x14ac:dyDescent="0.2">
      <c r="A141">
        <v>1</v>
      </c>
      <c r="B141" s="1">
        <f>K141</f>
        <v>581538</v>
      </c>
      <c r="C141" t="s">
        <v>15</v>
      </c>
      <c r="D141" t="s">
        <v>73</v>
      </c>
      <c r="E141">
        <v>135</v>
      </c>
      <c r="F141">
        <v>0</v>
      </c>
      <c r="G141">
        <v>0</v>
      </c>
      <c r="H141">
        <v>0</v>
      </c>
      <c r="I141"/>
      <c r="J141" s="1">
        <v>1040000</v>
      </c>
      <c r="K141" s="1">
        <v>581538</v>
      </c>
      <c r="L141" s="1">
        <v>200000</v>
      </c>
      <c r="M141"/>
      <c r="N141" s="3">
        <v>-0.1</v>
      </c>
      <c r="O141" s="10">
        <f>N141-1/SUMIF(Seasons!A$2:A$8,C141,Seasons!E$2:E$8)*(B141-(E141/SUMIF(Seasons!A$2:A$8,C141,Seasons!B$2:B$8))*SUMIF(Seasons!A$2:A$8,C141,Seasons!C$2:C$8))</f>
        <v>-0.56645212599597883</v>
      </c>
    </row>
    <row r="142" spans="1:15" x14ac:dyDescent="0.2">
      <c r="A142">
        <v>1</v>
      </c>
      <c r="B142" s="1">
        <v>219000</v>
      </c>
      <c r="C142" t="s">
        <v>23</v>
      </c>
      <c r="D142" t="s">
        <v>73</v>
      </c>
      <c r="E142">
        <v>48</v>
      </c>
      <c r="K142" s="1">
        <v>219000</v>
      </c>
      <c r="L142" s="1">
        <v>0</v>
      </c>
      <c r="N142" s="3">
        <v>-0.60000000000000009</v>
      </c>
      <c r="O142" s="10">
        <f>N142-1/SUMIF(Seasons!A$2:A$8,C142,Seasons!E$2:E$8)*(B142-(E142/SUMIF(Seasons!A$2:A$8,C142,Seasons!B$2:B$8))*SUMIF(Seasons!A$2:A$8,C142,Seasons!C$2:C$8))</f>
        <v>-0.76411254543893303</v>
      </c>
    </row>
    <row r="143" spans="1:15" x14ac:dyDescent="0.2">
      <c r="A143">
        <v>1</v>
      </c>
      <c r="B143" s="1">
        <f>K143</f>
        <v>260135</v>
      </c>
      <c r="C143" s="11" t="s">
        <v>21</v>
      </c>
      <c r="D143" s="11" t="s">
        <v>74</v>
      </c>
      <c r="E143" s="12">
        <v>55</v>
      </c>
      <c r="F143" s="12">
        <v>0</v>
      </c>
      <c r="G143" s="12">
        <v>0</v>
      </c>
      <c r="H143" s="12">
        <v>0</v>
      </c>
      <c r="I143" s="12"/>
      <c r="J143" s="14">
        <v>875000</v>
      </c>
      <c r="K143" s="14">
        <v>260135</v>
      </c>
      <c r="L143" s="14">
        <v>162500</v>
      </c>
      <c r="M143" s="13">
        <v>0</v>
      </c>
      <c r="N143" s="10">
        <v>2.7</v>
      </c>
      <c r="O143" s="10">
        <f>N143-1/SUMIF(Seasons!A$2:A$8,C143,Seasons!E$2:E$8)*(B143-(E143/SUMIF(Seasons!A$2:A$8,C143,Seasons!B$2:B$8))*SUMIF(Seasons!A$2:A$8,C143,Seasons!C$2:C$8))</f>
        <v>2.4609100953514549</v>
      </c>
    </row>
    <row r="144" spans="1:15" x14ac:dyDescent="0.2">
      <c r="A144">
        <v>1</v>
      </c>
      <c r="B144" s="1">
        <f>48/82*K144</f>
        <v>490243.90243902436</v>
      </c>
      <c r="C144" t="s">
        <v>22</v>
      </c>
      <c r="D144" t="s">
        <v>74</v>
      </c>
      <c r="E144">
        <v>99</v>
      </c>
      <c r="F144">
        <v>0</v>
      </c>
      <c r="H144">
        <v>0</v>
      </c>
      <c r="K144" s="1">
        <v>837500</v>
      </c>
      <c r="L144" s="1">
        <v>37500</v>
      </c>
      <c r="N144" s="3">
        <v>4.5</v>
      </c>
      <c r="O144" s="10">
        <f>N144-1/SUMIF(Seasons!A$2:A$8,C144,Seasons!E$2:E$8)*(B144-(E144/SUMIF(Seasons!A$2:A$8,C144,Seasons!B$2:B$8))*SUMIF(Seasons!A$2:A$8,C144,Seasons!C$2:C$8))</f>
        <v>4.1223446105428794</v>
      </c>
    </row>
    <row r="145" spans="1:15" x14ac:dyDescent="0.2">
      <c r="A145">
        <v>1</v>
      </c>
      <c r="B145" s="1">
        <f>K145</f>
        <v>1150000</v>
      </c>
      <c r="C145" t="s">
        <v>15</v>
      </c>
      <c r="D145" t="s">
        <v>74</v>
      </c>
      <c r="E145">
        <v>195</v>
      </c>
      <c r="F145">
        <v>0</v>
      </c>
      <c r="G145">
        <v>0</v>
      </c>
      <c r="H145">
        <v>0</v>
      </c>
      <c r="I145"/>
      <c r="J145" s="1">
        <v>1150000</v>
      </c>
      <c r="K145" s="1">
        <v>1150000</v>
      </c>
      <c r="L145" s="1">
        <v>0</v>
      </c>
      <c r="M145"/>
      <c r="N145" s="3">
        <v>6.6</v>
      </c>
      <c r="O145" s="10">
        <f>N145-1/SUMIF(Seasons!A$2:A$8,C145,Seasons!E$2:E$8)*(B145-(E145/SUMIF(Seasons!A$2:A$8,C145,Seasons!B$2:B$8))*SUMIF(Seasons!A$2:A$8,C145,Seasons!C$2:C$8))</f>
        <v>5.2060019361084215</v>
      </c>
    </row>
    <row r="146" spans="1:15" x14ac:dyDescent="0.2">
      <c r="A146">
        <v>1</v>
      </c>
      <c r="B146" s="1">
        <v>1150000</v>
      </c>
      <c r="C146" t="s">
        <v>23</v>
      </c>
      <c r="D146" t="s">
        <v>74</v>
      </c>
      <c r="E146">
        <v>186</v>
      </c>
      <c r="K146" s="1">
        <v>1150000</v>
      </c>
      <c r="L146" s="1">
        <v>0</v>
      </c>
      <c r="N146" s="3">
        <v>6.9</v>
      </c>
      <c r="O146" s="10">
        <f>N146-1/SUMIF(Seasons!A$2:A$8,C146,Seasons!E$2:E$8)*(B146-(E146/SUMIF(Seasons!A$2:A$8,C146,Seasons!B$2:B$8))*SUMIF(Seasons!A$2:A$8,C146,Seasons!C$2:C$8))</f>
        <v>5.6222715173025737</v>
      </c>
    </row>
    <row r="147" spans="1:15" x14ac:dyDescent="0.2">
      <c r="A147">
        <v>1</v>
      </c>
      <c r="B147" s="1">
        <f>J147</f>
        <v>4000000</v>
      </c>
      <c r="C147" s="11" t="s">
        <v>17</v>
      </c>
      <c r="D147" s="11" t="s">
        <v>75</v>
      </c>
      <c r="E147" s="12">
        <v>190</v>
      </c>
      <c r="F147" s="12"/>
      <c r="G147" s="12"/>
      <c r="H147" s="12"/>
      <c r="I147" s="13">
        <v>4000000</v>
      </c>
      <c r="J147" s="14">
        <v>4000000</v>
      </c>
      <c r="K147" s="14"/>
      <c r="L147" s="14" t="s">
        <v>27</v>
      </c>
      <c r="M147" s="13"/>
      <c r="N147" s="10">
        <v>5.0999999999999996</v>
      </c>
      <c r="O147" s="10">
        <f>N147-1/SUMIF(Seasons!A$2:A$8,C147,Seasons!E$2:E$8)*(B147-(E147/SUMIF(Seasons!A$2:A$8,C147,Seasons!B$2:B$8))*SUMIF(Seasons!A$2:A$8,C147,Seasons!C$2:C$8))</f>
        <v>-4.1408519934462049</v>
      </c>
    </row>
    <row r="148" spans="1:15" x14ac:dyDescent="0.2">
      <c r="A148">
        <v>1</v>
      </c>
      <c r="B148" s="1">
        <f>K148</f>
        <v>2250000</v>
      </c>
      <c r="C148" s="11" t="s">
        <v>19</v>
      </c>
      <c r="D148" s="11" t="s">
        <v>75</v>
      </c>
      <c r="E148" s="12">
        <v>193</v>
      </c>
      <c r="F148" s="12">
        <v>0</v>
      </c>
      <c r="G148" s="12">
        <v>0</v>
      </c>
      <c r="H148" s="12">
        <v>0</v>
      </c>
      <c r="I148" s="11"/>
      <c r="J148" s="14">
        <v>2250000</v>
      </c>
      <c r="K148" s="14">
        <v>2250000</v>
      </c>
      <c r="L148" s="14">
        <v>0</v>
      </c>
      <c r="M148" s="13"/>
      <c r="N148" s="10">
        <v>9.5</v>
      </c>
      <c r="O148" s="10">
        <f>N148-1/SUMIF(Seasons!A$2:A$8,C148,Seasons!E$2:E$8)*(B148-(E148/SUMIF(Seasons!A$2:A$8,C148,Seasons!B$2:B$8))*SUMIF(Seasons!A$2:A$8,C148,Seasons!C$2:C$8))</f>
        <v>4.8642384105960268</v>
      </c>
    </row>
    <row r="149" spans="1:15" x14ac:dyDescent="0.2">
      <c r="A149">
        <v>1</v>
      </c>
      <c r="B149" s="1">
        <f>K149</f>
        <v>2000000</v>
      </c>
      <c r="C149" s="11" t="s">
        <v>20</v>
      </c>
      <c r="D149" s="11" t="s">
        <v>75</v>
      </c>
      <c r="E149" s="12">
        <v>186</v>
      </c>
      <c r="F149" s="12">
        <v>0</v>
      </c>
      <c r="G149" s="12">
        <v>0</v>
      </c>
      <c r="H149" s="12">
        <v>0</v>
      </c>
      <c r="I149" s="12"/>
      <c r="J149" s="14">
        <v>2000000</v>
      </c>
      <c r="K149" s="14">
        <v>2000000</v>
      </c>
      <c r="L149" s="14">
        <v>0</v>
      </c>
      <c r="M149" s="13"/>
      <c r="N149" s="10">
        <v>6.4</v>
      </c>
      <c r="O149" s="10">
        <f>N149-1/SUMIF(Seasons!A$2:A$8,C149,Seasons!E$2:E$8)*(B149-(E149/SUMIF(Seasons!A$2:A$8,C149,Seasons!B$2:B$8))*SUMIF(Seasons!A$2:A$8,C149,Seasons!C$2:C$8))</f>
        <v>2.6421711899791238</v>
      </c>
    </row>
    <row r="150" spans="1:15" x14ac:dyDescent="0.2">
      <c r="A150">
        <v>1</v>
      </c>
      <c r="B150" s="1">
        <f>K150</f>
        <v>2000000</v>
      </c>
      <c r="C150" s="11" t="s">
        <v>21</v>
      </c>
      <c r="D150" s="11" t="s">
        <v>75</v>
      </c>
      <c r="E150" s="12">
        <v>185</v>
      </c>
      <c r="F150" s="12">
        <v>0</v>
      </c>
      <c r="G150" s="12">
        <v>0</v>
      </c>
      <c r="H150" s="12">
        <v>0</v>
      </c>
      <c r="I150" s="12"/>
      <c r="J150" s="14">
        <v>2000000</v>
      </c>
      <c r="K150" s="14">
        <v>2000000</v>
      </c>
      <c r="L150" s="14">
        <v>0</v>
      </c>
      <c r="M150" s="13">
        <v>0</v>
      </c>
      <c r="N150" s="10">
        <v>3.3</v>
      </c>
      <c r="O150" s="10">
        <f>N150-1/SUMIF(Seasons!A$2:A$8,C150,Seasons!E$2:E$8)*(B150-(E150/SUMIF(Seasons!A$2:A$8,C150,Seasons!B$2:B$8))*SUMIF(Seasons!A$2:A$8,C150,Seasons!C$2:C$8))</f>
        <v>-8.9181426519866047E-2</v>
      </c>
    </row>
    <row r="151" spans="1:15" x14ac:dyDescent="0.2">
      <c r="A151">
        <v>1</v>
      </c>
      <c r="B151" s="1">
        <f>48/82*K151</f>
        <v>1170731.7073170731</v>
      </c>
      <c r="C151" t="s">
        <v>22</v>
      </c>
      <c r="D151" t="s">
        <v>75</v>
      </c>
      <c r="E151">
        <v>99</v>
      </c>
      <c r="F151">
        <v>0</v>
      </c>
      <c r="H151">
        <v>0</v>
      </c>
      <c r="K151" s="1">
        <v>2000000</v>
      </c>
      <c r="L151" s="1">
        <v>250000</v>
      </c>
      <c r="N151" s="3">
        <v>-0.7</v>
      </c>
      <c r="O151" s="10">
        <f>N151-1/SUMIF(Seasons!A$2:A$8,C151,Seasons!E$2:E$8)*(B151-(E151/SUMIF(Seasons!A$2:A$8,C151,Seasons!B$2:B$8))*SUMIF(Seasons!A$2:A$8,C151,Seasons!C$2:C$8))</f>
        <v>-2.4825334382376081</v>
      </c>
    </row>
    <row r="152" spans="1:15" x14ac:dyDescent="0.2">
      <c r="A152">
        <v>1</v>
      </c>
      <c r="B152" s="1">
        <f>J152</f>
        <v>487500</v>
      </c>
      <c r="C152" s="11" t="s">
        <v>17</v>
      </c>
      <c r="D152" s="11" t="s">
        <v>76</v>
      </c>
      <c r="E152" s="12">
        <v>190</v>
      </c>
      <c r="F152" s="12"/>
      <c r="G152" s="12"/>
      <c r="H152" s="12"/>
      <c r="I152" s="13">
        <v>475000</v>
      </c>
      <c r="J152" s="14">
        <v>487500</v>
      </c>
      <c r="K152" s="14"/>
      <c r="L152" s="14" t="s">
        <v>27</v>
      </c>
      <c r="M152" s="13"/>
      <c r="N152" s="10">
        <v>1.9</v>
      </c>
      <c r="O152" s="10">
        <f>N152-1/SUMIF(Seasons!A$2:A$8,C152,Seasons!E$2:E$8)*(B152-(E152/SUMIF(Seasons!A$2:A$8,C152,Seasons!B$2:B$8))*SUMIF(Seasons!A$2:A$8,C152,Seasons!C$2:C$8))</f>
        <v>1.867231021299836</v>
      </c>
    </row>
    <row r="153" spans="1:15" x14ac:dyDescent="0.2">
      <c r="A153">
        <v>1</v>
      </c>
      <c r="B153" s="1">
        <f>K153</f>
        <v>45466</v>
      </c>
      <c r="C153" s="11" t="s">
        <v>19</v>
      </c>
      <c r="D153" s="11" t="s">
        <v>76</v>
      </c>
      <c r="E153" s="12">
        <v>18</v>
      </c>
      <c r="F153" s="12">
        <v>0</v>
      </c>
      <c r="G153" s="12">
        <v>0</v>
      </c>
      <c r="H153" s="12">
        <v>0</v>
      </c>
      <c r="I153" s="11"/>
      <c r="J153" s="14">
        <v>487500</v>
      </c>
      <c r="K153" s="14">
        <v>45466</v>
      </c>
      <c r="L153" s="14">
        <v>0</v>
      </c>
      <c r="M153" s="13"/>
      <c r="N153" s="10">
        <v>0.5</v>
      </c>
      <c r="O153" s="10">
        <f>N153-1/SUMIF(Seasons!A$2:A$8,C153,Seasons!E$2:E$8)*(B153-(E153/SUMIF(Seasons!A$2:A$8,C153,Seasons!B$2:B$8))*SUMIF(Seasons!A$2:A$8,C153,Seasons!C$2:C$8))</f>
        <v>0.5030890711320043</v>
      </c>
    </row>
    <row r="154" spans="1:15" x14ac:dyDescent="0.2">
      <c r="A154">
        <v>1</v>
      </c>
      <c r="B154" s="1">
        <f>K154</f>
        <v>2755</v>
      </c>
      <c r="C154" s="11" t="s">
        <v>20</v>
      </c>
      <c r="D154" s="11" t="s">
        <v>76</v>
      </c>
      <c r="E154" s="12">
        <v>1</v>
      </c>
      <c r="F154" s="12">
        <v>0</v>
      </c>
      <c r="G154" s="12">
        <v>0</v>
      </c>
      <c r="H154" s="12">
        <v>0</v>
      </c>
      <c r="I154" s="12"/>
      <c r="J154" s="14">
        <v>512500</v>
      </c>
      <c r="K154" s="14">
        <v>2755</v>
      </c>
      <c r="L154" s="14">
        <v>0</v>
      </c>
      <c r="M154" s="13"/>
      <c r="N154" s="10">
        <v>0</v>
      </c>
      <c r="O154" s="10">
        <f>N154-1/SUMIF(Seasons!A$2:A$8,C154,Seasons!E$2:E$8)*(B154-(E154/SUMIF(Seasons!A$2:A$8,C154,Seasons!B$2:B$8))*SUMIF(Seasons!A$2:A$8,C154,Seasons!C$2:C$8))</f>
        <v>-1.6741868139268562E-4</v>
      </c>
    </row>
    <row r="155" spans="1:15" x14ac:dyDescent="0.2">
      <c r="A155">
        <v>1</v>
      </c>
      <c r="B155" s="1">
        <f>K155</f>
        <v>160676</v>
      </c>
      <c r="C155" s="11" t="s">
        <v>21</v>
      </c>
      <c r="D155" s="11" t="s">
        <v>76</v>
      </c>
      <c r="E155" s="12">
        <v>58</v>
      </c>
      <c r="F155" s="12">
        <v>0</v>
      </c>
      <c r="G155" s="12">
        <v>0</v>
      </c>
      <c r="H155" s="12">
        <v>0</v>
      </c>
      <c r="I155" s="12"/>
      <c r="J155" s="14">
        <v>512500</v>
      </c>
      <c r="K155" s="14">
        <v>160676</v>
      </c>
      <c r="L155" s="14">
        <v>0</v>
      </c>
      <c r="M155" s="13">
        <v>0</v>
      </c>
      <c r="N155" s="10">
        <v>1.8</v>
      </c>
      <c r="O155" s="10">
        <f>N155-1/SUMIF(Seasons!A$2:A$8,C155,Seasons!E$2:E$8)*(B155-(E155/SUMIF(Seasons!A$2:A$8,C155,Seasons!B$2:B$8))*SUMIF(Seasons!A$2:A$8,C155,Seasons!C$2:C$8))</f>
        <v>1.8090039511986855</v>
      </c>
    </row>
    <row r="156" spans="1:15" x14ac:dyDescent="0.2">
      <c r="A156">
        <v>1</v>
      </c>
      <c r="B156" s="1">
        <f>48/82*K156</f>
        <v>380487.80487804877</v>
      </c>
      <c r="C156" t="s">
        <v>22</v>
      </c>
      <c r="D156" t="s">
        <v>76</v>
      </c>
      <c r="E156">
        <v>99</v>
      </c>
      <c r="F156">
        <v>0</v>
      </c>
      <c r="H156">
        <v>0</v>
      </c>
      <c r="K156" s="1">
        <v>650000</v>
      </c>
      <c r="L156" s="1">
        <v>0</v>
      </c>
      <c r="N156" s="3">
        <v>1.3</v>
      </c>
      <c r="O156" s="10">
        <f>N156-1/SUMIF(Seasons!A$2:A$8,C156,Seasons!E$2:E$8)*(B156-(E156/SUMIF(Seasons!A$2:A$8,C156,Seasons!B$2:B$8))*SUMIF(Seasons!A$2:A$8,C156,Seasons!C$2:C$8))</f>
        <v>1.1489378442171518</v>
      </c>
    </row>
    <row r="157" spans="1:15" x14ac:dyDescent="0.2">
      <c r="A157">
        <v>1</v>
      </c>
      <c r="B157" s="1">
        <f>K157</f>
        <v>9615</v>
      </c>
      <c r="C157" t="s">
        <v>15</v>
      </c>
      <c r="D157" t="s">
        <v>76</v>
      </c>
      <c r="E157">
        <v>3</v>
      </c>
      <c r="F157">
        <v>0</v>
      </c>
      <c r="G157">
        <v>0</v>
      </c>
      <c r="H157">
        <v>0</v>
      </c>
      <c r="I157"/>
      <c r="J157" s="1">
        <v>625000</v>
      </c>
      <c r="K157" s="1">
        <v>9615</v>
      </c>
      <c r="L157" s="1">
        <v>0</v>
      </c>
      <c r="M157"/>
      <c r="N157" s="3">
        <v>-0.5</v>
      </c>
      <c r="O157" s="10">
        <f>N157-1/SUMIF(Seasons!A$2:A$8,C157,Seasons!E$2:E$8)*(B157-(E157/SUMIF(Seasons!A$2:A$8,C157,Seasons!B$2:B$8))*SUMIF(Seasons!A$2:A$8,C157,Seasons!C$2:C$8))</f>
        <v>-0.50267987191898134</v>
      </c>
    </row>
    <row r="158" spans="1:15" x14ac:dyDescent="0.2">
      <c r="A158">
        <v>1</v>
      </c>
      <c r="B158" s="1">
        <f>48/82*K158</f>
        <v>27346.536585365851</v>
      </c>
      <c r="C158" t="s">
        <v>22</v>
      </c>
      <c r="D158" t="s">
        <v>77</v>
      </c>
      <c r="E158">
        <v>5</v>
      </c>
      <c r="F158">
        <v>0</v>
      </c>
      <c r="H158">
        <v>0</v>
      </c>
      <c r="K158" s="1">
        <v>46717</v>
      </c>
      <c r="L158" s="1">
        <v>0</v>
      </c>
      <c r="N158" s="3">
        <v>-0.2</v>
      </c>
      <c r="O158" s="10">
        <f>N158-1/SUMIF(Seasons!A$2:A$8,C158,Seasons!E$2:E$8)*(B158-(E158/SUMIF(Seasons!A$2:A$8,C158,Seasons!B$2:B$8))*SUMIF(Seasons!A$2:A$8,C158,Seasons!C$2:C$8))</f>
        <v>-0.22441387826335743</v>
      </c>
    </row>
    <row r="159" spans="1:15" x14ac:dyDescent="0.2">
      <c r="A159">
        <v>1</v>
      </c>
      <c r="B159" s="1">
        <f>K159</f>
        <v>9487</v>
      </c>
      <c r="C159" t="s">
        <v>15</v>
      </c>
      <c r="D159" t="s">
        <v>77</v>
      </c>
      <c r="E159">
        <v>2</v>
      </c>
      <c r="F159">
        <v>0</v>
      </c>
      <c r="G159">
        <v>0</v>
      </c>
      <c r="H159">
        <v>0</v>
      </c>
      <c r="I159"/>
      <c r="J159" s="1">
        <v>925000</v>
      </c>
      <c r="K159" s="1">
        <v>9487</v>
      </c>
      <c r="L159" s="1">
        <v>0</v>
      </c>
      <c r="M159"/>
      <c r="N159" s="3">
        <v>0</v>
      </c>
      <c r="O159" s="10">
        <f>N159-1/SUMIF(Seasons!A$2:A$8,C159,Seasons!E$2:E$8)*(B159-(E159/SUMIF(Seasons!A$2:A$8,C159,Seasons!B$2:B$8))*SUMIF(Seasons!A$2:A$8,C159,Seasons!C$2:C$8))</f>
        <v>-8.9354680169781812E-3</v>
      </c>
    </row>
    <row r="160" spans="1:15" x14ac:dyDescent="0.2">
      <c r="A160">
        <v>1</v>
      </c>
      <c r="B160" s="1">
        <v>20000</v>
      </c>
      <c r="C160" t="s">
        <v>23</v>
      </c>
      <c r="D160" t="s">
        <v>77</v>
      </c>
      <c r="E160">
        <v>4</v>
      </c>
      <c r="K160" s="1">
        <v>20000</v>
      </c>
      <c r="L160" s="1">
        <v>0</v>
      </c>
      <c r="N160" s="3">
        <v>0.7</v>
      </c>
      <c r="O160" s="10">
        <f>N160-1/SUMIF(Seasons!A$2:A$8,C160,Seasons!E$2:E$8)*(B160-(E160/SUMIF(Seasons!A$2:A$8,C160,Seasons!B$2:B$8))*SUMIF(Seasons!A$2:A$8,C160,Seasons!C$2:C$8))</f>
        <v>0.68259724647222142</v>
      </c>
    </row>
    <row r="161" spans="1:15" x14ac:dyDescent="0.2">
      <c r="A161">
        <v>1</v>
      </c>
      <c r="B161" s="1">
        <f>J161</f>
        <v>500000</v>
      </c>
      <c r="C161" s="11" t="s">
        <v>17</v>
      </c>
      <c r="D161" s="11" t="s">
        <v>78</v>
      </c>
      <c r="E161" s="12">
        <v>190</v>
      </c>
      <c r="F161" s="12"/>
      <c r="G161" s="12"/>
      <c r="H161" s="12"/>
      <c r="I161" s="13">
        <v>1000000</v>
      </c>
      <c r="J161" s="14">
        <v>500000</v>
      </c>
      <c r="K161" s="14"/>
      <c r="L161" s="14" t="s">
        <v>27</v>
      </c>
      <c r="M161" s="13"/>
      <c r="N161" s="20">
        <v>7.1</v>
      </c>
      <c r="O161" s="10">
        <f>N161-1/SUMIF(Seasons!A$2:A$8,C161,Seasons!E$2:E$8)*(B161-(E161/SUMIF(Seasons!A$2:A$8,C161,Seasons!B$2:B$8))*SUMIF(Seasons!A$2:A$8,C161,Seasons!C$2:C$8))</f>
        <v>7.0344620425996718</v>
      </c>
    </row>
    <row r="162" spans="1:15" x14ac:dyDescent="0.2">
      <c r="A162">
        <v>1</v>
      </c>
      <c r="B162" s="1">
        <f>K162</f>
        <v>875648</v>
      </c>
      <c r="C162" s="11" t="s">
        <v>19</v>
      </c>
      <c r="D162" s="11" t="s">
        <v>78</v>
      </c>
      <c r="E162" s="12">
        <v>147</v>
      </c>
      <c r="F162" s="12">
        <v>0</v>
      </c>
      <c r="G162" s="12">
        <v>44</v>
      </c>
      <c r="H162" s="12">
        <v>0</v>
      </c>
      <c r="I162" s="11"/>
      <c r="J162" s="14">
        <v>1000000</v>
      </c>
      <c r="K162" s="14">
        <v>875648</v>
      </c>
      <c r="L162" s="14">
        <v>0</v>
      </c>
      <c r="M162" s="13"/>
      <c r="N162" s="10">
        <v>-2.7</v>
      </c>
      <c r="O162" s="10">
        <f>N162-1/SUMIF(Seasons!A$2:A$8,C162,Seasons!E$2:E$8)*(B162-(E162/SUMIF(Seasons!A$2:A$8,C162,Seasons!B$2:B$8))*SUMIF(Seasons!A$2:A$8,C162,Seasons!C$2:C$8))</f>
        <v>-4.0107787667707511</v>
      </c>
    </row>
    <row r="163" spans="1:15" x14ac:dyDescent="0.2">
      <c r="A163">
        <v>1</v>
      </c>
      <c r="B163" s="1">
        <f>K163</f>
        <v>1000000</v>
      </c>
      <c r="C163" s="11" t="s">
        <v>20</v>
      </c>
      <c r="D163" s="11" t="s">
        <v>78</v>
      </c>
      <c r="E163" s="12">
        <v>186</v>
      </c>
      <c r="F163" s="12">
        <v>0</v>
      </c>
      <c r="G163" s="12">
        <v>0</v>
      </c>
      <c r="H163" s="12">
        <v>0</v>
      </c>
      <c r="I163" s="12"/>
      <c r="J163" s="14">
        <v>1000000</v>
      </c>
      <c r="K163" s="14">
        <v>1000000</v>
      </c>
      <c r="L163" s="14">
        <v>0</v>
      </c>
      <c r="M163" s="13"/>
      <c r="N163" s="10">
        <v>2.2999999999999998</v>
      </c>
      <c r="O163" s="10">
        <f>N163-1/SUMIF(Seasons!A$2:A$8,C163,Seasons!E$2:E$8)*(B163-(E163/SUMIF(Seasons!A$2:A$8,C163,Seasons!B$2:B$8))*SUMIF(Seasons!A$2:A$8,C163,Seasons!C$2:C$8))</f>
        <v>1.0473903966597076</v>
      </c>
    </row>
    <row r="164" spans="1:15" x14ac:dyDescent="0.2">
      <c r="A164">
        <v>1</v>
      </c>
      <c r="B164" s="1">
        <f>K164</f>
        <v>1000000</v>
      </c>
      <c r="C164" s="11" t="s">
        <v>21</v>
      </c>
      <c r="D164" s="11" t="s">
        <v>78</v>
      </c>
      <c r="E164" s="12">
        <v>185</v>
      </c>
      <c r="F164" s="12">
        <v>0</v>
      </c>
      <c r="G164" s="12">
        <v>0</v>
      </c>
      <c r="H164" s="12">
        <v>0</v>
      </c>
      <c r="I164" s="12"/>
      <c r="J164" s="14">
        <v>1000000</v>
      </c>
      <c r="K164" s="14">
        <v>1000000</v>
      </c>
      <c r="L164" s="14">
        <v>0</v>
      </c>
      <c r="M164" s="13">
        <v>0</v>
      </c>
      <c r="N164" s="10">
        <v>-7.5</v>
      </c>
      <c r="O164" s="10">
        <f>N164-1/SUMIF(Seasons!A$2:A$8,C164,Seasons!E$2:E$8)*(B164-(E164/SUMIF(Seasons!A$2:A$8,C164,Seasons!B$2:B$8))*SUMIF(Seasons!A$2:A$8,C164,Seasons!C$2:C$8))</f>
        <v>-8.5914313068453811</v>
      </c>
    </row>
    <row r="165" spans="1:15" x14ac:dyDescent="0.2">
      <c r="A165">
        <v>1</v>
      </c>
      <c r="B165" s="1">
        <f>K165</f>
        <v>374552</v>
      </c>
      <c r="C165" s="11" t="s">
        <v>20</v>
      </c>
      <c r="D165" s="11" t="s">
        <v>79</v>
      </c>
      <c r="E165" s="12">
        <v>95</v>
      </c>
      <c r="F165" s="12">
        <v>0</v>
      </c>
      <c r="G165" s="12">
        <v>0</v>
      </c>
      <c r="H165" s="12">
        <v>0</v>
      </c>
      <c r="I165" s="12"/>
      <c r="J165" s="14">
        <v>733333</v>
      </c>
      <c r="K165" s="14">
        <v>374552</v>
      </c>
      <c r="L165" s="14">
        <v>200000</v>
      </c>
      <c r="M165" s="13"/>
      <c r="N165" s="10">
        <v>0.5</v>
      </c>
      <c r="O165" s="10">
        <f>N165-1/SUMIF(Seasons!A$2:A$8,C165,Seasons!E$2:E$8)*(B165-(E165/SUMIF(Seasons!A$2:A$8,C165,Seasons!B$2:B$8))*SUMIF(Seasons!A$2:A$8,C165,Seasons!C$2:C$8))</f>
        <v>0.20143885783554449</v>
      </c>
    </row>
    <row r="166" spans="1:15" x14ac:dyDescent="0.2">
      <c r="A166">
        <v>1</v>
      </c>
      <c r="B166" s="1">
        <f>K166</f>
        <v>436036</v>
      </c>
      <c r="C166" s="11" t="s">
        <v>21</v>
      </c>
      <c r="D166" s="11" t="s">
        <v>79</v>
      </c>
      <c r="E166" s="11">
        <v>110</v>
      </c>
      <c r="F166" s="11">
        <v>0</v>
      </c>
      <c r="G166" s="11">
        <v>0</v>
      </c>
      <c r="H166" s="11">
        <v>0</v>
      </c>
      <c r="I166" s="11"/>
      <c r="J166" s="17">
        <v>733333</v>
      </c>
      <c r="K166" s="17">
        <v>436036</v>
      </c>
      <c r="L166" s="17">
        <v>300000</v>
      </c>
      <c r="M166" s="18">
        <v>0</v>
      </c>
      <c r="N166" s="10">
        <v>-0.8</v>
      </c>
      <c r="O166" s="10">
        <f>N166-1/SUMIF(Seasons!A$2:A$8,C166,Seasons!E$2:E$8)*(B166-(E166/SUMIF(Seasons!A$2:A$8,C166,Seasons!B$2:B$8))*SUMIF(Seasons!A$2:A$8,C166,Seasons!C$2:C$8))</f>
        <v>-1.0846311257164296</v>
      </c>
    </row>
    <row r="167" spans="1:15" x14ac:dyDescent="0.2">
      <c r="A167">
        <v>1</v>
      </c>
      <c r="B167" s="1">
        <f>48/82*K167</f>
        <v>338048.78048780485</v>
      </c>
      <c r="C167" t="s">
        <v>22</v>
      </c>
      <c r="D167" t="s">
        <v>79</v>
      </c>
      <c r="E167">
        <v>99</v>
      </c>
      <c r="F167">
        <v>0</v>
      </c>
      <c r="H167">
        <v>0</v>
      </c>
      <c r="K167" s="1">
        <v>577500</v>
      </c>
      <c r="L167" s="1">
        <v>0</v>
      </c>
      <c r="N167" s="3">
        <v>1.7000000000000002</v>
      </c>
      <c r="O167" s="10">
        <f>N167-1/SUMIF(Seasons!A$2:A$8,C167,Seasons!E$2:E$8)*(B167-(E167/SUMIF(Seasons!A$2:A$8,C167,Seasons!B$2:B$8))*SUMIF(Seasons!A$2:A$8,C167,Seasons!C$2:C$8))</f>
        <v>1.6365538945712039</v>
      </c>
    </row>
    <row r="168" spans="1:15" x14ac:dyDescent="0.2">
      <c r="A168">
        <v>1</v>
      </c>
      <c r="B168" s="1">
        <f>K168</f>
        <v>975000</v>
      </c>
      <c r="C168" t="s">
        <v>15</v>
      </c>
      <c r="D168" t="s">
        <v>79</v>
      </c>
      <c r="E168">
        <v>195</v>
      </c>
      <c r="F168">
        <v>0</v>
      </c>
      <c r="G168">
        <v>0</v>
      </c>
      <c r="H168">
        <v>0</v>
      </c>
      <c r="I168"/>
      <c r="J168" s="1">
        <v>975000</v>
      </c>
      <c r="K168" s="1">
        <v>975000</v>
      </c>
      <c r="L168" s="1">
        <v>0</v>
      </c>
      <c r="M168"/>
      <c r="N168" s="3">
        <v>-0.4</v>
      </c>
      <c r="O168" s="10">
        <f>N168-1/SUMIF(Seasons!A$2:A$8,C168,Seasons!E$2:E$8)*(B168-(E168/SUMIF(Seasons!A$2:A$8,C168,Seasons!B$2:B$8))*SUMIF(Seasons!A$2:A$8,C168,Seasons!C$2:C$8))</f>
        <v>-1.3874152952565344</v>
      </c>
    </row>
    <row r="169" spans="1:15" x14ac:dyDescent="0.2">
      <c r="A169">
        <v>1</v>
      </c>
      <c r="B169" s="1">
        <v>688000</v>
      </c>
      <c r="C169" t="s">
        <v>23</v>
      </c>
      <c r="D169" t="s">
        <v>79</v>
      </c>
      <c r="E169">
        <v>160</v>
      </c>
      <c r="K169" s="1">
        <v>688000</v>
      </c>
      <c r="L169" s="1">
        <v>0</v>
      </c>
      <c r="N169" s="3">
        <v>-0.5</v>
      </c>
      <c r="O169" s="10">
        <f>N169-1/SUMIF(Seasons!A$2:A$8,C169,Seasons!E$2:E$8)*(B169-(E169/SUMIF(Seasons!A$2:A$8,C169,Seasons!B$2:B$8))*SUMIF(Seasons!A$2:A$8,C169,Seasons!C$2:C$8))</f>
        <v>-0.9576008243409565</v>
      </c>
    </row>
    <row r="170" spans="1:15" x14ac:dyDescent="0.2">
      <c r="A170">
        <v>1</v>
      </c>
      <c r="B170" s="1">
        <f>J170</f>
        <v>3875000</v>
      </c>
      <c r="C170" s="11" t="s">
        <v>17</v>
      </c>
      <c r="D170" s="11" t="s">
        <v>80</v>
      </c>
      <c r="E170" s="12">
        <v>190</v>
      </c>
      <c r="F170" s="12"/>
      <c r="G170" s="12"/>
      <c r="H170" s="12"/>
      <c r="I170" s="13">
        <v>3500000</v>
      </c>
      <c r="J170" s="14">
        <v>3875000</v>
      </c>
      <c r="K170" s="14"/>
      <c r="L170" s="14" t="s">
        <v>27</v>
      </c>
      <c r="M170" s="13"/>
      <c r="N170" s="10">
        <v>3.7</v>
      </c>
      <c r="O170" s="10">
        <f>N170-1/SUMIF(Seasons!A$2:A$8,C170,Seasons!E$2:E$8)*(B170-(E170/SUMIF(Seasons!A$2:A$8,C170,Seasons!B$2:B$8))*SUMIF(Seasons!A$2:A$8,C170,Seasons!C$2:C$8))</f>
        <v>-5.213162206444566</v>
      </c>
    </row>
    <row r="171" spans="1:15" x14ac:dyDescent="0.2">
      <c r="A171">
        <v>1</v>
      </c>
      <c r="B171" s="1">
        <f>K171</f>
        <v>1937500</v>
      </c>
      <c r="C171" s="11" t="s">
        <v>19</v>
      </c>
      <c r="D171" s="11" t="s">
        <v>80</v>
      </c>
      <c r="E171" s="12">
        <v>0</v>
      </c>
      <c r="F171" s="12">
        <v>0</v>
      </c>
      <c r="G171" s="12">
        <v>193</v>
      </c>
      <c r="H171" s="12">
        <v>0</v>
      </c>
      <c r="I171" s="11"/>
      <c r="J171" s="14">
        <v>3875000</v>
      </c>
      <c r="K171" s="14">
        <v>1937500</v>
      </c>
      <c r="L171" s="14">
        <v>0</v>
      </c>
      <c r="M171" s="13"/>
      <c r="N171" s="10">
        <v>4.2</v>
      </c>
      <c r="O171" s="10">
        <f>N171-1/SUMIF(Seasons!A$2:A$8,C171,Seasons!E$2:E$8)*(B171-(E171/SUMIF(Seasons!A$2:A$8,C171,Seasons!B$2:B$8))*SUMIF(Seasons!A$2:A$8,C171,Seasons!C$2:C$8))</f>
        <v>-0.93245033112582743</v>
      </c>
    </row>
    <row r="172" spans="1:15" x14ac:dyDescent="0.2">
      <c r="A172">
        <v>1</v>
      </c>
      <c r="B172" s="1">
        <f>K172</f>
        <v>1937500</v>
      </c>
      <c r="C172" s="11" t="s">
        <v>20</v>
      </c>
      <c r="D172" s="11" t="s">
        <v>80</v>
      </c>
      <c r="E172" s="12">
        <v>0</v>
      </c>
      <c r="F172" s="12">
        <v>0</v>
      </c>
      <c r="G172" s="12">
        <v>186</v>
      </c>
      <c r="H172" s="12">
        <v>0</v>
      </c>
      <c r="I172" s="12"/>
      <c r="J172" s="14">
        <v>3875000</v>
      </c>
      <c r="K172" s="14">
        <v>1937500</v>
      </c>
      <c r="L172" s="14">
        <v>0</v>
      </c>
      <c r="M172" s="13"/>
      <c r="N172" s="10">
        <v>2.5</v>
      </c>
      <c r="O172" s="10">
        <f>N172-1/SUMIF(Seasons!A$2:A$8,C172,Seasons!E$2:E$8)*(B172-(E172/SUMIF(Seasons!A$2:A$8,C172,Seasons!B$2:B$8))*SUMIF(Seasons!A$2:A$8,C172,Seasons!C$2:C$8))</f>
        <v>-2.353862212943632</v>
      </c>
    </row>
    <row r="173" spans="1:15" x14ac:dyDescent="0.2">
      <c r="A173">
        <v>1</v>
      </c>
      <c r="B173" s="1">
        <f>K173</f>
        <v>2513514</v>
      </c>
      <c r="C173" s="11" t="s">
        <v>21</v>
      </c>
      <c r="D173" s="11" t="s">
        <v>80</v>
      </c>
      <c r="E173" s="11">
        <v>120</v>
      </c>
      <c r="F173" s="11">
        <v>0</v>
      </c>
      <c r="G173" s="11">
        <v>0</v>
      </c>
      <c r="H173" s="11">
        <v>0</v>
      </c>
      <c r="I173" s="11"/>
      <c r="J173" s="17">
        <v>3875000</v>
      </c>
      <c r="K173" s="17">
        <v>2513514</v>
      </c>
      <c r="L173" s="17">
        <v>0</v>
      </c>
      <c r="M173" s="18">
        <v>0</v>
      </c>
      <c r="N173" s="10">
        <v>1</v>
      </c>
      <c r="O173" s="10">
        <f>N173-1/SUMIF(Seasons!A$2:A$8,C173,Seasons!E$2:E$8)*(B173-(E173/SUMIF(Seasons!A$2:A$8,C173,Seasons!B$2:B$8))*SUMIF(Seasons!A$2:A$8,C173,Seasons!C$2:C$8))</f>
        <v>-3.9929500265224531</v>
      </c>
    </row>
    <row r="174" spans="1:15" x14ac:dyDescent="0.2">
      <c r="A174">
        <v>1</v>
      </c>
      <c r="B174" s="1">
        <f>J174</f>
        <v>1850000</v>
      </c>
      <c r="C174" s="11" t="s">
        <v>17</v>
      </c>
      <c r="D174" s="11" t="s">
        <v>81</v>
      </c>
      <c r="E174" s="12">
        <v>190</v>
      </c>
      <c r="F174" s="12"/>
      <c r="G174" s="12"/>
      <c r="H174" s="12"/>
      <c r="I174" s="13">
        <v>1850000</v>
      </c>
      <c r="J174" s="14">
        <v>1850000</v>
      </c>
      <c r="K174" s="14"/>
      <c r="L174" s="14" t="s">
        <v>27</v>
      </c>
      <c r="M174" s="13"/>
      <c r="N174" s="10">
        <v>-0.1</v>
      </c>
      <c r="O174" s="10">
        <f>N174-1/SUMIF(Seasons!A$2:A$8,C174,Seasons!E$2:E$8)*(B174-(E174/SUMIF(Seasons!A$2:A$8,C174,Seasons!B$2:B$8))*SUMIF(Seasons!A$2:A$8,C174,Seasons!C$2:C$8))</f>
        <v>-3.7045876570180227</v>
      </c>
    </row>
    <row r="175" spans="1:15" x14ac:dyDescent="0.2">
      <c r="A175">
        <v>1</v>
      </c>
      <c r="B175" s="1">
        <f>J175</f>
        <v>1000000</v>
      </c>
      <c r="C175" s="11" t="s">
        <v>17</v>
      </c>
      <c r="D175" s="11" t="s">
        <v>82</v>
      </c>
      <c r="E175" s="12">
        <v>190</v>
      </c>
      <c r="F175" s="12"/>
      <c r="G175" s="12"/>
      <c r="H175" s="12"/>
      <c r="I175" s="13">
        <v>1000000</v>
      </c>
      <c r="J175" s="14">
        <v>1000000</v>
      </c>
      <c r="K175" s="14"/>
      <c r="L175" s="14" t="s">
        <v>27</v>
      </c>
      <c r="M175" s="13"/>
      <c r="N175" s="10">
        <v>13.7</v>
      </c>
      <c r="O175" s="10">
        <f>N175-1/SUMIF(Seasons!A$2:A$8,C175,Seasons!E$2:E$8)*(B175-(E175/SUMIF(Seasons!A$2:A$8,C175,Seasons!B$2:B$8))*SUMIF(Seasons!A$2:A$8,C175,Seasons!C$2:C$8))</f>
        <v>12.323702894593119</v>
      </c>
    </row>
    <row r="176" spans="1:15" x14ac:dyDescent="0.2">
      <c r="A176">
        <v>1</v>
      </c>
      <c r="B176" s="1">
        <f>K176</f>
        <v>1400000</v>
      </c>
      <c r="C176" s="11" t="s">
        <v>20</v>
      </c>
      <c r="D176" s="11" t="s">
        <v>82</v>
      </c>
      <c r="E176" s="11">
        <v>186</v>
      </c>
      <c r="F176" s="11">
        <v>0</v>
      </c>
      <c r="G176" s="11">
        <v>0</v>
      </c>
      <c r="H176" s="11">
        <v>0</v>
      </c>
      <c r="I176" s="11"/>
      <c r="J176" s="17">
        <v>1400000</v>
      </c>
      <c r="K176" s="17">
        <v>1400000</v>
      </c>
      <c r="L176" s="17">
        <v>0</v>
      </c>
      <c r="M176" s="18"/>
      <c r="N176" s="10">
        <v>11.3</v>
      </c>
      <c r="O176" s="10">
        <f>N176-1/SUMIF(Seasons!A$2:A$8,C176,Seasons!E$2:E$8)*(B176-(E176/SUMIF(Seasons!A$2:A$8,C176,Seasons!B$2:B$8))*SUMIF(Seasons!A$2:A$8,C176,Seasons!C$2:C$8))</f>
        <v>9.0453027139874749</v>
      </c>
    </row>
    <row r="177" spans="1:15" x14ac:dyDescent="0.2">
      <c r="A177">
        <v>1</v>
      </c>
      <c r="B177" s="1">
        <f>K177</f>
        <v>2500000</v>
      </c>
      <c r="C177" s="11" t="s">
        <v>21</v>
      </c>
      <c r="D177" s="11" t="s">
        <v>82</v>
      </c>
      <c r="E177" s="12">
        <v>185</v>
      </c>
      <c r="F177" s="12">
        <v>0</v>
      </c>
      <c r="G177" s="12">
        <v>0</v>
      </c>
      <c r="H177" s="12">
        <v>0</v>
      </c>
      <c r="I177" s="12"/>
      <c r="J177" s="14">
        <v>2500000</v>
      </c>
      <c r="K177" s="14">
        <v>2500000</v>
      </c>
      <c r="L177" s="14">
        <v>0</v>
      </c>
      <c r="M177" s="13">
        <v>0</v>
      </c>
      <c r="N177" s="10">
        <v>2.2000000000000002</v>
      </c>
      <c r="O177" s="10">
        <f>N177-1/SUMIF(Seasons!A$2:A$8,C177,Seasons!E$2:E$8)*(B177-(E177/SUMIF(Seasons!A$2:A$8,C177,Seasons!B$2:B$8))*SUMIF(Seasons!A$2:A$8,C177,Seasons!C$2:C$8))</f>
        <v>-2.3380564863571083</v>
      </c>
    </row>
    <row r="178" spans="1:15" x14ac:dyDescent="0.2">
      <c r="A178">
        <v>1</v>
      </c>
      <c r="B178" s="1">
        <f>48/82*K178</f>
        <v>1463414.6341463414</v>
      </c>
      <c r="C178" t="s">
        <v>22</v>
      </c>
      <c r="D178" t="s">
        <v>82</v>
      </c>
      <c r="E178">
        <v>99</v>
      </c>
      <c r="F178">
        <v>0</v>
      </c>
      <c r="H178">
        <v>0</v>
      </c>
      <c r="K178" s="1">
        <v>2500000</v>
      </c>
      <c r="L178" s="1">
        <v>0</v>
      </c>
      <c r="N178" s="3">
        <v>-0.1</v>
      </c>
      <c r="O178" s="10">
        <f>N178-1/SUMIF(Seasons!A$2:A$8,C178,Seasons!E$2:E$8)*(B178-(E178/SUMIF(Seasons!A$2:A$8,C178,Seasons!B$2:B$8))*SUMIF(Seasons!A$2:A$8,C178,Seasons!C$2:C$8))</f>
        <v>-2.4867820613690008</v>
      </c>
    </row>
    <row r="179" spans="1:15" x14ac:dyDescent="0.2">
      <c r="A179">
        <v>1</v>
      </c>
      <c r="B179" s="1">
        <f>K179</f>
        <v>18817</v>
      </c>
      <c r="C179" s="11" t="s">
        <v>20</v>
      </c>
      <c r="D179" s="11" t="s">
        <v>83</v>
      </c>
      <c r="E179" s="12">
        <v>7</v>
      </c>
      <c r="F179" s="12">
        <v>0</v>
      </c>
      <c r="G179" s="12">
        <v>0</v>
      </c>
      <c r="H179" s="12">
        <v>0</v>
      </c>
      <c r="I179" s="12"/>
      <c r="J179" s="14">
        <v>500000</v>
      </c>
      <c r="K179" s="14">
        <v>18817</v>
      </c>
      <c r="L179" s="14">
        <v>0</v>
      </c>
      <c r="M179" s="13"/>
      <c r="N179" s="10"/>
      <c r="O179" s="10">
        <f>N179-1/SUMIF(Seasons!A$2:A$8,C179,Seasons!E$2:E$8)*(B179-(E179/SUMIF(Seasons!A$2:A$8,C179,Seasons!B$2:B$8))*SUMIF(Seasons!A$2:A$8,C179,Seasons!C$2:C$8))</f>
        <v>5.1181897770619258E-7</v>
      </c>
    </row>
    <row r="180" spans="1:15" x14ac:dyDescent="0.2">
      <c r="A180">
        <v>1</v>
      </c>
      <c r="B180" s="1">
        <f>K180</f>
        <v>31216</v>
      </c>
      <c r="C180" s="11" t="s">
        <v>21</v>
      </c>
      <c r="D180" s="11" t="s">
        <v>83</v>
      </c>
      <c r="E180" s="12">
        <v>11</v>
      </c>
      <c r="F180" s="16">
        <v>11</v>
      </c>
      <c r="G180" s="12">
        <v>0</v>
      </c>
      <c r="H180" s="12">
        <v>0</v>
      </c>
      <c r="I180" s="12"/>
      <c r="J180" s="14">
        <v>525000</v>
      </c>
      <c r="K180" s="14">
        <v>31216</v>
      </c>
      <c r="L180" s="14">
        <v>0</v>
      </c>
      <c r="M180" s="13">
        <v>0</v>
      </c>
      <c r="N180" s="10"/>
      <c r="O180" s="10">
        <f>N180-1/SUMIF(Seasons!A$2:A$8,C180,Seasons!E$2:E$8)*(B180-(E180/SUMIF(Seasons!A$2:A$8,C180,Seasons!B$2:B$8))*SUMIF(Seasons!A$2:A$8,C180,Seasons!C$2:C$8))</f>
        <v>4.9681083668750485E-7</v>
      </c>
    </row>
    <row r="181" spans="1:15" x14ac:dyDescent="0.2">
      <c r="A181">
        <v>1</v>
      </c>
      <c r="B181" s="1">
        <f>K181</f>
        <v>31048</v>
      </c>
      <c r="C181" s="11" t="s">
        <v>20</v>
      </c>
      <c r="D181" s="11" t="s">
        <v>84</v>
      </c>
      <c r="E181" s="12">
        <v>7</v>
      </c>
      <c r="F181" s="12">
        <v>0</v>
      </c>
      <c r="G181" s="12">
        <v>0</v>
      </c>
      <c r="H181" s="12">
        <v>0</v>
      </c>
      <c r="I181" s="12"/>
      <c r="J181" s="14">
        <v>825000</v>
      </c>
      <c r="K181" s="14">
        <v>31048</v>
      </c>
      <c r="L181" s="14">
        <v>170000</v>
      </c>
      <c r="M181" s="13"/>
      <c r="N181" s="10">
        <v>0.30000000000000004</v>
      </c>
      <c r="O181" s="10">
        <f>N181-1/SUMIF(Seasons!A$2:A$8,C181,Seasons!E$2:E$8)*(B181-(E181/SUMIF(Seasons!A$2:A$8,C181,Seasons!B$2:B$8))*SUMIF(Seasons!A$2:A$8,C181,Seasons!C$2:C$8))</f>
        <v>0.26935917570206752</v>
      </c>
    </row>
    <row r="182" spans="1:15" x14ac:dyDescent="0.2">
      <c r="A182">
        <v>1</v>
      </c>
      <c r="B182" s="1">
        <f>K182</f>
        <v>395405</v>
      </c>
      <c r="C182" s="11" t="s">
        <v>21</v>
      </c>
      <c r="D182" s="11" t="s">
        <v>84</v>
      </c>
      <c r="E182" s="12">
        <v>133</v>
      </c>
      <c r="F182" s="12">
        <v>0</v>
      </c>
      <c r="G182" s="12">
        <v>0</v>
      </c>
      <c r="H182" s="12">
        <v>0</v>
      </c>
      <c r="I182" s="12"/>
      <c r="J182" s="14">
        <v>550000</v>
      </c>
      <c r="K182" s="14">
        <v>395405</v>
      </c>
      <c r="L182" s="14">
        <v>0</v>
      </c>
      <c r="M182" s="13">
        <v>0</v>
      </c>
      <c r="N182" s="10">
        <v>0.6</v>
      </c>
      <c r="O182" s="10">
        <f>N182-1/SUMIF(Seasons!A$2:A$8,C182,Seasons!E$2:E$8)*(B182-(E182/SUMIF(Seasons!A$2:A$8,C182,Seasons!B$2:B$8))*SUMIF(Seasons!A$2:A$8,C182,Seasons!C$2:C$8))</f>
        <v>0.55870353072076384</v>
      </c>
    </row>
    <row r="183" spans="1:15" x14ac:dyDescent="0.2">
      <c r="A183">
        <v>1</v>
      </c>
      <c r="B183" s="1">
        <f>48/82*K183</f>
        <v>321507.5121951219</v>
      </c>
      <c r="C183" t="s">
        <v>22</v>
      </c>
      <c r="D183" t="s">
        <v>84</v>
      </c>
      <c r="E183">
        <v>87</v>
      </c>
      <c r="F183">
        <v>0</v>
      </c>
      <c r="H183">
        <v>0</v>
      </c>
      <c r="K183" s="1">
        <v>549242</v>
      </c>
      <c r="L183" s="1">
        <v>0</v>
      </c>
      <c r="N183" s="3">
        <v>-4.9000000000000004</v>
      </c>
      <c r="O183" s="10">
        <f>N183-1/SUMIF(Seasons!A$2:A$8,C183,Seasons!E$2:E$8)*(B183-(E183/SUMIF(Seasons!A$2:A$8,C183,Seasons!B$2:B$8))*SUMIF(Seasons!A$2:A$8,C183,Seasons!C$2:C$8))</f>
        <v>-5.0062007604606258</v>
      </c>
    </row>
    <row r="184" spans="1:15" x14ac:dyDescent="0.2">
      <c r="A184">
        <v>1</v>
      </c>
      <c r="B184" s="1">
        <f>K184</f>
        <v>141026</v>
      </c>
      <c r="C184" t="s">
        <v>15</v>
      </c>
      <c r="D184" t="s">
        <v>84</v>
      </c>
      <c r="E184">
        <v>44</v>
      </c>
      <c r="F184">
        <v>0</v>
      </c>
      <c r="G184">
        <v>0</v>
      </c>
      <c r="H184">
        <v>0</v>
      </c>
      <c r="I184"/>
      <c r="J184" s="1">
        <v>625000</v>
      </c>
      <c r="K184" s="1">
        <v>141026</v>
      </c>
      <c r="L184" s="1">
        <v>0</v>
      </c>
      <c r="M184"/>
      <c r="N184" s="3">
        <v>0.30000000000000004</v>
      </c>
      <c r="O184" s="10">
        <f>N184-1/SUMIF(Seasons!A$2:A$8,C184,Seasons!E$2:E$8)*(B184-(E184/SUMIF(Seasons!A$2:A$8,C184,Seasons!B$2:B$8))*SUMIF(Seasons!A$2:A$8,C184,Seasons!C$2:C$8))</f>
        <v>0.26068127187430196</v>
      </c>
    </row>
    <row r="185" spans="1:15" x14ac:dyDescent="0.2">
      <c r="A185">
        <v>1</v>
      </c>
      <c r="B185" s="1">
        <v>238000</v>
      </c>
      <c r="C185" t="s">
        <v>23</v>
      </c>
      <c r="D185" t="s">
        <v>84</v>
      </c>
      <c r="E185" s="19">
        <v>72</v>
      </c>
      <c r="J185" s="1">
        <v>615000</v>
      </c>
      <c r="K185" s="1">
        <v>238000</v>
      </c>
      <c r="N185" s="3">
        <v>0.4</v>
      </c>
      <c r="O185" s="10">
        <f>N185-1/SUMIF(Seasons!A$2:A$8,C185,Seasons!E$2:E$8)*(B185-(E185/SUMIF(Seasons!A$2:A$8,C185,Seasons!B$2:B$8))*SUMIF(Seasons!A$2:A$8,C185,Seasons!C$2:C$8))</f>
        <v>0.34655522798179583</v>
      </c>
    </row>
    <row r="186" spans="1:15" x14ac:dyDescent="0.2">
      <c r="A186">
        <v>1</v>
      </c>
      <c r="B186" s="1">
        <f>J186</f>
        <v>2500000</v>
      </c>
      <c r="C186" s="11" t="s">
        <v>17</v>
      </c>
      <c r="D186" s="11" t="s">
        <v>85</v>
      </c>
      <c r="E186" s="12">
        <v>190</v>
      </c>
      <c r="F186" s="12"/>
      <c r="G186" s="12"/>
      <c r="H186" s="12"/>
      <c r="I186" s="13">
        <v>2500000</v>
      </c>
      <c r="J186" s="14">
        <v>2500000</v>
      </c>
      <c r="K186" s="14"/>
      <c r="L186" s="14" t="s">
        <v>27</v>
      </c>
      <c r="M186" s="13"/>
      <c r="N186" s="10">
        <v>10.5</v>
      </c>
      <c r="O186" s="10">
        <f>N186-1/SUMIF(Seasons!A$2:A$8,C186,Seasons!E$2:E$8)*(B186-(E186/SUMIF(Seasons!A$2:A$8,C186,Seasons!B$2:B$8))*SUMIF(Seasons!A$2:A$8,C186,Seasons!C$2:C$8))</f>
        <v>5.1914254505734574</v>
      </c>
    </row>
    <row r="187" spans="1:15" x14ac:dyDescent="0.2">
      <c r="A187">
        <v>1</v>
      </c>
      <c r="B187" s="1">
        <f>K187</f>
        <v>2500000</v>
      </c>
      <c r="C187" s="11" t="s">
        <v>19</v>
      </c>
      <c r="D187" s="11" t="s">
        <v>85</v>
      </c>
      <c r="E187" s="12">
        <v>193</v>
      </c>
      <c r="F187" s="12">
        <v>0</v>
      </c>
      <c r="G187" s="12">
        <v>0</v>
      </c>
      <c r="H187" s="12">
        <v>0</v>
      </c>
      <c r="I187" s="11"/>
      <c r="J187" s="14">
        <v>2500000</v>
      </c>
      <c r="K187" s="14">
        <v>2500000</v>
      </c>
      <c r="L187" s="14">
        <v>0</v>
      </c>
      <c r="M187" s="13"/>
      <c r="N187" s="10">
        <v>7.8</v>
      </c>
      <c r="O187" s="10">
        <f>N187-1/SUMIF(Seasons!A$2:A$8,C187,Seasons!E$2:E$8)*(B187-(E187/SUMIF(Seasons!A$2:A$8,C187,Seasons!B$2:B$8))*SUMIF(Seasons!A$2:A$8,C187,Seasons!C$2:C$8))</f>
        <v>2.5019867549668868</v>
      </c>
    </row>
    <row r="188" spans="1:15" x14ac:dyDescent="0.2">
      <c r="A188">
        <v>1</v>
      </c>
      <c r="B188" s="1">
        <f>K188</f>
        <v>2500000</v>
      </c>
      <c r="C188" s="11" t="s">
        <v>20</v>
      </c>
      <c r="D188" s="11" t="s">
        <v>85</v>
      </c>
      <c r="E188" s="12">
        <v>186</v>
      </c>
      <c r="F188" s="12">
        <v>0</v>
      </c>
      <c r="G188" s="12">
        <v>0</v>
      </c>
      <c r="H188" s="12">
        <v>0</v>
      </c>
      <c r="I188" s="12"/>
      <c r="J188" s="14">
        <v>2500000</v>
      </c>
      <c r="K188" s="14">
        <v>2500000</v>
      </c>
      <c r="L188" s="14">
        <v>0</v>
      </c>
      <c r="M188" s="13"/>
      <c r="N188" s="10">
        <v>17.100000000000001</v>
      </c>
      <c r="O188" s="10">
        <f>N188-1/SUMIF(Seasons!A$2:A$8,C188,Seasons!E$2:E$8)*(B188-(E188/SUMIF(Seasons!A$2:A$8,C188,Seasons!B$2:B$8))*SUMIF(Seasons!A$2:A$8,C188,Seasons!C$2:C$8))</f>
        <v>12.089561586638833</v>
      </c>
    </row>
    <row r="189" spans="1:15" x14ac:dyDescent="0.2">
      <c r="A189">
        <v>1</v>
      </c>
      <c r="B189" s="1">
        <f>K189</f>
        <v>4500000</v>
      </c>
      <c r="C189" s="11" t="s">
        <v>21</v>
      </c>
      <c r="D189" s="11" t="s">
        <v>85</v>
      </c>
      <c r="E189" s="12">
        <v>185</v>
      </c>
      <c r="F189" s="12">
        <v>0</v>
      </c>
      <c r="G189" s="12">
        <v>0</v>
      </c>
      <c r="H189" s="12">
        <v>0</v>
      </c>
      <c r="I189" s="12"/>
      <c r="J189" s="14">
        <v>4500000</v>
      </c>
      <c r="K189" s="14">
        <v>4500000</v>
      </c>
      <c r="L189" s="14">
        <v>0</v>
      </c>
      <c r="M189" s="13">
        <v>0</v>
      </c>
      <c r="N189" s="10">
        <v>11.2</v>
      </c>
      <c r="O189" s="10">
        <f>N189-1/SUMIF(Seasons!A$2:A$8,C189,Seasons!E$2:E$8)*(B189-(E189/SUMIF(Seasons!A$2:A$8,C189,Seasons!B$2:B$8))*SUMIF(Seasons!A$2:A$8,C189,Seasons!C$2:C$8))</f>
        <v>2.0664432742939205</v>
      </c>
    </row>
    <row r="190" spans="1:15" x14ac:dyDescent="0.2">
      <c r="A190">
        <v>1</v>
      </c>
      <c r="B190" s="1">
        <f>48/82*K190</f>
        <v>2634146.3414634145</v>
      </c>
      <c r="C190" t="s">
        <v>22</v>
      </c>
      <c r="D190" t="s">
        <v>85</v>
      </c>
      <c r="E190">
        <v>99</v>
      </c>
      <c r="F190">
        <v>0</v>
      </c>
      <c r="H190">
        <v>0</v>
      </c>
      <c r="K190" s="1">
        <v>4500000</v>
      </c>
      <c r="L190" s="1">
        <v>0</v>
      </c>
      <c r="N190" s="3">
        <v>5.3</v>
      </c>
      <c r="O190" s="10">
        <f>N190-1/SUMIF(Seasons!A$2:A$8,C190,Seasons!E$2:E$8)*(B190-(E190/SUMIF(Seasons!A$2:A$8,C190,Seasons!B$2:B$8))*SUMIF(Seasons!A$2:A$8,C190,Seasons!C$2:C$8))</f>
        <v>0.49622344610542868</v>
      </c>
    </row>
    <row r="191" spans="1:15" x14ac:dyDescent="0.2">
      <c r="A191">
        <v>1</v>
      </c>
      <c r="B191" s="1">
        <f>K191</f>
        <v>4500000</v>
      </c>
      <c r="C191" t="s">
        <v>15</v>
      </c>
      <c r="D191" t="s">
        <v>85</v>
      </c>
      <c r="E191">
        <v>195</v>
      </c>
      <c r="F191">
        <v>0</v>
      </c>
      <c r="G191">
        <v>0</v>
      </c>
      <c r="H191">
        <v>0</v>
      </c>
      <c r="I191"/>
      <c r="J191" s="1">
        <v>4500000</v>
      </c>
      <c r="K191" s="1">
        <v>4500000</v>
      </c>
      <c r="L191" s="1">
        <v>0</v>
      </c>
      <c r="M191"/>
      <c r="N191" s="3">
        <v>15</v>
      </c>
      <c r="O191" s="10">
        <f>N191-1/SUMIF(Seasons!A$2:A$8,C191,Seasons!E$2:E$8)*(B191-(E191/SUMIF(Seasons!A$2:A$8,C191,Seasons!B$2:B$8))*SUMIF(Seasons!A$2:A$8,C191,Seasons!C$2:C$8))</f>
        <v>5.8228460793804455</v>
      </c>
    </row>
    <row r="192" spans="1:15" x14ac:dyDescent="0.2">
      <c r="A192">
        <v>1</v>
      </c>
      <c r="B192" s="1">
        <v>4500000</v>
      </c>
      <c r="C192" t="s">
        <v>23</v>
      </c>
      <c r="D192" t="s">
        <v>85</v>
      </c>
      <c r="E192">
        <v>186</v>
      </c>
      <c r="K192" s="1">
        <v>4500000</v>
      </c>
      <c r="L192" s="1">
        <v>0</v>
      </c>
      <c r="N192" s="3">
        <v>12.7</v>
      </c>
      <c r="O192" s="10">
        <f>N192-1/SUMIF(Seasons!A$2:A$8,C192,Seasons!E$2:E$8)*(B192-(E192/SUMIF(Seasons!A$2:A$8,C192,Seasons!B$2:B$8))*SUMIF(Seasons!A$2:A$8,C192,Seasons!C$2:C$8))</f>
        <v>4.2882874889086064</v>
      </c>
    </row>
    <row r="193" spans="1:15" x14ac:dyDescent="0.2">
      <c r="A193">
        <v>1</v>
      </c>
      <c r="B193" s="1">
        <f>K193</f>
        <v>140933</v>
      </c>
      <c r="C193" s="11" t="s">
        <v>19</v>
      </c>
      <c r="D193" s="11" t="s">
        <v>86</v>
      </c>
      <c r="E193" s="12">
        <v>34</v>
      </c>
      <c r="F193" s="12">
        <v>0</v>
      </c>
      <c r="G193" s="12">
        <v>0</v>
      </c>
      <c r="H193" s="12">
        <v>0</v>
      </c>
      <c r="I193" s="11"/>
      <c r="J193" s="14">
        <v>800000</v>
      </c>
      <c r="K193" s="14">
        <v>140933</v>
      </c>
      <c r="L193" s="14">
        <v>0</v>
      </c>
      <c r="M193" s="13"/>
      <c r="N193" s="10">
        <v>0.2</v>
      </c>
      <c r="O193" s="10">
        <f>N193-1/SUMIF(Seasons!A$2:A$8,C193,Seasons!E$2:E$8)*(B193-(E193/SUMIF(Seasons!A$2:A$8,C193,Seasons!B$2:B$8))*SUMIF(Seasons!A$2:A$8,C193,Seasons!C$2:C$8))</f>
        <v>5.9999739216964609E-2</v>
      </c>
    </row>
    <row r="194" spans="1:15" x14ac:dyDescent="0.2">
      <c r="A194">
        <v>1</v>
      </c>
      <c r="B194" s="1">
        <f>K194</f>
        <v>395078</v>
      </c>
      <c r="C194" s="11" t="s">
        <v>19</v>
      </c>
      <c r="D194" s="11" t="s">
        <v>87</v>
      </c>
      <c r="E194" s="12">
        <v>60</v>
      </c>
      <c r="F194" s="12">
        <v>0</v>
      </c>
      <c r="G194" s="12">
        <v>0</v>
      </c>
      <c r="H194" s="12">
        <v>0</v>
      </c>
      <c r="I194" s="11"/>
      <c r="J194" s="14">
        <v>1270833</v>
      </c>
      <c r="K194" s="14">
        <v>395078</v>
      </c>
      <c r="L194" s="14">
        <v>425000</v>
      </c>
      <c r="M194" s="13"/>
      <c r="N194" s="10">
        <v>1.2</v>
      </c>
      <c r="O194" s="10">
        <f>N194-1/SUMIF(Seasons!A$2:A$8,C194,Seasons!E$2:E$8)*(B194-(E194/SUMIF(Seasons!A$2:A$8,C194,Seasons!B$2:B$8))*SUMIF(Seasons!A$2:A$8,C194,Seasons!C$2:C$8))</f>
        <v>0.56519844902721061</v>
      </c>
    </row>
    <row r="195" spans="1:15" x14ac:dyDescent="0.2">
      <c r="A195">
        <v>1</v>
      </c>
      <c r="B195" s="1">
        <f>K195</f>
        <v>1257168</v>
      </c>
      <c r="C195" s="11" t="s">
        <v>20</v>
      </c>
      <c r="D195" s="11" t="s">
        <v>87</v>
      </c>
      <c r="E195" s="12">
        <v>184</v>
      </c>
      <c r="F195" s="12">
        <v>0</v>
      </c>
      <c r="G195" s="12">
        <v>0</v>
      </c>
      <c r="H195" s="12">
        <v>0</v>
      </c>
      <c r="I195" s="12"/>
      <c r="J195" s="14">
        <v>1270833</v>
      </c>
      <c r="K195" s="14">
        <v>1257168</v>
      </c>
      <c r="L195" s="14">
        <v>425000</v>
      </c>
      <c r="M195" s="13"/>
      <c r="N195" s="10">
        <v>4.3</v>
      </c>
      <c r="O195" s="10">
        <f>N195-1/SUMIF(Seasons!A$2:A$8,C195,Seasons!E$2:E$8)*(B195-(E195/SUMIF(Seasons!A$2:A$8,C195,Seasons!B$2:B$8))*SUMIF(Seasons!A$2:A$8,C195,Seasons!C$2:C$8))</f>
        <v>2.3896592632500506</v>
      </c>
    </row>
    <row r="196" spans="1:15" x14ac:dyDescent="0.2">
      <c r="A196">
        <v>1</v>
      </c>
      <c r="B196" s="1">
        <f>K196</f>
        <v>1268174</v>
      </c>
      <c r="C196" s="11" t="s">
        <v>21</v>
      </c>
      <c r="D196" s="11" t="s">
        <v>87</v>
      </c>
      <c r="E196" s="12">
        <v>149</v>
      </c>
      <c r="F196" s="16">
        <v>56</v>
      </c>
      <c r="G196" s="12">
        <v>0</v>
      </c>
      <c r="H196" s="12">
        <v>36</v>
      </c>
      <c r="I196" s="12"/>
      <c r="J196" s="14">
        <v>1270833</v>
      </c>
      <c r="K196" s="14">
        <v>1268174</v>
      </c>
      <c r="L196" s="14">
        <v>425000</v>
      </c>
      <c r="M196" s="13">
        <v>0</v>
      </c>
      <c r="N196" s="10">
        <v>-1.1000000000000001</v>
      </c>
      <c r="O196" s="10">
        <f>N196-1/SUMIF(Seasons!A$2:A$8,C196,Seasons!E$2:E$8)*(B196-(E196/SUMIF(Seasons!A$2:A$8,C196,Seasons!B$2:B$8))*SUMIF(Seasons!A$2:A$8,C196,Seasons!C$2:C$8))</f>
        <v>-3.0423712677732784</v>
      </c>
    </row>
    <row r="197" spans="1:15" x14ac:dyDescent="0.2">
      <c r="A197">
        <v>1</v>
      </c>
      <c r="B197" s="1">
        <f>48/82*K197</f>
        <v>424390.24390243902</v>
      </c>
      <c r="C197" t="s">
        <v>22</v>
      </c>
      <c r="D197" t="s">
        <v>87</v>
      </c>
      <c r="E197">
        <v>99</v>
      </c>
      <c r="F197">
        <v>0</v>
      </c>
      <c r="H197">
        <v>0</v>
      </c>
      <c r="K197" s="1">
        <v>725000</v>
      </c>
      <c r="L197" s="1">
        <v>0</v>
      </c>
      <c r="N197" s="3">
        <v>2.9</v>
      </c>
      <c r="O197" s="10">
        <f>N197-1/SUMIF(Seasons!A$2:A$8,C197,Seasons!E$2:E$8)*(B197-(E197/SUMIF(Seasons!A$2:A$8,C197,Seasons!B$2:B$8))*SUMIF(Seasons!A$2:A$8,C197,Seasons!C$2:C$8))</f>
        <v>2.6583005507474429</v>
      </c>
    </row>
    <row r="198" spans="1:15" x14ac:dyDescent="0.2">
      <c r="A198">
        <v>1</v>
      </c>
      <c r="B198" s="1">
        <f>K198</f>
        <v>1500000</v>
      </c>
      <c r="C198" t="s">
        <v>15</v>
      </c>
      <c r="D198" t="s">
        <v>87</v>
      </c>
      <c r="E198">
        <v>195</v>
      </c>
      <c r="F198">
        <v>0</v>
      </c>
      <c r="G198">
        <v>0</v>
      </c>
      <c r="H198">
        <v>0</v>
      </c>
      <c r="I198"/>
      <c r="J198" s="1">
        <v>1500000</v>
      </c>
      <c r="K198" s="1">
        <v>1500000</v>
      </c>
      <c r="L198" s="1">
        <v>0</v>
      </c>
      <c r="M198"/>
      <c r="N198" s="3">
        <v>8.5</v>
      </c>
      <c r="O198" s="10">
        <f>N198-1/SUMIF(Seasons!A$2:A$8,C198,Seasons!E$2:E$8)*(B198-(E198/SUMIF(Seasons!A$2:A$8,C198,Seasons!B$2:B$8))*SUMIF(Seasons!A$2:A$8,C198,Seasons!C$2:C$8))</f>
        <v>6.2928363988383351</v>
      </c>
    </row>
    <row r="199" spans="1:15" x14ac:dyDescent="0.2">
      <c r="A199">
        <v>1</v>
      </c>
      <c r="B199" s="1">
        <v>1500000</v>
      </c>
      <c r="C199" t="s">
        <v>23</v>
      </c>
      <c r="D199" t="s">
        <v>87</v>
      </c>
      <c r="E199">
        <v>186</v>
      </c>
      <c r="K199" s="1">
        <v>1500000</v>
      </c>
      <c r="L199" s="1">
        <v>0</v>
      </c>
      <c r="N199" s="3">
        <v>6.7</v>
      </c>
      <c r="O199" s="10">
        <f>N199-1/SUMIF(Seasons!A$2:A$8,C199,Seasons!E$2:E$8)*(B199-(E199/SUMIF(Seasons!A$2:A$8,C199,Seasons!B$2:B$8))*SUMIF(Seasons!A$2:A$8,C199,Seasons!C$2:C$8))</f>
        <v>4.6769299023957416</v>
      </c>
    </row>
    <row r="200" spans="1:15" x14ac:dyDescent="0.2">
      <c r="A200">
        <v>1</v>
      </c>
      <c r="B200" s="1">
        <f>J200</f>
        <v>2300000</v>
      </c>
      <c r="C200" s="11" t="s">
        <v>17</v>
      </c>
      <c r="D200" s="11" t="s">
        <v>88</v>
      </c>
      <c r="E200" s="12">
        <v>190</v>
      </c>
      <c r="F200" s="12"/>
      <c r="G200" s="12"/>
      <c r="H200" s="12"/>
      <c r="I200" s="13">
        <v>3400000</v>
      </c>
      <c r="J200" s="14">
        <v>2300000</v>
      </c>
      <c r="K200" s="14"/>
      <c r="L200" s="14" t="s">
        <v>27</v>
      </c>
      <c r="M200" s="13"/>
      <c r="N200" s="10">
        <v>1.8</v>
      </c>
      <c r="O200" s="10">
        <f>N200-1/SUMIF(Seasons!A$2:A$8,C200,Seasons!E$2:E$8)*(B200-(E200/SUMIF(Seasons!A$2:A$8,C200,Seasons!B$2:B$8))*SUMIF(Seasons!A$2:A$8,C200,Seasons!C$2:C$8))</f>
        <v>-2.9842708902239217</v>
      </c>
    </row>
    <row r="201" spans="1:15" x14ac:dyDescent="0.2">
      <c r="A201">
        <v>1</v>
      </c>
      <c r="B201" s="1">
        <f>J201</f>
        <v>2400000</v>
      </c>
      <c r="C201" s="11" t="s">
        <v>17</v>
      </c>
      <c r="D201" t="s">
        <v>89</v>
      </c>
      <c r="E201" s="12">
        <v>190</v>
      </c>
      <c r="F201" s="12"/>
      <c r="G201" s="12"/>
      <c r="H201" s="12"/>
      <c r="I201" s="13">
        <v>850000</v>
      </c>
      <c r="J201" s="14">
        <v>2400000</v>
      </c>
      <c r="K201" s="14"/>
      <c r="L201" s="14">
        <v>1650000</v>
      </c>
      <c r="M201" s="13"/>
      <c r="N201" s="10">
        <v>17.399999999999999</v>
      </c>
      <c r="O201" s="10">
        <f>N201-1/SUMIF(Seasons!A$2:A$8,C201,Seasons!E$2:E$8)*(B201-(E201/SUMIF(Seasons!A$2:A$8,C201,Seasons!B$2:B$8))*SUMIF(Seasons!A$2:A$8,C201,Seasons!C$2:C$8))</f>
        <v>12.353577280174767</v>
      </c>
    </row>
    <row r="202" spans="1:15" x14ac:dyDescent="0.2">
      <c r="A202">
        <v>1</v>
      </c>
      <c r="B202" s="1">
        <f>K202</f>
        <v>2400000</v>
      </c>
      <c r="C202" s="11" t="s">
        <v>19</v>
      </c>
      <c r="D202" t="s">
        <v>89</v>
      </c>
      <c r="E202" s="12">
        <v>193</v>
      </c>
      <c r="F202" s="12">
        <v>0</v>
      </c>
      <c r="G202" s="12">
        <v>0</v>
      </c>
      <c r="H202" s="12">
        <v>0</v>
      </c>
      <c r="I202" s="11"/>
      <c r="J202" s="14">
        <v>2400000</v>
      </c>
      <c r="K202" s="14">
        <v>2400000</v>
      </c>
      <c r="L202" s="14">
        <v>1650000</v>
      </c>
      <c r="M202" s="13"/>
      <c r="N202" s="10">
        <v>24.6</v>
      </c>
      <c r="O202" s="10">
        <f>N202-1/SUMIF(Seasons!A$2:A$8,C202,Seasons!E$2:E$8)*(B202-(E202/SUMIF(Seasons!A$2:A$8,C202,Seasons!B$2:B$8))*SUMIF(Seasons!A$2:A$8,C202,Seasons!C$2:C$8))</f>
        <v>19.566887417218545</v>
      </c>
    </row>
    <row r="203" spans="1:15" x14ac:dyDescent="0.2">
      <c r="A203">
        <v>1</v>
      </c>
      <c r="B203" s="1">
        <f>K203</f>
        <v>6700000</v>
      </c>
      <c r="C203" s="11" t="s">
        <v>20</v>
      </c>
      <c r="D203" t="s">
        <v>89</v>
      </c>
      <c r="E203" s="12">
        <v>186</v>
      </c>
      <c r="F203" s="12">
        <v>0</v>
      </c>
      <c r="G203" s="12">
        <v>0</v>
      </c>
      <c r="H203" s="12">
        <v>0</v>
      </c>
      <c r="I203" s="12"/>
      <c r="J203" s="14">
        <v>6700000</v>
      </c>
      <c r="K203" s="14">
        <v>6700000</v>
      </c>
      <c r="L203" s="14">
        <v>0</v>
      </c>
      <c r="M203" s="13"/>
      <c r="N203" s="10">
        <v>13.5</v>
      </c>
      <c r="O203" s="10">
        <f>N203-1/SUMIF(Seasons!A$2:A$8,C203,Seasons!E$2:E$8)*(B203-(E203/SUMIF(Seasons!A$2:A$8,C203,Seasons!B$2:B$8))*SUMIF(Seasons!A$2:A$8,C203,Seasons!C$2:C$8))</f>
        <v>-2.0323590814196226</v>
      </c>
    </row>
    <row r="204" spans="1:15" x14ac:dyDescent="0.2">
      <c r="A204">
        <v>1</v>
      </c>
      <c r="B204" s="1">
        <f>K204</f>
        <v>6700000</v>
      </c>
      <c r="C204" s="11" t="s">
        <v>21</v>
      </c>
      <c r="D204" t="s">
        <v>89</v>
      </c>
      <c r="E204" s="12">
        <v>185</v>
      </c>
      <c r="F204" s="16">
        <v>34</v>
      </c>
      <c r="G204" s="12">
        <v>0</v>
      </c>
      <c r="H204" s="12">
        <v>0</v>
      </c>
      <c r="I204" s="12"/>
      <c r="J204" s="14">
        <v>6700000</v>
      </c>
      <c r="K204" s="14">
        <v>6700000</v>
      </c>
      <c r="L204" s="14">
        <v>0</v>
      </c>
      <c r="M204" s="13">
        <v>0</v>
      </c>
      <c r="N204" s="10">
        <v>8.1</v>
      </c>
      <c r="O204" s="10">
        <f>N204-1/SUMIF(Seasons!A$2:A$8,C204,Seasons!E$2:E$8)*(B204-(E204/SUMIF(Seasons!A$2:A$8,C204,Seasons!B$2:B$8))*SUMIF(Seasons!A$2:A$8,C204,Seasons!C$2:C$8))</f>
        <v>-6.0886069889899481</v>
      </c>
    </row>
    <row r="205" spans="1:15" x14ac:dyDescent="0.2">
      <c r="A205">
        <v>1</v>
      </c>
      <c r="B205" s="1">
        <f>48/82*K205</f>
        <v>3921951.2195121949</v>
      </c>
      <c r="C205" t="s">
        <v>22</v>
      </c>
      <c r="D205" t="s">
        <v>89</v>
      </c>
      <c r="E205">
        <v>99</v>
      </c>
      <c r="F205">
        <v>0</v>
      </c>
      <c r="H205">
        <v>0</v>
      </c>
      <c r="K205" s="1">
        <v>6700000</v>
      </c>
      <c r="L205" s="1">
        <v>0</v>
      </c>
      <c r="N205" s="3">
        <v>9.8000000000000007</v>
      </c>
      <c r="O205" s="10">
        <f>N205-1/SUMIF(Seasons!A$2:A$8,C205,Seasons!E$2:E$8)*(B205-(E205/SUMIF(Seasons!A$2:A$8,C205,Seasons!B$2:B$8))*SUMIF(Seasons!A$2:A$8,C205,Seasons!C$2:C$8))</f>
        <v>2.3375295043273017</v>
      </c>
    </row>
    <row r="206" spans="1:15" x14ac:dyDescent="0.2">
      <c r="A206">
        <v>1</v>
      </c>
      <c r="B206" s="1">
        <f>K206</f>
        <v>6700000</v>
      </c>
      <c r="C206" t="s">
        <v>15</v>
      </c>
      <c r="D206" t="s">
        <v>89</v>
      </c>
      <c r="E206">
        <v>195</v>
      </c>
      <c r="F206">
        <v>0</v>
      </c>
      <c r="G206">
        <v>0</v>
      </c>
      <c r="H206">
        <v>0</v>
      </c>
      <c r="I206"/>
      <c r="J206" s="1">
        <v>6700000</v>
      </c>
      <c r="K206" s="1">
        <v>6700000</v>
      </c>
      <c r="L206" s="1">
        <v>0</v>
      </c>
      <c r="M206"/>
      <c r="N206" s="3">
        <v>12</v>
      </c>
      <c r="O206" s="10">
        <f>N206-1/SUMIF(Seasons!A$2:A$8,C206,Seasons!E$2:E$8)*(B206-(E206/SUMIF(Seasons!A$2:A$8,C206,Seasons!B$2:B$8))*SUMIF(Seasons!A$2:A$8,C206,Seasons!C$2:C$8))</f>
        <v>-2.2884801548886724</v>
      </c>
    </row>
    <row r="207" spans="1:15" x14ac:dyDescent="0.2">
      <c r="A207">
        <v>1</v>
      </c>
      <c r="B207" s="1">
        <v>6700000</v>
      </c>
      <c r="C207" t="s">
        <v>23</v>
      </c>
      <c r="D207" t="s">
        <v>89</v>
      </c>
      <c r="E207">
        <v>186</v>
      </c>
      <c r="K207" s="1">
        <v>6700000</v>
      </c>
      <c r="L207" s="1">
        <v>0</v>
      </c>
      <c r="N207" s="3">
        <v>15.4</v>
      </c>
      <c r="O207" s="10">
        <f>N207-1/SUMIF(Seasons!A$2:A$8,C207,Seasons!E$2:E$8)*(B207-(E207/SUMIF(Seasons!A$2:A$8,C207,Seasons!B$2:B$8))*SUMIF(Seasons!A$2:A$8,C207,Seasons!C$2:C$8))</f>
        <v>2.3032830523513752</v>
      </c>
    </row>
    <row r="208" spans="1:15" x14ac:dyDescent="0.2">
      <c r="A208">
        <v>1</v>
      </c>
      <c r="B208" s="1">
        <f>J208</f>
        <v>3100000</v>
      </c>
      <c r="C208" s="11" t="s">
        <v>17</v>
      </c>
      <c r="D208" s="11" t="s">
        <v>90</v>
      </c>
      <c r="E208" s="12">
        <v>190</v>
      </c>
      <c r="F208" s="12"/>
      <c r="G208" s="12"/>
      <c r="H208" s="12"/>
      <c r="I208" s="13">
        <v>3100000</v>
      </c>
      <c r="J208" s="14">
        <v>3100000</v>
      </c>
      <c r="K208" s="14"/>
      <c r="L208" s="14"/>
      <c r="M208" s="13"/>
      <c r="N208" s="20">
        <v>27.7</v>
      </c>
      <c r="O208" s="10">
        <f>N208-1/SUMIF(Seasons!A$2:A$8,C208,Seasons!E$2:E$8)*(B208-(E208/SUMIF(Seasons!A$2:A$8,C208,Seasons!B$2:B$8))*SUMIF(Seasons!A$2:A$8,C208,Seasons!C$2:C$8))</f>
        <v>20.818514472965592</v>
      </c>
    </row>
    <row r="209" spans="1:15" x14ac:dyDescent="0.2">
      <c r="A209">
        <v>1</v>
      </c>
      <c r="B209" s="1">
        <f>K209</f>
        <v>6000000</v>
      </c>
      <c r="C209" s="11" t="s">
        <v>19</v>
      </c>
      <c r="D209" s="11" t="s">
        <v>90</v>
      </c>
      <c r="E209" s="12">
        <v>193</v>
      </c>
      <c r="F209" s="12">
        <v>0</v>
      </c>
      <c r="G209" s="12">
        <v>0</v>
      </c>
      <c r="H209" s="12">
        <v>0</v>
      </c>
      <c r="I209" s="11"/>
      <c r="J209" s="14">
        <v>6000000</v>
      </c>
      <c r="K209" s="14">
        <v>6000000</v>
      </c>
      <c r="L209" s="14">
        <v>0</v>
      </c>
      <c r="M209" s="13"/>
      <c r="N209" s="10">
        <v>-3.7</v>
      </c>
      <c r="O209" s="10">
        <f>N209-1/SUMIF(Seasons!A$2:A$8,C209,Seasons!E$2:E$8)*(B209-(E209/SUMIF(Seasons!A$2:A$8,C209,Seasons!B$2:B$8))*SUMIF(Seasons!A$2:A$8,C209,Seasons!C$2:C$8))</f>
        <v>-18.26953642384106</v>
      </c>
    </row>
    <row r="210" spans="1:15" x14ac:dyDescent="0.2">
      <c r="A210">
        <v>1</v>
      </c>
      <c r="B210" s="1">
        <f>K210</f>
        <v>6000000</v>
      </c>
      <c r="C210" s="11" t="s">
        <v>20</v>
      </c>
      <c r="D210" s="11" t="s">
        <v>90</v>
      </c>
      <c r="E210" s="12">
        <v>186</v>
      </c>
      <c r="F210" s="12">
        <v>0</v>
      </c>
      <c r="G210" s="12">
        <v>0</v>
      </c>
      <c r="H210" s="12">
        <v>0</v>
      </c>
      <c r="I210" s="12"/>
      <c r="J210" s="14">
        <v>6000000</v>
      </c>
      <c r="K210" s="14">
        <v>6000000</v>
      </c>
      <c r="L210" s="14">
        <v>0</v>
      </c>
      <c r="M210" s="13"/>
      <c r="N210" s="10">
        <v>7.4</v>
      </c>
      <c r="O210" s="10">
        <f>N210-1/SUMIF(Seasons!A$2:A$8,C210,Seasons!E$2:E$8)*(B210-(E210/SUMIF(Seasons!A$2:A$8,C210,Seasons!B$2:B$8))*SUMIF(Seasons!A$2:A$8,C210,Seasons!C$2:C$8))</f>
        <v>-6.3787056367432129</v>
      </c>
    </row>
    <row r="211" spans="1:15" x14ac:dyDescent="0.2">
      <c r="A211">
        <v>1</v>
      </c>
      <c r="B211" s="1">
        <f>K211</f>
        <v>6000000</v>
      </c>
      <c r="C211" s="11" t="s">
        <v>21</v>
      </c>
      <c r="D211" s="11" t="s">
        <v>90</v>
      </c>
      <c r="E211" s="12">
        <v>185</v>
      </c>
      <c r="F211" s="12">
        <v>0</v>
      </c>
      <c r="G211" s="12">
        <v>0</v>
      </c>
      <c r="H211" s="12">
        <v>0</v>
      </c>
      <c r="I211" s="12"/>
      <c r="J211" s="14">
        <v>6000000</v>
      </c>
      <c r="K211" s="14">
        <v>6000000</v>
      </c>
      <c r="L211" s="14">
        <v>0</v>
      </c>
      <c r="M211" s="13">
        <v>0</v>
      </c>
      <c r="N211" s="10">
        <v>8.1999999999999993</v>
      </c>
      <c r="O211" s="10">
        <f>N211-1/SUMIF(Seasons!A$2:A$8,C211,Seasons!E$2:E$8)*(B211-(E211/SUMIF(Seasons!A$2:A$8,C211,Seasons!B$2:B$8))*SUMIF(Seasons!A$2:A$8,C211,Seasons!C$2:C$8))</f>
        <v>-4.3801819052178086</v>
      </c>
    </row>
    <row r="212" spans="1:15" x14ac:dyDescent="0.2">
      <c r="A212">
        <v>1</v>
      </c>
      <c r="B212" s="1">
        <f>48/82*K212</f>
        <v>3512195.1219512192</v>
      </c>
      <c r="C212" t="s">
        <v>22</v>
      </c>
      <c r="D212" t="s">
        <v>90</v>
      </c>
      <c r="E212">
        <v>99</v>
      </c>
      <c r="F212">
        <v>0</v>
      </c>
      <c r="H212">
        <v>0</v>
      </c>
      <c r="K212" s="1">
        <v>6000000</v>
      </c>
      <c r="L212" s="1">
        <v>0</v>
      </c>
      <c r="N212" s="3">
        <v>-0.5</v>
      </c>
      <c r="O212" s="10">
        <f>N212-1/SUMIF(Seasons!A$2:A$8,C212,Seasons!E$2:E$8)*(B212-(E212/SUMIF(Seasons!A$2:A$8,C212,Seasons!B$2:B$8))*SUMIF(Seasons!A$2:A$8,C212,Seasons!C$2:C$8))</f>
        <v>-7.1165224232887487</v>
      </c>
    </row>
    <row r="213" spans="1:15" x14ac:dyDescent="0.2">
      <c r="A213">
        <v>1</v>
      </c>
      <c r="B213" s="1">
        <f>K213</f>
        <v>3416667</v>
      </c>
      <c r="C213" t="s">
        <v>15</v>
      </c>
      <c r="D213" t="s">
        <v>90</v>
      </c>
      <c r="E213">
        <v>195</v>
      </c>
      <c r="F213">
        <v>0</v>
      </c>
      <c r="G213">
        <v>0</v>
      </c>
      <c r="H213">
        <v>0</v>
      </c>
      <c r="I213"/>
      <c r="J213" s="1">
        <v>3416667</v>
      </c>
      <c r="K213" s="1">
        <v>3416667</v>
      </c>
      <c r="L213" s="1">
        <v>0</v>
      </c>
      <c r="M213"/>
      <c r="N213" s="3">
        <v>-4.7</v>
      </c>
      <c r="O213" s="10">
        <f>N213-1/SUMIF(Seasons!A$2:A$8,C213,Seasons!E$2:E$8)*(B213-(E213/SUMIF(Seasons!A$2:A$8,C213,Seasons!B$2:B$8))*SUMIF(Seasons!A$2:A$8,C213,Seasons!C$2:C$8))</f>
        <v>-11.360213746369798</v>
      </c>
    </row>
    <row r="214" spans="1:15" x14ac:dyDescent="0.2">
      <c r="A214">
        <v>1</v>
      </c>
      <c r="B214" s="1">
        <v>3417000</v>
      </c>
      <c r="C214" t="s">
        <v>23</v>
      </c>
      <c r="D214" t="s">
        <v>90</v>
      </c>
      <c r="E214" s="19">
        <v>186</v>
      </c>
      <c r="J214" s="1">
        <v>3417000</v>
      </c>
      <c r="K214" s="1">
        <v>3417000</v>
      </c>
      <c r="N214" s="3">
        <v>-8.3000000000000007</v>
      </c>
      <c r="O214" s="10">
        <f>N214-1/SUMIF(Seasons!A$2:A$8,C214,Seasons!E$2:E$8)*(B214-(E214/SUMIF(Seasons!A$2:A$8,C214,Seasons!B$2:B$8))*SUMIF(Seasons!A$2:A$8,C214,Seasons!C$2:C$8))</f>
        <v>-14.405412599822538</v>
      </c>
    </row>
    <row r="215" spans="1:15" x14ac:dyDescent="0.2">
      <c r="A215">
        <v>1</v>
      </c>
      <c r="B215" s="1">
        <f>K215</f>
        <v>78716</v>
      </c>
      <c r="C215" s="11" t="s">
        <v>21</v>
      </c>
      <c r="D215" s="11" t="s">
        <v>91</v>
      </c>
      <c r="E215" s="12">
        <v>10</v>
      </c>
      <c r="F215" s="12">
        <v>0</v>
      </c>
      <c r="G215" s="12">
        <v>0</v>
      </c>
      <c r="H215" s="12">
        <v>0</v>
      </c>
      <c r="I215" s="12"/>
      <c r="J215" s="14">
        <v>1456250</v>
      </c>
      <c r="K215" s="14">
        <v>78716</v>
      </c>
      <c r="L215" s="14">
        <v>531250</v>
      </c>
      <c r="M215" s="13">
        <v>0</v>
      </c>
      <c r="N215" s="10">
        <v>1.4</v>
      </c>
      <c r="O215" s="10">
        <f>N215-1/SUMIF(Seasons!A$2:A$8,C215,Seasons!E$2:E$8)*(B215-(E215/SUMIF(Seasons!A$2:A$8,C215,Seasons!B$2:B$8))*SUMIF(Seasons!A$2:A$8,C215,Seasons!C$2:C$8))</f>
        <v>1.2843367238947898</v>
      </c>
    </row>
    <row r="216" spans="1:15" x14ac:dyDescent="0.2">
      <c r="A216">
        <v>1</v>
      </c>
      <c r="B216" s="1">
        <f>48/82*K216</f>
        <v>370091.12195121951</v>
      </c>
      <c r="C216" t="s">
        <v>22</v>
      </c>
      <c r="D216" t="s">
        <v>91</v>
      </c>
      <c r="E216">
        <v>70</v>
      </c>
      <c r="F216">
        <v>0</v>
      </c>
      <c r="H216">
        <v>0</v>
      </c>
      <c r="K216" s="1">
        <v>632239</v>
      </c>
      <c r="L216" s="1">
        <v>531250</v>
      </c>
      <c r="N216" s="3">
        <v>2.5</v>
      </c>
      <c r="O216" s="10">
        <f>N216-1/SUMIF(Seasons!A$2:A$8,C216,Seasons!E$2:E$8)*(B216-(E216/SUMIF(Seasons!A$2:A$8,C216,Seasons!B$2:B$8))*SUMIF(Seasons!A$2:A$8,C216,Seasons!C$2:C$8))</f>
        <v>2.1845497357842785</v>
      </c>
    </row>
    <row r="217" spans="1:15" x14ac:dyDescent="0.2">
      <c r="A217">
        <v>1</v>
      </c>
      <c r="B217" s="1">
        <f>K217</f>
        <v>330154</v>
      </c>
      <c r="C217" t="s">
        <v>15</v>
      </c>
      <c r="D217" t="s">
        <v>91</v>
      </c>
      <c r="E217">
        <v>72</v>
      </c>
      <c r="F217">
        <v>0</v>
      </c>
      <c r="G217">
        <v>0</v>
      </c>
      <c r="H217">
        <v>0</v>
      </c>
      <c r="I217"/>
      <c r="J217" s="1">
        <v>1425417</v>
      </c>
      <c r="K217" s="1">
        <v>330154</v>
      </c>
      <c r="L217" s="1">
        <v>531250</v>
      </c>
      <c r="M217"/>
      <c r="N217" s="3">
        <v>0.9</v>
      </c>
      <c r="O217" s="10">
        <f>N217-1/SUMIF(Seasons!A$2:A$8,C217,Seasons!E$2:E$8)*(B217-(E217/SUMIF(Seasons!A$2:A$8,C217,Seasons!B$2:B$8))*SUMIF(Seasons!A$2:A$8,C217,Seasons!C$2:C$8))</f>
        <v>0.60475800134038282</v>
      </c>
    </row>
    <row r="218" spans="1:15" x14ac:dyDescent="0.2">
      <c r="A218">
        <v>1</v>
      </c>
      <c r="B218" s="1">
        <v>460000</v>
      </c>
      <c r="C218" t="s">
        <v>23</v>
      </c>
      <c r="D218" t="s">
        <v>91</v>
      </c>
      <c r="E218">
        <v>60</v>
      </c>
      <c r="K218" s="1">
        <v>460000</v>
      </c>
      <c r="L218" s="1">
        <v>1062000</v>
      </c>
      <c r="N218" s="3">
        <v>0.9</v>
      </c>
      <c r="O218" s="10">
        <f>N218-1/SUMIF(Seasons!A$2:A$8,C218,Seasons!E$2:E$8)*(B218-(E218/SUMIF(Seasons!A$2:A$8,C218,Seasons!B$2:B$8))*SUMIF(Seasons!A$2:A$8,C218,Seasons!C$2:C$8))</f>
        <v>0.29823110169734102</v>
      </c>
    </row>
    <row r="219" spans="1:15" x14ac:dyDescent="0.2">
      <c r="A219">
        <v>1</v>
      </c>
      <c r="B219" s="1">
        <f>K219</f>
        <v>9677</v>
      </c>
      <c r="C219" s="11" t="s">
        <v>20</v>
      </c>
      <c r="D219" s="11" t="s">
        <v>92</v>
      </c>
      <c r="E219" s="12">
        <v>3</v>
      </c>
      <c r="F219" s="12">
        <v>0</v>
      </c>
      <c r="G219" s="12">
        <v>0</v>
      </c>
      <c r="H219" s="12">
        <v>0</v>
      </c>
      <c r="I219" s="12"/>
      <c r="J219" s="14">
        <v>600000</v>
      </c>
      <c r="K219" s="14">
        <v>9677</v>
      </c>
      <c r="L219" s="14">
        <v>0</v>
      </c>
      <c r="M219" s="13"/>
      <c r="N219" s="10">
        <v>-0.2</v>
      </c>
      <c r="O219" s="10">
        <f>N219-1/SUMIF(Seasons!A$2:A$8,C219,Seasons!E$2:E$8)*(B219-(E219/SUMIF(Seasons!A$2:A$8,C219,Seasons!B$2:B$8))*SUMIF(Seasons!A$2:A$8,C219,Seasons!C$2:C$8))</f>
        <v>-0.20403962556401106</v>
      </c>
    </row>
    <row r="220" spans="1:15" x14ac:dyDescent="0.2">
      <c r="A220">
        <v>1</v>
      </c>
      <c r="B220" s="1">
        <v>131000</v>
      </c>
      <c r="C220" t="s">
        <v>23</v>
      </c>
      <c r="D220" t="s">
        <v>93</v>
      </c>
      <c r="E220">
        <v>18</v>
      </c>
      <c r="K220" s="1">
        <v>131000</v>
      </c>
      <c r="L220" s="1">
        <v>25000</v>
      </c>
      <c r="N220" s="3">
        <v>0.5</v>
      </c>
      <c r="O220" s="10">
        <f>N220-1/SUMIF(Seasons!A$2:A$8,C220,Seasons!E$2:E$8)*(B220-(E220/SUMIF(Seasons!A$2:A$8,C220,Seasons!B$2:B$8))*SUMIF(Seasons!A$2:A$8,C220,Seasons!C$2:C$8))</f>
        <v>0.33437616280733895</v>
      </c>
    </row>
    <row r="221" spans="1:15" x14ac:dyDescent="0.2">
      <c r="A221">
        <v>1</v>
      </c>
      <c r="B221" s="1">
        <f>J221</f>
        <v>1725000</v>
      </c>
      <c r="C221" s="11" t="s">
        <v>17</v>
      </c>
      <c r="D221" s="11" t="s">
        <v>94</v>
      </c>
      <c r="E221" s="12">
        <v>190</v>
      </c>
      <c r="F221" s="12"/>
      <c r="G221" s="12"/>
      <c r="H221" s="12"/>
      <c r="I221" s="13">
        <v>875000</v>
      </c>
      <c r="J221" s="14">
        <v>1725000</v>
      </c>
      <c r="K221" s="14"/>
      <c r="L221" s="14">
        <v>850000</v>
      </c>
      <c r="M221" s="13"/>
      <c r="N221" s="10">
        <v>-2</v>
      </c>
      <c r="O221" s="10">
        <f>N221-1/SUMIF(Seasons!A$2:A$8,C221,Seasons!E$2:E$8)*(B221-(E221/SUMIF(Seasons!A$2:A$8,C221,Seasons!B$2:B$8))*SUMIF(Seasons!A$2:A$8,C221,Seasons!C$2:C$8))</f>
        <v>-5.2768978700163842</v>
      </c>
    </row>
    <row r="222" spans="1:15" x14ac:dyDescent="0.2">
      <c r="A222">
        <v>1</v>
      </c>
      <c r="B222" s="1">
        <f>K222</f>
        <v>1725000</v>
      </c>
      <c r="C222" s="11" t="s">
        <v>19</v>
      </c>
      <c r="D222" s="11" t="s">
        <v>94</v>
      </c>
      <c r="E222" s="12">
        <v>193</v>
      </c>
      <c r="F222" s="12">
        <v>0</v>
      </c>
      <c r="G222" s="12">
        <v>0</v>
      </c>
      <c r="H222" s="12">
        <v>0</v>
      </c>
      <c r="I222" s="11"/>
      <c r="J222" s="14">
        <v>1725000</v>
      </c>
      <c r="K222" s="14">
        <v>1725000</v>
      </c>
      <c r="L222" s="14">
        <v>850000</v>
      </c>
      <c r="M222" s="13"/>
      <c r="N222" s="10">
        <v>5.7</v>
      </c>
      <c r="O222" s="10">
        <f>N222-1/SUMIF(Seasons!A$2:A$8,C222,Seasons!E$2:E$8)*(B222-(E222/SUMIF(Seasons!A$2:A$8,C222,Seasons!B$2:B$8))*SUMIF(Seasons!A$2:A$8,C222,Seasons!C$2:C$8))</f>
        <v>2.4549668874172186</v>
      </c>
    </row>
    <row r="223" spans="1:15" x14ac:dyDescent="0.2">
      <c r="A223">
        <v>1</v>
      </c>
      <c r="B223" s="1">
        <f>K223</f>
        <v>1474597</v>
      </c>
      <c r="C223" s="11" t="s">
        <v>20</v>
      </c>
      <c r="D223" s="11" t="s">
        <v>94</v>
      </c>
      <c r="E223" s="12">
        <v>159</v>
      </c>
      <c r="F223" s="12">
        <v>0</v>
      </c>
      <c r="G223" s="12">
        <v>0</v>
      </c>
      <c r="H223" s="12">
        <v>0</v>
      </c>
      <c r="I223" s="12"/>
      <c r="J223" s="14">
        <v>1725000</v>
      </c>
      <c r="K223" s="14">
        <v>1474597</v>
      </c>
      <c r="L223" s="14">
        <v>850000</v>
      </c>
      <c r="M223" s="13"/>
      <c r="N223" s="10">
        <v>2</v>
      </c>
      <c r="O223" s="10">
        <f>N223-1/SUMIF(Seasons!A$2:A$8,C223,Seasons!E$2:E$8)*(B223-(E223/SUMIF(Seasons!A$2:A$8,C223,Seasons!B$2:B$8))*SUMIF(Seasons!A$2:A$8,C223,Seasons!C$2:C$8))</f>
        <v>-0.62340954946461036</v>
      </c>
    </row>
    <row r="224" spans="1:15" x14ac:dyDescent="0.2">
      <c r="A224">
        <v>1</v>
      </c>
      <c r="B224" s="1">
        <f>K224</f>
        <v>1050000</v>
      </c>
      <c r="C224" s="11" t="s">
        <v>21</v>
      </c>
      <c r="D224" s="11" t="s">
        <v>94</v>
      </c>
      <c r="E224" s="12">
        <v>185</v>
      </c>
      <c r="F224" s="12">
        <v>0</v>
      </c>
      <c r="G224" s="12">
        <v>0</v>
      </c>
      <c r="H224" s="12">
        <v>0</v>
      </c>
      <c r="I224" s="12"/>
      <c r="J224" s="14">
        <v>1050000</v>
      </c>
      <c r="K224" s="14">
        <v>1050000</v>
      </c>
      <c r="L224" s="14">
        <v>0</v>
      </c>
      <c r="M224" s="13">
        <v>0</v>
      </c>
      <c r="N224" s="10">
        <v>5.3</v>
      </c>
      <c r="O224" s="10">
        <f>N224-1/SUMIF(Seasons!A$2:A$8,C224,Seasons!E$2:E$8)*(B224-(E224/SUMIF(Seasons!A$2:A$8,C224,Seasons!B$2:B$8))*SUMIF(Seasons!A$2:A$8,C224,Seasons!C$2:C$8))</f>
        <v>4.0936811871708949</v>
      </c>
    </row>
    <row r="225" spans="1:15" x14ac:dyDescent="0.2">
      <c r="A225">
        <v>1</v>
      </c>
      <c r="B225" s="1">
        <f>48/82*K225</f>
        <v>614634.14634146343</v>
      </c>
      <c r="C225" t="s">
        <v>22</v>
      </c>
      <c r="D225" t="s">
        <v>94</v>
      </c>
      <c r="E225">
        <v>99</v>
      </c>
      <c r="F225">
        <v>0</v>
      </c>
      <c r="H225">
        <v>0</v>
      </c>
      <c r="K225" s="1">
        <v>1050000</v>
      </c>
      <c r="L225" s="1">
        <v>0</v>
      </c>
      <c r="N225" s="3">
        <v>6.5</v>
      </c>
      <c r="O225" s="10">
        <f>N225-1/SUMIF(Seasons!A$2:A$8,C225,Seasons!E$2:E$8)*(B225-(E225/SUMIF(Seasons!A$2:A$8,C225,Seasons!B$2:B$8))*SUMIF(Seasons!A$2:A$8,C225,Seasons!C$2:C$8))</f>
        <v>5.8655389457120375</v>
      </c>
    </row>
    <row r="226" spans="1:15" x14ac:dyDescent="0.2">
      <c r="A226">
        <v>1</v>
      </c>
      <c r="B226" s="1">
        <f>K226</f>
        <v>3300000</v>
      </c>
      <c r="C226" t="s">
        <v>15</v>
      </c>
      <c r="D226" t="s">
        <v>94</v>
      </c>
      <c r="E226">
        <v>195</v>
      </c>
      <c r="F226">
        <v>0</v>
      </c>
      <c r="G226">
        <v>0</v>
      </c>
      <c r="H226">
        <v>0</v>
      </c>
      <c r="I226"/>
      <c r="J226" s="1">
        <v>3300000</v>
      </c>
      <c r="K226" s="1">
        <v>3300000</v>
      </c>
      <c r="L226" s="1">
        <v>0</v>
      </c>
      <c r="M226"/>
      <c r="N226" s="3">
        <v>5.3</v>
      </c>
      <c r="O226" s="10">
        <f>N226-1/SUMIF(Seasons!A$2:A$8,C226,Seasons!E$2:E$8)*(B226-(E226/SUMIF(Seasons!A$2:A$8,C226,Seasons!B$2:B$8))*SUMIF(Seasons!A$2:A$8,C226,Seasons!C$2:C$8))</f>
        <v>-1.0891577928363985</v>
      </c>
    </row>
    <row r="227" spans="1:15" x14ac:dyDescent="0.2">
      <c r="A227">
        <v>1</v>
      </c>
      <c r="B227" s="1">
        <v>3300000</v>
      </c>
      <c r="C227" t="s">
        <v>23</v>
      </c>
      <c r="D227" t="s">
        <v>94</v>
      </c>
      <c r="E227">
        <v>186</v>
      </c>
      <c r="K227" s="1">
        <v>3300000</v>
      </c>
      <c r="L227" s="1">
        <v>0</v>
      </c>
      <c r="N227" s="3">
        <v>8.4</v>
      </c>
      <c r="O227" s="10">
        <f>N227-1/SUMIF(Seasons!A$2:A$8,C227,Seasons!E$2:E$8)*(B227-(E227/SUMIF(Seasons!A$2:A$8,C227,Seasons!B$2:B$8))*SUMIF(Seasons!A$2:A$8,C227,Seasons!C$2:C$8))</f>
        <v>2.5437444543034609</v>
      </c>
    </row>
    <row r="228" spans="1:15" x14ac:dyDescent="0.2">
      <c r="A228">
        <v>1</v>
      </c>
      <c r="B228" s="1">
        <f>J228</f>
        <v>2275000</v>
      </c>
      <c r="C228" s="11" t="s">
        <v>17</v>
      </c>
      <c r="D228" s="11" t="s">
        <v>95</v>
      </c>
      <c r="E228" s="12">
        <v>190</v>
      </c>
      <c r="F228" s="12"/>
      <c r="G228" s="12"/>
      <c r="H228" s="12"/>
      <c r="I228" s="13">
        <v>2500000</v>
      </c>
      <c r="J228" s="14">
        <v>2275000</v>
      </c>
      <c r="K228" s="14"/>
      <c r="L228" s="14" t="s">
        <v>27</v>
      </c>
      <c r="M228" s="13"/>
      <c r="N228" s="10">
        <v>8.1999999999999993</v>
      </c>
      <c r="O228" s="10">
        <f>N228-1/SUMIF(Seasons!A$2:A$8,C228,Seasons!E$2:E$8)*(B228-(E228/SUMIF(Seasons!A$2:A$8,C228,Seasons!B$2:B$8))*SUMIF(Seasons!A$2:A$8,C228,Seasons!C$2:C$8))</f>
        <v>3.4812670671764057</v>
      </c>
    </row>
    <row r="229" spans="1:15" x14ac:dyDescent="0.2">
      <c r="A229">
        <v>1</v>
      </c>
      <c r="B229" s="1">
        <f>K229</f>
        <v>4200000</v>
      </c>
      <c r="C229" s="11" t="s">
        <v>19</v>
      </c>
      <c r="D229" s="11" t="s">
        <v>95</v>
      </c>
      <c r="E229" s="12">
        <v>193</v>
      </c>
      <c r="F229" s="12">
        <v>0</v>
      </c>
      <c r="G229" s="12">
        <v>0</v>
      </c>
      <c r="H229" s="12">
        <v>0</v>
      </c>
      <c r="I229" s="11"/>
      <c r="J229" s="14">
        <v>4200000</v>
      </c>
      <c r="K229" s="14">
        <v>4200000</v>
      </c>
      <c r="L229" s="14">
        <v>0</v>
      </c>
      <c r="M229" s="13"/>
      <c r="N229" s="10">
        <v>4.7</v>
      </c>
      <c r="O229" s="10">
        <f>N229-1/SUMIF(Seasons!A$2:A$8,C229,Seasons!E$2:E$8)*(B229-(E229/SUMIF(Seasons!A$2:A$8,C229,Seasons!B$2:B$8))*SUMIF(Seasons!A$2:A$8,C229,Seasons!C$2:C$8))</f>
        <v>-5.1013245033112584</v>
      </c>
    </row>
    <row r="230" spans="1:15" x14ac:dyDescent="0.2">
      <c r="A230">
        <v>1</v>
      </c>
      <c r="B230" s="1">
        <f>K230</f>
        <v>4200000</v>
      </c>
      <c r="C230" s="11" t="s">
        <v>20</v>
      </c>
      <c r="D230" s="11" t="s">
        <v>95</v>
      </c>
      <c r="E230" s="12">
        <v>186</v>
      </c>
      <c r="F230" s="12">
        <v>0</v>
      </c>
      <c r="G230" s="12">
        <v>0</v>
      </c>
      <c r="H230" s="12">
        <v>0</v>
      </c>
      <c r="I230" s="12"/>
      <c r="J230" s="14">
        <v>4200000</v>
      </c>
      <c r="K230" s="14">
        <v>4200000</v>
      </c>
      <c r="L230" s="14">
        <v>0</v>
      </c>
      <c r="M230" s="13"/>
      <c r="N230" s="10">
        <v>3</v>
      </c>
      <c r="O230" s="10">
        <f>N230-1/SUMIF(Seasons!A$2:A$8,C230,Seasons!E$2:E$8)*(B230-(E230/SUMIF(Seasons!A$2:A$8,C230,Seasons!B$2:B$8))*SUMIF(Seasons!A$2:A$8,C230,Seasons!C$2:C$8))</f>
        <v>-6.2693110647181616</v>
      </c>
    </row>
    <row r="231" spans="1:15" x14ac:dyDescent="0.2">
      <c r="A231">
        <v>1</v>
      </c>
      <c r="B231" s="1">
        <f>K231</f>
        <v>4200000</v>
      </c>
      <c r="C231" s="11" t="s">
        <v>21</v>
      </c>
      <c r="D231" s="11" t="s">
        <v>95</v>
      </c>
      <c r="E231" s="12">
        <v>185</v>
      </c>
      <c r="F231" s="16">
        <v>43</v>
      </c>
      <c r="G231" s="12">
        <v>0</v>
      </c>
      <c r="H231" s="12">
        <v>0</v>
      </c>
      <c r="I231" s="12"/>
      <c r="J231" s="14">
        <v>4200000</v>
      </c>
      <c r="K231" s="14">
        <v>4200000</v>
      </c>
      <c r="L231" s="14">
        <v>0</v>
      </c>
      <c r="M231" s="13">
        <v>0</v>
      </c>
      <c r="N231" s="10">
        <v>1.4</v>
      </c>
      <c r="O231" s="10">
        <f>N231-1/SUMIF(Seasons!A$2:A$8,C231,Seasons!E$2:E$8)*(B231-(E231/SUMIF(Seasons!A$2:A$8,C231,Seasons!B$2:B$8))*SUMIF(Seasons!A$2:A$8,C231,Seasons!C$2:C$8))</f>
        <v>-7.044231689803734</v>
      </c>
    </row>
    <row r="232" spans="1:15" x14ac:dyDescent="0.2">
      <c r="A232">
        <v>1</v>
      </c>
      <c r="B232" s="1">
        <f>48/82*K232</f>
        <v>2458536.5853658537</v>
      </c>
      <c r="C232" t="s">
        <v>22</v>
      </c>
      <c r="D232" t="s">
        <v>95</v>
      </c>
      <c r="E232">
        <v>99</v>
      </c>
      <c r="F232">
        <v>0</v>
      </c>
      <c r="H232">
        <v>0</v>
      </c>
      <c r="K232" s="1">
        <v>4200000</v>
      </c>
      <c r="L232" s="1">
        <v>0</v>
      </c>
      <c r="N232" s="3">
        <v>0</v>
      </c>
      <c r="O232" s="10">
        <f>N232-1/SUMIF(Seasons!A$2:A$8,C232,Seasons!E$2:E$8)*(B232-(E232/SUMIF(Seasons!A$2:A$8,C232,Seasons!B$2:B$8))*SUMIF(Seasons!A$2:A$8,C232,Seasons!C$2:C$8))</f>
        <v>-4.4412273800157358</v>
      </c>
    </row>
    <row r="233" spans="1:15" x14ac:dyDescent="0.2">
      <c r="A233">
        <v>1</v>
      </c>
      <c r="B233" s="1">
        <f>K233</f>
        <v>1500000</v>
      </c>
      <c r="C233" t="s">
        <v>15</v>
      </c>
      <c r="D233" t="s">
        <v>95</v>
      </c>
      <c r="E233">
        <v>195</v>
      </c>
      <c r="F233">
        <v>0</v>
      </c>
      <c r="G233">
        <v>0</v>
      </c>
      <c r="H233">
        <v>0</v>
      </c>
      <c r="I233"/>
      <c r="J233" s="1">
        <v>1500000</v>
      </c>
      <c r="K233" s="1">
        <v>1500000</v>
      </c>
      <c r="L233" s="1">
        <v>0</v>
      </c>
      <c r="M233"/>
      <c r="N233" s="3">
        <v>1</v>
      </c>
      <c r="O233" s="10">
        <f>N233-1/SUMIF(Seasons!A$2:A$8,C233,Seasons!E$2:E$8)*(B233-(E233/SUMIF(Seasons!A$2:A$8,C233,Seasons!B$2:B$8))*SUMIF(Seasons!A$2:A$8,C233,Seasons!C$2:C$8))</f>
        <v>-1.2071636011616649</v>
      </c>
    </row>
    <row r="234" spans="1:15" x14ac:dyDescent="0.2">
      <c r="A234">
        <v>1</v>
      </c>
      <c r="B234" s="1">
        <v>1500000</v>
      </c>
      <c r="C234" t="s">
        <v>23</v>
      </c>
      <c r="D234" t="s">
        <v>95</v>
      </c>
      <c r="E234">
        <v>186</v>
      </c>
      <c r="K234" s="1">
        <v>1500000</v>
      </c>
      <c r="L234" s="1">
        <v>0</v>
      </c>
      <c r="N234" s="3">
        <v>-0.8</v>
      </c>
      <c r="O234" s="10">
        <f>N234-1/SUMIF(Seasons!A$2:A$8,C234,Seasons!E$2:E$8)*(B234-(E234/SUMIF(Seasons!A$2:A$8,C234,Seasons!B$2:B$8))*SUMIF(Seasons!A$2:A$8,C234,Seasons!C$2:C$8))</f>
        <v>-2.8230700976042593</v>
      </c>
    </row>
    <row r="235" spans="1:15" x14ac:dyDescent="0.2">
      <c r="A235">
        <v>1</v>
      </c>
      <c r="B235" s="1">
        <f>48/82*K235</f>
        <v>23178.146341463413</v>
      </c>
      <c r="C235" t="s">
        <v>22</v>
      </c>
      <c r="D235" t="s">
        <v>96</v>
      </c>
      <c r="E235">
        <v>7</v>
      </c>
      <c r="F235">
        <v>0</v>
      </c>
      <c r="H235">
        <v>0</v>
      </c>
      <c r="K235" s="1">
        <v>39596</v>
      </c>
      <c r="L235" s="1">
        <v>0</v>
      </c>
      <c r="N235" s="3">
        <v>0</v>
      </c>
      <c r="O235" s="10">
        <f>N235-1/SUMIF(Seasons!A$2:A$8,C235,Seasons!E$2:E$8)*(B235-(E235/SUMIF(Seasons!A$2:A$8,C235,Seasons!B$2:B$8))*SUMIF(Seasons!A$2:A$8,C235,Seasons!C$2:C$8))</f>
        <v>-2.9907743365996699E-3</v>
      </c>
    </row>
    <row r="236" spans="1:15" x14ac:dyDescent="0.2">
      <c r="A236">
        <v>1</v>
      </c>
      <c r="B236" s="1">
        <f>48/82*K236</f>
        <v>50909.268292682922</v>
      </c>
      <c r="C236" t="s">
        <v>22</v>
      </c>
      <c r="D236" t="s">
        <v>97</v>
      </c>
      <c r="E236">
        <v>12</v>
      </c>
      <c r="F236">
        <v>0</v>
      </c>
      <c r="H236">
        <v>0</v>
      </c>
      <c r="K236" s="1">
        <v>86970</v>
      </c>
      <c r="L236" s="1">
        <v>207500</v>
      </c>
      <c r="N236" s="3">
        <v>-0.2</v>
      </c>
      <c r="O236" s="10">
        <f>N236-1/SUMIF(Seasons!A$2:A$8,C236,Seasons!E$2:E$8)*(B236-(E236/SUMIF(Seasons!A$2:A$8,C236,Seasons!B$2:B$8))*SUMIF(Seasons!A$2:A$8,C236,Seasons!C$2:C$8))</f>
        <v>-0.22819863529075174</v>
      </c>
    </row>
    <row r="237" spans="1:15" x14ac:dyDescent="0.2">
      <c r="A237">
        <v>1</v>
      </c>
      <c r="B237" s="1">
        <f>48/82*K237</f>
        <v>20576.780487804877</v>
      </c>
      <c r="C237" t="s">
        <v>22</v>
      </c>
      <c r="D237" t="s">
        <v>98</v>
      </c>
      <c r="E237">
        <v>6</v>
      </c>
      <c r="F237">
        <v>0</v>
      </c>
      <c r="H237">
        <v>0</v>
      </c>
      <c r="K237" s="1">
        <v>35152</v>
      </c>
      <c r="L237" s="1">
        <v>0</v>
      </c>
      <c r="N237" s="3">
        <v>-0.5</v>
      </c>
      <c r="O237" s="10">
        <f>N237-1/SUMIF(Seasons!A$2:A$8,C237,Seasons!E$2:E$8)*(B237-(E237/SUMIF(Seasons!A$2:A$8,C237,Seasons!B$2:B$8))*SUMIF(Seasons!A$2:A$8,C237,Seasons!C$2:C$8))</f>
        <v>-0.50402891009226802</v>
      </c>
    </row>
    <row r="238" spans="1:15" x14ac:dyDescent="0.2">
      <c r="A238">
        <v>1</v>
      </c>
      <c r="B238" s="1">
        <f>K238</f>
        <v>605000</v>
      </c>
      <c r="C238" t="s">
        <v>15</v>
      </c>
      <c r="D238" t="s">
        <v>98</v>
      </c>
      <c r="E238">
        <v>195</v>
      </c>
      <c r="F238">
        <v>0</v>
      </c>
      <c r="G238">
        <v>0</v>
      </c>
      <c r="H238">
        <v>0</v>
      </c>
      <c r="I238"/>
      <c r="J238" s="1">
        <v>605000</v>
      </c>
      <c r="K238" s="1">
        <v>605000</v>
      </c>
      <c r="L238" s="1">
        <v>0</v>
      </c>
      <c r="M238"/>
      <c r="N238" s="3">
        <v>4.0999999999999996</v>
      </c>
      <c r="O238" s="10">
        <f>N238-1/SUMIF(Seasons!A$2:A$8,C238,Seasons!E$2:E$8)*(B238-(E238/SUMIF(Seasons!A$2:A$8,C238,Seasons!B$2:B$8))*SUMIF(Seasons!A$2:A$8,C238,Seasons!C$2:C$8))</f>
        <v>3.9722168441432717</v>
      </c>
    </row>
    <row r="239" spans="1:15" x14ac:dyDescent="0.2">
      <c r="A239">
        <v>1</v>
      </c>
      <c r="B239" s="1">
        <v>874000</v>
      </c>
      <c r="C239" t="s">
        <v>23</v>
      </c>
      <c r="D239" t="s">
        <v>98</v>
      </c>
      <c r="E239">
        <v>186</v>
      </c>
      <c r="K239" s="1">
        <v>874000</v>
      </c>
      <c r="L239" s="1">
        <v>0</v>
      </c>
      <c r="N239" s="3">
        <v>0.1</v>
      </c>
      <c r="O239" s="10">
        <f>N239-1/SUMIF(Seasons!A$2:A$8,C239,Seasons!E$2:E$8)*(B239-(E239/SUMIF(Seasons!A$2:A$8,C239,Seasons!B$2:B$8))*SUMIF(Seasons!A$2:A$8,C239,Seasons!C$2:C$8))</f>
        <v>-0.58997338065661042</v>
      </c>
    </row>
    <row r="240" spans="1:15" x14ac:dyDescent="0.2">
      <c r="A240">
        <v>1</v>
      </c>
      <c r="B240" s="1">
        <f>J240</f>
        <v>575000</v>
      </c>
      <c r="C240" s="11" t="s">
        <v>17</v>
      </c>
      <c r="D240" s="11" t="s">
        <v>99</v>
      </c>
      <c r="E240" s="12">
        <v>190</v>
      </c>
      <c r="F240" s="12"/>
      <c r="G240" s="12"/>
      <c r="H240" s="12"/>
      <c r="I240" s="13">
        <v>575000</v>
      </c>
      <c r="J240" s="14">
        <v>575000</v>
      </c>
      <c r="K240" s="14"/>
      <c r="L240" s="14" t="s">
        <v>27</v>
      </c>
      <c r="M240" s="13"/>
      <c r="N240" s="10">
        <v>-0.5</v>
      </c>
      <c r="O240" s="10">
        <f>N240-1/SUMIF(Seasons!A$2:A$8,C240,Seasons!E$2:E$8)*(B240-(E240/SUMIF(Seasons!A$2:A$8,C240,Seasons!B$2:B$8))*SUMIF(Seasons!A$2:A$8,C240,Seasons!C$2:C$8))</f>
        <v>-0.76215182960131078</v>
      </c>
    </row>
    <row r="241" spans="1:15" x14ac:dyDescent="0.2">
      <c r="A241">
        <v>1</v>
      </c>
      <c r="B241" s="1">
        <f>K241</f>
        <v>575000</v>
      </c>
      <c r="C241" s="11" t="s">
        <v>19</v>
      </c>
      <c r="D241" s="11" t="s">
        <v>99</v>
      </c>
      <c r="E241" s="12">
        <v>193</v>
      </c>
      <c r="F241" s="12">
        <v>0</v>
      </c>
      <c r="G241" s="12">
        <v>0</v>
      </c>
      <c r="H241" s="12">
        <v>0</v>
      </c>
      <c r="I241" s="11"/>
      <c r="J241" s="14">
        <v>575000</v>
      </c>
      <c r="K241" s="14">
        <v>575000</v>
      </c>
      <c r="L241" s="14">
        <v>0</v>
      </c>
      <c r="M241" s="13"/>
      <c r="N241" s="10">
        <v>-0.9</v>
      </c>
      <c r="O241" s="10">
        <f>N241-1/SUMIF(Seasons!A$2:A$8,C241,Seasons!E$2:E$8)*(B241-(E241/SUMIF(Seasons!A$2:A$8,C241,Seasons!B$2:B$8))*SUMIF(Seasons!A$2:A$8,C241,Seasons!C$2:C$8))</f>
        <v>-1.0986754966887418</v>
      </c>
    </row>
    <row r="242" spans="1:15" x14ac:dyDescent="0.2">
      <c r="A242">
        <v>1</v>
      </c>
      <c r="B242" s="1">
        <f>K242</f>
        <v>837500</v>
      </c>
      <c r="C242" s="11" t="s">
        <v>20</v>
      </c>
      <c r="D242" s="11" t="s">
        <v>99</v>
      </c>
      <c r="E242" s="12">
        <v>186</v>
      </c>
      <c r="F242" s="12">
        <v>0</v>
      </c>
      <c r="G242" s="12">
        <v>0</v>
      </c>
      <c r="H242" s="12">
        <v>0</v>
      </c>
      <c r="I242" s="12"/>
      <c r="J242" s="14">
        <v>837500</v>
      </c>
      <c r="K242" s="14">
        <v>837500</v>
      </c>
      <c r="L242" s="14">
        <v>0</v>
      </c>
      <c r="M242" s="13"/>
      <c r="N242" s="10">
        <v>-1.1000000000000001</v>
      </c>
      <c r="O242" s="10">
        <f>N242-1/SUMIF(Seasons!A$2:A$8,C242,Seasons!E$2:E$8)*(B242-(E242/SUMIF(Seasons!A$2:A$8,C242,Seasons!B$2:B$8))*SUMIF(Seasons!A$2:A$8,C242,Seasons!C$2:C$8))</f>
        <v>-1.9455114822546973</v>
      </c>
    </row>
    <row r="243" spans="1:15" x14ac:dyDescent="0.2">
      <c r="A243">
        <v>1</v>
      </c>
      <c r="B243" s="1">
        <f>K243</f>
        <v>837500</v>
      </c>
      <c r="C243" s="11" t="s">
        <v>21</v>
      </c>
      <c r="D243" s="11" t="s">
        <v>99</v>
      </c>
      <c r="E243" s="11">
        <v>185</v>
      </c>
      <c r="F243" s="11">
        <v>0</v>
      </c>
      <c r="G243" s="11">
        <v>0</v>
      </c>
      <c r="H243" s="11">
        <v>0</v>
      </c>
      <c r="I243" s="11"/>
      <c r="J243" s="17">
        <v>837500</v>
      </c>
      <c r="K243" s="17">
        <v>837500</v>
      </c>
      <c r="L243" s="17">
        <v>0</v>
      </c>
      <c r="M243" s="18">
        <v>0</v>
      </c>
      <c r="N243" s="10">
        <v>0.2</v>
      </c>
      <c r="O243" s="10">
        <f>N243-1/SUMIF(Seasons!A$2:A$8,C243,Seasons!E$2:E$8)*(B243-(E243/SUMIF(Seasons!A$2:A$8,C243,Seasons!B$2:B$8))*SUMIF(Seasons!A$2:A$8,C243,Seasons!C$2:C$8))</f>
        <v>-0.51804691239827672</v>
      </c>
    </row>
    <row r="244" spans="1:15" x14ac:dyDescent="0.2">
      <c r="A244">
        <v>1</v>
      </c>
      <c r="B244" s="1">
        <f>48/82*K244</f>
        <v>439024.3902439024</v>
      </c>
      <c r="C244" t="s">
        <v>22</v>
      </c>
      <c r="D244" t="s">
        <v>99</v>
      </c>
      <c r="E244">
        <v>99</v>
      </c>
      <c r="F244">
        <v>0</v>
      </c>
      <c r="H244">
        <v>0</v>
      </c>
      <c r="K244" s="1">
        <v>750000</v>
      </c>
      <c r="L244" s="1">
        <v>0</v>
      </c>
      <c r="N244" s="3">
        <v>-0.7</v>
      </c>
      <c r="O244" s="10">
        <f>N244-1/SUMIF(Seasons!A$2:A$8,C244,Seasons!E$2:E$8)*(B244-(E244/SUMIF(Seasons!A$2:A$8,C244,Seasons!B$2:B$8))*SUMIF(Seasons!A$2:A$8,C244,Seasons!C$2:C$8))</f>
        <v>-0.97191188040912646</v>
      </c>
    </row>
    <row r="245" spans="1:15" x14ac:dyDescent="0.2">
      <c r="A245">
        <v>1</v>
      </c>
      <c r="B245" s="1">
        <f>K245</f>
        <v>750000</v>
      </c>
      <c r="C245" t="s">
        <v>15</v>
      </c>
      <c r="D245" t="s">
        <v>99</v>
      </c>
      <c r="E245">
        <v>195</v>
      </c>
      <c r="F245">
        <v>0</v>
      </c>
      <c r="G245">
        <v>0</v>
      </c>
      <c r="H245">
        <v>0</v>
      </c>
      <c r="I245"/>
      <c r="J245" s="1">
        <v>750000</v>
      </c>
      <c r="K245" s="1">
        <v>750000</v>
      </c>
      <c r="L245" s="1">
        <v>0</v>
      </c>
      <c r="M245"/>
      <c r="N245" s="3">
        <v>-1.7000000000000002</v>
      </c>
      <c r="O245" s="10">
        <f>N245-1/SUMIF(Seasons!A$2:A$8,C245,Seasons!E$2:E$8)*(B245-(E245/SUMIF(Seasons!A$2:A$8,C245,Seasons!B$2:B$8))*SUMIF(Seasons!A$2:A$8,C245,Seasons!C$2:C$8))</f>
        <v>-2.1646660212971929</v>
      </c>
    </row>
    <row r="246" spans="1:15" x14ac:dyDescent="0.2">
      <c r="A246">
        <v>1</v>
      </c>
      <c r="B246" s="1">
        <f>J246</f>
        <v>2768600</v>
      </c>
      <c r="C246" s="11" t="s">
        <v>17</v>
      </c>
      <c r="D246" s="11" t="s">
        <v>100</v>
      </c>
      <c r="E246" s="12">
        <v>190</v>
      </c>
      <c r="F246" s="12"/>
      <c r="G246" s="12"/>
      <c r="H246" s="12"/>
      <c r="I246" s="13">
        <v>984200</v>
      </c>
      <c r="J246" s="14">
        <v>2768600</v>
      </c>
      <c r="K246" s="14"/>
      <c r="L246" s="14">
        <v>1850000</v>
      </c>
      <c r="M246" s="13"/>
      <c r="N246" s="10">
        <v>5.9</v>
      </c>
      <c r="O246" s="10">
        <f>N246-1/SUMIF(Seasons!A$2:A$8,C246,Seasons!E$2:E$8)*(B246-(E246/SUMIF(Seasons!A$2:A$8,C246,Seasons!B$2:B$8))*SUMIF(Seasons!A$2:A$8,C246,Seasons!C$2:C$8))</f>
        <v>-0.11271436373566335</v>
      </c>
    </row>
    <row r="247" spans="1:15" x14ac:dyDescent="0.2">
      <c r="A247">
        <v>1</v>
      </c>
      <c r="B247" s="1">
        <f>K247</f>
        <v>3083333</v>
      </c>
      <c r="C247" s="11" t="s">
        <v>19</v>
      </c>
      <c r="D247" s="11" t="s">
        <v>100</v>
      </c>
      <c r="E247" s="11">
        <v>193</v>
      </c>
      <c r="F247" s="11">
        <v>0</v>
      </c>
      <c r="G247" s="11">
        <v>0</v>
      </c>
      <c r="H247" s="11">
        <v>0</v>
      </c>
      <c r="I247" s="11"/>
      <c r="J247" s="17">
        <v>3083333</v>
      </c>
      <c r="K247" s="17">
        <v>3083333</v>
      </c>
      <c r="L247" s="17">
        <v>0</v>
      </c>
      <c r="M247" s="18"/>
      <c r="N247" s="10">
        <v>5.5</v>
      </c>
      <c r="O247" s="10">
        <f>N247-1/SUMIF(Seasons!A$2:A$8,C247,Seasons!E$2:E$8)*(B247-(E247/SUMIF(Seasons!A$2:A$8,C247,Seasons!B$2:B$8))*SUMIF(Seasons!A$2:A$8,C247,Seasons!C$2:C$8))</f>
        <v>-1.3432662251655634</v>
      </c>
    </row>
    <row r="248" spans="1:15" x14ac:dyDescent="0.2">
      <c r="A248">
        <v>1</v>
      </c>
      <c r="B248" s="1">
        <f>K248</f>
        <v>3083333</v>
      </c>
      <c r="C248" s="11" t="s">
        <v>20</v>
      </c>
      <c r="D248" s="11" t="s">
        <v>100</v>
      </c>
      <c r="E248" s="12">
        <v>186</v>
      </c>
      <c r="F248" s="12">
        <v>0</v>
      </c>
      <c r="G248" s="12">
        <v>0</v>
      </c>
      <c r="H248" s="12">
        <v>0</v>
      </c>
      <c r="I248" s="12"/>
      <c r="J248" s="14">
        <v>3083333</v>
      </c>
      <c r="K248" s="14">
        <v>3083333</v>
      </c>
      <c r="L248" s="14">
        <v>0</v>
      </c>
      <c r="M248" s="13"/>
      <c r="N248" s="10">
        <v>-0.8</v>
      </c>
      <c r="O248" s="10">
        <f>N248-1/SUMIF(Seasons!A$2:A$8,C248,Seasons!E$2:E$8)*(B248-(E248/SUMIF(Seasons!A$2:A$8,C248,Seasons!B$2:B$8))*SUMIF(Seasons!A$2:A$8,C248,Seasons!C$2:C$8))</f>
        <v>-7.2718154488517737</v>
      </c>
    </row>
    <row r="249" spans="1:15" x14ac:dyDescent="0.2">
      <c r="A249">
        <v>1</v>
      </c>
      <c r="B249" s="1">
        <f>K249</f>
        <v>2250000</v>
      </c>
      <c r="C249" s="11" t="s">
        <v>21</v>
      </c>
      <c r="D249" s="11" t="s">
        <v>100</v>
      </c>
      <c r="E249" s="12">
        <v>185</v>
      </c>
      <c r="F249" s="12">
        <v>0</v>
      </c>
      <c r="G249" s="12">
        <v>0</v>
      </c>
      <c r="H249" s="12">
        <v>0</v>
      </c>
      <c r="I249" s="12"/>
      <c r="J249" s="14">
        <v>2250000</v>
      </c>
      <c r="K249" s="14">
        <v>2250000</v>
      </c>
      <c r="L249" s="14">
        <v>0</v>
      </c>
      <c r="M249" s="13">
        <v>0</v>
      </c>
      <c r="N249" s="10">
        <v>-0.4</v>
      </c>
      <c r="O249" s="10">
        <f>N249-1/SUMIF(Seasons!A$2:A$8,C249,Seasons!E$2:E$8)*(B249-(E249/SUMIF(Seasons!A$2:A$8,C249,Seasons!B$2:B$8))*SUMIF(Seasons!A$2:A$8,C249,Seasons!C$2:C$8))</f>
        <v>-4.3636189564384873</v>
      </c>
    </row>
    <row r="250" spans="1:15" x14ac:dyDescent="0.2">
      <c r="A250">
        <v>1</v>
      </c>
      <c r="B250" s="1">
        <f>48/82*K250</f>
        <v>409756.09756097558</v>
      </c>
      <c r="C250" t="s">
        <v>22</v>
      </c>
      <c r="D250" t="s">
        <v>100</v>
      </c>
      <c r="E250">
        <v>99</v>
      </c>
      <c r="F250">
        <v>0</v>
      </c>
      <c r="H250">
        <v>0</v>
      </c>
      <c r="K250" s="1">
        <v>700000</v>
      </c>
      <c r="L250" s="1">
        <v>0</v>
      </c>
      <c r="N250" s="3">
        <v>-0.2</v>
      </c>
      <c r="O250" s="10">
        <f>N250-1/SUMIF(Seasons!A$2:A$8,C250,Seasons!E$2:E$8)*(B250-(E250/SUMIF(Seasons!A$2:A$8,C250,Seasons!B$2:B$8))*SUMIF(Seasons!A$2:A$8,C250,Seasons!C$2:C$8))</f>
        <v>-0.41148701809598737</v>
      </c>
    </row>
    <row r="251" spans="1:15" x14ac:dyDescent="0.2">
      <c r="A251">
        <v>1</v>
      </c>
      <c r="B251" s="1">
        <f>K251</f>
        <v>925000</v>
      </c>
      <c r="C251" t="s">
        <v>15</v>
      </c>
      <c r="D251" t="s">
        <v>101</v>
      </c>
      <c r="E251">
        <v>195</v>
      </c>
      <c r="F251">
        <v>0</v>
      </c>
      <c r="G251">
        <v>0</v>
      </c>
      <c r="H251">
        <v>0</v>
      </c>
      <c r="I251"/>
      <c r="J251" s="1">
        <v>3575000</v>
      </c>
      <c r="K251" s="1">
        <v>925000</v>
      </c>
      <c r="L251" s="1">
        <v>2650000</v>
      </c>
      <c r="M251"/>
      <c r="N251" s="3">
        <v>2.2000000000000002</v>
      </c>
      <c r="O251" s="10">
        <f>N251-1/SUMIF(Seasons!A$2:A$8,C251,Seasons!E$2:E$8)*(B251-(E251/SUMIF(Seasons!A$2:A$8,C251,Seasons!B$2:B$8))*SUMIF(Seasons!A$2:A$8,C251,Seasons!C$2:C$8))</f>
        <v>1.3287512100677641</v>
      </c>
    </row>
    <row r="252" spans="1:15" x14ac:dyDescent="0.2">
      <c r="A252">
        <v>1</v>
      </c>
      <c r="B252" s="1">
        <v>3575000</v>
      </c>
      <c r="C252" t="s">
        <v>23</v>
      </c>
      <c r="D252" t="s">
        <v>101</v>
      </c>
      <c r="E252">
        <v>186</v>
      </c>
      <c r="K252" s="1">
        <v>3575000</v>
      </c>
      <c r="L252" s="1">
        <v>2650000</v>
      </c>
      <c r="N252" s="3">
        <v>5.6</v>
      </c>
      <c r="O252" s="10">
        <f>N252-1/SUMIF(Seasons!A$2:A$8,C252,Seasons!E$2:E$8)*(B252-(E252/SUMIF(Seasons!A$2:A$8,C252,Seasons!B$2:B$8))*SUMIF(Seasons!A$2:A$8,C252,Seasons!C$2:C$8))</f>
        <v>-0.84188110026619345</v>
      </c>
    </row>
    <row r="253" spans="1:15" x14ac:dyDescent="0.2">
      <c r="A253">
        <v>1</v>
      </c>
      <c r="B253" s="1">
        <f>K253</f>
        <v>277297</v>
      </c>
      <c r="C253" s="11" t="s">
        <v>21</v>
      </c>
      <c r="D253" s="11" t="s">
        <v>102</v>
      </c>
      <c r="E253" s="12">
        <v>57</v>
      </c>
      <c r="F253" s="12">
        <v>0</v>
      </c>
      <c r="G253" s="12">
        <v>0</v>
      </c>
      <c r="H253" s="12">
        <v>0</v>
      </c>
      <c r="I253" s="12"/>
      <c r="J253" s="14">
        <v>900000</v>
      </c>
      <c r="K253" s="14">
        <v>277297</v>
      </c>
      <c r="L253" s="14">
        <v>285000</v>
      </c>
      <c r="M253" s="13">
        <v>0</v>
      </c>
      <c r="N253" s="10">
        <v>-0.8</v>
      </c>
      <c r="O253" s="10">
        <f>N253-1/SUMIF(Seasons!A$2:A$8,C253,Seasons!E$2:E$8)*(B253-(E253/SUMIF(Seasons!A$2:A$8,C253,Seasons!B$2:B$8))*SUMIF(Seasons!A$2:A$8,C253,Seasons!C$2:C$8))</f>
        <v>-1.0654826077393813</v>
      </c>
    </row>
    <row r="254" spans="1:15" x14ac:dyDescent="0.2">
      <c r="A254">
        <v>1</v>
      </c>
      <c r="B254" s="1">
        <f>48/82*K254</f>
        <v>338625.36585365853</v>
      </c>
      <c r="C254" t="s">
        <v>22</v>
      </c>
      <c r="D254" t="s">
        <v>102</v>
      </c>
      <c r="E254">
        <v>83</v>
      </c>
      <c r="F254">
        <v>0</v>
      </c>
      <c r="H254">
        <v>0</v>
      </c>
      <c r="K254" s="1">
        <v>578485</v>
      </c>
      <c r="L254" s="1">
        <v>210000</v>
      </c>
      <c r="N254" s="3">
        <v>1</v>
      </c>
      <c r="O254" s="10">
        <f>N254-1/SUMIF(Seasons!A$2:A$8,C254,Seasons!E$2:E$8)*(B254-(E254/SUMIF(Seasons!A$2:A$8,C254,Seasons!B$2:B$8))*SUMIF(Seasons!A$2:A$8,C254,Seasons!C$2:C$8))</f>
        <v>0.83282436449467134</v>
      </c>
    </row>
    <row r="255" spans="1:15" x14ac:dyDescent="0.2">
      <c r="A255">
        <v>1</v>
      </c>
      <c r="B255" s="1">
        <f>K255</f>
        <v>667333</v>
      </c>
      <c r="C255" t="s">
        <v>15</v>
      </c>
      <c r="D255" t="s">
        <v>102</v>
      </c>
      <c r="E255">
        <v>182</v>
      </c>
      <c r="F255">
        <v>0</v>
      </c>
      <c r="G255">
        <v>0</v>
      </c>
      <c r="H255">
        <v>0</v>
      </c>
      <c r="I255"/>
      <c r="J255" s="1">
        <v>900000</v>
      </c>
      <c r="K255" s="1">
        <v>667333</v>
      </c>
      <c r="L255" s="1">
        <v>60000</v>
      </c>
      <c r="M255"/>
      <c r="N255" s="3">
        <v>11</v>
      </c>
      <c r="O255" s="10">
        <f>N255-1/SUMIF(Seasons!A$2:A$8,C255,Seasons!E$2:E$8)*(B255-(E255/SUMIF(Seasons!A$2:A$8,C255,Seasons!B$2:B$8))*SUMIF(Seasons!A$2:A$8,C255,Seasons!C$2:C$8))</f>
        <v>10.64220793804453</v>
      </c>
    </row>
    <row r="256" spans="1:15" x14ac:dyDescent="0.2">
      <c r="A256">
        <v>1</v>
      </c>
      <c r="B256" s="1">
        <v>2600000</v>
      </c>
      <c r="C256" t="s">
        <v>23</v>
      </c>
      <c r="D256" t="s">
        <v>102</v>
      </c>
      <c r="E256">
        <v>186</v>
      </c>
      <c r="K256" s="1">
        <v>2600000</v>
      </c>
      <c r="L256" s="1">
        <v>0</v>
      </c>
      <c r="N256" s="3">
        <v>10.3</v>
      </c>
      <c r="O256" s="10">
        <f>N256-1/SUMIF(Seasons!A$2:A$8,C256,Seasons!E$2:E$8)*(B256-(E256/SUMIF(Seasons!A$2:A$8,C256,Seasons!B$2:B$8))*SUMIF(Seasons!A$2:A$8,C256,Seasons!C$2:C$8))</f>
        <v>5.934427684117126</v>
      </c>
    </row>
    <row r="257" spans="1:15" x14ac:dyDescent="0.2">
      <c r="A257">
        <v>1</v>
      </c>
      <c r="B257" s="1">
        <f>K257</f>
        <v>50269</v>
      </c>
      <c r="C257" s="11" t="s">
        <v>20</v>
      </c>
      <c r="D257" s="11" t="s">
        <v>103</v>
      </c>
      <c r="E257" s="12">
        <v>11</v>
      </c>
      <c r="F257" s="12">
        <v>0</v>
      </c>
      <c r="G257" s="12">
        <v>0</v>
      </c>
      <c r="H257" s="12">
        <v>0</v>
      </c>
      <c r="I257" s="12"/>
      <c r="J257" s="14">
        <v>850000</v>
      </c>
      <c r="K257" s="14">
        <v>50269</v>
      </c>
      <c r="L257" s="14">
        <v>215000</v>
      </c>
      <c r="M257" s="13"/>
      <c r="N257" s="10">
        <v>-0.3</v>
      </c>
      <c r="O257" s="10">
        <f>N257-1/SUMIF(Seasons!A$2:A$8,C257,Seasons!E$2:E$8)*(B257-(E257/SUMIF(Seasons!A$2:A$8,C257,Seasons!B$2:B$8))*SUMIF(Seasons!A$2:A$8,C257,Seasons!C$2:C$8))</f>
        <v>-0.3518558017374907</v>
      </c>
    </row>
    <row r="258" spans="1:15" x14ac:dyDescent="0.2">
      <c r="A258">
        <v>1</v>
      </c>
      <c r="B258" s="1">
        <f>K258</f>
        <v>64324</v>
      </c>
      <c r="C258" s="11" t="s">
        <v>21</v>
      </c>
      <c r="D258" s="11" t="s">
        <v>103</v>
      </c>
      <c r="E258" s="12">
        <v>14</v>
      </c>
      <c r="F258" s="12">
        <v>0</v>
      </c>
      <c r="G258" s="12">
        <v>0</v>
      </c>
      <c r="H258" s="12">
        <v>0</v>
      </c>
      <c r="I258" s="12"/>
      <c r="J258" s="14">
        <v>850000</v>
      </c>
      <c r="K258" s="14">
        <v>64324</v>
      </c>
      <c r="L258" s="14">
        <v>165000</v>
      </c>
      <c r="M258" s="13">
        <v>0</v>
      </c>
      <c r="N258" s="10">
        <v>-0.4</v>
      </c>
      <c r="O258" s="10">
        <f>N258-1/SUMIF(Seasons!A$2:A$8,C258,Seasons!E$2:E$8)*(B258-(E258/SUMIF(Seasons!A$2:A$8,C258,Seasons!B$2:B$8))*SUMIF(Seasons!A$2:A$8,C258,Seasons!C$2:C$8))</f>
        <v>-0.45651148745682019</v>
      </c>
    </row>
    <row r="259" spans="1:15" x14ac:dyDescent="0.2">
      <c r="A259">
        <v>1</v>
      </c>
      <c r="B259" s="1">
        <f>48/82*K259</f>
        <v>136585.1707317073</v>
      </c>
      <c r="C259" t="s">
        <v>22</v>
      </c>
      <c r="D259" t="s">
        <v>103</v>
      </c>
      <c r="E259">
        <v>35</v>
      </c>
      <c r="F259">
        <v>0</v>
      </c>
      <c r="H259">
        <v>0</v>
      </c>
      <c r="K259" s="1">
        <v>233333</v>
      </c>
      <c r="L259" s="1">
        <v>0</v>
      </c>
      <c r="N259" s="3">
        <v>0.2</v>
      </c>
      <c r="O259" s="10">
        <f>N259-1/SUMIF(Seasons!A$2:A$8,C259,Seasons!E$2:E$8)*(B259-(E259/SUMIF(Seasons!A$2:A$8,C259,Seasons!B$2:B$8))*SUMIF(Seasons!A$2:A$8,C259,Seasons!C$2:C$8))</f>
        <v>0.14232212516987347</v>
      </c>
    </row>
    <row r="260" spans="1:15" x14ac:dyDescent="0.2">
      <c r="A260">
        <v>1</v>
      </c>
      <c r="B260" s="1">
        <f>K260</f>
        <v>650000</v>
      </c>
      <c r="C260" t="s">
        <v>15</v>
      </c>
      <c r="D260" t="s">
        <v>103</v>
      </c>
      <c r="E260">
        <v>195</v>
      </c>
      <c r="F260">
        <v>0</v>
      </c>
      <c r="G260">
        <v>0</v>
      </c>
      <c r="H260">
        <v>0</v>
      </c>
      <c r="I260"/>
      <c r="J260" s="1">
        <v>650000</v>
      </c>
      <c r="K260" s="1">
        <v>650000</v>
      </c>
      <c r="L260" s="1">
        <v>0</v>
      </c>
      <c r="M260"/>
      <c r="N260" s="3">
        <v>5.6</v>
      </c>
      <c r="O260" s="10">
        <f>N260-1/SUMIF(Seasons!A$2:A$8,C260,Seasons!E$2:E$8)*(B260-(E260/SUMIF(Seasons!A$2:A$8,C260,Seasons!B$2:B$8))*SUMIF(Seasons!A$2:A$8,C260,Seasons!C$2:C$8))</f>
        <v>5.3676669893514033</v>
      </c>
    </row>
    <row r="261" spans="1:15" x14ac:dyDescent="0.2">
      <c r="A261">
        <v>1</v>
      </c>
      <c r="B261" s="1">
        <v>1250000</v>
      </c>
      <c r="C261" t="s">
        <v>23</v>
      </c>
      <c r="D261" t="s">
        <v>103</v>
      </c>
      <c r="E261">
        <v>186</v>
      </c>
      <c r="K261" s="1">
        <v>1250000</v>
      </c>
      <c r="L261" s="1">
        <v>0</v>
      </c>
      <c r="N261" s="3">
        <v>-0.9</v>
      </c>
      <c r="O261" s="10">
        <f>N261-1/SUMIF(Seasons!A$2:A$8,C261,Seasons!E$2:E$8)*(B261-(E261/SUMIF(Seasons!A$2:A$8,C261,Seasons!B$2:B$8))*SUMIF(Seasons!A$2:A$8,C261,Seasons!C$2:C$8))</f>
        <v>-2.3906832298136647</v>
      </c>
    </row>
    <row r="262" spans="1:15" x14ac:dyDescent="0.2">
      <c r="A262">
        <v>1</v>
      </c>
      <c r="B262" s="1">
        <f>48/82*K262</f>
        <v>168440.78048780488</v>
      </c>
      <c r="C262" t="s">
        <v>22</v>
      </c>
      <c r="D262" t="s">
        <v>104</v>
      </c>
      <c r="E262">
        <v>53</v>
      </c>
      <c r="F262">
        <v>0</v>
      </c>
      <c r="H262">
        <v>0</v>
      </c>
      <c r="K262" s="1">
        <v>287753</v>
      </c>
      <c r="L262" s="1">
        <v>0</v>
      </c>
      <c r="N262" s="3">
        <v>2.6</v>
      </c>
      <c r="O262" s="10">
        <f>N262-1/SUMIF(Seasons!A$2:A$8,C262,Seasons!E$2:E$8)*(B262-(E262/SUMIF(Seasons!A$2:A$8,C262,Seasons!B$2:B$8))*SUMIF(Seasons!A$2:A$8,C262,Seasons!C$2:C$8))</f>
        <v>2.5919122603533369</v>
      </c>
    </row>
    <row r="263" spans="1:15" x14ac:dyDescent="0.2">
      <c r="A263">
        <v>1</v>
      </c>
      <c r="B263" s="1">
        <f>K263</f>
        <v>666667</v>
      </c>
      <c r="C263" t="s">
        <v>15</v>
      </c>
      <c r="D263" t="s">
        <v>104</v>
      </c>
      <c r="E263">
        <v>195</v>
      </c>
      <c r="F263">
        <v>0</v>
      </c>
      <c r="G263">
        <v>0</v>
      </c>
      <c r="H263">
        <v>0</v>
      </c>
      <c r="I263"/>
      <c r="J263" s="1">
        <v>666667</v>
      </c>
      <c r="K263" s="1">
        <v>666667</v>
      </c>
      <c r="L263" s="1">
        <v>0</v>
      </c>
      <c r="M263"/>
      <c r="N263" s="3">
        <v>1.9</v>
      </c>
      <c r="O263" s="10">
        <f>N263-1/SUMIF(Seasons!A$2:A$8,C263,Seasons!E$2:E$8)*(B263-(E263/SUMIF(Seasons!A$2:A$8,C263,Seasons!B$2:B$8))*SUMIF(Seasons!A$2:A$8,C263,Seasons!C$2:C$8))</f>
        <v>1.6289440464666021</v>
      </c>
    </row>
    <row r="264" spans="1:15" x14ac:dyDescent="0.2">
      <c r="A264">
        <v>1</v>
      </c>
      <c r="B264" s="1">
        <v>667000</v>
      </c>
      <c r="C264" t="s">
        <v>23</v>
      </c>
      <c r="D264" t="s">
        <v>104</v>
      </c>
      <c r="E264">
        <v>186</v>
      </c>
      <c r="K264" s="1">
        <v>667000</v>
      </c>
      <c r="L264" s="1">
        <v>0</v>
      </c>
      <c r="N264" s="3">
        <v>2.9</v>
      </c>
      <c r="O264" s="10">
        <f>N264-1/SUMIF(Seasons!A$2:A$8,C264,Seasons!E$2:E$8)*(B264-(E264/SUMIF(Seasons!A$2:A$8,C264,Seasons!B$2:B$8))*SUMIF(Seasons!A$2:A$8,C264,Seasons!C$2:C$8))</f>
        <v>2.6508429458740017</v>
      </c>
    </row>
    <row r="265" spans="1:15" x14ac:dyDescent="0.2">
      <c r="A265">
        <v>1</v>
      </c>
      <c r="B265" s="1">
        <f>K265</f>
        <v>414940</v>
      </c>
      <c r="C265" s="11" t="s">
        <v>19</v>
      </c>
      <c r="D265" s="11" t="s">
        <v>105</v>
      </c>
      <c r="E265" s="12">
        <v>155</v>
      </c>
      <c r="F265" s="12">
        <v>0</v>
      </c>
      <c r="G265" s="12">
        <v>0</v>
      </c>
      <c r="H265" s="12">
        <v>0</v>
      </c>
      <c r="I265" s="11"/>
      <c r="J265" s="14">
        <v>516667</v>
      </c>
      <c r="K265" s="14">
        <v>414940</v>
      </c>
      <c r="L265" s="14">
        <v>0</v>
      </c>
      <c r="M265" s="13"/>
      <c r="N265" s="10">
        <v>0</v>
      </c>
      <c r="O265" s="10">
        <f>N265-1/SUMIF(Seasons!A$2:A$8,C265,Seasons!E$2:E$8)*(B265-(E265/SUMIF(Seasons!A$2:A$8,C265,Seasons!B$2:B$8))*SUMIF(Seasons!A$2:A$8,C265,Seasons!C$2:C$8))</f>
        <v>-3.5458532066019378E-2</v>
      </c>
    </row>
    <row r="266" spans="1:15" x14ac:dyDescent="0.2">
      <c r="A266">
        <v>1</v>
      </c>
      <c r="B266" s="1">
        <f>K266</f>
        <v>600000</v>
      </c>
      <c r="C266" s="11" t="s">
        <v>20</v>
      </c>
      <c r="D266" s="11" t="s">
        <v>105</v>
      </c>
      <c r="E266" s="12">
        <v>186</v>
      </c>
      <c r="F266" s="12">
        <v>0</v>
      </c>
      <c r="G266" s="12">
        <v>0</v>
      </c>
      <c r="H266" s="12">
        <v>0</v>
      </c>
      <c r="I266" s="12"/>
      <c r="J266" s="14">
        <v>600000</v>
      </c>
      <c r="K266" s="14">
        <v>600000</v>
      </c>
      <c r="L266" s="14">
        <v>0</v>
      </c>
      <c r="M266" s="13"/>
      <c r="N266" s="10">
        <v>-1</v>
      </c>
      <c r="O266" s="10">
        <f>N266-1/SUMIF(Seasons!A$2:A$8,C266,Seasons!E$2:E$8)*(B266-(E266/SUMIF(Seasons!A$2:A$8,C266,Seasons!B$2:B$8))*SUMIF(Seasons!A$2:A$8,C266,Seasons!C$2:C$8))</f>
        <v>-1.2505219206680585</v>
      </c>
    </row>
    <row r="267" spans="1:15" x14ac:dyDescent="0.2">
      <c r="A267">
        <v>1</v>
      </c>
      <c r="B267" s="1">
        <f>48/82*K267</f>
        <v>58536.585365853658</v>
      </c>
      <c r="C267" t="s">
        <v>22</v>
      </c>
      <c r="D267" t="s">
        <v>105</v>
      </c>
      <c r="E267">
        <v>99</v>
      </c>
      <c r="F267">
        <v>0</v>
      </c>
      <c r="H267">
        <v>0</v>
      </c>
      <c r="K267" s="1">
        <v>100000</v>
      </c>
      <c r="L267" s="1">
        <v>0</v>
      </c>
      <c r="O267" s="10">
        <f>N267-1/SUMIF(Seasons!A$2:A$8,C267,Seasons!E$2:E$8)*(B267-(E267/SUMIF(Seasons!A$2:A$8,C267,Seasons!B$2:B$8))*SUMIF(Seasons!A$2:A$8,C267,Seasons!C$2:C$8))</f>
        <v>0.51361132966168377</v>
      </c>
    </row>
    <row r="268" spans="1:15" x14ac:dyDescent="0.2">
      <c r="A268">
        <v>1</v>
      </c>
      <c r="B268" s="1">
        <f>J268</f>
        <v>513333</v>
      </c>
      <c r="C268" s="11" t="s">
        <v>17</v>
      </c>
      <c r="D268" s="11" t="s">
        <v>106</v>
      </c>
      <c r="E268" s="12">
        <v>190</v>
      </c>
      <c r="F268" s="12"/>
      <c r="G268" s="12"/>
      <c r="H268" s="12"/>
      <c r="I268" s="13">
        <v>510000</v>
      </c>
      <c r="J268" s="14">
        <v>513333</v>
      </c>
      <c r="K268" s="14"/>
      <c r="L268" s="14" t="s">
        <v>27</v>
      </c>
      <c r="M268" s="13"/>
      <c r="N268" s="10">
        <v>-0.9</v>
      </c>
      <c r="O268" s="10">
        <f>N268-1/SUMIF(Seasons!A$2:A$8,C268,Seasons!E$2:E$8)*(B268-(E268/SUMIF(Seasons!A$2:A$8,C268,Seasons!B$2:B$8))*SUMIF(Seasons!A$2:A$8,C268,Seasons!C$2:C$8))</f>
        <v>-1.0004906608410704</v>
      </c>
    </row>
    <row r="269" spans="1:15" x14ac:dyDescent="0.2">
      <c r="A269">
        <v>1</v>
      </c>
      <c r="B269" s="1">
        <f>K269</f>
        <v>2688</v>
      </c>
      <c r="C269" s="11" t="s">
        <v>20</v>
      </c>
      <c r="D269" s="11" t="s">
        <v>106</v>
      </c>
      <c r="E269" s="12">
        <v>1</v>
      </c>
      <c r="F269" s="12">
        <v>0</v>
      </c>
      <c r="G269" s="12">
        <v>0</v>
      </c>
      <c r="H269" s="12">
        <v>0</v>
      </c>
      <c r="I269" s="12"/>
      <c r="J269" s="14">
        <v>500000</v>
      </c>
      <c r="K269" s="14">
        <v>2688</v>
      </c>
      <c r="L269" s="14">
        <v>0</v>
      </c>
      <c r="M269" s="13"/>
      <c r="N269" s="10">
        <v>0</v>
      </c>
      <c r="O269" s="10">
        <f>N269-1/SUMIF(Seasons!A$2:A$8,C269,Seasons!E$2:E$8)*(B269-(E269/SUMIF(Seasons!A$2:A$8,C269,Seasons!B$2:B$8))*SUMIF(Seasons!A$2:A$8,C269,Seasons!C$2:C$8))</f>
        <v>4.3100545491353596E-7</v>
      </c>
    </row>
    <row r="270" spans="1:15" x14ac:dyDescent="0.2">
      <c r="A270">
        <v>1</v>
      </c>
      <c r="B270" s="1">
        <f>K270</f>
        <v>171892</v>
      </c>
      <c r="C270" s="11" t="s">
        <v>21</v>
      </c>
      <c r="D270" s="11" t="s">
        <v>106</v>
      </c>
      <c r="E270" s="12">
        <v>53</v>
      </c>
      <c r="F270" s="12">
        <v>0</v>
      </c>
      <c r="G270" s="12">
        <v>0</v>
      </c>
      <c r="H270" s="12">
        <v>0</v>
      </c>
      <c r="I270" s="12"/>
      <c r="J270" s="14">
        <v>600000</v>
      </c>
      <c r="K270" s="14">
        <v>171892</v>
      </c>
      <c r="L270" s="14">
        <v>0</v>
      </c>
      <c r="M270" s="13">
        <v>0</v>
      </c>
      <c r="N270" s="10">
        <v>-0.30000000000000004</v>
      </c>
      <c r="O270" s="10">
        <f>N270-1/SUMIF(Seasons!A$2:A$8,C270,Seasons!E$2:E$8)*(B270-(E270/SUMIF(Seasons!A$2:A$8,C270,Seasons!B$2:B$8))*SUMIF(Seasons!A$2:A$8,C270,Seasons!C$2:C$8))</f>
        <v>-0.3493708253011269</v>
      </c>
    </row>
    <row r="271" spans="1:15" x14ac:dyDescent="0.2">
      <c r="A271">
        <v>1</v>
      </c>
      <c r="B271" s="1">
        <f>K271</f>
        <v>9231</v>
      </c>
      <c r="C271" t="s">
        <v>15</v>
      </c>
      <c r="D271" t="s">
        <v>106</v>
      </c>
      <c r="E271">
        <v>3</v>
      </c>
      <c r="F271">
        <v>0</v>
      </c>
      <c r="G271">
        <v>0</v>
      </c>
      <c r="H271">
        <v>0</v>
      </c>
      <c r="I271"/>
      <c r="J271" s="1">
        <v>600000</v>
      </c>
      <c r="K271" s="1">
        <v>9231</v>
      </c>
      <c r="L271" s="1">
        <v>0</v>
      </c>
      <c r="M271"/>
      <c r="N271" s="3">
        <v>0</v>
      </c>
      <c r="O271" s="10">
        <f>N271-1/SUMIF(Seasons!A$2:A$8,C271,Seasons!E$2:E$8)*(B271-(E271/SUMIF(Seasons!A$2:A$8,C271,Seasons!B$2:B$8))*SUMIF(Seasons!A$2:A$8,C271,Seasons!C$2:C$8))</f>
        <v>-1.7877131580906962E-3</v>
      </c>
    </row>
    <row r="272" spans="1:15" x14ac:dyDescent="0.2">
      <c r="A272">
        <v>1</v>
      </c>
      <c r="B272" s="1">
        <f>K272</f>
        <v>400000</v>
      </c>
      <c r="C272" s="11" t="s">
        <v>19</v>
      </c>
      <c r="D272" s="11" t="s">
        <v>107</v>
      </c>
      <c r="E272" s="12">
        <v>193</v>
      </c>
      <c r="F272" s="12">
        <v>0</v>
      </c>
      <c r="G272" s="12">
        <v>0</v>
      </c>
      <c r="H272" s="12">
        <v>0</v>
      </c>
      <c r="I272" s="11"/>
      <c r="J272" s="14">
        <v>400000</v>
      </c>
      <c r="K272" s="14">
        <v>400000</v>
      </c>
      <c r="L272" s="14">
        <v>0</v>
      </c>
      <c r="M272" s="13"/>
      <c r="N272" s="10"/>
      <c r="O272" s="10">
        <f>N272-1/SUMIF(Seasons!A$2:A$8,C272,Seasons!E$2:E$8)*(B272-(E272/SUMIF(Seasons!A$2:A$8,C272,Seasons!B$2:B$8))*SUMIF(Seasons!A$2:A$8,C272,Seasons!C$2:C$8))</f>
        <v>0.26490066225165565</v>
      </c>
    </row>
    <row r="273" spans="1:15" x14ac:dyDescent="0.2">
      <c r="A273">
        <v>1</v>
      </c>
      <c r="B273" s="1">
        <f>K273</f>
        <v>190933</v>
      </c>
      <c r="C273" s="11" t="s">
        <v>19</v>
      </c>
      <c r="D273" s="11" t="s">
        <v>108</v>
      </c>
      <c r="E273" s="12">
        <v>67</v>
      </c>
      <c r="F273" s="12">
        <v>0</v>
      </c>
      <c r="G273" s="12">
        <v>0</v>
      </c>
      <c r="H273" s="12">
        <v>0</v>
      </c>
      <c r="I273" s="11"/>
      <c r="J273" s="14">
        <v>550000</v>
      </c>
      <c r="K273" s="14">
        <v>190933</v>
      </c>
      <c r="L273" s="14">
        <v>0</v>
      </c>
      <c r="M273" s="13"/>
      <c r="N273" s="10">
        <v>1.2</v>
      </c>
      <c r="O273" s="10">
        <f>N273-1/SUMIF(Seasons!A$2:A$8,C273,Seasons!E$2:E$8)*(B273-(E273/SUMIF(Seasons!A$2:A$8,C273,Seasons!B$2:B$8))*SUMIF(Seasons!A$2:A$8,C273,Seasons!C$2:C$8))</f>
        <v>1.1540188861819305</v>
      </c>
    </row>
    <row r="274" spans="1:15" x14ac:dyDescent="0.2">
      <c r="A274">
        <v>1</v>
      </c>
      <c r="B274" s="1">
        <v>0</v>
      </c>
      <c r="C274" t="s">
        <v>23</v>
      </c>
      <c r="D274" t="s">
        <v>109</v>
      </c>
      <c r="E274">
        <v>0</v>
      </c>
      <c r="K274" s="1">
        <v>0</v>
      </c>
      <c r="L274" s="1">
        <v>0</v>
      </c>
      <c r="N274" s="3">
        <v>0</v>
      </c>
      <c r="O274" s="10">
        <f>N274-1/SUMIF(Seasons!A$2:A$8,C274,Seasons!E$2:E$8)*(B274-(E274/SUMIF(Seasons!A$2:A$8,C274,Seasons!B$2:B$8))*SUMIF(Seasons!A$2:A$8,C274,Seasons!C$2:C$8))</f>
        <v>0</v>
      </c>
    </row>
    <row r="275" spans="1:15" x14ac:dyDescent="0.2">
      <c r="A275">
        <v>1</v>
      </c>
      <c r="B275" s="1">
        <f>J275</f>
        <v>475000</v>
      </c>
      <c r="C275" s="11" t="s">
        <v>17</v>
      </c>
      <c r="D275" s="11" t="s">
        <v>110</v>
      </c>
      <c r="E275" s="12">
        <v>190</v>
      </c>
      <c r="F275" s="12"/>
      <c r="G275" s="12"/>
      <c r="H275" s="12"/>
      <c r="I275" s="13">
        <v>475000</v>
      </c>
      <c r="J275" s="14">
        <v>475000</v>
      </c>
      <c r="K275" s="14"/>
      <c r="L275" s="14" t="s">
        <v>27</v>
      </c>
      <c r="M275" s="13"/>
      <c r="N275" s="10">
        <v>0.5</v>
      </c>
      <c r="O275" s="10">
        <f>N275-1/SUMIF(Seasons!A$2:A$8,C275,Seasons!E$2:E$8)*(B275-(E275/SUMIF(Seasons!A$2:A$8,C275,Seasons!B$2:B$8))*SUMIF(Seasons!A$2:A$8,C275,Seasons!C$2:C$8))</f>
        <v>0.5</v>
      </c>
    </row>
    <row r="276" spans="1:15" x14ac:dyDescent="0.2">
      <c r="A276">
        <v>1</v>
      </c>
      <c r="B276" s="1">
        <f>J276</f>
        <v>875000</v>
      </c>
      <c r="C276" s="11" t="s">
        <v>17</v>
      </c>
      <c r="D276" s="11" t="s">
        <v>111</v>
      </c>
      <c r="E276" s="12">
        <v>190</v>
      </c>
      <c r="F276" s="12"/>
      <c r="G276" s="12"/>
      <c r="H276" s="12"/>
      <c r="I276" s="13">
        <v>687500</v>
      </c>
      <c r="J276" s="14">
        <v>875000</v>
      </c>
      <c r="K276" s="14"/>
      <c r="L276" s="14">
        <v>187500</v>
      </c>
      <c r="M276" s="13"/>
      <c r="N276" s="10">
        <v>-0.9</v>
      </c>
      <c r="O276" s="10">
        <f>N276-1/SUMIF(Seasons!A$2:A$8,C276,Seasons!E$2:E$8)*(B276-(E276/SUMIF(Seasons!A$2:A$8,C276,Seasons!B$2:B$8))*SUMIF(Seasons!A$2:A$8,C276,Seasons!C$2:C$8))</f>
        <v>-1.948607318405243</v>
      </c>
    </row>
    <row r="277" spans="1:15" x14ac:dyDescent="0.2">
      <c r="A277">
        <v>1</v>
      </c>
      <c r="B277" s="1">
        <f>K277</f>
        <v>72539</v>
      </c>
      <c r="C277" s="11" t="s">
        <v>19</v>
      </c>
      <c r="D277" s="11" t="s">
        <v>111</v>
      </c>
      <c r="E277" s="12">
        <v>16</v>
      </c>
      <c r="F277" s="12">
        <v>0</v>
      </c>
      <c r="G277" s="12">
        <v>0</v>
      </c>
      <c r="H277" s="12">
        <v>0</v>
      </c>
      <c r="I277" s="11"/>
      <c r="J277" s="14">
        <v>875000</v>
      </c>
      <c r="K277" s="14">
        <v>72539</v>
      </c>
      <c r="L277" s="14">
        <v>187500</v>
      </c>
      <c r="M277" s="13"/>
      <c r="N277" s="10"/>
      <c r="O277" s="10">
        <f>N277-1/SUMIF(Seasons!A$2:A$8,C277,Seasons!E$2:E$8)*(B277-(E277/SUMIF(Seasons!A$2:A$8,C277,Seasons!B$2:B$8))*SUMIF(Seasons!A$2:A$8,C277,Seasons!C$2:C$8))</f>
        <v>-8.2352908073980033E-2</v>
      </c>
    </row>
    <row r="278" spans="1:15" x14ac:dyDescent="0.2">
      <c r="A278">
        <v>1</v>
      </c>
      <c r="B278" s="1">
        <f>K278</f>
        <v>264516</v>
      </c>
      <c r="C278" s="11" t="s">
        <v>20</v>
      </c>
      <c r="D278" s="11" t="s">
        <v>111</v>
      </c>
      <c r="E278" s="12">
        <v>96</v>
      </c>
      <c r="F278" s="12">
        <v>0</v>
      </c>
      <c r="G278" s="12">
        <v>0</v>
      </c>
      <c r="H278" s="12">
        <v>0</v>
      </c>
      <c r="I278" s="12"/>
      <c r="J278" s="14">
        <v>512500</v>
      </c>
      <c r="K278" s="14">
        <v>264516</v>
      </c>
      <c r="L278" s="14">
        <v>0</v>
      </c>
      <c r="M278" s="13"/>
      <c r="N278" s="10">
        <v>-0.6</v>
      </c>
      <c r="O278" s="10">
        <f>N278-1/SUMIF(Seasons!A$2:A$8,C278,Seasons!E$2:E$8)*(B278-(E278/SUMIF(Seasons!A$2:A$8,C278,Seasons!B$2:B$8))*SUMIF(Seasons!A$2:A$8,C278,Seasons!C$2:C$8))</f>
        <v>-0.61616238130513845</v>
      </c>
    </row>
    <row r="279" spans="1:15" x14ac:dyDescent="0.2">
      <c r="A279">
        <v>1</v>
      </c>
      <c r="B279" s="1">
        <f>K279</f>
        <v>512500</v>
      </c>
      <c r="C279" s="11" t="s">
        <v>21</v>
      </c>
      <c r="D279" s="11" t="s">
        <v>111</v>
      </c>
      <c r="E279" s="12">
        <v>185</v>
      </c>
      <c r="F279" s="12">
        <v>0</v>
      </c>
      <c r="G279" s="12">
        <v>0</v>
      </c>
      <c r="H279" s="12">
        <v>0</v>
      </c>
      <c r="I279" s="12"/>
      <c r="J279" s="14">
        <v>512500</v>
      </c>
      <c r="K279" s="14">
        <v>512500</v>
      </c>
      <c r="L279" s="14">
        <v>0</v>
      </c>
      <c r="M279" s="13">
        <v>0</v>
      </c>
      <c r="N279" s="10">
        <v>0</v>
      </c>
      <c r="O279" s="10">
        <f>N279-1/SUMIF(Seasons!A$2:A$8,C279,Seasons!E$2:E$8)*(B279-(E279/SUMIF(Seasons!A$2:A$8,C279,Seasons!B$2:B$8))*SUMIF(Seasons!A$2:A$8,C279,Seasons!C$2:C$8))</f>
        <v>2.8721876495931067E-2</v>
      </c>
    </row>
    <row r="280" spans="1:15" x14ac:dyDescent="0.2">
      <c r="A280">
        <v>1</v>
      </c>
      <c r="B280" s="1">
        <f>48/82*K280</f>
        <v>526829.26829268294</v>
      </c>
      <c r="C280" t="s">
        <v>22</v>
      </c>
      <c r="D280" t="s">
        <v>111</v>
      </c>
      <c r="E280">
        <v>99</v>
      </c>
      <c r="F280">
        <v>0</v>
      </c>
      <c r="H280">
        <v>0</v>
      </c>
      <c r="K280" s="1">
        <v>900000</v>
      </c>
      <c r="L280" s="1">
        <v>0</v>
      </c>
      <c r="N280" s="3">
        <v>0.1</v>
      </c>
      <c r="O280" s="10">
        <f>N280-1/SUMIF(Seasons!A$2:A$8,C280,Seasons!E$2:E$8)*(B280-(E280/SUMIF(Seasons!A$2:A$8,C280,Seasons!B$2:B$8))*SUMIF(Seasons!A$2:A$8,C280,Seasons!C$2:C$8))</f>
        <v>-0.35318646734854453</v>
      </c>
    </row>
    <row r="281" spans="1:15" x14ac:dyDescent="0.2">
      <c r="A281">
        <v>1</v>
      </c>
      <c r="B281" s="1">
        <f>K281</f>
        <v>900000</v>
      </c>
      <c r="C281" t="s">
        <v>15</v>
      </c>
      <c r="D281" t="s">
        <v>111</v>
      </c>
      <c r="E281">
        <v>195</v>
      </c>
      <c r="F281">
        <v>0</v>
      </c>
      <c r="G281">
        <v>0</v>
      </c>
      <c r="H281">
        <v>0</v>
      </c>
      <c r="I281"/>
      <c r="J281" s="1">
        <v>900000</v>
      </c>
      <c r="K281" s="1">
        <v>900000</v>
      </c>
      <c r="L281" s="1">
        <v>0</v>
      </c>
      <c r="M281"/>
      <c r="N281" s="3">
        <v>-0.2</v>
      </c>
      <c r="O281" s="10">
        <f>N281-1/SUMIF(Seasons!A$2:A$8,C281,Seasons!E$2:E$8)*(B281-(E281/SUMIF(Seasons!A$2:A$8,C281,Seasons!B$2:B$8))*SUMIF(Seasons!A$2:A$8,C281,Seasons!C$2:C$8))</f>
        <v>-1.0131655372700872</v>
      </c>
    </row>
    <row r="282" spans="1:15" x14ac:dyDescent="0.2">
      <c r="A282">
        <v>1</v>
      </c>
      <c r="B282" s="1">
        <v>900000</v>
      </c>
      <c r="C282" t="s">
        <v>23</v>
      </c>
      <c r="D282" t="s">
        <v>111</v>
      </c>
      <c r="E282">
        <v>186</v>
      </c>
      <c r="K282" s="1">
        <v>900000</v>
      </c>
      <c r="L282" s="1">
        <v>0</v>
      </c>
      <c r="N282" s="3">
        <v>4.2</v>
      </c>
      <c r="O282" s="10">
        <f>N282-1/SUMIF(Seasons!A$2:A$8,C282,Seasons!E$2:E$8)*(B282-(E282/SUMIF(Seasons!A$2:A$8,C282,Seasons!B$2:B$8))*SUMIF(Seasons!A$2:A$8,C282,Seasons!C$2:C$8))</f>
        <v>3.4546583850931678</v>
      </c>
    </row>
    <row r="283" spans="1:15" x14ac:dyDescent="0.2">
      <c r="A283">
        <v>1</v>
      </c>
      <c r="B283" s="1">
        <f>J283</f>
        <v>1650000</v>
      </c>
      <c r="C283" s="11" t="s">
        <v>17</v>
      </c>
      <c r="D283" t="s">
        <v>112</v>
      </c>
      <c r="E283" s="12">
        <v>190</v>
      </c>
      <c r="F283" s="12"/>
      <c r="G283" s="12"/>
      <c r="H283" s="12"/>
      <c r="I283" s="13">
        <v>1650000</v>
      </c>
      <c r="J283" s="14">
        <v>1650000</v>
      </c>
      <c r="K283" s="14"/>
      <c r="L283" s="14" t="s">
        <v>27</v>
      </c>
      <c r="M283" s="13"/>
      <c r="N283" s="10">
        <v>-0.1</v>
      </c>
      <c r="O283" s="10">
        <f>N283-1/SUMIF(Seasons!A$2:A$8,C283,Seasons!E$2:E$8)*(B283-(E283/SUMIF(Seasons!A$2:A$8,C283,Seasons!B$2:B$8))*SUMIF(Seasons!A$2:A$8,C283,Seasons!C$2:C$8))</f>
        <v>-3.1802839978154016</v>
      </c>
    </row>
    <row r="284" spans="1:15" x14ac:dyDescent="0.2">
      <c r="A284">
        <v>1</v>
      </c>
      <c r="B284" s="1">
        <f>K284</f>
        <v>3800000</v>
      </c>
      <c r="C284" s="11" t="s">
        <v>19</v>
      </c>
      <c r="D284" t="s">
        <v>112</v>
      </c>
      <c r="E284" s="12">
        <v>193</v>
      </c>
      <c r="F284" s="12">
        <v>0</v>
      </c>
      <c r="G284" s="12">
        <v>0</v>
      </c>
      <c r="H284" s="12">
        <v>0</v>
      </c>
      <c r="I284" s="11"/>
      <c r="J284" s="14">
        <v>3800000</v>
      </c>
      <c r="K284" s="14">
        <v>3800000</v>
      </c>
      <c r="L284" s="14">
        <v>0</v>
      </c>
      <c r="M284" s="13"/>
      <c r="N284" s="10">
        <v>3.5</v>
      </c>
      <c r="O284" s="10">
        <f>N284-1/SUMIF(Seasons!A$2:A$8,C284,Seasons!E$2:E$8)*(B284-(E284/SUMIF(Seasons!A$2:A$8,C284,Seasons!B$2:B$8))*SUMIF(Seasons!A$2:A$8,C284,Seasons!C$2:C$8))</f>
        <v>-5.241721854304636</v>
      </c>
    </row>
    <row r="285" spans="1:15" x14ac:dyDescent="0.2">
      <c r="A285">
        <v>1</v>
      </c>
      <c r="B285" s="1">
        <f>K285</f>
        <v>3800000</v>
      </c>
      <c r="C285" s="11" t="s">
        <v>20</v>
      </c>
      <c r="D285" t="s">
        <v>112</v>
      </c>
      <c r="E285" s="11">
        <v>186</v>
      </c>
      <c r="F285" s="11">
        <v>0</v>
      </c>
      <c r="G285" s="11">
        <v>0</v>
      </c>
      <c r="H285" s="11">
        <v>0</v>
      </c>
      <c r="I285" s="11"/>
      <c r="J285" s="17">
        <v>3800000</v>
      </c>
      <c r="K285" s="17">
        <v>3800000</v>
      </c>
      <c r="L285" s="17">
        <v>0</v>
      </c>
      <c r="M285" s="18"/>
      <c r="N285" s="10">
        <v>2.9</v>
      </c>
      <c r="O285" s="10">
        <f>N285-1/SUMIF(Seasons!A$2:A$8,C285,Seasons!E$2:E$8)*(B285-(E285/SUMIF(Seasons!A$2:A$8,C285,Seasons!B$2:B$8))*SUMIF(Seasons!A$2:A$8,C285,Seasons!C$2:C$8))</f>
        <v>-5.3672233820459283</v>
      </c>
    </row>
    <row r="286" spans="1:15" x14ac:dyDescent="0.2">
      <c r="A286">
        <v>1</v>
      </c>
      <c r="B286" s="1">
        <f>K286</f>
        <v>3800000</v>
      </c>
      <c r="C286" s="11" t="s">
        <v>21</v>
      </c>
      <c r="D286" t="s">
        <v>112</v>
      </c>
      <c r="E286" s="12">
        <v>185</v>
      </c>
      <c r="F286" s="12">
        <v>0</v>
      </c>
      <c r="G286" s="12">
        <v>0</v>
      </c>
      <c r="H286" s="12">
        <v>0</v>
      </c>
      <c r="I286" s="12"/>
      <c r="J286" s="14">
        <v>3800000</v>
      </c>
      <c r="K286" s="14">
        <v>3800000</v>
      </c>
      <c r="L286" s="14">
        <v>0</v>
      </c>
      <c r="M286" s="13">
        <v>0</v>
      </c>
      <c r="N286" s="10">
        <v>5.3</v>
      </c>
      <c r="O286" s="10">
        <f>N286-1/SUMIF(Seasons!A$2:A$8,C286,Seasons!E$2:E$8)*(B286-(E286/SUMIF(Seasons!A$2:A$8,C286,Seasons!B$2:B$8))*SUMIF(Seasons!A$2:A$8,C286,Seasons!C$2:C$8))</f>
        <v>-2.22513164193394</v>
      </c>
    </row>
    <row r="287" spans="1:15" x14ac:dyDescent="0.2">
      <c r="A287">
        <v>1</v>
      </c>
      <c r="B287" s="1">
        <f>48/82*K287</f>
        <v>2048780.487804878</v>
      </c>
      <c r="C287" t="s">
        <v>22</v>
      </c>
      <c r="D287" t="s">
        <v>112</v>
      </c>
      <c r="E287">
        <v>99</v>
      </c>
      <c r="F287">
        <v>0</v>
      </c>
      <c r="H287">
        <v>0</v>
      </c>
      <c r="K287" s="1">
        <v>3500000</v>
      </c>
      <c r="L287" s="1">
        <v>0</v>
      </c>
      <c r="N287" s="3">
        <v>9</v>
      </c>
      <c r="O287" s="10">
        <f>N287-1/SUMIF(Seasons!A$2:A$8,C287,Seasons!E$2:E$8)*(B287-(E287/SUMIF(Seasons!A$2:A$8,C287,Seasons!B$2:B$8))*SUMIF(Seasons!A$2:A$8,C287,Seasons!C$2:C$8))</f>
        <v>5.4047206923682136</v>
      </c>
    </row>
    <row r="288" spans="1:15" x14ac:dyDescent="0.2">
      <c r="A288">
        <v>1</v>
      </c>
      <c r="B288" s="1">
        <f>K288</f>
        <v>3500000</v>
      </c>
      <c r="C288" t="s">
        <v>15</v>
      </c>
      <c r="D288" t="s">
        <v>112</v>
      </c>
      <c r="E288">
        <v>195</v>
      </c>
      <c r="F288">
        <v>0</v>
      </c>
      <c r="G288">
        <v>0</v>
      </c>
      <c r="H288">
        <v>0</v>
      </c>
      <c r="I288"/>
      <c r="J288" s="1">
        <v>3500000</v>
      </c>
      <c r="K288" s="1">
        <v>3500000</v>
      </c>
      <c r="L288" s="1">
        <v>0</v>
      </c>
      <c r="M288"/>
      <c r="N288" s="3">
        <v>5.2</v>
      </c>
      <c r="O288" s="10">
        <f>N288-1/SUMIF(Seasons!A$2:A$8,C288,Seasons!E$2:E$8)*(B288-(E288/SUMIF(Seasons!A$2:A$8,C288,Seasons!B$2:B$8))*SUMIF(Seasons!A$2:A$8,C288,Seasons!C$2:C$8))</f>
        <v>-1.6538238141335908</v>
      </c>
    </row>
    <row r="289" spans="1:15" x14ac:dyDescent="0.2">
      <c r="A289">
        <v>1</v>
      </c>
      <c r="B289" s="1">
        <v>3500000</v>
      </c>
      <c r="C289" t="s">
        <v>23</v>
      </c>
      <c r="D289" t="s">
        <v>112</v>
      </c>
      <c r="E289">
        <v>186</v>
      </c>
      <c r="K289" s="1">
        <v>3500000</v>
      </c>
      <c r="L289" s="1">
        <v>0</v>
      </c>
      <c r="N289" s="3">
        <v>9.3000000000000007</v>
      </c>
      <c r="O289" s="10">
        <f>N289-1/SUMIF(Seasons!A$2:A$8,C289,Seasons!E$2:E$8)*(B289-(E289/SUMIF(Seasons!A$2:A$8,C289,Seasons!B$2:B$8))*SUMIF(Seasons!A$2:A$8,C289,Seasons!C$2:C$8))</f>
        <v>3.017834960070986</v>
      </c>
    </row>
    <row r="290" spans="1:15" x14ac:dyDescent="0.2">
      <c r="A290">
        <v>1</v>
      </c>
      <c r="B290" s="1">
        <f>48/82*K290</f>
        <v>114855.80487804877</v>
      </c>
      <c r="C290" t="s">
        <v>22</v>
      </c>
      <c r="D290" t="s">
        <v>113</v>
      </c>
      <c r="E290">
        <v>21</v>
      </c>
      <c r="F290">
        <v>0</v>
      </c>
      <c r="H290">
        <v>0</v>
      </c>
      <c r="K290" s="1">
        <v>196212</v>
      </c>
      <c r="L290" s="1">
        <v>350000</v>
      </c>
      <c r="N290" s="3">
        <v>1.2</v>
      </c>
      <c r="O290" s="10">
        <f>N290-1/SUMIF(Seasons!A$2:A$8,C290,Seasons!E$2:E$8)*(B290-(E290/SUMIF(Seasons!A$2:A$8,C290,Seasons!B$2:B$8))*SUMIF(Seasons!A$2:A$8,C290,Seasons!C$2:C$8))</f>
        <v>1.0974609861955511</v>
      </c>
    </row>
    <row r="291" spans="1:15" x14ac:dyDescent="0.2">
      <c r="A291">
        <v>1</v>
      </c>
      <c r="B291" s="1">
        <f>K291</f>
        <v>227692</v>
      </c>
      <c r="C291" t="s">
        <v>15</v>
      </c>
      <c r="D291" t="s">
        <v>113</v>
      </c>
      <c r="E291">
        <v>48</v>
      </c>
      <c r="F291">
        <v>0</v>
      </c>
      <c r="G291">
        <v>0</v>
      </c>
      <c r="H291">
        <v>0</v>
      </c>
      <c r="I291"/>
      <c r="J291" s="1">
        <v>1275000</v>
      </c>
      <c r="K291" s="1">
        <v>227692</v>
      </c>
      <c r="L291" s="1">
        <v>350000</v>
      </c>
      <c r="M291"/>
      <c r="N291" s="3">
        <v>1</v>
      </c>
      <c r="O291" s="10">
        <f>N291-1/SUMIF(Seasons!A$2:A$8,C291,Seasons!E$2:E$8)*(B291-(E291/SUMIF(Seasons!A$2:A$8,C291,Seasons!B$2:B$8))*SUMIF(Seasons!A$2:A$8,C291,Seasons!C$2:C$8))</f>
        <v>0.7855394742720978</v>
      </c>
    </row>
    <row r="292" spans="1:15" x14ac:dyDescent="0.2">
      <c r="A292">
        <v>1</v>
      </c>
      <c r="B292" s="1">
        <v>1152000</v>
      </c>
      <c r="C292" t="s">
        <v>23</v>
      </c>
      <c r="D292" t="s">
        <v>113</v>
      </c>
      <c r="E292">
        <v>168</v>
      </c>
      <c r="K292" s="1">
        <v>1152000</v>
      </c>
      <c r="L292" s="1">
        <v>350000</v>
      </c>
      <c r="N292" s="3">
        <v>1.7000000000000002</v>
      </c>
      <c r="O292" s="10">
        <f>N292-1/SUMIF(Seasons!A$2:A$8,C292,Seasons!E$2:E$8)*(B292-(E292/SUMIF(Seasons!A$2:A$8,C292,Seasons!B$2:B$8))*SUMIF(Seasons!A$2:A$8,C292,Seasons!C$2:C$8))</f>
        <v>0.30466554083063824</v>
      </c>
    </row>
    <row r="293" spans="1:15" x14ac:dyDescent="0.2">
      <c r="A293">
        <v>1</v>
      </c>
      <c r="B293" s="1">
        <f>K293</f>
        <v>5907</v>
      </c>
      <c r="C293" s="11" t="s">
        <v>19</v>
      </c>
      <c r="D293" s="11" t="s">
        <v>114</v>
      </c>
      <c r="E293" s="12">
        <v>2</v>
      </c>
      <c r="F293" s="12">
        <v>0</v>
      </c>
      <c r="G293" s="12">
        <v>0</v>
      </c>
      <c r="H293" s="12">
        <v>0</v>
      </c>
      <c r="I293" s="11"/>
      <c r="J293" s="14">
        <v>570000</v>
      </c>
      <c r="K293" s="14">
        <v>5907</v>
      </c>
      <c r="L293" s="14">
        <v>50000</v>
      </c>
      <c r="M293" s="13"/>
      <c r="N293" s="10"/>
      <c r="O293" s="10">
        <f>N293-1/SUMIF(Seasons!A$2:A$8,C293,Seasons!E$2:E$8)*(B293-(E293/SUMIF(Seasons!A$2:A$8,C293,Seasons!B$2:B$8))*SUMIF(Seasons!A$2:A$8,C293,Seasons!C$2:C$8))</f>
        <v>-1.9222592046117422E-3</v>
      </c>
    </row>
    <row r="294" spans="1:15" x14ac:dyDescent="0.2">
      <c r="A294">
        <v>1</v>
      </c>
      <c r="B294" s="1">
        <f>48/82*K294</f>
        <v>164040.58536585365</v>
      </c>
      <c r="C294" t="s">
        <v>22</v>
      </c>
      <c r="D294" t="s">
        <v>115</v>
      </c>
      <c r="E294">
        <v>41</v>
      </c>
      <c r="F294">
        <v>0</v>
      </c>
      <c r="H294">
        <v>0</v>
      </c>
      <c r="K294" s="1">
        <v>280236</v>
      </c>
      <c r="L294" s="1">
        <v>210000</v>
      </c>
      <c r="N294" s="3">
        <v>0.5</v>
      </c>
      <c r="O294" s="10">
        <f>N294-1/SUMIF(Seasons!A$2:A$8,C294,Seasons!E$2:E$8)*(B294-(E294/SUMIF(Seasons!A$2:A$8,C294,Seasons!B$2:B$8))*SUMIF(Seasons!A$2:A$8,C294,Seasons!C$2:C$8))</f>
        <v>0.42409216393677135</v>
      </c>
    </row>
    <row r="295" spans="1:15" x14ac:dyDescent="0.2">
      <c r="A295">
        <v>1</v>
      </c>
      <c r="B295" s="1">
        <f>K295</f>
        <v>77846</v>
      </c>
      <c r="C295" t="s">
        <v>15</v>
      </c>
      <c r="D295" t="s">
        <v>115</v>
      </c>
      <c r="E295">
        <v>23</v>
      </c>
      <c r="F295">
        <v>0</v>
      </c>
      <c r="G295">
        <v>0</v>
      </c>
      <c r="H295">
        <v>0</v>
      </c>
      <c r="I295"/>
      <c r="J295" s="1">
        <v>886667</v>
      </c>
      <c r="K295" s="1">
        <v>77846</v>
      </c>
      <c r="L295" s="1">
        <v>210000</v>
      </c>
      <c r="M295"/>
      <c r="N295" s="3">
        <v>-0.4</v>
      </c>
      <c r="O295" s="10">
        <f>N295-1/SUMIF(Seasons!A$2:A$8,C295,Seasons!E$2:E$8)*(B295-(E295/SUMIF(Seasons!A$2:A$8,C295,Seasons!B$2:B$8))*SUMIF(Seasons!A$2:A$8,C295,Seasons!C$2:C$8))</f>
        <v>-0.43014336138208359</v>
      </c>
    </row>
    <row r="296" spans="1:15" x14ac:dyDescent="0.2">
      <c r="A296">
        <v>1</v>
      </c>
      <c r="B296" s="1">
        <v>550000</v>
      </c>
      <c r="C296" t="s">
        <v>23</v>
      </c>
      <c r="D296" t="s">
        <v>115</v>
      </c>
      <c r="E296">
        <v>186</v>
      </c>
      <c r="K296" s="1">
        <v>550000</v>
      </c>
      <c r="L296" s="1">
        <v>0</v>
      </c>
      <c r="N296" s="3">
        <v>2.2999999999999998</v>
      </c>
      <c r="O296" s="10">
        <f>N296-1/SUMIF(Seasons!A$2:A$8,C296,Seasons!E$2:E$8)*(B296-(E296/SUMIF(Seasons!A$2:A$8,C296,Seasons!B$2:B$8))*SUMIF(Seasons!A$2:A$8,C296,Seasons!C$2:C$8))</f>
        <v>2.2999999999999998</v>
      </c>
    </row>
    <row r="297" spans="1:15" x14ac:dyDescent="0.2">
      <c r="A297">
        <v>1</v>
      </c>
      <c r="B297" s="1">
        <f>J297</f>
        <v>1057000</v>
      </c>
      <c r="C297" s="11" t="s">
        <v>17</v>
      </c>
      <c r="D297" s="11" t="s">
        <v>116</v>
      </c>
      <c r="E297" s="12">
        <v>190</v>
      </c>
      <c r="F297" s="12"/>
      <c r="G297" s="12"/>
      <c r="H297" s="12"/>
      <c r="I297" s="13">
        <v>1300000</v>
      </c>
      <c r="J297" s="14">
        <v>1057000</v>
      </c>
      <c r="K297" s="14"/>
      <c r="L297" s="14" t="s">
        <v>27</v>
      </c>
      <c r="M297" s="13"/>
      <c r="N297" s="10">
        <v>-0.5</v>
      </c>
      <c r="O297" s="10">
        <f>N297-1/SUMIF(Seasons!A$2:A$8,C297,Seasons!E$2:E$8)*(B297-(E297/SUMIF(Seasons!A$2:A$8,C297,Seasons!B$2:B$8))*SUMIF(Seasons!A$2:A$8,C297,Seasons!C$2:C$8))</f>
        <v>-2.0257236482796284</v>
      </c>
    </row>
    <row r="298" spans="1:15" x14ac:dyDescent="0.2">
      <c r="A298">
        <v>1</v>
      </c>
      <c r="B298" s="1">
        <f>K298</f>
        <v>850000</v>
      </c>
      <c r="C298" s="11" t="s">
        <v>19</v>
      </c>
      <c r="D298" s="11" t="s">
        <v>116</v>
      </c>
      <c r="E298" s="12">
        <v>193</v>
      </c>
      <c r="F298" s="12">
        <v>0</v>
      </c>
      <c r="G298" s="12">
        <v>0</v>
      </c>
      <c r="H298" s="12">
        <v>0</v>
      </c>
      <c r="I298" s="11"/>
      <c r="J298" s="14">
        <v>850000</v>
      </c>
      <c r="K298" s="14">
        <v>850000</v>
      </c>
      <c r="L298" s="14">
        <v>0</v>
      </c>
      <c r="M298" s="13"/>
      <c r="N298" s="10">
        <v>0.5</v>
      </c>
      <c r="O298" s="10">
        <f>N298-1/SUMIF(Seasons!A$2:A$8,C298,Seasons!E$2:E$8)*(B298-(E298/SUMIF(Seasons!A$2:A$8,C298,Seasons!B$2:B$8))*SUMIF(Seasons!A$2:A$8,C298,Seasons!C$2:C$8))</f>
        <v>-0.42715231788079466</v>
      </c>
    </row>
    <row r="299" spans="1:15" x14ac:dyDescent="0.2">
      <c r="A299">
        <v>1</v>
      </c>
      <c r="B299" s="1">
        <f>K299</f>
        <v>5914</v>
      </c>
      <c r="C299" s="11" t="s">
        <v>20</v>
      </c>
      <c r="D299" s="11" t="s">
        <v>116</v>
      </c>
      <c r="E299" s="12">
        <v>2</v>
      </c>
      <c r="F299" s="12">
        <v>0</v>
      </c>
      <c r="G299" s="12">
        <v>0</v>
      </c>
      <c r="H299" s="12">
        <v>0</v>
      </c>
      <c r="I299" s="12"/>
      <c r="J299" s="14">
        <v>550000</v>
      </c>
      <c r="K299" s="14">
        <v>5914</v>
      </c>
      <c r="L299" s="14">
        <v>0</v>
      </c>
      <c r="M299" s="13"/>
      <c r="N299" s="10">
        <v>-0.4</v>
      </c>
      <c r="O299" s="10">
        <f>N299-1/SUMIF(Seasons!A$2:A$8,C299,Seasons!E$2:E$8)*(B299-(E299/SUMIF(Seasons!A$2:A$8,C299,Seasons!B$2:B$8))*SUMIF(Seasons!A$2:A$8,C299,Seasons!C$2:C$8))</f>
        <v>-0.40134694592228437</v>
      </c>
    </row>
    <row r="300" spans="1:15" x14ac:dyDescent="0.2">
      <c r="A300">
        <v>1</v>
      </c>
      <c r="B300" s="1">
        <f>48/82*K300</f>
        <v>307317.07317073172</v>
      </c>
      <c r="C300" t="s">
        <v>22</v>
      </c>
      <c r="D300" t="s">
        <v>116</v>
      </c>
      <c r="E300">
        <v>99</v>
      </c>
      <c r="F300">
        <v>0</v>
      </c>
      <c r="H300">
        <v>0</v>
      </c>
      <c r="K300" s="1">
        <v>525000</v>
      </c>
      <c r="L300" s="1">
        <v>0</v>
      </c>
      <c r="N300" s="3">
        <v>1.3</v>
      </c>
      <c r="O300" s="10">
        <f>N300-1/SUMIF(Seasons!A$2:A$8,C300,Seasons!E$2:E$8)*(B300-(E300/SUMIF(Seasons!A$2:A$8,C300,Seasons!B$2:B$8))*SUMIF(Seasons!A$2:A$8,C300,Seasons!C$2:C$8))</f>
        <v>1.3</v>
      </c>
    </row>
    <row r="301" spans="1:15" x14ac:dyDescent="0.2">
      <c r="A301">
        <v>1</v>
      </c>
      <c r="B301" s="1">
        <f>J301</f>
        <v>650000</v>
      </c>
      <c r="C301" s="11" t="s">
        <v>17</v>
      </c>
      <c r="D301" s="11" t="s">
        <v>117</v>
      </c>
      <c r="E301" s="12">
        <v>190</v>
      </c>
      <c r="F301" s="12"/>
      <c r="G301" s="12"/>
      <c r="H301" s="12"/>
      <c r="I301" s="13">
        <v>650000</v>
      </c>
      <c r="J301" s="14">
        <v>650000</v>
      </c>
      <c r="K301" s="14"/>
      <c r="L301" s="14" t="s">
        <v>27</v>
      </c>
      <c r="M301" s="13"/>
      <c r="N301" s="10">
        <v>-2.2000000000000002</v>
      </c>
      <c r="O301" s="10">
        <f>N301-1/SUMIF(Seasons!A$2:A$8,C301,Seasons!E$2:E$8)*(B301-(E301/SUMIF(Seasons!A$2:A$8,C301,Seasons!B$2:B$8))*SUMIF(Seasons!A$2:A$8,C301,Seasons!C$2:C$8))</f>
        <v>-2.6587657018022939</v>
      </c>
    </row>
    <row r="302" spans="1:15" x14ac:dyDescent="0.2">
      <c r="A302">
        <v>1</v>
      </c>
      <c r="B302" s="1">
        <f>K302</f>
        <v>650000</v>
      </c>
      <c r="C302" s="11" t="s">
        <v>19</v>
      </c>
      <c r="D302" s="11" t="s">
        <v>117</v>
      </c>
      <c r="E302" s="12">
        <v>193</v>
      </c>
      <c r="F302" s="12">
        <v>0</v>
      </c>
      <c r="G302" s="12">
        <v>0</v>
      </c>
      <c r="H302" s="12">
        <v>0</v>
      </c>
      <c r="I302" s="11"/>
      <c r="J302" s="14">
        <v>650000</v>
      </c>
      <c r="K302" s="14">
        <v>650000</v>
      </c>
      <c r="L302" s="14">
        <v>0</v>
      </c>
      <c r="M302" s="13"/>
      <c r="N302" s="10">
        <v>-0.8</v>
      </c>
      <c r="O302" s="10">
        <f>N302-1/SUMIF(Seasons!A$2:A$8,C302,Seasons!E$2:E$8)*(B302-(E302/SUMIF(Seasons!A$2:A$8,C302,Seasons!B$2:B$8))*SUMIF(Seasons!A$2:A$8,C302,Seasons!C$2:C$8))</f>
        <v>-1.1973509933774835</v>
      </c>
    </row>
    <row r="303" spans="1:15" x14ac:dyDescent="0.2">
      <c r="A303">
        <v>1</v>
      </c>
      <c r="B303" s="1">
        <f>K303</f>
        <v>438978</v>
      </c>
      <c r="C303" s="11" t="s">
        <v>20</v>
      </c>
      <c r="D303" s="11" t="s">
        <v>117</v>
      </c>
      <c r="E303" s="12">
        <v>142</v>
      </c>
      <c r="F303" s="12">
        <v>0</v>
      </c>
      <c r="G303" s="12">
        <v>0</v>
      </c>
      <c r="H303" s="12">
        <v>0</v>
      </c>
      <c r="I303" s="12"/>
      <c r="J303" s="14">
        <v>575000</v>
      </c>
      <c r="K303" s="14">
        <v>438978</v>
      </c>
      <c r="L303" s="14">
        <v>0</v>
      </c>
      <c r="M303" s="13"/>
      <c r="N303" s="10">
        <v>-0.4</v>
      </c>
      <c r="O303" s="10">
        <f>N303-1/SUMIF(Seasons!A$2:A$8,C303,Seasons!E$2:E$8)*(B303-(E303/SUMIF(Seasons!A$2:A$8,C303,Seasons!B$2:B$8))*SUMIF(Seasons!A$2:A$8,C303,Seasons!C$2:C$8))</f>
        <v>-0.54344276382247969</v>
      </c>
    </row>
    <row r="304" spans="1:15" x14ac:dyDescent="0.2">
      <c r="A304">
        <v>1</v>
      </c>
      <c r="B304" s="1">
        <f>J304</f>
        <v>1750000</v>
      </c>
      <c r="C304" s="11" t="s">
        <v>17</v>
      </c>
      <c r="D304" s="11" t="s">
        <v>118</v>
      </c>
      <c r="E304" s="12">
        <v>190</v>
      </c>
      <c r="F304" s="12"/>
      <c r="G304" s="12"/>
      <c r="H304" s="12"/>
      <c r="I304" s="13">
        <v>1750000</v>
      </c>
      <c r="J304" s="14">
        <v>1750000</v>
      </c>
      <c r="K304" s="14"/>
      <c r="L304" s="14" t="s">
        <v>27</v>
      </c>
      <c r="M304" s="13"/>
      <c r="N304" s="10">
        <v>3.6</v>
      </c>
      <c r="O304" s="10">
        <f>N304-1/SUMIF(Seasons!A$2:A$8,C304,Seasons!E$2:E$8)*(B304-(E304/SUMIF(Seasons!A$2:A$8,C304,Seasons!B$2:B$8))*SUMIF(Seasons!A$2:A$8,C304,Seasons!C$2:C$8))</f>
        <v>0.25756417258328801</v>
      </c>
    </row>
    <row r="305" spans="1:15" x14ac:dyDescent="0.2">
      <c r="A305">
        <v>1</v>
      </c>
      <c r="B305" s="1">
        <f>K305</f>
        <v>1750000</v>
      </c>
      <c r="C305" s="11" t="s">
        <v>19</v>
      </c>
      <c r="D305" s="11" t="s">
        <v>118</v>
      </c>
      <c r="E305" s="11">
        <v>193</v>
      </c>
      <c r="F305" s="11">
        <v>0</v>
      </c>
      <c r="G305" s="11">
        <v>0</v>
      </c>
      <c r="H305" s="11">
        <v>0</v>
      </c>
      <c r="I305" s="11"/>
      <c r="J305" s="17">
        <v>1750000</v>
      </c>
      <c r="K305" s="17">
        <v>1750000</v>
      </c>
      <c r="L305" s="17">
        <v>0</v>
      </c>
      <c r="M305" s="18"/>
      <c r="N305" s="10">
        <v>8.1</v>
      </c>
      <c r="O305" s="10">
        <f>N305-1/SUMIF(Seasons!A$2:A$8,C305,Seasons!E$2:E$8)*(B305-(E305/SUMIF(Seasons!A$2:A$8,C305,Seasons!B$2:B$8))*SUMIF(Seasons!A$2:A$8,C305,Seasons!C$2:C$8))</f>
        <v>4.7887417218543042</v>
      </c>
    </row>
    <row r="306" spans="1:15" x14ac:dyDescent="0.2">
      <c r="A306">
        <v>1</v>
      </c>
      <c r="B306" s="1">
        <f>K306</f>
        <v>750000</v>
      </c>
      <c r="C306" s="11" t="s">
        <v>20</v>
      </c>
      <c r="D306" s="11" t="s">
        <v>118</v>
      </c>
      <c r="E306" s="12">
        <v>186</v>
      </c>
      <c r="F306" s="12">
        <v>0</v>
      </c>
      <c r="G306" s="12">
        <v>0</v>
      </c>
      <c r="H306" s="12">
        <v>0</v>
      </c>
      <c r="I306" s="12"/>
      <c r="J306" s="14">
        <v>750000</v>
      </c>
      <c r="K306" s="14">
        <v>750000</v>
      </c>
      <c r="L306" s="14">
        <v>0</v>
      </c>
      <c r="M306" s="13"/>
      <c r="N306" s="10">
        <v>5.6</v>
      </c>
      <c r="O306" s="10">
        <f>N306-1/SUMIF(Seasons!A$2:A$8,C306,Seasons!E$2:E$8)*(B306-(E306/SUMIF(Seasons!A$2:A$8,C306,Seasons!B$2:B$8))*SUMIF(Seasons!A$2:A$8,C306,Seasons!C$2:C$8))</f>
        <v>4.9736951983298532</v>
      </c>
    </row>
    <row r="307" spans="1:15" x14ac:dyDescent="0.2">
      <c r="A307">
        <v>1</v>
      </c>
      <c r="B307" s="1">
        <f>K307</f>
        <v>1750000</v>
      </c>
      <c r="C307" s="11" t="s">
        <v>21</v>
      </c>
      <c r="D307" s="11" t="s">
        <v>118</v>
      </c>
      <c r="E307" s="12">
        <v>185</v>
      </c>
      <c r="F307" s="12">
        <v>0</v>
      </c>
      <c r="G307" s="12">
        <v>0</v>
      </c>
      <c r="H307" s="12">
        <v>0</v>
      </c>
      <c r="I307" s="12"/>
      <c r="J307" s="14">
        <v>1750000</v>
      </c>
      <c r="K307" s="14">
        <v>1750000</v>
      </c>
      <c r="L307" s="14">
        <v>0</v>
      </c>
      <c r="M307" s="13">
        <v>0</v>
      </c>
      <c r="N307" s="10">
        <v>-1.5</v>
      </c>
      <c r="O307" s="10">
        <f>N307-1/SUMIF(Seasons!A$2:A$8,C307,Seasons!E$2:E$8)*(B307-(E307/SUMIF(Seasons!A$2:A$8,C307,Seasons!B$2:B$8))*SUMIF(Seasons!A$2:A$8,C307,Seasons!C$2:C$8))</f>
        <v>-4.3147438966012448</v>
      </c>
    </row>
    <row r="308" spans="1:15" x14ac:dyDescent="0.2">
      <c r="A308">
        <v>1</v>
      </c>
      <c r="B308" s="1">
        <f>48/82*K308</f>
        <v>1024390.243902439</v>
      </c>
      <c r="C308" t="s">
        <v>22</v>
      </c>
      <c r="D308" t="s">
        <v>118</v>
      </c>
      <c r="E308">
        <v>99</v>
      </c>
      <c r="F308">
        <v>0</v>
      </c>
      <c r="H308">
        <v>0</v>
      </c>
      <c r="K308" s="1">
        <v>1750000</v>
      </c>
      <c r="L308" s="1">
        <v>0</v>
      </c>
      <c r="N308" s="3">
        <v>-0.2</v>
      </c>
      <c r="O308" s="10">
        <f>N308-1/SUMIF(Seasons!A$2:A$8,C308,Seasons!E$2:E$8)*(B308-(E308/SUMIF(Seasons!A$2:A$8,C308,Seasons!B$2:B$8))*SUMIF(Seasons!A$2:A$8,C308,Seasons!C$2:C$8))</f>
        <v>-1.6804091266719119</v>
      </c>
    </row>
    <row r="309" spans="1:15" x14ac:dyDescent="0.2">
      <c r="A309">
        <v>1</v>
      </c>
      <c r="B309" s="1">
        <f>J309</f>
        <v>666667</v>
      </c>
      <c r="C309" s="11" t="s">
        <v>17</v>
      </c>
      <c r="D309" s="11" t="s">
        <v>119</v>
      </c>
      <c r="E309" s="12">
        <v>190</v>
      </c>
      <c r="F309" s="12"/>
      <c r="G309" s="12"/>
      <c r="H309" s="12"/>
      <c r="I309" s="13">
        <v>565000</v>
      </c>
      <c r="J309" s="14">
        <v>666667</v>
      </c>
      <c r="K309" s="14"/>
      <c r="L309" s="14">
        <v>85000</v>
      </c>
      <c r="M309" s="13"/>
      <c r="N309" s="10">
        <v>-0.30000000000000004</v>
      </c>
      <c r="O309" s="10">
        <f>N309-1/SUMIF(Seasons!A$2:A$8,C309,Seasons!E$2:E$8)*(B309-(E309/SUMIF(Seasons!A$2:A$8,C309,Seasons!B$2:B$8))*SUMIF(Seasons!A$2:A$8,C309,Seasons!C$2:C$8))</f>
        <v>-0.80245854724194432</v>
      </c>
    </row>
    <row r="310" spans="1:15" x14ac:dyDescent="0.2">
      <c r="A310">
        <v>1</v>
      </c>
      <c r="B310" s="1">
        <f>K310</f>
        <v>490501</v>
      </c>
      <c r="C310" s="11" t="s">
        <v>19</v>
      </c>
      <c r="D310" s="11" t="s">
        <v>119</v>
      </c>
      <c r="E310" s="12">
        <v>142</v>
      </c>
      <c r="F310" s="12">
        <v>0</v>
      </c>
      <c r="G310" s="12">
        <v>0</v>
      </c>
      <c r="H310" s="12">
        <v>0</v>
      </c>
      <c r="I310" s="11"/>
      <c r="J310" s="14">
        <v>666667</v>
      </c>
      <c r="K310" s="14">
        <v>490501</v>
      </c>
      <c r="L310" s="14">
        <v>85000</v>
      </c>
      <c r="M310" s="13"/>
      <c r="N310" s="10">
        <v>0.5</v>
      </c>
      <c r="O310" s="10">
        <f>N310-1/SUMIF(Seasons!A$2:A$8,C310,Seasons!E$2:E$8)*(B310-(E310/SUMIF(Seasons!A$2:A$8,C310,Seasons!B$2:B$8))*SUMIF(Seasons!A$2:A$8,C310,Seasons!C$2:C$8))</f>
        <v>0.17516462958514895</v>
      </c>
    </row>
    <row r="311" spans="1:15" x14ac:dyDescent="0.2">
      <c r="A311">
        <v>1</v>
      </c>
      <c r="B311" s="1">
        <f>K311</f>
        <v>311828</v>
      </c>
      <c r="C311" s="11" t="s">
        <v>20</v>
      </c>
      <c r="D311" s="11" t="s">
        <v>119</v>
      </c>
      <c r="E311" s="12">
        <v>87</v>
      </c>
      <c r="F311" s="12">
        <v>0</v>
      </c>
      <c r="G311" s="12">
        <v>0</v>
      </c>
      <c r="H311" s="12">
        <v>0</v>
      </c>
      <c r="I311" s="12"/>
      <c r="J311" s="14">
        <v>666667</v>
      </c>
      <c r="K311" s="14">
        <v>311828</v>
      </c>
      <c r="L311" s="14">
        <v>80000</v>
      </c>
      <c r="M311" s="13"/>
      <c r="N311" s="10">
        <v>-1.2</v>
      </c>
      <c r="O311" s="10">
        <f>N311-1/SUMIF(Seasons!A$2:A$8,C311,Seasons!E$2:E$8)*(B311-(E311/SUMIF(Seasons!A$2:A$8,C311,Seasons!B$2:B$8))*SUMIF(Seasons!A$2:A$8,C311,Seasons!C$2:C$8))</f>
        <v>-1.3952994545087209</v>
      </c>
    </row>
    <row r="312" spans="1:15" x14ac:dyDescent="0.2">
      <c r="A312">
        <v>1</v>
      </c>
      <c r="B312" s="1">
        <f>K312</f>
        <v>737500</v>
      </c>
      <c r="C312" s="11" t="s">
        <v>21</v>
      </c>
      <c r="D312" s="11" t="s">
        <v>119</v>
      </c>
      <c r="E312" s="12">
        <v>185</v>
      </c>
      <c r="F312" s="12">
        <v>0</v>
      </c>
      <c r="G312" s="12">
        <v>0</v>
      </c>
      <c r="H312" s="12">
        <v>0</v>
      </c>
      <c r="I312" s="12"/>
      <c r="J312" s="14">
        <v>737500</v>
      </c>
      <c r="K312" s="14">
        <v>737500</v>
      </c>
      <c r="L312" s="14">
        <v>0</v>
      </c>
      <c r="M312" s="13">
        <v>0</v>
      </c>
      <c r="N312" s="10">
        <v>0.8</v>
      </c>
      <c r="O312" s="10">
        <f>N312-1/SUMIF(Seasons!A$2:A$8,C312,Seasons!E$2:E$8)*(B312-(E312/SUMIF(Seasons!A$2:A$8,C312,Seasons!B$2:B$8))*SUMIF(Seasons!A$2:A$8,C312,Seasons!C$2:C$8))</f>
        <v>0.31172809956917191</v>
      </c>
    </row>
    <row r="313" spans="1:15" x14ac:dyDescent="0.2">
      <c r="A313">
        <v>1</v>
      </c>
      <c r="B313" s="1">
        <f>48/82*K313</f>
        <v>431707.31707317068</v>
      </c>
      <c r="C313" t="s">
        <v>22</v>
      </c>
      <c r="D313" t="s">
        <v>119</v>
      </c>
      <c r="E313">
        <v>99</v>
      </c>
      <c r="F313">
        <v>0</v>
      </c>
      <c r="H313">
        <v>0</v>
      </c>
      <c r="K313" s="1">
        <v>737500</v>
      </c>
      <c r="L313" s="1">
        <v>0</v>
      </c>
      <c r="N313" s="3">
        <v>2.4</v>
      </c>
      <c r="O313" s="10">
        <f>N313-1/SUMIF(Seasons!A$2:A$8,C313,Seasons!E$2:E$8)*(B313-(E313/SUMIF(Seasons!A$2:A$8,C313,Seasons!B$2:B$8))*SUMIF(Seasons!A$2:A$8,C313,Seasons!C$2:C$8))</f>
        <v>2.143194335169158</v>
      </c>
    </row>
    <row r="314" spans="1:15" x14ac:dyDescent="0.2">
      <c r="A314">
        <v>1</v>
      </c>
      <c r="B314" s="1">
        <f>K314</f>
        <v>1350000</v>
      </c>
      <c r="C314" t="s">
        <v>15</v>
      </c>
      <c r="D314" t="s">
        <v>119</v>
      </c>
      <c r="E314">
        <v>195</v>
      </c>
      <c r="F314">
        <v>0</v>
      </c>
      <c r="G314">
        <v>0</v>
      </c>
      <c r="H314">
        <v>0</v>
      </c>
      <c r="I314"/>
      <c r="J314" s="1">
        <v>1350000</v>
      </c>
      <c r="K314" s="1">
        <v>1350000</v>
      </c>
      <c r="L314" s="1">
        <v>0</v>
      </c>
      <c r="M314"/>
      <c r="N314" s="3">
        <v>4.3</v>
      </c>
      <c r="O314" s="10">
        <f>N314-1/SUMIF(Seasons!A$2:A$8,C314,Seasons!E$2:E$8)*(B314-(E314/SUMIF(Seasons!A$2:A$8,C314,Seasons!B$2:B$8))*SUMIF(Seasons!A$2:A$8,C314,Seasons!C$2:C$8))</f>
        <v>2.441335914811229</v>
      </c>
    </row>
    <row r="315" spans="1:15" x14ac:dyDescent="0.2">
      <c r="A315">
        <v>1</v>
      </c>
      <c r="B315" s="1">
        <v>1350000</v>
      </c>
      <c r="C315" t="s">
        <v>23</v>
      </c>
      <c r="D315" t="s">
        <v>119</v>
      </c>
      <c r="E315">
        <v>186</v>
      </c>
      <c r="K315" s="1">
        <v>1350000</v>
      </c>
      <c r="L315" s="1">
        <v>0</v>
      </c>
      <c r="N315" s="3">
        <v>8.1</v>
      </c>
      <c r="O315" s="10">
        <f>N315-1/SUMIF(Seasons!A$2:A$8,C315,Seasons!E$2:E$8)*(B315-(E315/SUMIF(Seasons!A$2:A$8,C315,Seasons!B$2:B$8))*SUMIF(Seasons!A$2:A$8,C315,Seasons!C$2:C$8))</f>
        <v>6.3963620230700968</v>
      </c>
    </row>
    <row r="316" spans="1:15" x14ac:dyDescent="0.2">
      <c r="A316">
        <v>1</v>
      </c>
      <c r="B316" s="1">
        <f>J316</f>
        <v>500000</v>
      </c>
      <c r="C316" s="11" t="s">
        <v>17</v>
      </c>
      <c r="D316" s="11" t="s">
        <v>120</v>
      </c>
      <c r="E316" s="12">
        <v>190</v>
      </c>
      <c r="F316" s="12"/>
      <c r="G316" s="12"/>
      <c r="H316" s="12"/>
      <c r="I316" s="13">
        <v>500000</v>
      </c>
      <c r="J316" s="14">
        <v>500000</v>
      </c>
      <c r="K316" s="14"/>
      <c r="L316" s="14" t="s">
        <v>27</v>
      </c>
      <c r="M316" s="13"/>
      <c r="N316" s="10">
        <v>4.5999999999999996</v>
      </c>
      <c r="O316" s="10">
        <f>N316-1/SUMIF(Seasons!A$2:A$8,C316,Seasons!E$2:E$8)*(B316-(E316/SUMIF(Seasons!A$2:A$8,C316,Seasons!B$2:B$8))*SUMIF(Seasons!A$2:A$8,C316,Seasons!C$2:C$8))</f>
        <v>4.5344620425996718</v>
      </c>
    </row>
    <row r="317" spans="1:15" x14ac:dyDescent="0.2">
      <c r="A317">
        <v>1</v>
      </c>
      <c r="B317" s="1">
        <f>K317</f>
        <v>34054</v>
      </c>
      <c r="C317" s="11" t="s">
        <v>21</v>
      </c>
      <c r="D317" s="11" t="s">
        <v>120</v>
      </c>
      <c r="E317" s="12">
        <v>12</v>
      </c>
      <c r="F317" s="12">
        <v>0</v>
      </c>
      <c r="G317" s="12">
        <v>0</v>
      </c>
      <c r="H317" s="12">
        <v>0</v>
      </c>
      <c r="I317" s="12"/>
      <c r="J317" s="14">
        <v>525000</v>
      </c>
      <c r="K317" s="14">
        <v>34054</v>
      </c>
      <c r="L317" s="14">
        <v>0</v>
      </c>
      <c r="M317" s="13">
        <v>0</v>
      </c>
      <c r="N317" s="10">
        <v>-0.2</v>
      </c>
      <c r="O317" s="10">
        <f>N317-1/SUMIF(Seasons!A$2:A$8,C317,Seasons!E$2:E$8)*(B317-(E317/SUMIF(Seasons!A$2:A$8,C317,Seasons!B$2:B$8))*SUMIF(Seasons!A$2:A$8,C317,Seasons!C$2:C$8))</f>
        <v>-0.19999987579729084</v>
      </c>
    </row>
    <row r="318" spans="1:15" x14ac:dyDescent="0.2">
      <c r="A318">
        <v>1</v>
      </c>
      <c r="B318" s="1">
        <f>K318</f>
        <v>24865</v>
      </c>
      <c r="C318" s="11" t="s">
        <v>21</v>
      </c>
      <c r="D318" s="11" t="s">
        <v>121</v>
      </c>
      <c r="E318" s="12">
        <v>8</v>
      </c>
      <c r="F318" s="12">
        <v>0</v>
      </c>
      <c r="G318" s="12">
        <v>0</v>
      </c>
      <c r="H318" s="12">
        <v>0</v>
      </c>
      <c r="I318" s="12"/>
      <c r="J318" s="14">
        <v>575000</v>
      </c>
      <c r="K318" s="14">
        <v>24865</v>
      </c>
      <c r="L318" s="14">
        <v>0</v>
      </c>
      <c r="M318" s="13">
        <v>0</v>
      </c>
      <c r="N318" s="10">
        <v>-0.1</v>
      </c>
      <c r="O318" s="10">
        <f>N318-1/SUMIF(Seasons!A$2:A$8,C318,Seasons!E$2:E$8)*(B318-(E318/SUMIF(Seasons!A$2:A$8,C318,Seasons!B$2:B$8))*SUMIF(Seasons!A$2:A$8,C318,Seasons!C$2:C$8))</f>
        <v>-0.10496841887363668</v>
      </c>
    </row>
    <row r="319" spans="1:15" x14ac:dyDescent="0.2">
      <c r="A319">
        <v>1</v>
      </c>
      <c r="B319" s="1">
        <f>K319</f>
        <v>15544</v>
      </c>
      <c r="C319" s="11" t="s">
        <v>19</v>
      </c>
      <c r="D319" s="11" t="s">
        <v>122</v>
      </c>
      <c r="E319" s="12">
        <v>5</v>
      </c>
      <c r="F319" s="12">
        <v>0</v>
      </c>
      <c r="G319" s="12">
        <v>0</v>
      </c>
      <c r="H319" s="12">
        <v>0</v>
      </c>
      <c r="I319" s="11"/>
      <c r="J319" s="14">
        <v>600000</v>
      </c>
      <c r="K319" s="14">
        <v>15544</v>
      </c>
      <c r="L319" s="14">
        <v>0</v>
      </c>
      <c r="M319" s="13"/>
      <c r="N319" s="10"/>
      <c r="O319" s="10">
        <f>N319-1/SUMIF(Seasons!A$2:A$8,C319,Seasons!E$2:E$8)*(B319-(E319/SUMIF(Seasons!A$2:A$8,C319,Seasons!B$2:B$8))*SUMIF(Seasons!A$2:A$8,C319,Seasons!C$2:C$8))</f>
        <v>-6.8626016539134636E-3</v>
      </c>
    </row>
    <row r="320" spans="1:15" x14ac:dyDescent="0.2">
      <c r="A320">
        <v>1</v>
      </c>
      <c r="B320" s="1">
        <f>K320</f>
        <v>51613</v>
      </c>
      <c r="C320" s="11" t="s">
        <v>20</v>
      </c>
      <c r="D320" s="11" t="s">
        <v>122</v>
      </c>
      <c r="E320" s="11">
        <v>16</v>
      </c>
      <c r="F320" s="11">
        <v>0</v>
      </c>
      <c r="G320" s="11">
        <v>0</v>
      </c>
      <c r="H320" s="11">
        <v>0</v>
      </c>
      <c r="I320" s="11"/>
      <c r="J320" s="17">
        <v>600000</v>
      </c>
      <c r="K320" s="17">
        <v>51613</v>
      </c>
      <c r="L320" s="17">
        <v>0</v>
      </c>
      <c r="M320" s="18"/>
      <c r="N320" s="10">
        <v>-0.3</v>
      </c>
      <c r="O320" s="10">
        <f>N320-1/SUMIF(Seasons!A$2:A$8,C320,Seasons!E$2:E$8)*(B320-(E320/SUMIF(Seasons!A$2:A$8,C320,Seasons!B$2:B$8))*SUMIF(Seasons!A$2:A$8,C320,Seasons!C$2:C$8))</f>
        <v>-0.32155051518620781</v>
      </c>
    </row>
    <row r="321" spans="1:15" x14ac:dyDescent="0.2">
      <c r="A321">
        <v>1</v>
      </c>
      <c r="B321" s="1">
        <v>600000</v>
      </c>
      <c r="C321" t="s">
        <v>23</v>
      </c>
      <c r="D321" t="s">
        <v>123</v>
      </c>
      <c r="E321">
        <v>186</v>
      </c>
      <c r="K321" s="1">
        <v>600000</v>
      </c>
      <c r="L321" s="1">
        <v>0</v>
      </c>
      <c r="N321" s="3">
        <v>-0.30000000000000004</v>
      </c>
      <c r="O321" s="10">
        <f>N321-1/SUMIF(Seasons!A$2:A$8,C321,Seasons!E$2:E$8)*(B321-(E321/SUMIF(Seasons!A$2:A$8,C321,Seasons!B$2:B$8))*SUMIF(Seasons!A$2:A$8,C321,Seasons!C$2:C$8))</f>
        <v>-0.40647737355811897</v>
      </c>
    </row>
    <row r="322" spans="1:15" x14ac:dyDescent="0.2">
      <c r="A322">
        <v>1</v>
      </c>
      <c r="B322" s="1">
        <f>48/82*K322</f>
        <v>52771.902439024387</v>
      </c>
      <c r="C322" t="s">
        <v>22</v>
      </c>
      <c r="D322" t="s">
        <v>124</v>
      </c>
      <c r="E322">
        <v>17</v>
      </c>
      <c r="F322">
        <v>0</v>
      </c>
      <c r="H322">
        <v>0</v>
      </c>
      <c r="K322" s="1">
        <v>90152</v>
      </c>
      <c r="L322" s="1">
        <v>0</v>
      </c>
      <c r="N322" s="3">
        <v>0.2</v>
      </c>
      <c r="O322" s="10">
        <f>N322-1/SUMIF(Seasons!A$2:A$8,C322,Seasons!E$2:E$8)*(B322-(E322/SUMIF(Seasons!A$2:A$8,C322,Seasons!B$2:B$8))*SUMIF(Seasons!A$2:A$8,C322,Seasons!C$2:C$8))</f>
        <v>0.19999941406194122</v>
      </c>
    </row>
    <row r="323" spans="1:15" x14ac:dyDescent="0.2">
      <c r="A323">
        <v>1</v>
      </c>
      <c r="B323" s="1">
        <f>K323</f>
        <v>600000</v>
      </c>
      <c r="C323" t="s">
        <v>15</v>
      </c>
      <c r="D323" t="s">
        <v>124</v>
      </c>
      <c r="E323">
        <v>195</v>
      </c>
      <c r="F323">
        <v>0</v>
      </c>
      <c r="G323">
        <v>0</v>
      </c>
      <c r="H323">
        <v>0</v>
      </c>
      <c r="I323"/>
      <c r="J323" s="1">
        <v>600000</v>
      </c>
      <c r="K323" s="1">
        <v>600000</v>
      </c>
      <c r="L323" s="1">
        <v>0</v>
      </c>
      <c r="M323"/>
      <c r="N323" s="3">
        <v>2.2000000000000002</v>
      </c>
      <c r="O323" s="10">
        <f>N323-1/SUMIF(Seasons!A$2:A$8,C323,Seasons!E$2:E$8)*(B323-(E323/SUMIF(Seasons!A$2:A$8,C323,Seasons!B$2:B$8))*SUMIF(Seasons!A$2:A$8,C323,Seasons!C$2:C$8))</f>
        <v>2.083833494675702</v>
      </c>
    </row>
    <row r="324" spans="1:15" x14ac:dyDescent="0.2">
      <c r="A324">
        <v>1</v>
      </c>
      <c r="B324" s="1">
        <v>600000</v>
      </c>
      <c r="C324" t="s">
        <v>23</v>
      </c>
      <c r="D324" t="s">
        <v>124</v>
      </c>
      <c r="E324">
        <v>186</v>
      </c>
      <c r="K324" s="1">
        <v>600000</v>
      </c>
      <c r="L324" s="1">
        <v>0</v>
      </c>
      <c r="N324" s="3">
        <v>4.8</v>
      </c>
      <c r="O324" s="10">
        <f>N324-1/SUMIF(Seasons!A$2:A$8,C324,Seasons!E$2:E$8)*(B324-(E324/SUMIF(Seasons!A$2:A$8,C324,Seasons!B$2:B$8))*SUMIF(Seasons!A$2:A$8,C324,Seasons!C$2:C$8))</f>
        <v>4.6935226264418812</v>
      </c>
    </row>
    <row r="325" spans="1:15" x14ac:dyDescent="0.2">
      <c r="A325">
        <v>1</v>
      </c>
      <c r="B325" s="1">
        <f>K325</f>
        <v>920256</v>
      </c>
      <c r="C325" t="s">
        <v>15</v>
      </c>
      <c r="D325" t="s">
        <v>125</v>
      </c>
      <c r="E325">
        <v>194</v>
      </c>
      <c r="F325">
        <v>0</v>
      </c>
      <c r="G325">
        <v>0</v>
      </c>
      <c r="H325">
        <v>0</v>
      </c>
      <c r="I325"/>
      <c r="J325" s="1">
        <v>1525000</v>
      </c>
      <c r="K325" s="1">
        <v>920256</v>
      </c>
      <c r="L325" s="1">
        <v>600000</v>
      </c>
      <c r="M325"/>
      <c r="N325" s="3">
        <v>-1.5</v>
      </c>
      <c r="O325" s="10">
        <f>N325-1/SUMIF(Seasons!A$2:A$8,C325,Seasons!E$2:E$8)*(B325-(E325/SUMIF(Seasons!A$2:A$8,C325,Seasons!B$2:B$8))*SUMIF(Seasons!A$2:A$8,C325,Seasons!C$2:C$8))</f>
        <v>-2.366779894258694</v>
      </c>
    </row>
    <row r="326" spans="1:15" x14ac:dyDescent="0.2">
      <c r="A326">
        <v>1</v>
      </c>
      <c r="B326" s="1">
        <f>K326</f>
        <v>821667</v>
      </c>
      <c r="C326" s="11" t="s">
        <v>19</v>
      </c>
      <c r="D326" s="11" t="s">
        <v>126</v>
      </c>
      <c r="E326" s="12">
        <v>193</v>
      </c>
      <c r="F326" s="12">
        <v>0</v>
      </c>
      <c r="G326" s="12">
        <v>0</v>
      </c>
      <c r="H326" s="12">
        <v>0</v>
      </c>
      <c r="I326" s="11"/>
      <c r="J326" s="14">
        <v>821667</v>
      </c>
      <c r="K326" s="14">
        <v>821667</v>
      </c>
      <c r="L326" s="14">
        <v>265000</v>
      </c>
      <c r="M326" s="13"/>
      <c r="N326" s="10">
        <v>7.2</v>
      </c>
      <c r="O326" s="10">
        <f>N326-1/SUMIF(Seasons!A$2:A$8,C326,Seasons!E$2:E$8)*(B326-(E326/SUMIF(Seasons!A$2:A$8,C326,Seasons!B$2:B$8))*SUMIF(Seasons!A$2:A$8,C326,Seasons!C$2:C$8))</f>
        <v>6.3479019867549669</v>
      </c>
    </row>
    <row r="327" spans="1:15" x14ac:dyDescent="0.2">
      <c r="A327">
        <v>1</v>
      </c>
      <c r="B327" s="1">
        <f>K327</f>
        <v>821667</v>
      </c>
      <c r="C327" s="11" t="s">
        <v>20</v>
      </c>
      <c r="D327" s="11" t="s">
        <v>126</v>
      </c>
      <c r="E327" s="12">
        <v>186</v>
      </c>
      <c r="F327" s="12">
        <v>0</v>
      </c>
      <c r="G327" s="12">
        <v>0</v>
      </c>
      <c r="H327" s="12">
        <v>0</v>
      </c>
      <c r="I327" s="12"/>
      <c r="J327" s="14">
        <v>821667</v>
      </c>
      <c r="K327" s="14">
        <v>821667</v>
      </c>
      <c r="L327" s="14">
        <v>215000</v>
      </c>
      <c r="M327" s="13"/>
      <c r="N327" s="10">
        <v>11.8</v>
      </c>
      <c r="O327" s="10">
        <f>N327-1/SUMIF(Seasons!A$2:A$8,C327,Seasons!E$2:E$8)*(B327-(E327/SUMIF(Seasons!A$2:A$8,C327,Seasons!B$2:B$8))*SUMIF(Seasons!A$2:A$8,C327,Seasons!C$2:C$8))</f>
        <v>10.994153653444677</v>
      </c>
    </row>
    <row r="328" spans="1:15" x14ac:dyDescent="0.2">
      <c r="A328">
        <v>1</v>
      </c>
      <c r="B328" s="1">
        <f>K328</f>
        <v>821667</v>
      </c>
      <c r="C328" s="11" t="s">
        <v>21</v>
      </c>
      <c r="D328" s="11" t="s">
        <v>126</v>
      </c>
      <c r="E328" s="12">
        <v>185</v>
      </c>
      <c r="F328" s="12">
        <v>0</v>
      </c>
      <c r="G328" s="12">
        <v>0</v>
      </c>
      <c r="H328" s="12">
        <v>0</v>
      </c>
      <c r="I328" s="12"/>
      <c r="J328" s="14">
        <v>821667</v>
      </c>
      <c r="K328" s="14">
        <v>821667</v>
      </c>
      <c r="L328" s="14">
        <v>95000</v>
      </c>
      <c r="M328" s="13">
        <v>0</v>
      </c>
      <c r="N328" s="10">
        <v>14.7</v>
      </c>
      <c r="O328" s="10">
        <f>N328-1/SUMIF(Seasons!A$2:A$8,C328,Seasons!E$2:E$8)*(B328-(E328/SUMIF(Seasons!A$2:A$8,C328,Seasons!B$2:B$8))*SUMIF(Seasons!A$2:A$8,C328,Seasons!C$2:C$8))</f>
        <v>14.018333365246528</v>
      </c>
    </row>
    <row r="329" spans="1:15" x14ac:dyDescent="0.2">
      <c r="A329">
        <v>1</v>
      </c>
      <c r="B329" s="1">
        <f>48/82*K329</f>
        <v>2886917.8536585364</v>
      </c>
      <c r="C329" t="s">
        <v>22</v>
      </c>
      <c r="D329" t="s">
        <v>126</v>
      </c>
      <c r="E329">
        <v>93</v>
      </c>
      <c r="F329">
        <v>0</v>
      </c>
      <c r="H329">
        <v>0</v>
      </c>
      <c r="K329" s="1">
        <v>4931818</v>
      </c>
      <c r="L329" s="1">
        <v>0</v>
      </c>
      <c r="N329" s="3">
        <v>3.8</v>
      </c>
      <c r="O329" s="10">
        <f>N329-1/SUMIF(Seasons!A$2:A$8,C329,Seasons!E$2:E$8)*(B329-(E329/SUMIF(Seasons!A$2:A$8,C329,Seasons!B$2:B$8))*SUMIF(Seasons!A$2:A$8,C329,Seasons!C$2:C$8))</f>
        <v>-1.5640796028896364</v>
      </c>
    </row>
    <row r="330" spans="1:15" x14ac:dyDescent="0.2">
      <c r="A330">
        <v>1</v>
      </c>
      <c r="B330" s="1">
        <f>K330</f>
        <v>5250000</v>
      </c>
      <c r="C330" t="s">
        <v>15</v>
      </c>
      <c r="D330" t="s">
        <v>126</v>
      </c>
      <c r="E330">
        <v>195</v>
      </c>
      <c r="F330">
        <v>0</v>
      </c>
      <c r="G330">
        <v>0</v>
      </c>
      <c r="H330">
        <v>0</v>
      </c>
      <c r="I330"/>
      <c r="J330" s="1">
        <v>5250000</v>
      </c>
      <c r="K330" s="1">
        <v>5250000</v>
      </c>
      <c r="L330" s="1">
        <v>0</v>
      </c>
      <c r="M330"/>
      <c r="N330" s="3">
        <v>19.100000000000001</v>
      </c>
      <c r="O330" s="10">
        <f>N330-1/SUMIF(Seasons!A$2:A$8,C330,Seasons!E$2:E$8)*(B330-(E330/SUMIF(Seasons!A$2:A$8,C330,Seasons!B$2:B$8))*SUMIF(Seasons!A$2:A$8,C330,Seasons!C$2:C$8))</f>
        <v>8.1803484995159739</v>
      </c>
    </row>
    <row r="331" spans="1:15" x14ac:dyDescent="0.2">
      <c r="A331">
        <v>1</v>
      </c>
      <c r="B331" s="1">
        <v>5250000</v>
      </c>
      <c r="C331" t="s">
        <v>23</v>
      </c>
      <c r="D331" t="s">
        <v>126</v>
      </c>
      <c r="E331">
        <v>186</v>
      </c>
      <c r="K331" s="1">
        <v>5250000</v>
      </c>
      <c r="L331" s="1">
        <v>0</v>
      </c>
      <c r="N331" s="3">
        <v>21.5</v>
      </c>
      <c r="O331" s="10">
        <f>N331-1/SUMIF(Seasons!A$2:A$8,C331,Seasons!E$2:E$8)*(B331-(E331/SUMIF(Seasons!A$2:A$8,C331,Seasons!B$2:B$8))*SUMIF(Seasons!A$2:A$8,C331,Seasons!C$2:C$8))</f>
        <v>11.491126885536824</v>
      </c>
    </row>
    <row r="332" spans="1:15" x14ac:dyDescent="0.2">
      <c r="A332">
        <v>1</v>
      </c>
      <c r="B332" s="1">
        <f>K332</f>
        <v>98108</v>
      </c>
      <c r="C332" s="11" t="s">
        <v>21</v>
      </c>
      <c r="D332" s="11" t="s">
        <v>127</v>
      </c>
      <c r="E332" s="12">
        <v>33</v>
      </c>
      <c r="F332" s="12">
        <v>0</v>
      </c>
      <c r="G332" s="12">
        <v>0</v>
      </c>
      <c r="H332" s="12">
        <v>0</v>
      </c>
      <c r="I332" s="12"/>
      <c r="J332" s="14">
        <v>550000</v>
      </c>
      <c r="K332" s="14">
        <v>98108</v>
      </c>
      <c r="L332" s="14">
        <v>0</v>
      </c>
      <c r="M332" s="13">
        <v>0</v>
      </c>
      <c r="N332" s="10">
        <v>1.8</v>
      </c>
      <c r="O332" s="10">
        <f>N332-1/SUMIF(Seasons!A$2:A$8,C332,Seasons!E$2:E$8)*(B332-(E332/SUMIF(Seasons!A$2:A$8,C332,Seasons!B$2:B$8))*SUMIF(Seasons!A$2:A$8,C332,Seasons!C$2:C$8))</f>
        <v>1.7897535248987619</v>
      </c>
    </row>
    <row r="333" spans="1:15" x14ac:dyDescent="0.2">
      <c r="A333">
        <v>1</v>
      </c>
      <c r="B333" s="1">
        <f>48/82*K333</f>
        <v>248336.78048780488</v>
      </c>
      <c r="C333" t="s">
        <v>22</v>
      </c>
      <c r="D333" t="s">
        <v>127</v>
      </c>
      <c r="E333">
        <v>80</v>
      </c>
      <c r="F333">
        <v>0</v>
      </c>
      <c r="H333">
        <v>0</v>
      </c>
      <c r="K333" s="1">
        <v>424242</v>
      </c>
      <c r="L333" s="1">
        <v>0</v>
      </c>
      <c r="N333" s="3">
        <v>2</v>
      </c>
      <c r="O333" s="10">
        <f>N333-1/SUMIF(Seasons!A$2:A$8,C333,Seasons!E$2:E$8)*(B333-(E333/SUMIF(Seasons!A$2:A$8,C333,Seasons!B$2:B$8))*SUMIF(Seasons!A$2:A$8,C333,Seasons!C$2:C$8))</f>
        <v>2.0000005126958014</v>
      </c>
    </row>
    <row r="334" spans="1:15" x14ac:dyDescent="0.2">
      <c r="A334">
        <v>1</v>
      </c>
      <c r="B334" s="1">
        <f>K334</f>
        <v>700000</v>
      </c>
      <c r="C334" t="s">
        <v>15</v>
      </c>
      <c r="D334" t="s">
        <v>127</v>
      </c>
      <c r="E334">
        <v>195</v>
      </c>
      <c r="F334">
        <v>0</v>
      </c>
      <c r="G334">
        <v>0</v>
      </c>
      <c r="H334">
        <v>0</v>
      </c>
      <c r="I334"/>
      <c r="J334" s="1">
        <v>700000</v>
      </c>
      <c r="K334" s="1">
        <v>700000</v>
      </c>
      <c r="L334" s="1">
        <v>0</v>
      </c>
      <c r="M334"/>
      <c r="N334" s="3">
        <v>7.2</v>
      </c>
      <c r="O334" s="10">
        <f>N334-1/SUMIF(Seasons!A$2:A$8,C334,Seasons!E$2:E$8)*(B334-(E334/SUMIF(Seasons!A$2:A$8,C334,Seasons!B$2:B$8))*SUMIF(Seasons!A$2:A$8,C334,Seasons!C$2:C$8))</f>
        <v>6.8515004840271061</v>
      </c>
    </row>
    <row r="335" spans="1:15" x14ac:dyDescent="0.2">
      <c r="A335">
        <v>1</v>
      </c>
      <c r="B335" s="1">
        <v>700000</v>
      </c>
      <c r="C335" t="s">
        <v>23</v>
      </c>
      <c r="D335" t="s">
        <v>127</v>
      </c>
      <c r="E335">
        <v>186</v>
      </c>
      <c r="K335" s="1">
        <v>700000</v>
      </c>
      <c r="L335" s="1">
        <v>0</v>
      </c>
      <c r="N335" s="3">
        <v>2.2999999999999998</v>
      </c>
      <c r="O335" s="10">
        <f>N335-1/SUMIF(Seasons!A$2:A$8,C335,Seasons!E$2:E$8)*(B335-(E335/SUMIF(Seasons!A$2:A$8,C335,Seasons!B$2:B$8))*SUMIF(Seasons!A$2:A$8,C335,Seasons!C$2:C$8))</f>
        <v>1.9805678793256432</v>
      </c>
    </row>
    <row r="336" spans="1:15" x14ac:dyDescent="0.2">
      <c r="A336">
        <v>1</v>
      </c>
      <c r="B336" s="1">
        <f>48/82*K336</f>
        <v>335254.82926829264</v>
      </c>
      <c r="C336" t="s">
        <v>22</v>
      </c>
      <c r="D336" t="s">
        <v>128</v>
      </c>
      <c r="E336">
        <v>63</v>
      </c>
      <c r="F336">
        <v>0</v>
      </c>
      <c r="H336">
        <v>0</v>
      </c>
      <c r="K336" s="1">
        <v>572727</v>
      </c>
      <c r="L336" s="1">
        <v>0</v>
      </c>
      <c r="N336" s="3">
        <v>2.5</v>
      </c>
      <c r="O336" s="10">
        <f>N336-1/SUMIF(Seasons!A$2:A$8,C336,Seasons!E$2:E$8)*(B336-(E336/SUMIF(Seasons!A$2:A$8,C336,Seasons!B$2:B$8))*SUMIF(Seasons!A$2:A$8,C336,Seasons!C$2:C$8))</f>
        <v>2.211608941277448</v>
      </c>
    </row>
    <row r="337" spans="1:15" x14ac:dyDescent="0.2">
      <c r="A337">
        <v>1</v>
      </c>
      <c r="B337" s="1">
        <f>K337</f>
        <v>895385</v>
      </c>
      <c r="C337" t="s">
        <v>15</v>
      </c>
      <c r="D337" t="s">
        <v>128</v>
      </c>
      <c r="E337">
        <v>194</v>
      </c>
      <c r="F337">
        <v>0</v>
      </c>
      <c r="G337">
        <v>0</v>
      </c>
      <c r="H337">
        <v>0</v>
      </c>
      <c r="I337"/>
      <c r="J337" s="1">
        <v>900000</v>
      </c>
      <c r="K337" s="1">
        <v>895385</v>
      </c>
      <c r="L337" s="1">
        <v>0</v>
      </c>
      <c r="M337"/>
      <c r="N337" s="3">
        <v>0.5</v>
      </c>
      <c r="O337" s="10">
        <f>N337-1/SUMIF(Seasons!A$2:A$8,C337,Seasons!E$2:E$8)*(B337-(E337/SUMIF(Seasons!A$2:A$8,C337,Seasons!B$2:B$8))*SUMIF(Seasons!A$2:A$8,C337,Seasons!C$2:C$8))</f>
        <v>-0.30899635118028135</v>
      </c>
    </row>
    <row r="338" spans="1:15" x14ac:dyDescent="0.2">
      <c r="A338">
        <v>1</v>
      </c>
      <c r="B338" s="1">
        <v>900000</v>
      </c>
      <c r="C338" t="s">
        <v>23</v>
      </c>
      <c r="D338" t="s">
        <v>128</v>
      </c>
      <c r="E338">
        <v>186</v>
      </c>
      <c r="K338" s="1">
        <v>900000</v>
      </c>
      <c r="L338" s="1">
        <v>0</v>
      </c>
      <c r="N338" s="3">
        <v>0.60000000000000009</v>
      </c>
      <c r="O338" s="10">
        <f>N338-1/SUMIF(Seasons!A$2:A$8,C338,Seasons!E$2:E$8)*(B338-(E338/SUMIF(Seasons!A$2:A$8,C338,Seasons!B$2:B$8))*SUMIF(Seasons!A$2:A$8,C338,Seasons!C$2:C$8))</f>
        <v>-0.14534161490683217</v>
      </c>
    </row>
    <row r="339" spans="1:15" x14ac:dyDescent="0.2">
      <c r="A339">
        <v>1</v>
      </c>
      <c r="B339" s="1">
        <v>156000</v>
      </c>
      <c r="C339" t="s">
        <v>23</v>
      </c>
      <c r="D339" t="s">
        <v>129</v>
      </c>
      <c r="E339">
        <v>9</v>
      </c>
      <c r="K339" s="1">
        <v>156000</v>
      </c>
      <c r="L339" s="1">
        <v>2300000</v>
      </c>
      <c r="N339" s="3">
        <v>0.30000000000000004</v>
      </c>
      <c r="O339" s="10">
        <f>N339-1/SUMIF(Seasons!A$2:A$8,C339,Seasons!E$2:E$8)*(B339-(E339/SUMIF(Seasons!A$2:A$8,C339,Seasons!B$2:B$8))*SUMIF(Seasons!A$2:A$8,C339,Seasons!C$2:C$8))</f>
        <v>2.4464035263474293E-2</v>
      </c>
    </row>
    <row r="340" spans="1:15" x14ac:dyDescent="0.2">
      <c r="A340">
        <v>1</v>
      </c>
      <c r="B340" s="1">
        <f>K340</f>
        <v>38441</v>
      </c>
      <c r="C340" s="11" t="s">
        <v>20</v>
      </c>
      <c r="D340" s="11" t="s">
        <v>130</v>
      </c>
      <c r="E340" s="12">
        <v>13</v>
      </c>
      <c r="F340" s="12">
        <v>0</v>
      </c>
      <c r="G340" s="12">
        <v>0</v>
      </c>
      <c r="H340" s="12">
        <v>0</v>
      </c>
      <c r="I340" s="12"/>
      <c r="J340" s="14">
        <v>550000</v>
      </c>
      <c r="K340" s="14">
        <v>38441</v>
      </c>
      <c r="L340" s="14">
        <v>0</v>
      </c>
      <c r="M340" s="13"/>
      <c r="N340" s="10">
        <v>-0.2</v>
      </c>
      <c r="O340" s="10">
        <f>N340-1/SUMIF(Seasons!A$2:A$8,C340,Seasons!E$2:E$8)*(B340-(E340/SUMIF(Seasons!A$2:A$8,C340,Seasons!B$2:B$8))*SUMIF(Seasons!A$2:A$8,C340,Seasons!C$2:C$8))</f>
        <v>-0.20875514849484816</v>
      </c>
    </row>
    <row r="341" spans="1:15" x14ac:dyDescent="0.2">
      <c r="A341">
        <v>1</v>
      </c>
      <c r="B341" s="1">
        <f>48/82*K341</f>
        <v>380487.80487804877</v>
      </c>
      <c r="C341" t="s">
        <v>22</v>
      </c>
      <c r="D341" t="s">
        <v>130</v>
      </c>
      <c r="E341">
        <v>99</v>
      </c>
      <c r="F341">
        <v>0</v>
      </c>
      <c r="H341">
        <v>0</v>
      </c>
      <c r="K341" s="1">
        <v>650000</v>
      </c>
      <c r="L341" s="1">
        <v>0</v>
      </c>
      <c r="N341" s="3">
        <v>0.60000000000000009</v>
      </c>
      <c r="O341" s="10">
        <f>N341-1/SUMIF(Seasons!A$2:A$8,C341,Seasons!E$2:E$8)*(B341-(E341/SUMIF(Seasons!A$2:A$8,C341,Seasons!B$2:B$8))*SUMIF(Seasons!A$2:A$8,C341,Seasons!C$2:C$8))</f>
        <v>0.44893784421715199</v>
      </c>
    </row>
    <row r="342" spans="1:15" x14ac:dyDescent="0.2">
      <c r="A342">
        <v>1</v>
      </c>
      <c r="B342" s="1">
        <f>K342</f>
        <v>900000</v>
      </c>
      <c r="C342" t="s">
        <v>15</v>
      </c>
      <c r="D342" t="s">
        <v>130</v>
      </c>
      <c r="E342">
        <v>195</v>
      </c>
      <c r="F342">
        <v>0</v>
      </c>
      <c r="G342">
        <v>0</v>
      </c>
      <c r="H342">
        <v>0</v>
      </c>
      <c r="I342"/>
      <c r="J342" s="1">
        <v>900000</v>
      </c>
      <c r="K342" s="1">
        <v>900000</v>
      </c>
      <c r="L342" s="1">
        <v>0</v>
      </c>
      <c r="M342"/>
      <c r="N342" s="3">
        <v>4.5</v>
      </c>
      <c r="O342" s="10">
        <f>N342-1/SUMIF(Seasons!A$2:A$8,C342,Seasons!E$2:E$8)*(B342-(E342/SUMIF(Seasons!A$2:A$8,C342,Seasons!B$2:B$8))*SUMIF(Seasons!A$2:A$8,C342,Seasons!C$2:C$8))</f>
        <v>3.6868344627299128</v>
      </c>
    </row>
    <row r="343" spans="1:15" x14ac:dyDescent="0.2">
      <c r="A343">
        <v>1</v>
      </c>
      <c r="B343" s="1">
        <v>800000</v>
      </c>
      <c r="C343" t="s">
        <v>23</v>
      </c>
      <c r="D343" t="s">
        <v>130</v>
      </c>
      <c r="E343">
        <v>186</v>
      </c>
      <c r="K343" s="1">
        <v>800000</v>
      </c>
      <c r="L343" s="1">
        <v>0</v>
      </c>
      <c r="N343" s="3">
        <v>-0.7</v>
      </c>
      <c r="O343" s="10">
        <f>N343-1/SUMIF(Seasons!A$2:A$8,C343,Seasons!E$2:E$8)*(B343-(E343/SUMIF(Seasons!A$2:A$8,C343,Seasons!B$2:B$8))*SUMIF(Seasons!A$2:A$8,C343,Seasons!C$2:C$8))</f>
        <v>-1.2323868677905945</v>
      </c>
    </row>
    <row r="344" spans="1:15" x14ac:dyDescent="0.2">
      <c r="A344">
        <v>1</v>
      </c>
      <c r="B344" s="1">
        <f>J344</f>
        <v>531666</v>
      </c>
      <c r="C344" s="11" t="s">
        <v>17</v>
      </c>
      <c r="D344" s="11" t="s">
        <v>131</v>
      </c>
      <c r="E344" s="12">
        <v>190</v>
      </c>
      <c r="F344" s="12"/>
      <c r="G344" s="12"/>
      <c r="H344" s="12"/>
      <c r="I344" s="13">
        <v>540000</v>
      </c>
      <c r="J344" s="14">
        <v>531666</v>
      </c>
      <c r="K344" s="14"/>
      <c r="L344" s="14" t="s">
        <v>27</v>
      </c>
      <c r="M344" s="13"/>
      <c r="N344" s="10">
        <v>0</v>
      </c>
      <c r="O344" s="10">
        <f>N344-1/SUMIF(Seasons!A$2:A$8,C344,Seasons!E$2:E$8)*(B344-(E344/SUMIF(Seasons!A$2:A$8,C344,Seasons!B$2:B$8))*SUMIF(Seasons!A$2:A$8,C344,Seasons!C$2:C$8))</f>
        <v>-0.14855095576187874</v>
      </c>
    </row>
    <row r="345" spans="1:15" x14ac:dyDescent="0.2">
      <c r="A345">
        <v>1</v>
      </c>
      <c r="B345" s="1">
        <f>J345</f>
        <v>862500</v>
      </c>
      <c r="C345" s="11" t="s">
        <v>17</v>
      </c>
      <c r="D345" s="11" t="s">
        <v>132</v>
      </c>
      <c r="E345" s="12">
        <v>190</v>
      </c>
      <c r="F345" s="12"/>
      <c r="G345" s="12"/>
      <c r="H345" s="12"/>
      <c r="I345" s="13">
        <v>800000</v>
      </c>
      <c r="J345" s="14">
        <v>862500</v>
      </c>
      <c r="K345" s="14"/>
      <c r="L345" s="14" t="s">
        <v>27</v>
      </c>
      <c r="M345" s="13"/>
      <c r="N345" s="10">
        <v>4.5</v>
      </c>
      <c r="O345" s="10">
        <f>N345-1/SUMIF(Seasons!A$2:A$8,C345,Seasons!E$2:E$8)*(B345-(E345/SUMIF(Seasons!A$2:A$8,C345,Seasons!B$2:B$8))*SUMIF(Seasons!A$2:A$8,C345,Seasons!C$2:C$8))</f>
        <v>3.4841616602949208</v>
      </c>
    </row>
    <row r="346" spans="1:15" x14ac:dyDescent="0.2">
      <c r="A346">
        <v>1</v>
      </c>
      <c r="B346" s="1">
        <f>K346</f>
        <v>862500</v>
      </c>
      <c r="C346" s="11" t="s">
        <v>19</v>
      </c>
      <c r="D346" s="11" t="s">
        <v>132</v>
      </c>
      <c r="E346" s="12">
        <v>193</v>
      </c>
      <c r="F346" s="12">
        <v>0</v>
      </c>
      <c r="G346" s="12">
        <v>0</v>
      </c>
      <c r="H346" s="12">
        <v>0</v>
      </c>
      <c r="I346" s="11"/>
      <c r="J346" s="14">
        <v>862500</v>
      </c>
      <c r="K346" s="14">
        <v>862500</v>
      </c>
      <c r="L346" s="14">
        <v>0</v>
      </c>
      <c r="M346" s="13"/>
      <c r="N346" s="10">
        <v>2.8</v>
      </c>
      <c r="O346" s="10">
        <f>N346-1/SUMIF(Seasons!A$2:A$8,C346,Seasons!E$2:E$8)*(B346-(E346/SUMIF(Seasons!A$2:A$8,C346,Seasons!B$2:B$8))*SUMIF(Seasons!A$2:A$8,C346,Seasons!C$2:C$8))</f>
        <v>1.8397350993377481</v>
      </c>
    </row>
    <row r="347" spans="1:15" x14ac:dyDescent="0.2">
      <c r="A347">
        <v>1</v>
      </c>
      <c r="B347" s="1">
        <f>K347</f>
        <v>700000</v>
      </c>
      <c r="C347" s="11" t="s">
        <v>20</v>
      </c>
      <c r="D347" s="11" t="s">
        <v>132</v>
      </c>
      <c r="E347" s="12">
        <v>186</v>
      </c>
      <c r="F347" s="12">
        <v>0</v>
      </c>
      <c r="G347" s="12">
        <v>0</v>
      </c>
      <c r="H347" s="12">
        <v>0</v>
      </c>
      <c r="I347" s="12"/>
      <c r="J347" s="14">
        <v>700000</v>
      </c>
      <c r="K347" s="14">
        <v>700000</v>
      </c>
      <c r="L347" s="14">
        <v>0</v>
      </c>
      <c r="M347" s="13"/>
      <c r="N347" s="10">
        <v>5.5</v>
      </c>
      <c r="O347" s="10">
        <f>N347-1/SUMIF(Seasons!A$2:A$8,C347,Seasons!E$2:E$8)*(B347-(E347/SUMIF(Seasons!A$2:A$8,C347,Seasons!B$2:B$8))*SUMIF(Seasons!A$2:A$8,C347,Seasons!C$2:C$8))</f>
        <v>4.9989561586638835</v>
      </c>
    </row>
    <row r="348" spans="1:15" x14ac:dyDescent="0.2">
      <c r="A348">
        <v>1</v>
      </c>
      <c r="B348" s="1">
        <f>K348</f>
        <v>2750000</v>
      </c>
      <c r="C348" s="11" t="s">
        <v>21</v>
      </c>
      <c r="D348" s="11" t="s">
        <v>132</v>
      </c>
      <c r="E348" s="12">
        <v>185</v>
      </c>
      <c r="F348" s="12">
        <v>0</v>
      </c>
      <c r="G348" s="12">
        <v>0</v>
      </c>
      <c r="H348" s="12">
        <v>0</v>
      </c>
      <c r="I348" s="12"/>
      <c r="J348" s="14">
        <v>2750000</v>
      </c>
      <c r="K348" s="14">
        <v>2750000</v>
      </c>
      <c r="L348" s="14">
        <v>0</v>
      </c>
      <c r="M348" s="13">
        <v>0</v>
      </c>
      <c r="N348" s="10">
        <v>2.4</v>
      </c>
      <c r="O348" s="10">
        <f>N348-1/SUMIF(Seasons!A$2:A$8,C348,Seasons!E$2:E$8)*(B348-(E348/SUMIF(Seasons!A$2:A$8,C348,Seasons!B$2:B$8))*SUMIF(Seasons!A$2:A$8,C348,Seasons!C$2:C$8))</f>
        <v>-2.7124940162757301</v>
      </c>
    </row>
    <row r="349" spans="1:15" x14ac:dyDescent="0.2">
      <c r="A349">
        <v>1</v>
      </c>
      <c r="B349" s="1">
        <f>48/82*K349</f>
        <v>1609756.0975609755</v>
      </c>
      <c r="C349" t="s">
        <v>22</v>
      </c>
      <c r="D349" t="s">
        <v>132</v>
      </c>
      <c r="E349">
        <v>99</v>
      </c>
      <c r="F349">
        <v>0</v>
      </c>
      <c r="H349">
        <v>0</v>
      </c>
      <c r="K349" s="1">
        <v>2750000</v>
      </c>
      <c r="L349" s="1">
        <v>0</v>
      </c>
      <c r="O349" s="10">
        <f>N349-1/SUMIF(Seasons!A$2:A$8,C349,Seasons!E$2:E$8)*(B349-(E349/SUMIF(Seasons!A$2:A$8,C349,Seasons!B$2:B$8))*SUMIF(Seasons!A$2:A$8,C349,Seasons!C$2:C$8))</f>
        <v>-2.6889063729346967</v>
      </c>
    </row>
    <row r="350" spans="1:15" x14ac:dyDescent="0.2">
      <c r="A350">
        <v>1</v>
      </c>
      <c r="B350" s="1">
        <f>K350</f>
        <v>2750000</v>
      </c>
      <c r="C350" t="s">
        <v>15</v>
      </c>
      <c r="D350" t="s">
        <v>132</v>
      </c>
      <c r="E350">
        <v>195</v>
      </c>
      <c r="F350">
        <v>0</v>
      </c>
      <c r="G350">
        <v>0</v>
      </c>
      <c r="H350">
        <v>0</v>
      </c>
      <c r="I350"/>
      <c r="J350" s="1">
        <v>2750000</v>
      </c>
      <c r="K350" s="1">
        <v>2750000</v>
      </c>
      <c r="L350" s="1">
        <v>0</v>
      </c>
      <c r="M350"/>
      <c r="N350" s="3">
        <v>3.8</v>
      </c>
      <c r="O350" s="10">
        <f>N350-1/SUMIF(Seasons!A$2:A$8,C350,Seasons!E$2:E$8)*(B350-(E350/SUMIF(Seasons!A$2:A$8,C350,Seasons!B$2:B$8))*SUMIF(Seasons!A$2:A$8,C350,Seasons!C$2:C$8))</f>
        <v>-1.311326234269119</v>
      </c>
    </row>
    <row r="351" spans="1:15" x14ac:dyDescent="0.2">
      <c r="A351">
        <v>1</v>
      </c>
      <c r="B351" s="1">
        <v>2750000</v>
      </c>
      <c r="C351" t="s">
        <v>23</v>
      </c>
      <c r="D351" t="s">
        <v>132</v>
      </c>
      <c r="E351">
        <v>186</v>
      </c>
      <c r="K351" s="1">
        <v>2750000</v>
      </c>
      <c r="L351" s="1">
        <v>0</v>
      </c>
      <c r="N351" s="3">
        <v>3.2</v>
      </c>
      <c r="O351" s="10">
        <f>N351-1/SUMIF(Seasons!A$2:A$8,C351,Seasons!E$2:E$8)*(B351-(E351/SUMIF(Seasons!A$2:A$8,C351,Seasons!B$2:B$8))*SUMIF(Seasons!A$2:A$8,C351,Seasons!C$2:C$8))</f>
        <v>-1.4850044365572312</v>
      </c>
    </row>
    <row r="352" spans="1:15" x14ac:dyDescent="0.2">
      <c r="A352">
        <v>1</v>
      </c>
      <c r="B352" s="1">
        <f>J352</f>
        <v>1119200</v>
      </c>
      <c r="C352" s="11" t="s">
        <v>17</v>
      </c>
      <c r="D352" t="s">
        <v>133</v>
      </c>
      <c r="E352" s="12">
        <v>190</v>
      </c>
      <c r="F352" s="12"/>
      <c r="G352" s="12"/>
      <c r="H352" s="12"/>
      <c r="I352" s="13">
        <v>1501000</v>
      </c>
      <c r="J352" s="14">
        <v>1119200</v>
      </c>
      <c r="K352" s="14"/>
      <c r="L352" s="14" t="s">
        <v>27</v>
      </c>
      <c r="M352" s="13"/>
      <c r="N352" s="10">
        <v>9.8000000000000007</v>
      </c>
      <c r="O352" s="10">
        <f>N352-1/SUMIF(Seasons!A$2:A$8,C352,Seasons!E$2:E$8)*(B352-(E352/SUMIF(Seasons!A$2:A$8,C352,Seasons!B$2:B$8))*SUMIF(Seasons!A$2:A$8,C352,Seasons!C$2:C$8))</f>
        <v>8.1112179137083569</v>
      </c>
    </row>
    <row r="353" spans="1:15" x14ac:dyDescent="0.2">
      <c r="A353">
        <v>1</v>
      </c>
      <c r="B353" s="1">
        <f>K353</f>
        <v>726684</v>
      </c>
      <c r="C353" s="11" t="s">
        <v>19</v>
      </c>
      <c r="D353" t="s">
        <v>133</v>
      </c>
      <c r="E353" s="12">
        <v>187</v>
      </c>
      <c r="F353" s="12">
        <v>0</v>
      </c>
      <c r="G353" s="12">
        <v>0</v>
      </c>
      <c r="H353" s="12">
        <v>0</v>
      </c>
      <c r="I353" s="11"/>
      <c r="J353" s="14">
        <v>750000</v>
      </c>
      <c r="K353" s="14">
        <v>726684</v>
      </c>
      <c r="L353" s="14">
        <v>0</v>
      </c>
      <c r="M353" s="13"/>
      <c r="N353" s="10">
        <v>8.1</v>
      </c>
      <c r="O353" s="10">
        <f>N353-1/SUMIF(Seasons!A$2:A$8,C353,Seasons!E$2:E$8)*(B353-(E353/SUMIF(Seasons!A$2:A$8,C353,Seasons!B$2:B$8))*SUMIF(Seasons!A$2:A$8,C353,Seasons!C$2:C$8))</f>
        <v>7.4583363140376759</v>
      </c>
    </row>
    <row r="354" spans="1:15" x14ac:dyDescent="0.2">
      <c r="A354">
        <v>1</v>
      </c>
      <c r="B354" s="1">
        <f>K354</f>
        <v>349462</v>
      </c>
      <c r="C354" s="11" t="s">
        <v>20</v>
      </c>
      <c r="D354" t="s">
        <v>133</v>
      </c>
      <c r="E354" s="12">
        <v>65</v>
      </c>
      <c r="F354" s="12">
        <v>0</v>
      </c>
      <c r="G354" s="12">
        <v>0</v>
      </c>
      <c r="H354" s="12">
        <v>0</v>
      </c>
      <c r="I354" s="12"/>
      <c r="J354" s="14">
        <v>1000000</v>
      </c>
      <c r="K354" s="14">
        <v>349462</v>
      </c>
      <c r="L354" s="14">
        <v>0</v>
      </c>
      <c r="M354" s="13"/>
      <c r="N354" s="10">
        <v>-0.1</v>
      </c>
      <c r="O354" s="10">
        <f>N354-1/SUMIF(Seasons!A$2:A$8,C354,Seasons!E$2:E$8)*(B354-(E354/SUMIF(Seasons!A$2:A$8,C354,Seasons!B$2:B$8))*SUMIF(Seasons!A$2:A$8,C354,Seasons!C$2:C$8))</f>
        <v>-0.53773899925920932</v>
      </c>
    </row>
    <row r="355" spans="1:15" x14ac:dyDescent="0.2">
      <c r="A355">
        <v>1</v>
      </c>
      <c r="B355" s="1">
        <f>K355</f>
        <v>1000000</v>
      </c>
      <c r="C355" s="11" t="s">
        <v>21</v>
      </c>
      <c r="D355" t="s">
        <v>133</v>
      </c>
      <c r="E355" s="12">
        <v>185</v>
      </c>
      <c r="F355" s="12">
        <v>0</v>
      </c>
      <c r="G355" s="12">
        <v>0</v>
      </c>
      <c r="H355" s="12">
        <v>0</v>
      </c>
      <c r="I355" s="12"/>
      <c r="J355" s="14">
        <v>1000000</v>
      </c>
      <c r="K355" s="14">
        <v>1000000</v>
      </c>
      <c r="L355" s="14">
        <v>0</v>
      </c>
      <c r="M355" s="13">
        <v>0</v>
      </c>
      <c r="N355" s="10">
        <v>6.9</v>
      </c>
      <c r="O355" s="10">
        <f>N355-1/SUMIF(Seasons!A$2:A$8,C355,Seasons!E$2:E$8)*(B355-(E355/SUMIF(Seasons!A$2:A$8,C355,Seasons!B$2:B$8))*SUMIF(Seasons!A$2:A$8,C355,Seasons!C$2:C$8))</f>
        <v>5.8085686931546201</v>
      </c>
    </row>
    <row r="356" spans="1:15" x14ac:dyDescent="0.2">
      <c r="A356">
        <v>1</v>
      </c>
      <c r="B356" s="1">
        <f>48/82*K356</f>
        <v>585365.85365853657</v>
      </c>
      <c r="C356" t="s">
        <v>22</v>
      </c>
      <c r="D356" t="s">
        <v>133</v>
      </c>
      <c r="E356">
        <v>99</v>
      </c>
      <c r="F356">
        <v>0</v>
      </c>
      <c r="H356">
        <v>0</v>
      </c>
      <c r="K356" s="1">
        <v>1000000</v>
      </c>
      <c r="L356" s="1">
        <v>0</v>
      </c>
      <c r="N356" s="3">
        <v>0.5</v>
      </c>
      <c r="O356" s="10">
        <f>N356-1/SUMIF(Seasons!A$2:A$8,C356,Seasons!E$2:E$8)*(B356-(E356/SUMIF(Seasons!A$2:A$8,C356,Seasons!B$2:B$8))*SUMIF(Seasons!A$2:A$8,C356,Seasons!C$2:C$8))</f>
        <v>-7.4036191974822918E-2</v>
      </c>
    </row>
    <row r="357" spans="1:15" x14ac:dyDescent="0.2">
      <c r="A357">
        <v>1</v>
      </c>
      <c r="B357" s="1">
        <f>J357</f>
        <v>4750000</v>
      </c>
      <c r="C357" s="11" t="s">
        <v>17</v>
      </c>
      <c r="D357" s="11" t="s">
        <v>134</v>
      </c>
      <c r="E357" s="12">
        <v>190</v>
      </c>
      <c r="F357" s="12"/>
      <c r="G357" s="12"/>
      <c r="H357" s="12"/>
      <c r="I357" s="13">
        <v>5000000</v>
      </c>
      <c r="J357" s="14">
        <v>4750000</v>
      </c>
      <c r="K357" s="14"/>
      <c r="L357" s="14" t="s">
        <v>27</v>
      </c>
      <c r="M357" s="13"/>
      <c r="N357" s="10">
        <v>2.8</v>
      </c>
      <c r="O357" s="10">
        <f>N357-1/SUMIF(Seasons!A$2:A$8,C357,Seasons!E$2:E$8)*(B357-(E357/SUMIF(Seasons!A$2:A$8,C357,Seasons!B$2:B$8))*SUMIF(Seasons!A$2:A$8,C357,Seasons!C$2:C$8))</f>
        <v>-8.4069907154560362</v>
      </c>
    </row>
    <row r="358" spans="1:15" x14ac:dyDescent="0.2">
      <c r="A358">
        <v>1</v>
      </c>
      <c r="B358" s="1">
        <f>K358</f>
        <v>4750000</v>
      </c>
      <c r="C358" s="11" t="s">
        <v>19</v>
      </c>
      <c r="D358" s="11" t="s">
        <v>134</v>
      </c>
      <c r="E358" s="12">
        <v>193</v>
      </c>
      <c r="F358" s="12">
        <v>0</v>
      </c>
      <c r="G358" s="12">
        <v>0</v>
      </c>
      <c r="H358" s="12">
        <v>0</v>
      </c>
      <c r="I358" s="11"/>
      <c r="J358" s="14">
        <v>4750000</v>
      </c>
      <c r="K358" s="14">
        <v>4750000</v>
      </c>
      <c r="L358" s="14">
        <v>0</v>
      </c>
      <c r="M358" s="13"/>
      <c r="N358" s="10">
        <v>8.9</v>
      </c>
      <c r="O358" s="10">
        <f>N358-1/SUMIF(Seasons!A$2:A$8,C358,Seasons!E$2:E$8)*(B358-(E358/SUMIF(Seasons!A$2:A$8,C358,Seasons!B$2:B$8))*SUMIF(Seasons!A$2:A$8,C358,Seasons!C$2:C$8))</f>
        <v>-2.3582781456953636</v>
      </c>
    </row>
    <row r="359" spans="1:15" x14ac:dyDescent="0.2">
      <c r="A359">
        <v>1</v>
      </c>
      <c r="B359" s="1">
        <f>K359</f>
        <v>4750000</v>
      </c>
      <c r="C359" s="11" t="s">
        <v>20</v>
      </c>
      <c r="D359" s="11" t="s">
        <v>134</v>
      </c>
      <c r="E359" s="12">
        <v>186</v>
      </c>
      <c r="F359" s="12">
        <v>0</v>
      </c>
      <c r="G359" s="12">
        <v>0</v>
      </c>
      <c r="H359" s="12">
        <v>0</v>
      </c>
      <c r="I359" s="12"/>
      <c r="J359" s="14">
        <v>4750000</v>
      </c>
      <c r="K359" s="14">
        <v>4750000</v>
      </c>
      <c r="L359" s="14">
        <v>0</v>
      </c>
      <c r="M359" s="13"/>
      <c r="N359" s="10">
        <v>10.7</v>
      </c>
      <c r="O359" s="10">
        <f>N359-1/SUMIF(Seasons!A$2:A$8,C359,Seasons!E$2:E$8)*(B359-(E359/SUMIF(Seasons!A$2:A$8,C359,Seasons!B$2:B$8))*SUMIF(Seasons!A$2:A$8,C359,Seasons!C$2:C$8))</f>
        <v>5.2818371607516568E-2</v>
      </c>
    </row>
    <row r="360" spans="1:15" x14ac:dyDescent="0.2">
      <c r="A360">
        <v>1</v>
      </c>
      <c r="B360" s="1">
        <f>K360</f>
        <v>5000000</v>
      </c>
      <c r="C360" s="11" t="s">
        <v>21</v>
      </c>
      <c r="D360" s="11" t="s">
        <v>134</v>
      </c>
      <c r="E360" s="12">
        <v>185</v>
      </c>
      <c r="F360" s="12">
        <v>0</v>
      </c>
      <c r="G360" s="12">
        <v>0</v>
      </c>
      <c r="H360" s="12">
        <v>0</v>
      </c>
      <c r="I360" s="12"/>
      <c r="J360" s="14">
        <v>5000000</v>
      </c>
      <c r="K360" s="14">
        <v>5000000</v>
      </c>
      <c r="L360" s="14">
        <v>0</v>
      </c>
      <c r="M360" s="13">
        <v>0</v>
      </c>
      <c r="N360" s="10">
        <v>20.6</v>
      </c>
      <c r="O360" s="10">
        <f>N360-1/SUMIF(Seasons!A$2:A$8,C360,Seasons!E$2:E$8)*(B360-(E360/SUMIF(Seasons!A$2:A$8,C360,Seasons!B$2:B$8))*SUMIF(Seasons!A$2:A$8,C360,Seasons!C$2:C$8))</f>
        <v>10.31756821445668</v>
      </c>
    </row>
    <row r="361" spans="1:15" x14ac:dyDescent="0.2">
      <c r="A361">
        <v>1</v>
      </c>
      <c r="B361" s="1">
        <f>48/82*K361</f>
        <v>2926829.2682926827</v>
      </c>
      <c r="C361" t="s">
        <v>22</v>
      </c>
      <c r="D361" t="s">
        <v>134</v>
      </c>
      <c r="E361">
        <v>99</v>
      </c>
      <c r="F361">
        <v>0</v>
      </c>
      <c r="H361">
        <v>0</v>
      </c>
      <c r="K361" s="1">
        <v>5000000</v>
      </c>
      <c r="L361" s="1">
        <v>0</v>
      </c>
      <c r="N361" s="3">
        <v>9.6999999999999993</v>
      </c>
      <c r="O361" s="10">
        <f>N361-1/SUMIF(Seasons!A$2:A$8,C361,Seasons!E$2:E$8)*(B361-(E361/SUMIF(Seasons!A$2:A$8,C361,Seasons!B$2:B$8))*SUMIF(Seasons!A$2:A$8,C361,Seasons!C$2:C$8))</f>
        <v>4.2919748229740353</v>
      </c>
    </row>
    <row r="362" spans="1:15" x14ac:dyDescent="0.2">
      <c r="A362">
        <v>1</v>
      </c>
      <c r="B362" s="1">
        <f>K362</f>
        <v>5000000</v>
      </c>
      <c r="C362" t="s">
        <v>15</v>
      </c>
      <c r="D362" t="s">
        <v>134</v>
      </c>
      <c r="E362">
        <v>195</v>
      </c>
      <c r="F362">
        <v>0</v>
      </c>
      <c r="G362">
        <v>0</v>
      </c>
      <c r="H362">
        <v>0</v>
      </c>
      <c r="I362"/>
      <c r="J362" s="1">
        <v>5000000</v>
      </c>
      <c r="K362" s="1">
        <v>5000000</v>
      </c>
      <c r="L362" s="1">
        <v>0</v>
      </c>
      <c r="M362"/>
      <c r="N362" s="3">
        <v>17.600000000000001</v>
      </c>
      <c r="O362" s="10">
        <f>N362-1/SUMIF(Seasons!A$2:A$8,C362,Seasons!E$2:E$8)*(B362-(E362/SUMIF(Seasons!A$2:A$8,C362,Seasons!B$2:B$8))*SUMIF(Seasons!A$2:A$8,C362,Seasons!C$2:C$8))</f>
        <v>7.2611810261374661</v>
      </c>
    </row>
    <row r="363" spans="1:15" x14ac:dyDescent="0.2">
      <c r="A363">
        <v>1</v>
      </c>
      <c r="B363" s="1">
        <v>6500000</v>
      </c>
      <c r="C363" t="s">
        <v>23</v>
      </c>
      <c r="D363" t="s">
        <v>134</v>
      </c>
      <c r="E363">
        <v>186</v>
      </c>
      <c r="K363" s="1">
        <v>6500000</v>
      </c>
      <c r="L363" s="1">
        <v>0</v>
      </c>
      <c r="N363" s="3">
        <v>10.5</v>
      </c>
      <c r="O363" s="10">
        <f>N363-1/SUMIF(Seasons!A$2:A$8,C363,Seasons!E$2:E$8)*(B363-(E363/SUMIF(Seasons!A$2:A$8,C363,Seasons!B$2:B$8))*SUMIF(Seasons!A$2:A$8,C363,Seasons!C$2:C$8))</f>
        <v>-2.170807453416149</v>
      </c>
    </row>
    <row r="364" spans="1:15" x14ac:dyDescent="0.2">
      <c r="A364">
        <v>1</v>
      </c>
      <c r="B364" s="1">
        <f>J364</f>
        <v>818333</v>
      </c>
      <c r="C364" s="11" t="s">
        <v>17</v>
      </c>
      <c r="D364" s="11" t="s">
        <v>135</v>
      </c>
      <c r="E364" s="12">
        <v>190</v>
      </c>
      <c r="F364" s="12"/>
      <c r="G364" s="12"/>
      <c r="H364" s="12"/>
      <c r="I364" s="13">
        <v>475000</v>
      </c>
      <c r="J364" s="14">
        <v>818333</v>
      </c>
      <c r="K364" s="14"/>
      <c r="L364" s="14">
        <v>315000</v>
      </c>
      <c r="M364" s="13"/>
      <c r="N364" s="10">
        <v>-0.2</v>
      </c>
      <c r="O364" s="10">
        <f>N364-1/SUMIF(Seasons!A$2:A$8,C364,Seasons!E$2:E$8)*(B364-(E364/SUMIF(Seasons!A$2:A$8,C364,Seasons!B$2:B$8))*SUMIF(Seasons!A$2:A$8,C364,Seasons!C$2:C$8))</f>
        <v>-1.1000537411250682</v>
      </c>
    </row>
    <row r="365" spans="1:15" x14ac:dyDescent="0.2">
      <c r="A365">
        <v>1</v>
      </c>
      <c r="B365" s="1">
        <f>K365</f>
        <v>818334</v>
      </c>
      <c r="C365" s="11" t="s">
        <v>19</v>
      </c>
      <c r="D365" s="11" t="s">
        <v>135</v>
      </c>
      <c r="E365" s="11">
        <v>193</v>
      </c>
      <c r="F365" s="11">
        <v>0</v>
      </c>
      <c r="G365" s="11">
        <v>0</v>
      </c>
      <c r="H365" s="11">
        <v>0</v>
      </c>
      <c r="I365" s="11"/>
      <c r="J365" s="17">
        <v>818333</v>
      </c>
      <c r="K365" s="17">
        <v>818334</v>
      </c>
      <c r="L365" s="17">
        <v>580000</v>
      </c>
      <c r="M365" s="18"/>
      <c r="N365" s="10">
        <v>5.8</v>
      </c>
      <c r="O365" s="10">
        <f>N365-1/SUMIF(Seasons!A$2:A$8,C365,Seasons!E$2:E$8)*(B365-(E365/SUMIF(Seasons!A$2:A$8,C365,Seasons!B$2:B$8))*SUMIF(Seasons!A$2:A$8,C365,Seasons!C$2:C$8))</f>
        <v>4.9567311258278144</v>
      </c>
    </row>
    <row r="366" spans="1:15" x14ac:dyDescent="0.2">
      <c r="A366">
        <v>1</v>
      </c>
      <c r="B366" s="1">
        <f>K366</f>
        <v>900000</v>
      </c>
      <c r="C366" s="11" t="s">
        <v>20</v>
      </c>
      <c r="D366" s="11" t="s">
        <v>135</v>
      </c>
      <c r="E366" s="11">
        <v>186</v>
      </c>
      <c r="F366" s="11">
        <v>0</v>
      </c>
      <c r="G366" s="11">
        <v>0</v>
      </c>
      <c r="H366" s="11">
        <v>0</v>
      </c>
      <c r="I366" s="11"/>
      <c r="J366" s="17">
        <v>900000</v>
      </c>
      <c r="K366" s="17">
        <v>900000</v>
      </c>
      <c r="L366" s="17">
        <v>0</v>
      </c>
      <c r="M366" s="18"/>
      <c r="N366" s="10">
        <v>3.9</v>
      </c>
      <c r="O366" s="10">
        <f>N366-1/SUMIF(Seasons!A$2:A$8,C366,Seasons!E$2:E$8)*(B366-(E366/SUMIF(Seasons!A$2:A$8,C366,Seasons!B$2:B$8))*SUMIF(Seasons!A$2:A$8,C366,Seasons!C$2:C$8))</f>
        <v>2.8979123173277661</v>
      </c>
    </row>
    <row r="367" spans="1:15" x14ac:dyDescent="0.2">
      <c r="A367">
        <v>1</v>
      </c>
      <c r="B367" s="1">
        <f>K367</f>
        <v>149189</v>
      </c>
      <c r="C367" s="11" t="s">
        <v>21</v>
      </c>
      <c r="D367" s="11" t="s">
        <v>135</v>
      </c>
      <c r="E367" s="12">
        <v>48</v>
      </c>
      <c r="F367" s="12">
        <v>0</v>
      </c>
      <c r="G367" s="12">
        <v>0</v>
      </c>
      <c r="H367" s="12">
        <v>0</v>
      </c>
      <c r="I367" s="12"/>
      <c r="J367" s="14">
        <v>575000</v>
      </c>
      <c r="K367" s="14">
        <v>149189</v>
      </c>
      <c r="L367" s="14">
        <v>0</v>
      </c>
      <c r="M367" s="13">
        <v>0</v>
      </c>
      <c r="N367" s="10">
        <v>-0.30000000000000004</v>
      </c>
      <c r="O367" s="10">
        <f>N367-1/SUMIF(Seasons!A$2:A$8,C367,Seasons!E$2:E$8)*(B367-(E367/SUMIF(Seasons!A$2:A$8,C367,Seasons!B$2:B$8))*SUMIF(Seasons!A$2:A$8,C367,Seasons!C$2:C$8))</f>
        <v>-0.32980821549170047</v>
      </c>
    </row>
    <row r="368" spans="1:15" x14ac:dyDescent="0.2">
      <c r="A368">
        <v>1</v>
      </c>
      <c r="B368" s="1">
        <f>J368</f>
        <v>1246667</v>
      </c>
      <c r="C368" s="11" t="s">
        <v>17</v>
      </c>
      <c r="D368" s="11" t="s">
        <v>136</v>
      </c>
      <c r="E368" s="12">
        <v>190</v>
      </c>
      <c r="F368" s="12"/>
      <c r="G368" s="12"/>
      <c r="H368" s="12"/>
      <c r="I368" s="13">
        <v>850000</v>
      </c>
      <c r="J368" s="14">
        <v>1246667</v>
      </c>
      <c r="K368" s="14"/>
      <c r="L368" s="14">
        <v>425000</v>
      </c>
      <c r="M368" s="13"/>
      <c r="N368" s="10">
        <v>12.6</v>
      </c>
      <c r="O368" s="10">
        <f>N368-1/SUMIF(Seasons!A$2:A$8,C368,Seasons!E$2:E$8)*(B368-(E368/SUMIF(Seasons!A$2:A$8,C368,Seasons!B$2:B$8))*SUMIF(Seasons!A$2:A$8,C368,Seasons!C$2:C$8))</f>
        <v>10.577060841070454</v>
      </c>
    </row>
    <row r="369" spans="1:15" x14ac:dyDescent="0.2">
      <c r="A369">
        <v>1</v>
      </c>
      <c r="B369" s="1">
        <f>K369</f>
        <v>1246667</v>
      </c>
      <c r="C369" s="11" t="s">
        <v>19</v>
      </c>
      <c r="D369" s="11" t="s">
        <v>136</v>
      </c>
      <c r="E369" s="12">
        <v>193</v>
      </c>
      <c r="F369" s="12">
        <v>0</v>
      </c>
      <c r="G369" s="12">
        <v>0</v>
      </c>
      <c r="H369" s="12">
        <v>0</v>
      </c>
      <c r="I369" s="11"/>
      <c r="J369" s="14">
        <v>1246667</v>
      </c>
      <c r="K369" s="14">
        <v>1246667</v>
      </c>
      <c r="L369" s="14">
        <v>425000</v>
      </c>
      <c r="M369" s="13"/>
      <c r="N369" s="10">
        <v>1.4</v>
      </c>
      <c r="O369" s="10">
        <f>N369-1/SUMIF(Seasons!A$2:A$8,C369,Seasons!E$2:E$8)*(B369-(E369/SUMIF(Seasons!A$2:A$8,C369,Seasons!B$2:B$8))*SUMIF(Seasons!A$2:A$8,C369,Seasons!C$2:C$8))</f>
        <v>-0.57792582781456958</v>
      </c>
    </row>
    <row r="370" spans="1:15" x14ac:dyDescent="0.2">
      <c r="A370">
        <v>1</v>
      </c>
      <c r="B370" s="1">
        <f>K370</f>
        <v>1246667</v>
      </c>
      <c r="C370" s="11" t="s">
        <v>20</v>
      </c>
      <c r="D370" s="11" t="s">
        <v>136</v>
      </c>
      <c r="E370" s="12">
        <v>186</v>
      </c>
      <c r="F370" s="12">
        <v>0</v>
      </c>
      <c r="G370" s="12">
        <v>0</v>
      </c>
      <c r="H370" s="12">
        <v>0</v>
      </c>
      <c r="I370" s="12"/>
      <c r="J370" s="14">
        <v>1246667</v>
      </c>
      <c r="K370" s="14">
        <v>1246667</v>
      </c>
      <c r="L370" s="14">
        <v>425000</v>
      </c>
      <c r="M370" s="13"/>
      <c r="N370" s="10">
        <v>9.1</v>
      </c>
      <c r="O370" s="10">
        <f>N370-1/SUMIF(Seasons!A$2:A$8,C370,Seasons!E$2:E$8)*(B370-(E370/SUMIF(Seasons!A$2:A$8,C370,Seasons!B$2:B$8))*SUMIF(Seasons!A$2:A$8,C370,Seasons!C$2:C$8))</f>
        <v>7.2294354906054279</v>
      </c>
    </row>
    <row r="371" spans="1:15" x14ac:dyDescent="0.2">
      <c r="A371">
        <v>1</v>
      </c>
      <c r="B371" s="1">
        <f>K371</f>
        <v>2250000</v>
      </c>
      <c r="C371" s="11" t="s">
        <v>21</v>
      </c>
      <c r="D371" s="11" t="s">
        <v>136</v>
      </c>
      <c r="E371" s="12">
        <v>185</v>
      </c>
      <c r="F371" s="12">
        <v>0</v>
      </c>
      <c r="G371" s="12">
        <v>0</v>
      </c>
      <c r="H371" s="12">
        <v>0</v>
      </c>
      <c r="I371" s="12"/>
      <c r="J371" s="14">
        <v>2250000</v>
      </c>
      <c r="K371" s="14">
        <v>2250000</v>
      </c>
      <c r="L371" s="14">
        <v>0</v>
      </c>
      <c r="M371" s="13">
        <v>0</v>
      </c>
      <c r="N371" s="10">
        <v>5.3</v>
      </c>
      <c r="O371" s="10">
        <f>N371-1/SUMIF(Seasons!A$2:A$8,C371,Seasons!E$2:E$8)*(B371-(E371/SUMIF(Seasons!A$2:A$8,C371,Seasons!B$2:B$8))*SUMIF(Seasons!A$2:A$8,C371,Seasons!C$2:C$8))</f>
        <v>1.3363810435615124</v>
      </c>
    </row>
    <row r="372" spans="1:15" x14ac:dyDescent="0.2">
      <c r="A372">
        <v>1</v>
      </c>
      <c r="B372" s="1">
        <f>48/82*K372</f>
        <v>1317073.1707317072</v>
      </c>
      <c r="C372" t="s">
        <v>22</v>
      </c>
      <c r="D372" t="s">
        <v>136</v>
      </c>
      <c r="E372">
        <v>99</v>
      </c>
      <c r="F372">
        <v>0</v>
      </c>
      <c r="H372">
        <v>0</v>
      </c>
      <c r="K372" s="1">
        <v>2250000</v>
      </c>
      <c r="L372" s="1">
        <v>0</v>
      </c>
      <c r="N372" s="3">
        <v>4.4000000000000004</v>
      </c>
      <c r="O372" s="10">
        <f>N372-1/SUMIF(Seasons!A$2:A$8,C372,Seasons!E$2:E$8)*(B372-(E372/SUMIF(Seasons!A$2:A$8,C372,Seasons!B$2:B$8))*SUMIF(Seasons!A$2:A$8,C372,Seasons!C$2:C$8))</f>
        <v>2.315342250196696</v>
      </c>
    </row>
    <row r="373" spans="1:15" x14ac:dyDescent="0.2">
      <c r="A373">
        <v>1</v>
      </c>
      <c r="B373" s="1">
        <f>K373</f>
        <v>3250000</v>
      </c>
      <c r="C373" t="s">
        <v>15</v>
      </c>
      <c r="D373" t="s">
        <v>136</v>
      </c>
      <c r="E373">
        <v>195</v>
      </c>
      <c r="F373">
        <v>0</v>
      </c>
      <c r="G373">
        <v>0</v>
      </c>
      <c r="H373">
        <v>0</v>
      </c>
      <c r="I373"/>
      <c r="J373" s="1">
        <v>3250000</v>
      </c>
      <c r="K373" s="1">
        <v>3250000</v>
      </c>
      <c r="L373" s="1">
        <v>0</v>
      </c>
      <c r="M373"/>
      <c r="N373" s="3">
        <v>7.2</v>
      </c>
      <c r="O373" s="10">
        <f>N373-1/SUMIF(Seasons!A$2:A$8,C373,Seasons!E$2:E$8)*(B373-(E373/SUMIF(Seasons!A$2:A$8,C373,Seasons!B$2:B$8))*SUMIF(Seasons!A$2:A$8,C373,Seasons!C$2:C$8))</f>
        <v>0.92700871248789962</v>
      </c>
    </row>
    <row r="374" spans="1:15" x14ac:dyDescent="0.2">
      <c r="A374">
        <v>1</v>
      </c>
      <c r="B374" s="1">
        <v>3700000</v>
      </c>
      <c r="C374" t="s">
        <v>23</v>
      </c>
      <c r="D374" t="s">
        <v>136</v>
      </c>
      <c r="E374">
        <v>186</v>
      </c>
      <c r="K374" s="1">
        <v>3700000</v>
      </c>
      <c r="L374" s="1">
        <v>0</v>
      </c>
      <c r="N374" s="3">
        <v>5.3</v>
      </c>
      <c r="O374" s="10">
        <f>N374-1/SUMIF(Seasons!A$2:A$8,C374,Seasons!E$2:E$8)*(B374-(E374/SUMIF(Seasons!A$2:A$8,C374,Seasons!B$2:B$8))*SUMIF(Seasons!A$2:A$8,C374,Seasons!C$2:C$8))</f>
        <v>-1.4080745341614911</v>
      </c>
    </row>
    <row r="375" spans="1:15" x14ac:dyDescent="0.2">
      <c r="A375">
        <v>1</v>
      </c>
      <c r="B375" s="1">
        <f>K375</f>
        <v>30587</v>
      </c>
      <c r="C375" s="11" t="s">
        <v>19</v>
      </c>
      <c r="D375" s="11" t="s">
        <v>137</v>
      </c>
      <c r="E375" s="12">
        <v>7</v>
      </c>
      <c r="F375" s="12">
        <v>0</v>
      </c>
      <c r="G375" s="12">
        <v>0</v>
      </c>
      <c r="H375" s="12">
        <v>0</v>
      </c>
      <c r="I375" s="11"/>
      <c r="J375" s="14">
        <v>843333</v>
      </c>
      <c r="K375" s="14">
        <v>30587</v>
      </c>
      <c r="L375" s="14">
        <v>150000</v>
      </c>
      <c r="M375" s="13"/>
      <c r="N375" s="10">
        <v>5.5</v>
      </c>
      <c r="O375" s="10">
        <f>N375-1/SUMIF(Seasons!A$2:A$8,C375,Seasons!E$2:E$8)*(B375-(E375/SUMIF(Seasons!A$2:A$8,C375,Seasons!B$2:B$8))*SUMIF(Seasons!A$2:A$8,C375,Seasons!C$2:C$8))</f>
        <v>5.4670138146381637</v>
      </c>
    </row>
    <row r="376" spans="1:15" x14ac:dyDescent="0.2">
      <c r="A376">
        <v>1</v>
      </c>
      <c r="B376" s="1">
        <f>K376</f>
        <v>843333</v>
      </c>
      <c r="C376" s="11" t="s">
        <v>20</v>
      </c>
      <c r="D376" s="11" t="s">
        <v>137</v>
      </c>
      <c r="E376" s="12">
        <v>186</v>
      </c>
      <c r="F376" s="12">
        <v>0</v>
      </c>
      <c r="G376" s="12">
        <v>0</v>
      </c>
      <c r="H376" s="12">
        <v>0</v>
      </c>
      <c r="I376" s="12"/>
      <c r="J376" s="14">
        <v>843333</v>
      </c>
      <c r="K376" s="14">
        <v>843333</v>
      </c>
      <c r="L376" s="14">
        <v>0</v>
      </c>
      <c r="M376" s="13"/>
      <c r="N376" s="10">
        <v>1.6</v>
      </c>
      <c r="O376" s="10">
        <f>N376-1/SUMIF(Seasons!A$2:A$8,C376,Seasons!E$2:E$8)*(B376-(E376/SUMIF(Seasons!A$2:A$8,C376,Seasons!B$2:B$8))*SUMIF(Seasons!A$2:A$8,C376,Seasons!C$2:C$8))</f>
        <v>0.73987557411273497</v>
      </c>
    </row>
    <row r="377" spans="1:15" x14ac:dyDescent="0.2">
      <c r="A377">
        <v>1</v>
      </c>
      <c r="B377" s="1">
        <f>K377</f>
        <v>1250000</v>
      </c>
      <c r="C377" s="11" t="s">
        <v>21</v>
      </c>
      <c r="D377" s="11" t="s">
        <v>137</v>
      </c>
      <c r="E377" s="12">
        <v>185</v>
      </c>
      <c r="F377" s="12">
        <v>0</v>
      </c>
      <c r="G377" s="12">
        <v>0</v>
      </c>
      <c r="H377" s="12">
        <v>0</v>
      </c>
      <c r="I377" s="12"/>
      <c r="J377" s="14">
        <v>1250000</v>
      </c>
      <c r="K377" s="14">
        <v>1250000</v>
      </c>
      <c r="L377" s="14">
        <v>0</v>
      </c>
      <c r="M377" s="13">
        <v>0</v>
      </c>
      <c r="N377" s="10">
        <v>-0.1</v>
      </c>
      <c r="O377" s="10">
        <f>N377-1/SUMIF(Seasons!A$2:A$8,C377,Seasons!E$2:E$8)*(B377-(E377/SUMIF(Seasons!A$2:A$8,C377,Seasons!B$2:B$8))*SUMIF(Seasons!A$2:A$8,C377,Seasons!C$2:C$8))</f>
        <v>-1.7658688367640021</v>
      </c>
    </row>
    <row r="378" spans="1:15" x14ac:dyDescent="0.2">
      <c r="A378">
        <v>1</v>
      </c>
      <c r="B378" s="1">
        <f>48/82*K378</f>
        <v>731707.31707317068</v>
      </c>
      <c r="C378" t="s">
        <v>22</v>
      </c>
      <c r="D378" t="s">
        <v>137</v>
      </c>
      <c r="E378">
        <v>99</v>
      </c>
      <c r="F378">
        <v>0</v>
      </c>
      <c r="H378">
        <v>0</v>
      </c>
      <c r="K378" s="1">
        <v>1250000</v>
      </c>
      <c r="L378" s="1">
        <v>0</v>
      </c>
      <c r="N378" s="3">
        <v>3.3</v>
      </c>
      <c r="O378" s="10">
        <f>N378-1/SUMIF(Seasons!A$2:A$8,C378,Seasons!E$2:E$8)*(B378-(E378/SUMIF(Seasons!A$2:A$8,C378,Seasons!B$2:B$8))*SUMIF(Seasons!A$2:A$8,C378,Seasons!C$2:C$8))</f>
        <v>2.4238394964594807</v>
      </c>
    </row>
    <row r="379" spans="1:15" x14ac:dyDescent="0.2">
      <c r="A379">
        <v>1</v>
      </c>
      <c r="B379" s="1">
        <f>K379</f>
        <v>2900000</v>
      </c>
      <c r="C379" t="s">
        <v>15</v>
      </c>
      <c r="D379" t="s">
        <v>137</v>
      </c>
      <c r="E379">
        <v>195</v>
      </c>
      <c r="F379">
        <v>0</v>
      </c>
      <c r="G379">
        <v>0</v>
      </c>
      <c r="H379">
        <v>0</v>
      </c>
      <c r="I379"/>
      <c r="J379" s="1">
        <v>2900000</v>
      </c>
      <c r="K379" s="1">
        <v>2900000</v>
      </c>
      <c r="L379" s="1">
        <v>0</v>
      </c>
      <c r="M379"/>
      <c r="N379" s="3">
        <v>16.7</v>
      </c>
      <c r="O379" s="10">
        <f>N379-1/SUMIF(Seasons!A$2:A$8,C379,Seasons!E$2:E$8)*(B379-(E379/SUMIF(Seasons!A$2:A$8,C379,Seasons!B$2:B$8))*SUMIF(Seasons!A$2:A$8,C379,Seasons!C$2:C$8))</f>
        <v>11.240174249757985</v>
      </c>
    </row>
    <row r="380" spans="1:15" x14ac:dyDescent="0.2">
      <c r="A380">
        <v>1</v>
      </c>
      <c r="B380" s="1">
        <v>2900000</v>
      </c>
      <c r="C380" t="s">
        <v>23</v>
      </c>
      <c r="D380" t="s">
        <v>137</v>
      </c>
      <c r="E380" s="19">
        <v>186</v>
      </c>
      <c r="J380" s="1">
        <v>2900000</v>
      </c>
      <c r="K380" s="1">
        <v>2900000</v>
      </c>
      <c r="N380" s="3">
        <v>-0.4</v>
      </c>
      <c r="O380" s="10">
        <f>N380-1/SUMIF(Seasons!A$2:A$8,C380,Seasons!E$2:E$8)*(B380-(E380/SUMIF(Seasons!A$2:A$8,C380,Seasons!B$2:B$8))*SUMIF(Seasons!A$2:A$8,C380,Seasons!C$2:C$8))</f>
        <v>-5.4044365572315884</v>
      </c>
    </row>
    <row r="381" spans="1:15" x14ac:dyDescent="0.2">
      <c r="A381">
        <v>1</v>
      </c>
      <c r="B381" s="1">
        <f>J381</f>
        <v>2500000</v>
      </c>
      <c r="C381" s="11" t="s">
        <v>17</v>
      </c>
      <c r="D381" s="11" t="s">
        <v>138</v>
      </c>
      <c r="E381" s="12">
        <v>190</v>
      </c>
      <c r="F381" s="12"/>
      <c r="G381" s="12"/>
      <c r="H381" s="12"/>
      <c r="I381" s="13">
        <v>2500000</v>
      </c>
      <c r="J381" s="14">
        <v>2500000</v>
      </c>
      <c r="K381" s="14"/>
      <c r="L381" s="14" t="s">
        <v>27</v>
      </c>
      <c r="M381" s="13"/>
      <c r="N381" s="10">
        <v>2.7</v>
      </c>
      <c r="O381" s="10">
        <f>N381-1/SUMIF(Seasons!A$2:A$8,C381,Seasons!E$2:E$8)*(B381-(E381/SUMIF(Seasons!A$2:A$8,C381,Seasons!B$2:B$8))*SUMIF(Seasons!A$2:A$8,C381,Seasons!C$2:C$8))</f>
        <v>-2.6085745494265424</v>
      </c>
    </row>
    <row r="382" spans="1:15" x14ac:dyDescent="0.2">
      <c r="A382">
        <v>1</v>
      </c>
      <c r="B382" s="1">
        <f>K382</f>
        <v>2000000</v>
      </c>
      <c r="C382" s="11" t="s">
        <v>19</v>
      </c>
      <c r="D382" s="11" t="s">
        <v>138</v>
      </c>
      <c r="E382" s="12">
        <v>193</v>
      </c>
      <c r="F382" s="12">
        <v>0</v>
      </c>
      <c r="G382" s="12">
        <v>0</v>
      </c>
      <c r="H382" s="12">
        <v>0</v>
      </c>
      <c r="I382" s="11"/>
      <c r="J382" s="14">
        <v>2000000</v>
      </c>
      <c r="K382" s="14">
        <v>2000000</v>
      </c>
      <c r="L382" s="14">
        <v>0</v>
      </c>
      <c r="M382" s="13"/>
      <c r="N382" s="10">
        <v>2.8</v>
      </c>
      <c r="O382" s="10">
        <f>N382-1/SUMIF(Seasons!A$2:A$8,C382,Seasons!E$2:E$8)*(B382-(E382/SUMIF(Seasons!A$2:A$8,C382,Seasons!B$2:B$8))*SUMIF(Seasons!A$2:A$8,C382,Seasons!C$2:C$8))</f>
        <v>-1.1735099337748345</v>
      </c>
    </row>
    <row r="383" spans="1:15" x14ac:dyDescent="0.2">
      <c r="A383">
        <v>1</v>
      </c>
      <c r="B383" s="1">
        <f>K383</f>
        <v>2000000</v>
      </c>
      <c r="C383" s="11" t="s">
        <v>20</v>
      </c>
      <c r="D383" s="11" t="s">
        <v>138</v>
      </c>
      <c r="E383" s="12">
        <v>186</v>
      </c>
      <c r="F383" s="12">
        <v>0</v>
      </c>
      <c r="G383" s="12">
        <v>0</v>
      </c>
      <c r="H383" s="12">
        <v>0</v>
      </c>
      <c r="I383" s="12"/>
      <c r="J383" s="14">
        <v>2000000</v>
      </c>
      <c r="K383" s="14">
        <v>2000000</v>
      </c>
      <c r="L383" s="14">
        <v>0</v>
      </c>
      <c r="M383" s="13"/>
      <c r="N383" s="10">
        <v>-1</v>
      </c>
      <c r="O383" s="10">
        <f>N383-1/SUMIF(Seasons!A$2:A$8,C383,Seasons!E$2:E$8)*(B383-(E383/SUMIF(Seasons!A$2:A$8,C383,Seasons!B$2:B$8))*SUMIF(Seasons!A$2:A$8,C383,Seasons!C$2:C$8))</f>
        <v>-4.757828810020877</v>
      </c>
    </row>
    <row r="384" spans="1:15" x14ac:dyDescent="0.2">
      <c r="A384">
        <v>1</v>
      </c>
      <c r="B384" s="1">
        <f>K384</f>
        <v>195811</v>
      </c>
      <c r="C384" s="11" t="s">
        <v>21</v>
      </c>
      <c r="D384" s="11" t="s">
        <v>138</v>
      </c>
      <c r="E384" s="12">
        <v>69</v>
      </c>
      <c r="F384" s="12">
        <v>0</v>
      </c>
      <c r="G384" s="12">
        <v>0</v>
      </c>
      <c r="H384" s="12">
        <v>0</v>
      </c>
      <c r="I384" s="12"/>
      <c r="J384" s="14">
        <v>525000</v>
      </c>
      <c r="K384" s="14">
        <v>195811</v>
      </c>
      <c r="L384" s="14">
        <v>0</v>
      </c>
      <c r="M384" s="13">
        <v>0</v>
      </c>
      <c r="N384" s="10">
        <v>0.4</v>
      </c>
      <c r="O384" s="10">
        <f>N384-1/SUMIF(Seasons!A$2:A$8,C384,Seasons!E$2:E$8)*(B384-(E384/SUMIF(Seasons!A$2:A$8,C384,Seasons!B$2:B$8))*SUMIF(Seasons!A$2:A$8,C384,Seasons!C$2:C$8))</f>
        <v>0.39999956529051794</v>
      </c>
    </row>
    <row r="385" spans="1:15" x14ac:dyDescent="0.2">
      <c r="A385">
        <v>1</v>
      </c>
      <c r="B385" s="1">
        <f>48/82*K385</f>
        <v>453658.53658536583</v>
      </c>
      <c r="C385" t="s">
        <v>22</v>
      </c>
      <c r="D385" t="s">
        <v>138</v>
      </c>
      <c r="E385">
        <v>99</v>
      </c>
      <c r="F385">
        <v>0</v>
      </c>
      <c r="H385">
        <v>0</v>
      </c>
      <c r="K385" s="1">
        <v>775000</v>
      </c>
      <c r="L385" s="1">
        <v>0</v>
      </c>
      <c r="N385" s="3">
        <v>1.2</v>
      </c>
      <c r="O385" s="10">
        <f>N385-1/SUMIF(Seasons!A$2:A$8,C385,Seasons!E$2:E$8)*(B385-(E385/SUMIF(Seasons!A$2:A$8,C385,Seasons!B$2:B$8))*SUMIF(Seasons!A$2:A$8,C385,Seasons!C$2:C$8))</f>
        <v>0.89787568843430376</v>
      </c>
    </row>
    <row r="386" spans="1:15" x14ac:dyDescent="0.2">
      <c r="A386">
        <v>1</v>
      </c>
      <c r="B386" s="1">
        <f>K386</f>
        <v>775000</v>
      </c>
      <c r="C386" t="s">
        <v>15</v>
      </c>
      <c r="D386" t="s">
        <v>138</v>
      </c>
      <c r="E386">
        <v>195</v>
      </c>
      <c r="F386">
        <v>0</v>
      </c>
      <c r="G386">
        <v>0</v>
      </c>
      <c r="H386">
        <v>0</v>
      </c>
      <c r="I386"/>
      <c r="J386" s="1">
        <v>775000</v>
      </c>
      <c r="K386" s="1">
        <v>775000</v>
      </c>
      <c r="L386" s="1">
        <v>0</v>
      </c>
      <c r="M386"/>
      <c r="N386" s="3">
        <v>-2.6</v>
      </c>
      <c r="O386" s="10">
        <f>N386-1/SUMIF(Seasons!A$2:A$8,C386,Seasons!E$2:E$8)*(B386-(E386/SUMIF(Seasons!A$2:A$8,C386,Seasons!B$2:B$8))*SUMIF(Seasons!A$2:A$8,C386,Seasons!C$2:C$8))</f>
        <v>-3.1227492739593417</v>
      </c>
    </row>
    <row r="387" spans="1:15" x14ac:dyDescent="0.2">
      <c r="A387">
        <v>1</v>
      </c>
      <c r="B387" s="1">
        <v>516000</v>
      </c>
      <c r="C387" t="s">
        <v>23</v>
      </c>
      <c r="D387" t="s">
        <v>138</v>
      </c>
      <c r="E387">
        <v>160</v>
      </c>
      <c r="K387" s="1">
        <v>516000</v>
      </c>
      <c r="L387" s="1">
        <v>0</v>
      </c>
      <c r="N387" s="3">
        <v>6.5</v>
      </c>
      <c r="O387" s="10">
        <f>N387-1/SUMIF(Seasons!A$2:A$8,C387,Seasons!E$2:E$8)*(B387-(E387/SUMIF(Seasons!A$2:A$8,C387,Seasons!B$2:B$8))*SUMIF(Seasons!A$2:A$8,C387,Seasons!C$2:C$8))</f>
        <v>6.4086813406989727</v>
      </c>
    </row>
    <row r="388" spans="1:15" x14ac:dyDescent="0.2">
      <c r="A388">
        <v>1</v>
      </c>
      <c r="B388" s="1">
        <f>K388</f>
        <v>714872</v>
      </c>
      <c r="C388" t="s">
        <v>15</v>
      </c>
      <c r="D388" t="s">
        <v>139</v>
      </c>
      <c r="E388">
        <v>164</v>
      </c>
      <c r="F388">
        <v>0</v>
      </c>
      <c r="G388">
        <v>0</v>
      </c>
      <c r="H388">
        <v>0</v>
      </c>
      <c r="I388"/>
      <c r="J388" s="1">
        <v>1381250</v>
      </c>
      <c r="K388" s="1">
        <v>714872</v>
      </c>
      <c r="L388" s="1">
        <v>531250</v>
      </c>
      <c r="M388"/>
      <c r="N388" s="3">
        <v>-11.2</v>
      </c>
      <c r="O388" s="10">
        <f>N388-1/SUMIF(Seasons!A$2:A$8,C388,Seasons!E$2:E$8)*(B388-(E388/SUMIF(Seasons!A$2:A$8,C388,Seasons!B$2:B$8))*SUMIF(Seasons!A$2:A$8,C388,Seasons!C$2:C$8))</f>
        <v>-11.786194534216992</v>
      </c>
    </row>
    <row r="389" spans="1:15" x14ac:dyDescent="0.2">
      <c r="A389">
        <v>1</v>
      </c>
      <c r="B389" s="1">
        <v>1450000</v>
      </c>
      <c r="C389" t="s">
        <v>23</v>
      </c>
      <c r="D389" t="s">
        <v>139</v>
      </c>
      <c r="E389" s="19">
        <v>186</v>
      </c>
      <c r="J389" s="1">
        <v>1450000</v>
      </c>
      <c r="K389" s="1">
        <v>1450000</v>
      </c>
      <c r="N389" s="3">
        <v>2.5</v>
      </c>
      <c r="O389" s="10">
        <f>N389-1/SUMIF(Seasons!A$2:A$8,C389,Seasons!E$2:E$8)*(B389-(E389/SUMIF(Seasons!A$2:A$8,C389,Seasons!B$2:B$8))*SUMIF(Seasons!A$2:A$8,C389,Seasons!C$2:C$8))</f>
        <v>0.58340727595385977</v>
      </c>
    </row>
    <row r="390" spans="1:15" x14ac:dyDescent="0.2">
      <c r="A390">
        <v>1</v>
      </c>
      <c r="B390" s="1">
        <f>J390</f>
        <v>1950000</v>
      </c>
      <c r="C390" s="11" t="s">
        <v>17</v>
      </c>
      <c r="D390" s="11" t="s">
        <v>140</v>
      </c>
      <c r="E390" s="12">
        <v>190</v>
      </c>
      <c r="F390" s="12"/>
      <c r="G390" s="12"/>
      <c r="H390" s="12"/>
      <c r="I390" s="13">
        <v>1950000</v>
      </c>
      <c r="J390" s="14">
        <v>1950000</v>
      </c>
      <c r="K390" s="14"/>
      <c r="L390" s="14" t="s">
        <v>27</v>
      </c>
      <c r="M390" s="13"/>
      <c r="N390" s="10">
        <v>2</v>
      </c>
      <c r="O390" s="10">
        <f>N390-1/SUMIF(Seasons!A$2:A$8,C390,Seasons!E$2:E$8)*(B390-(E390/SUMIF(Seasons!A$2:A$8,C390,Seasons!B$2:B$8))*SUMIF(Seasons!A$2:A$8,C390,Seasons!C$2:C$8))</f>
        <v>-1.8667394866193336</v>
      </c>
    </row>
    <row r="391" spans="1:15" x14ac:dyDescent="0.2">
      <c r="A391">
        <v>1</v>
      </c>
      <c r="B391" s="1">
        <f>K391</f>
        <v>1500000</v>
      </c>
      <c r="C391" s="11" t="s">
        <v>19</v>
      </c>
      <c r="D391" s="11" t="s">
        <v>140</v>
      </c>
      <c r="E391" s="12">
        <v>193</v>
      </c>
      <c r="F391" s="12">
        <v>0</v>
      </c>
      <c r="G391" s="12">
        <v>0</v>
      </c>
      <c r="H391" s="12">
        <v>0</v>
      </c>
      <c r="I391" s="11"/>
      <c r="J391" s="14">
        <v>1500000</v>
      </c>
      <c r="K391" s="14">
        <v>1500000</v>
      </c>
      <c r="L391" s="14">
        <v>0</v>
      </c>
      <c r="M391" s="13"/>
      <c r="N391" s="10">
        <v>6.6</v>
      </c>
      <c r="O391" s="10">
        <f>N391-1/SUMIF(Seasons!A$2:A$8,C391,Seasons!E$2:E$8)*(B391-(E391/SUMIF(Seasons!A$2:A$8,C391,Seasons!B$2:B$8))*SUMIF(Seasons!A$2:A$8,C391,Seasons!C$2:C$8))</f>
        <v>3.9509933774834431</v>
      </c>
    </row>
    <row r="392" spans="1:15" x14ac:dyDescent="0.2">
      <c r="A392">
        <v>1</v>
      </c>
      <c r="B392" s="1">
        <f>K392</f>
        <v>1937500</v>
      </c>
      <c r="C392" s="11" t="s">
        <v>20</v>
      </c>
      <c r="D392" s="11" t="s">
        <v>140</v>
      </c>
      <c r="E392" s="12">
        <v>186</v>
      </c>
      <c r="F392" s="12">
        <v>0</v>
      </c>
      <c r="G392" s="12">
        <v>0</v>
      </c>
      <c r="H392" s="12">
        <v>0</v>
      </c>
      <c r="I392" s="12"/>
      <c r="J392" s="14">
        <v>1937500</v>
      </c>
      <c r="K392" s="14">
        <v>1937500</v>
      </c>
      <c r="L392" s="14">
        <v>0</v>
      </c>
      <c r="M392" s="13"/>
      <c r="N392" s="10">
        <v>5.3</v>
      </c>
      <c r="O392" s="10">
        <f>N392-1/SUMIF(Seasons!A$2:A$8,C392,Seasons!E$2:E$8)*(B392-(E392/SUMIF(Seasons!A$2:A$8,C392,Seasons!B$2:B$8))*SUMIF(Seasons!A$2:A$8,C392,Seasons!C$2:C$8))</f>
        <v>1.6987473903966599</v>
      </c>
    </row>
    <row r="393" spans="1:15" x14ac:dyDescent="0.2">
      <c r="A393">
        <v>1</v>
      </c>
      <c r="B393" s="1">
        <f>K393</f>
        <v>1937500</v>
      </c>
      <c r="C393" s="11" t="s">
        <v>21</v>
      </c>
      <c r="D393" s="11" t="s">
        <v>140</v>
      </c>
      <c r="E393" s="12">
        <v>185</v>
      </c>
      <c r="F393" s="12">
        <v>0</v>
      </c>
      <c r="G393" s="12">
        <v>0</v>
      </c>
      <c r="H393" s="12">
        <v>0</v>
      </c>
      <c r="I393" s="12"/>
      <c r="J393" s="14">
        <v>1937500</v>
      </c>
      <c r="K393" s="14">
        <v>1937500</v>
      </c>
      <c r="L393" s="14">
        <v>0</v>
      </c>
      <c r="M393" s="13">
        <v>0</v>
      </c>
      <c r="N393" s="10">
        <v>9.8000000000000007</v>
      </c>
      <c r="O393" s="10">
        <f>N393-1/SUMIF(Seasons!A$2:A$8,C393,Seasons!E$2:E$8)*(B393-(E393/SUMIF(Seasons!A$2:A$8,C393,Seasons!B$2:B$8))*SUMIF(Seasons!A$2:A$8,C393,Seasons!C$2:C$8))</f>
        <v>6.55442795595979</v>
      </c>
    </row>
    <row r="394" spans="1:15" x14ac:dyDescent="0.2">
      <c r="A394">
        <v>1</v>
      </c>
      <c r="B394" s="1">
        <f>48/82*K394</f>
        <v>1214634.1463414633</v>
      </c>
      <c r="C394" t="s">
        <v>22</v>
      </c>
      <c r="D394" t="s">
        <v>140</v>
      </c>
      <c r="E394">
        <v>99</v>
      </c>
      <c r="F394">
        <v>0</v>
      </c>
      <c r="H394">
        <v>0</v>
      </c>
      <c r="K394" s="1">
        <v>2075000</v>
      </c>
      <c r="L394" s="1">
        <v>0</v>
      </c>
      <c r="N394" s="3">
        <v>1</v>
      </c>
      <c r="O394" s="10">
        <f>N394-1/SUMIF(Seasons!A$2:A$8,C394,Seasons!E$2:E$8)*(B394-(E394/SUMIF(Seasons!A$2:A$8,C394,Seasons!B$2:B$8))*SUMIF(Seasons!A$2:A$8,C394,Seasons!C$2:C$8))</f>
        <v>-0.87317073170731696</v>
      </c>
    </row>
    <row r="395" spans="1:15" x14ac:dyDescent="0.2">
      <c r="A395">
        <v>1</v>
      </c>
      <c r="B395" s="1">
        <f>K395</f>
        <v>2075000</v>
      </c>
      <c r="C395" t="s">
        <v>15</v>
      </c>
      <c r="D395" t="s">
        <v>140</v>
      </c>
      <c r="E395">
        <v>195</v>
      </c>
      <c r="F395">
        <v>0</v>
      </c>
      <c r="G395">
        <v>0</v>
      </c>
      <c r="H395">
        <v>0</v>
      </c>
      <c r="I395"/>
      <c r="J395" s="1">
        <v>2075000</v>
      </c>
      <c r="K395" s="1">
        <v>2075000</v>
      </c>
      <c r="L395" s="1">
        <v>0</v>
      </c>
      <c r="M395"/>
      <c r="N395" s="3">
        <v>-3.5</v>
      </c>
      <c r="O395" s="10">
        <f>N395-1/SUMIF(Seasons!A$2:A$8,C395,Seasons!E$2:E$8)*(B395-(E395/SUMIF(Seasons!A$2:A$8,C395,Seasons!B$2:B$8))*SUMIF(Seasons!A$2:A$8,C395,Seasons!C$2:C$8))</f>
        <v>-7.0430784123910932</v>
      </c>
    </row>
    <row r="396" spans="1:15" x14ac:dyDescent="0.2">
      <c r="A396">
        <v>1</v>
      </c>
      <c r="B396" s="1">
        <f>K396</f>
        <v>48167</v>
      </c>
      <c r="C396" t="s">
        <v>15</v>
      </c>
      <c r="D396" t="s">
        <v>141</v>
      </c>
      <c r="E396">
        <v>17</v>
      </c>
      <c r="F396">
        <v>0</v>
      </c>
      <c r="G396">
        <v>0</v>
      </c>
      <c r="H396">
        <v>0</v>
      </c>
      <c r="I396"/>
      <c r="J396" s="1">
        <v>552500</v>
      </c>
      <c r="K396" s="1">
        <v>48167</v>
      </c>
      <c r="L396" s="1">
        <v>0</v>
      </c>
      <c r="M396"/>
      <c r="N396" s="3">
        <v>0</v>
      </c>
      <c r="O396" s="10">
        <f>N396-1/SUMIF(Seasons!A$2:A$8,C396,Seasons!E$2:E$8)*(B396-(E396/SUMIF(Seasons!A$2:A$8,C396,Seasons!B$2:B$8))*SUMIF(Seasons!A$2:A$8,C396,Seasons!C$2:C$8))</f>
        <v>-5.0714126144910999E-4</v>
      </c>
    </row>
    <row r="397" spans="1:15" x14ac:dyDescent="0.2">
      <c r="A397">
        <v>1</v>
      </c>
      <c r="B397" s="1">
        <f>J397</f>
        <v>615000</v>
      </c>
      <c r="C397" s="11" t="s">
        <v>17</v>
      </c>
      <c r="D397" s="11" t="s">
        <v>142</v>
      </c>
      <c r="E397" s="12">
        <v>190</v>
      </c>
      <c r="F397" s="12"/>
      <c r="G397" s="12"/>
      <c r="H397" s="12"/>
      <c r="I397" s="13">
        <v>615000</v>
      </c>
      <c r="J397" s="14">
        <v>615000</v>
      </c>
      <c r="K397" s="14"/>
      <c r="L397" s="14" t="s">
        <v>27</v>
      </c>
      <c r="M397" s="13"/>
      <c r="N397" s="10">
        <v>-0.30000000000000004</v>
      </c>
      <c r="O397" s="10">
        <f>N397-1/SUMIF(Seasons!A$2:A$8,C397,Seasons!E$2:E$8)*(B397-(E397/SUMIF(Seasons!A$2:A$8,C397,Seasons!B$2:B$8))*SUMIF(Seasons!A$2:A$8,C397,Seasons!C$2:C$8))</f>
        <v>-0.66701256144183507</v>
      </c>
    </row>
    <row r="398" spans="1:15" x14ac:dyDescent="0.2">
      <c r="A398">
        <v>1</v>
      </c>
      <c r="B398" s="1">
        <f>K398</f>
        <v>550000</v>
      </c>
      <c r="C398" s="11" t="s">
        <v>19</v>
      </c>
      <c r="D398" s="11" t="s">
        <v>142</v>
      </c>
      <c r="E398" s="12">
        <v>193</v>
      </c>
      <c r="F398" s="12">
        <v>0</v>
      </c>
      <c r="G398" s="12">
        <v>0</v>
      </c>
      <c r="H398" s="12">
        <v>0</v>
      </c>
      <c r="I398" s="11"/>
      <c r="J398" s="14">
        <v>550000</v>
      </c>
      <c r="K398" s="14">
        <v>550000</v>
      </c>
      <c r="L398" s="14">
        <v>0</v>
      </c>
      <c r="M398" s="13"/>
      <c r="N398" s="10">
        <v>4.2</v>
      </c>
      <c r="O398" s="10">
        <f>N398-1/SUMIF(Seasons!A$2:A$8,C398,Seasons!E$2:E$8)*(B398-(E398/SUMIF(Seasons!A$2:A$8,C398,Seasons!B$2:B$8))*SUMIF(Seasons!A$2:A$8,C398,Seasons!C$2:C$8))</f>
        <v>4.0675496688741726</v>
      </c>
    </row>
    <row r="399" spans="1:15" x14ac:dyDescent="0.2">
      <c r="A399">
        <v>1</v>
      </c>
      <c r="B399" s="1">
        <f>K399</f>
        <v>700000</v>
      </c>
      <c r="C399" s="11" t="s">
        <v>20</v>
      </c>
      <c r="D399" s="11" t="s">
        <v>142</v>
      </c>
      <c r="E399" s="12">
        <v>186</v>
      </c>
      <c r="F399" s="12">
        <v>0</v>
      </c>
      <c r="G399" s="12">
        <v>0</v>
      </c>
      <c r="H399" s="12">
        <v>0</v>
      </c>
      <c r="I399" s="12"/>
      <c r="J399" s="14">
        <v>700000</v>
      </c>
      <c r="K399" s="14">
        <v>700000</v>
      </c>
      <c r="L399" s="14">
        <v>0</v>
      </c>
      <c r="M399" s="13"/>
      <c r="N399" s="10">
        <v>2.9</v>
      </c>
      <c r="O399" s="10">
        <f>N399-1/SUMIF(Seasons!A$2:A$8,C399,Seasons!E$2:E$8)*(B399-(E399/SUMIF(Seasons!A$2:A$8,C399,Seasons!B$2:B$8))*SUMIF(Seasons!A$2:A$8,C399,Seasons!C$2:C$8))</f>
        <v>2.398956158663883</v>
      </c>
    </row>
    <row r="400" spans="1:15" x14ac:dyDescent="0.2">
      <c r="A400">
        <v>1</v>
      </c>
      <c r="B400" s="1">
        <f>K400</f>
        <v>688649</v>
      </c>
      <c r="C400" s="11" t="s">
        <v>21</v>
      </c>
      <c r="D400" s="11" t="s">
        <v>142</v>
      </c>
      <c r="E400" s="12">
        <v>182</v>
      </c>
      <c r="F400" s="12">
        <v>0</v>
      </c>
      <c r="G400" s="12">
        <v>0</v>
      </c>
      <c r="H400" s="12">
        <v>0</v>
      </c>
      <c r="I400" s="12"/>
      <c r="J400" s="14">
        <v>700000</v>
      </c>
      <c r="K400" s="14">
        <v>688649</v>
      </c>
      <c r="L400" s="14">
        <v>0</v>
      </c>
      <c r="M400" s="13">
        <v>0</v>
      </c>
      <c r="N400" s="10"/>
      <c r="O400" s="10">
        <f>N400-1/SUMIF(Seasons!A$2:A$8,C400,Seasons!E$2:E$8)*(B400-(E400/SUMIF(Seasons!A$2:A$8,C400,Seasons!B$2:B$8))*SUMIF(Seasons!A$2:A$8,C400,Seasons!C$2:C$8))</f>
        <v>-0.39558643602913585</v>
      </c>
    </row>
    <row r="401" spans="1:15" x14ac:dyDescent="0.2">
      <c r="A401">
        <v>1</v>
      </c>
      <c r="B401" s="1">
        <f>K401</f>
        <v>363243</v>
      </c>
      <c r="C401" s="11" t="s">
        <v>21</v>
      </c>
      <c r="D401" s="11" t="s">
        <v>143</v>
      </c>
      <c r="E401" s="12">
        <v>112</v>
      </c>
      <c r="F401" s="12">
        <v>0</v>
      </c>
      <c r="G401" s="12">
        <v>0</v>
      </c>
      <c r="H401" s="12">
        <v>0</v>
      </c>
      <c r="I401" s="12"/>
      <c r="J401" s="14">
        <v>600000</v>
      </c>
      <c r="K401" s="14">
        <v>363243</v>
      </c>
      <c r="L401" s="14">
        <v>0</v>
      </c>
      <c r="M401" s="13">
        <v>0</v>
      </c>
      <c r="N401" s="10">
        <v>2.2999999999999998</v>
      </c>
      <c r="O401" s="10">
        <f>N401-1/SUMIF(Seasons!A$2:A$8,C401,Seasons!E$2:E$8)*(B401-(E401/SUMIF(Seasons!A$2:A$8,C401,Seasons!B$2:B$8))*SUMIF(Seasons!A$2:A$8,C401,Seasons!C$2:C$8))</f>
        <v>2.1956702832080524</v>
      </c>
    </row>
    <row r="402" spans="1:15" x14ac:dyDescent="0.2">
      <c r="A402">
        <v>1</v>
      </c>
      <c r="B402" s="1">
        <f>48/82*K402</f>
        <v>283813.46341463411</v>
      </c>
      <c r="C402" t="s">
        <v>22</v>
      </c>
      <c r="D402" t="s">
        <v>143</v>
      </c>
      <c r="E402">
        <v>64</v>
      </c>
      <c r="F402">
        <v>0</v>
      </c>
      <c r="H402">
        <v>0</v>
      </c>
      <c r="K402" s="1">
        <v>484848</v>
      </c>
      <c r="L402" s="1">
        <v>0</v>
      </c>
      <c r="N402" s="3">
        <v>-0.5</v>
      </c>
      <c r="O402" s="10">
        <f>N402-1/SUMIF(Seasons!A$2:A$8,C402,Seasons!E$2:E$8)*(B402-(E402/SUMIF(Seasons!A$2:A$8,C402,Seasons!B$2:B$8))*SUMIF(Seasons!A$2:A$8,C402,Seasons!C$2:C$8))</f>
        <v>-0.67578083170016445</v>
      </c>
    </row>
    <row r="403" spans="1:15" x14ac:dyDescent="0.2">
      <c r="A403">
        <v>1</v>
      </c>
      <c r="B403" s="1">
        <v>258000</v>
      </c>
      <c r="C403" t="s">
        <v>23</v>
      </c>
      <c r="D403" t="s">
        <v>143</v>
      </c>
      <c r="E403">
        <v>80</v>
      </c>
      <c r="K403" s="1">
        <v>258000</v>
      </c>
      <c r="L403" s="1">
        <v>0</v>
      </c>
      <c r="N403" s="3">
        <v>0.30000000000000004</v>
      </c>
      <c r="O403" s="10">
        <f>N403-1/SUMIF(Seasons!A$2:A$8,C403,Seasons!E$2:E$8)*(B403-(E403/SUMIF(Seasons!A$2:A$8,C403,Seasons!B$2:B$8))*SUMIF(Seasons!A$2:A$8,C403,Seasons!C$2:C$8))</f>
        <v>0.25434067034948632</v>
      </c>
    </row>
    <row r="404" spans="1:15" x14ac:dyDescent="0.2">
      <c r="A404">
        <v>1</v>
      </c>
      <c r="B404" s="1">
        <f>K404</f>
        <v>90674</v>
      </c>
      <c r="C404" s="11" t="s">
        <v>19</v>
      </c>
      <c r="D404" s="11" t="s">
        <v>144</v>
      </c>
      <c r="E404" s="12">
        <v>35</v>
      </c>
      <c r="F404" s="12">
        <v>0</v>
      </c>
      <c r="G404" s="12">
        <v>0</v>
      </c>
      <c r="H404" s="12">
        <v>0</v>
      </c>
      <c r="I404" s="11"/>
      <c r="J404" s="14">
        <v>500000</v>
      </c>
      <c r="K404" s="14">
        <v>90674</v>
      </c>
      <c r="L404" s="14">
        <v>0</v>
      </c>
      <c r="M404" s="13"/>
      <c r="N404" s="10">
        <v>1.1000000000000001</v>
      </c>
      <c r="O404" s="10">
        <f>N404-1/SUMIF(Seasons!A$2:A$8,C404,Seasons!E$2:E$8)*(B404-(E404/SUMIF(Seasons!A$2:A$8,C404,Seasons!B$2:B$8))*SUMIF(Seasons!A$2:A$8,C404,Seasons!C$2:C$8))</f>
        <v>1.0999988745153211</v>
      </c>
    </row>
    <row r="405" spans="1:15" x14ac:dyDescent="0.2">
      <c r="A405">
        <v>1</v>
      </c>
      <c r="B405" s="1">
        <f>K405</f>
        <v>541667</v>
      </c>
      <c r="C405" s="11" t="s">
        <v>20</v>
      </c>
      <c r="D405" s="11" t="s">
        <v>144</v>
      </c>
      <c r="E405" s="12">
        <v>186</v>
      </c>
      <c r="F405" s="12">
        <v>0</v>
      </c>
      <c r="G405" s="12">
        <v>0</v>
      </c>
      <c r="H405" s="12">
        <v>0</v>
      </c>
      <c r="I405" s="12"/>
      <c r="J405" s="14">
        <v>541667</v>
      </c>
      <c r="K405" s="14">
        <v>541667</v>
      </c>
      <c r="L405" s="14">
        <v>0</v>
      </c>
      <c r="M405" s="13"/>
      <c r="N405" s="10">
        <v>7.4</v>
      </c>
      <c r="O405" s="10">
        <f>N405-1/SUMIF(Seasons!A$2:A$8,C405,Seasons!E$2:E$8)*(B405-(E405/SUMIF(Seasons!A$2:A$8,C405,Seasons!B$2:B$8))*SUMIF(Seasons!A$2:A$8,C405,Seasons!C$2:C$8))</f>
        <v>7.2956150313152408</v>
      </c>
    </row>
    <row r="406" spans="1:15" x14ac:dyDescent="0.2">
      <c r="A406">
        <v>1</v>
      </c>
      <c r="B406" s="1">
        <f>K406</f>
        <v>541667</v>
      </c>
      <c r="C406" s="11" t="s">
        <v>21</v>
      </c>
      <c r="D406" s="11" t="s">
        <v>144</v>
      </c>
      <c r="E406" s="12">
        <v>185</v>
      </c>
      <c r="F406" s="12">
        <v>0</v>
      </c>
      <c r="G406" s="12">
        <v>0</v>
      </c>
      <c r="H406" s="12">
        <v>0</v>
      </c>
      <c r="I406" s="12"/>
      <c r="J406" s="14">
        <v>541667</v>
      </c>
      <c r="K406" s="14">
        <v>541667</v>
      </c>
      <c r="L406" s="14">
        <v>0</v>
      </c>
      <c r="M406" s="13">
        <v>0</v>
      </c>
      <c r="N406" s="10">
        <v>3.4</v>
      </c>
      <c r="O406" s="10">
        <f>N406-1/SUMIF(Seasons!A$2:A$8,C406,Seasons!E$2:E$8)*(B406-(E406/SUMIF(Seasons!A$2:A$8,C406,Seasons!B$2:B$8))*SUMIF(Seasons!A$2:A$8,C406,Seasons!C$2:C$8))</f>
        <v>3.3617033987553855</v>
      </c>
    </row>
    <row r="407" spans="1:15" x14ac:dyDescent="0.2">
      <c r="A407">
        <v>1</v>
      </c>
      <c r="B407" s="1">
        <f>48/82*K407</f>
        <v>317073.36585365853</v>
      </c>
      <c r="C407" t="s">
        <v>22</v>
      </c>
      <c r="D407" t="s">
        <v>144</v>
      </c>
      <c r="E407">
        <v>99</v>
      </c>
      <c r="F407">
        <v>0</v>
      </c>
      <c r="H407">
        <v>0</v>
      </c>
      <c r="K407" s="1">
        <v>541667</v>
      </c>
      <c r="L407" s="1">
        <v>0</v>
      </c>
      <c r="N407" s="3">
        <v>6.7</v>
      </c>
      <c r="O407" s="10">
        <f>N407-1/SUMIF(Seasons!A$2:A$8,C407,Seasons!E$2:E$8)*(B407-(E407/SUMIF(Seasons!A$2:A$8,C407,Seasons!B$2:B$8))*SUMIF(Seasons!A$2:A$8,C407,Seasons!C$2:C$8))</f>
        <v>6.679857976396538</v>
      </c>
    </row>
    <row r="408" spans="1:15" x14ac:dyDescent="0.2">
      <c r="A408">
        <v>1</v>
      </c>
      <c r="B408" s="1">
        <f>K408</f>
        <v>4000000</v>
      </c>
      <c r="C408" t="s">
        <v>15</v>
      </c>
      <c r="D408" t="s">
        <v>144</v>
      </c>
      <c r="E408">
        <v>195</v>
      </c>
      <c r="F408">
        <v>26</v>
      </c>
      <c r="G408">
        <v>0</v>
      </c>
      <c r="H408">
        <v>0</v>
      </c>
      <c r="I408"/>
      <c r="J408" s="1">
        <v>4000000</v>
      </c>
      <c r="K408" s="1">
        <v>4000000</v>
      </c>
      <c r="L408" s="1">
        <v>0</v>
      </c>
      <c r="M408"/>
      <c r="N408" s="3">
        <v>1.3</v>
      </c>
      <c r="O408" s="10">
        <f>N408-1/SUMIF(Seasons!A$2:A$8,C408,Seasons!E$2:E$8)*(B408-(E408/SUMIF(Seasons!A$2:A$8,C408,Seasons!B$2:B$8))*SUMIF(Seasons!A$2:A$8,C408,Seasons!C$2:C$8))</f>
        <v>-6.7154888673765738</v>
      </c>
    </row>
    <row r="409" spans="1:15" x14ac:dyDescent="0.2">
      <c r="A409">
        <v>1</v>
      </c>
      <c r="B409" s="1">
        <v>4000000</v>
      </c>
      <c r="C409" t="s">
        <v>23</v>
      </c>
      <c r="D409" t="s">
        <v>144</v>
      </c>
      <c r="E409">
        <v>186</v>
      </c>
      <c r="K409" s="1">
        <v>4000000</v>
      </c>
      <c r="L409" s="1">
        <v>0</v>
      </c>
      <c r="N409" s="3">
        <v>4.9000000000000004</v>
      </c>
      <c r="O409" s="10">
        <f>N409-1/SUMIF(Seasons!A$2:A$8,C409,Seasons!E$2:E$8)*(B409-(E409/SUMIF(Seasons!A$2:A$8,C409,Seasons!B$2:B$8))*SUMIF(Seasons!A$2:A$8,C409,Seasons!C$2:C$8))</f>
        <v>-2.4469387755102039</v>
      </c>
    </row>
    <row r="410" spans="1:15" x14ac:dyDescent="0.2">
      <c r="A410">
        <v>1</v>
      </c>
      <c r="B410" s="1">
        <v>90000</v>
      </c>
      <c r="C410" t="s">
        <v>23</v>
      </c>
      <c r="D410" t="s">
        <v>145</v>
      </c>
      <c r="E410">
        <v>28</v>
      </c>
      <c r="K410" s="1">
        <v>90000</v>
      </c>
      <c r="L410" s="1">
        <v>0</v>
      </c>
      <c r="N410" s="3">
        <v>-0.30000000000000004</v>
      </c>
      <c r="O410" s="10">
        <f>N410-1/SUMIF(Seasons!A$2:A$8,C410,Seasons!E$2:E$8)*(B410-(E410/SUMIF(Seasons!A$2:A$8,C410,Seasons!B$2:B$8))*SUMIF(Seasons!A$2:A$8,C410,Seasons!C$2:C$8))</f>
        <v>-0.31534190113633115</v>
      </c>
    </row>
    <row r="411" spans="1:15" x14ac:dyDescent="0.2">
      <c r="A411">
        <v>1</v>
      </c>
      <c r="B411" s="1">
        <v>91000</v>
      </c>
      <c r="C411" t="s">
        <v>23</v>
      </c>
      <c r="D411" t="s">
        <v>146</v>
      </c>
      <c r="E411">
        <v>21</v>
      </c>
      <c r="K411" s="1">
        <v>91000</v>
      </c>
      <c r="L411" s="1">
        <v>45000</v>
      </c>
      <c r="N411" s="3">
        <v>-0.1</v>
      </c>
      <c r="O411" s="10">
        <f>N411-1/SUMIF(Seasons!A$2:A$8,C411,Seasons!E$2:E$8)*(B411-(E411/SUMIF(Seasons!A$2:A$8,C411,Seasons!B$2:B$8))*SUMIF(Seasons!A$2:A$8,C411,Seasons!C$2:C$8))</f>
        <v>-0.16155079142456422</v>
      </c>
    </row>
    <row r="412" spans="1:15" x14ac:dyDescent="0.2">
      <c r="A412">
        <v>1</v>
      </c>
      <c r="B412" s="1">
        <f>J412</f>
        <v>3750000</v>
      </c>
      <c r="C412" s="11" t="s">
        <v>17</v>
      </c>
      <c r="D412" s="11" t="s">
        <v>147</v>
      </c>
      <c r="E412" s="12">
        <v>190</v>
      </c>
      <c r="F412" s="12"/>
      <c r="G412" s="12"/>
      <c r="H412" s="12"/>
      <c r="I412" s="13">
        <v>4250000</v>
      </c>
      <c r="J412" s="14">
        <v>3750000</v>
      </c>
      <c r="K412" s="14"/>
      <c r="L412" s="14" t="s">
        <v>27</v>
      </c>
      <c r="M412" s="13"/>
      <c r="N412" s="10">
        <v>7</v>
      </c>
      <c r="O412" s="10">
        <f>N412-1/SUMIF(Seasons!A$2:A$8,C412,Seasons!E$2:E$8)*(B412-(E412/SUMIF(Seasons!A$2:A$8,C412,Seasons!B$2:B$8))*SUMIF(Seasons!A$2:A$8,C412,Seasons!C$2:C$8))</f>
        <v>-1.5854724194429277</v>
      </c>
    </row>
    <row r="413" spans="1:15" x14ac:dyDescent="0.2">
      <c r="A413">
        <v>1</v>
      </c>
      <c r="B413" s="1">
        <f>K413</f>
        <v>3750000</v>
      </c>
      <c r="C413" s="11" t="s">
        <v>19</v>
      </c>
      <c r="D413" s="11" t="s">
        <v>147</v>
      </c>
      <c r="E413" s="12">
        <v>193</v>
      </c>
      <c r="F413" s="16">
        <v>72</v>
      </c>
      <c r="G413" s="12">
        <v>0</v>
      </c>
      <c r="H413" s="12">
        <v>0</v>
      </c>
      <c r="I413" s="11"/>
      <c r="J413" s="14">
        <v>3750000</v>
      </c>
      <c r="K413" s="14">
        <v>3750000</v>
      </c>
      <c r="L413" s="14">
        <v>0</v>
      </c>
      <c r="M413" s="13"/>
      <c r="N413" s="10">
        <v>3.5</v>
      </c>
      <c r="O413" s="10">
        <f>N413-1/SUMIF(Seasons!A$2:A$8,C413,Seasons!E$2:E$8)*(B413-(E413/SUMIF(Seasons!A$2:A$8,C413,Seasons!B$2:B$8))*SUMIF(Seasons!A$2:A$8,C413,Seasons!C$2:C$8))</f>
        <v>-5.1092715231788084</v>
      </c>
    </row>
    <row r="414" spans="1:15" x14ac:dyDescent="0.2">
      <c r="A414">
        <v>1</v>
      </c>
      <c r="B414" s="1">
        <f>K414</f>
        <v>3750000</v>
      </c>
      <c r="C414" s="11" t="s">
        <v>20</v>
      </c>
      <c r="D414" s="11" t="s">
        <v>147</v>
      </c>
      <c r="E414" s="12">
        <v>186</v>
      </c>
      <c r="F414" s="16">
        <v>24</v>
      </c>
      <c r="G414" s="12">
        <v>0</v>
      </c>
      <c r="H414" s="12">
        <v>0</v>
      </c>
      <c r="I414" s="12"/>
      <c r="J414" s="14">
        <v>3750000</v>
      </c>
      <c r="K414" s="14">
        <v>3750000</v>
      </c>
      <c r="L414" s="14">
        <v>0</v>
      </c>
      <c r="M414" s="13"/>
      <c r="N414" s="10">
        <v>9.8000000000000007</v>
      </c>
      <c r="O414" s="10">
        <f>N414-1/SUMIF(Seasons!A$2:A$8,C414,Seasons!E$2:E$8)*(B414-(E414/SUMIF(Seasons!A$2:A$8,C414,Seasons!B$2:B$8))*SUMIF(Seasons!A$2:A$8,C414,Seasons!C$2:C$8))</f>
        <v>1.6580375782881021</v>
      </c>
    </row>
    <row r="415" spans="1:15" x14ac:dyDescent="0.2">
      <c r="A415">
        <v>1</v>
      </c>
      <c r="B415" s="1">
        <f>K415</f>
        <v>4600000</v>
      </c>
      <c r="C415" s="11" t="s">
        <v>21</v>
      </c>
      <c r="D415" s="11" t="s">
        <v>147</v>
      </c>
      <c r="E415" s="12">
        <v>185</v>
      </c>
      <c r="F415" s="12">
        <v>0</v>
      </c>
      <c r="G415" s="12">
        <v>0</v>
      </c>
      <c r="H415" s="12">
        <v>0</v>
      </c>
      <c r="I415" s="12"/>
      <c r="J415" s="14">
        <v>4600000</v>
      </c>
      <c r="K415" s="14">
        <v>4600000</v>
      </c>
      <c r="L415" s="14">
        <v>0</v>
      </c>
      <c r="M415" s="13">
        <v>0</v>
      </c>
      <c r="N415" s="10">
        <v>11.3</v>
      </c>
      <c r="O415" s="10">
        <f>N415-1/SUMIF(Seasons!A$2:A$8,C415,Seasons!E$2:E$8)*(B415-(E415/SUMIF(Seasons!A$2:A$8,C415,Seasons!B$2:B$8))*SUMIF(Seasons!A$2:A$8,C415,Seasons!C$2:C$8))</f>
        <v>1.9366682623264726</v>
      </c>
    </row>
    <row r="416" spans="1:15" x14ac:dyDescent="0.2">
      <c r="A416">
        <v>1</v>
      </c>
      <c r="B416" s="1">
        <f>48/82*K416</f>
        <v>2692682.9268292682</v>
      </c>
      <c r="C416" t="s">
        <v>22</v>
      </c>
      <c r="D416" t="s">
        <v>147</v>
      </c>
      <c r="E416">
        <v>99</v>
      </c>
      <c r="F416">
        <v>0</v>
      </c>
      <c r="H416">
        <v>0</v>
      </c>
      <c r="K416" s="1">
        <v>4600000</v>
      </c>
      <c r="L416" s="1">
        <v>0</v>
      </c>
      <c r="N416" s="3">
        <v>4</v>
      </c>
      <c r="O416" s="10">
        <f>N416-1/SUMIF(Seasons!A$2:A$8,C416,Seasons!E$2:E$8)*(B416-(E416/SUMIF(Seasons!A$2:A$8,C416,Seasons!B$2:B$8))*SUMIF(Seasons!A$2:A$8,C416,Seasons!C$2:C$8))</f>
        <v>-0.92462627852084989</v>
      </c>
    </row>
    <row r="417" spans="1:15" x14ac:dyDescent="0.2">
      <c r="A417">
        <v>1</v>
      </c>
      <c r="B417" s="1">
        <f>K417</f>
        <v>4600000</v>
      </c>
      <c r="C417" t="s">
        <v>15</v>
      </c>
      <c r="D417" t="s">
        <v>147</v>
      </c>
      <c r="E417">
        <v>195</v>
      </c>
      <c r="F417">
        <v>0</v>
      </c>
      <c r="G417">
        <v>0</v>
      </c>
      <c r="H417">
        <v>0</v>
      </c>
      <c r="I417"/>
      <c r="J417" s="1">
        <v>4600000</v>
      </c>
      <c r="K417" s="1">
        <v>4600000</v>
      </c>
      <c r="L417" s="1">
        <v>0</v>
      </c>
      <c r="M417"/>
      <c r="N417" s="3">
        <v>5.4</v>
      </c>
      <c r="O417" s="10">
        <f>N417-1/SUMIF(Seasons!A$2:A$8,C417,Seasons!E$2:E$8)*(B417-(E417/SUMIF(Seasons!A$2:A$8,C417,Seasons!B$2:B$8))*SUMIF(Seasons!A$2:A$8,C417,Seasons!C$2:C$8))</f>
        <v>-4.0094869312681496</v>
      </c>
    </row>
    <row r="418" spans="1:15" x14ac:dyDescent="0.2">
      <c r="A418">
        <v>1</v>
      </c>
      <c r="B418" s="1">
        <v>4600000</v>
      </c>
      <c r="C418" t="s">
        <v>23</v>
      </c>
      <c r="D418" t="s">
        <v>147</v>
      </c>
      <c r="E418">
        <v>186</v>
      </c>
      <c r="K418" s="1">
        <v>4600000</v>
      </c>
      <c r="L418" s="1">
        <v>0</v>
      </c>
      <c r="N418" s="3">
        <v>2.2999999999999998</v>
      </c>
      <c r="O418" s="10">
        <f>N418-1/SUMIF(Seasons!A$2:A$8,C418,Seasons!E$2:E$8)*(B418-(E418/SUMIF(Seasons!A$2:A$8,C418,Seasons!B$2:B$8))*SUMIF(Seasons!A$2:A$8,C418,Seasons!C$2:C$8))</f>
        <v>-6.3246672582076302</v>
      </c>
    </row>
    <row r="419" spans="1:15" x14ac:dyDescent="0.2">
      <c r="A419">
        <v>1</v>
      </c>
      <c r="B419" s="1">
        <f>K419</f>
        <v>123333</v>
      </c>
      <c r="C419" t="s">
        <v>15</v>
      </c>
      <c r="D419" t="s">
        <v>148</v>
      </c>
      <c r="E419">
        <v>26</v>
      </c>
      <c r="F419">
        <v>0</v>
      </c>
      <c r="G419">
        <v>0</v>
      </c>
      <c r="H419">
        <v>0</v>
      </c>
      <c r="I419"/>
      <c r="J419" s="1">
        <v>925000</v>
      </c>
      <c r="K419" s="1">
        <v>123333</v>
      </c>
      <c r="L419" s="1">
        <v>0</v>
      </c>
      <c r="M419"/>
      <c r="N419" s="3">
        <v>0.4</v>
      </c>
      <c r="O419" s="10">
        <f>N419-1/SUMIF(Seasons!A$2:A$8,C419,Seasons!E$2:E$8)*(B419-(E419/SUMIF(Seasons!A$2:A$8,C419,Seasons!B$2:B$8))*SUMIF(Seasons!A$2:A$8,C419,Seasons!C$2:C$8))</f>
        <v>0.28383426911907067</v>
      </c>
    </row>
    <row r="420" spans="1:15" x14ac:dyDescent="0.2">
      <c r="A420">
        <v>1</v>
      </c>
      <c r="B420" s="1">
        <f>J420</f>
        <v>3500000</v>
      </c>
      <c r="C420" s="11" t="s">
        <v>17</v>
      </c>
      <c r="D420" s="11" t="s">
        <v>149</v>
      </c>
      <c r="E420" s="12">
        <v>190</v>
      </c>
      <c r="F420" s="12"/>
      <c r="G420" s="12"/>
      <c r="H420" s="12"/>
      <c r="I420" s="13">
        <v>3500000</v>
      </c>
      <c r="J420" s="14">
        <v>3500000</v>
      </c>
      <c r="K420" s="14"/>
      <c r="L420" s="14"/>
      <c r="M420" s="13"/>
      <c r="N420" s="20">
        <v>14.3</v>
      </c>
      <c r="O420" s="10">
        <f>N420-1/SUMIF(Seasons!A$2:A$8,C420,Seasons!E$2:E$8)*(B420-(E420/SUMIF(Seasons!A$2:A$8,C420,Seasons!B$2:B$8))*SUMIF(Seasons!A$2:A$8,C420,Seasons!C$2:C$8))</f>
        <v>6.3699071545603507</v>
      </c>
    </row>
    <row r="421" spans="1:15" x14ac:dyDescent="0.2">
      <c r="A421">
        <v>1</v>
      </c>
      <c r="B421" s="1">
        <f>K421</f>
        <v>1400000</v>
      </c>
      <c r="C421" s="11" t="s">
        <v>19</v>
      </c>
      <c r="D421" s="11" t="s">
        <v>149</v>
      </c>
      <c r="E421" s="12">
        <v>193</v>
      </c>
      <c r="F421" s="12">
        <v>0</v>
      </c>
      <c r="G421" s="12">
        <v>0</v>
      </c>
      <c r="H421" s="12">
        <v>0</v>
      </c>
      <c r="I421" s="11"/>
      <c r="J421" s="14">
        <v>1400000</v>
      </c>
      <c r="K421" s="14">
        <v>1400000</v>
      </c>
      <c r="L421" s="14">
        <v>0</v>
      </c>
      <c r="M421" s="13"/>
      <c r="N421" s="10">
        <v>-7.8</v>
      </c>
      <c r="O421" s="10">
        <f>N421-1/SUMIF(Seasons!A$2:A$8,C421,Seasons!E$2:E$8)*(B421-(E421/SUMIF(Seasons!A$2:A$8,C421,Seasons!B$2:B$8))*SUMIF(Seasons!A$2:A$8,C421,Seasons!C$2:C$8))</f>
        <v>-10.184105960264901</v>
      </c>
    </row>
    <row r="422" spans="1:15" x14ac:dyDescent="0.2">
      <c r="A422">
        <v>1</v>
      </c>
      <c r="B422" s="1">
        <f>K422</f>
        <v>875000</v>
      </c>
      <c r="C422" s="11" t="s">
        <v>20</v>
      </c>
      <c r="D422" s="11" t="s">
        <v>149</v>
      </c>
      <c r="E422" s="12">
        <v>186</v>
      </c>
      <c r="F422" s="12">
        <v>0</v>
      </c>
      <c r="G422" s="12">
        <v>0</v>
      </c>
      <c r="H422" s="12">
        <v>0</v>
      </c>
      <c r="I422" s="12"/>
      <c r="J422" s="14">
        <v>875000</v>
      </c>
      <c r="K422" s="14">
        <v>875000</v>
      </c>
      <c r="L422" s="14">
        <v>0</v>
      </c>
      <c r="M422" s="13"/>
      <c r="N422" s="10">
        <v>5.6</v>
      </c>
      <c r="O422" s="10">
        <f>N422-1/SUMIF(Seasons!A$2:A$8,C422,Seasons!E$2:E$8)*(B422-(E422/SUMIF(Seasons!A$2:A$8,C422,Seasons!B$2:B$8))*SUMIF(Seasons!A$2:A$8,C422,Seasons!C$2:C$8))</f>
        <v>4.6605427974947808</v>
      </c>
    </row>
    <row r="423" spans="1:15" x14ac:dyDescent="0.2">
      <c r="A423">
        <v>1</v>
      </c>
      <c r="B423" s="1">
        <f>K423</f>
        <v>875000</v>
      </c>
      <c r="C423" s="11" t="s">
        <v>21</v>
      </c>
      <c r="D423" s="11" t="s">
        <v>149</v>
      </c>
      <c r="E423" s="12">
        <v>185</v>
      </c>
      <c r="F423" s="12">
        <v>0</v>
      </c>
      <c r="G423" s="12">
        <v>0</v>
      </c>
      <c r="H423" s="12">
        <v>0</v>
      </c>
      <c r="I423" s="12"/>
      <c r="J423" s="14">
        <v>875000</v>
      </c>
      <c r="K423" s="14">
        <v>875000</v>
      </c>
      <c r="L423" s="14">
        <v>0</v>
      </c>
      <c r="M423" s="13">
        <v>0</v>
      </c>
      <c r="N423" s="10">
        <v>-1.6</v>
      </c>
      <c r="O423" s="10">
        <f>N423-1/SUMIF(Seasons!A$2:A$8,C423,Seasons!E$2:E$8)*(B423-(E423/SUMIF(Seasons!A$2:A$8,C423,Seasons!B$2:B$8))*SUMIF(Seasons!A$2:A$8,C423,Seasons!C$2:C$8))</f>
        <v>-2.40421254188607</v>
      </c>
    </row>
    <row r="424" spans="1:15" x14ac:dyDescent="0.2">
      <c r="A424">
        <v>1</v>
      </c>
      <c r="B424" s="1">
        <f>48/82*K424</f>
        <v>760975.60975609755</v>
      </c>
      <c r="C424" t="s">
        <v>22</v>
      </c>
      <c r="D424" t="s">
        <v>149</v>
      </c>
      <c r="E424">
        <v>99</v>
      </c>
      <c r="F424">
        <v>0</v>
      </c>
      <c r="H424">
        <v>0</v>
      </c>
      <c r="K424" s="1">
        <v>1300000</v>
      </c>
      <c r="L424" s="1">
        <v>0</v>
      </c>
      <c r="N424" s="3">
        <v>0.30000000000000004</v>
      </c>
      <c r="O424" s="10">
        <f>N424-1/SUMIF(Seasons!A$2:A$8,C424,Seasons!E$2:E$8)*(B424-(E424/SUMIF(Seasons!A$2:A$8,C424,Seasons!B$2:B$8))*SUMIF(Seasons!A$2:A$8,C424,Seasons!C$2:C$8))</f>
        <v>-0.63658536585365855</v>
      </c>
    </row>
    <row r="425" spans="1:15" x14ac:dyDescent="0.2">
      <c r="A425">
        <v>1</v>
      </c>
      <c r="B425" s="1">
        <f>K425</f>
        <v>102949</v>
      </c>
      <c r="C425" t="s">
        <v>15</v>
      </c>
      <c r="D425" t="s">
        <v>149</v>
      </c>
      <c r="E425">
        <v>14</v>
      </c>
      <c r="F425">
        <v>0</v>
      </c>
      <c r="G425">
        <v>5</v>
      </c>
      <c r="H425">
        <v>0</v>
      </c>
      <c r="I425"/>
      <c r="J425" s="1">
        <v>1300000</v>
      </c>
      <c r="K425" s="1">
        <v>102949</v>
      </c>
      <c r="L425" s="1">
        <v>0</v>
      </c>
      <c r="M425"/>
      <c r="N425" s="3">
        <v>-4.7</v>
      </c>
      <c r="O425" s="10">
        <f>N425-1/SUMIF(Seasons!A$2:A$8,C425,Seasons!E$2:E$8)*(B425-(E425/SUMIF(Seasons!A$2:A$8,C425,Seasons!B$2:B$8))*SUMIF(Seasons!A$2:A$8,C425,Seasons!C$2:C$8))</f>
        <v>-4.8474427582098443</v>
      </c>
    </row>
    <row r="426" spans="1:15" x14ac:dyDescent="0.2">
      <c r="A426">
        <v>1</v>
      </c>
      <c r="B426" s="1">
        <f>J426</f>
        <v>893333</v>
      </c>
      <c r="C426" s="11" t="s">
        <v>17</v>
      </c>
      <c r="D426" s="11" t="s">
        <v>150</v>
      </c>
      <c r="E426" s="12">
        <v>190</v>
      </c>
      <c r="F426" s="12"/>
      <c r="G426" s="12"/>
      <c r="H426" s="12"/>
      <c r="I426" s="13">
        <v>850000</v>
      </c>
      <c r="J426" s="14">
        <v>893333</v>
      </c>
      <c r="K426" s="14"/>
      <c r="L426" s="14">
        <v>110000</v>
      </c>
      <c r="M426" s="13"/>
      <c r="N426" s="20">
        <v>-0.9</v>
      </c>
      <c r="O426" s="10">
        <f>N426-1/SUMIF(Seasons!A$2:A$8,C426,Seasons!E$2:E$8)*(B426-(E426/SUMIF(Seasons!A$2:A$8,C426,Seasons!B$2:B$8))*SUMIF(Seasons!A$2:A$8,C426,Seasons!C$2:C$8))</f>
        <v>-1.9966676133260512</v>
      </c>
    </row>
    <row r="427" spans="1:15" x14ac:dyDescent="0.2">
      <c r="A427">
        <v>1</v>
      </c>
      <c r="B427" s="1">
        <f>K427</f>
        <v>13886</v>
      </c>
      <c r="C427" s="11" t="s">
        <v>19</v>
      </c>
      <c r="D427" s="11" t="s">
        <v>150</v>
      </c>
      <c r="E427" s="12">
        <v>3</v>
      </c>
      <c r="F427" s="12">
        <v>0</v>
      </c>
      <c r="G427" s="12">
        <v>0</v>
      </c>
      <c r="H427" s="12">
        <v>0</v>
      </c>
      <c r="I427" s="11"/>
      <c r="J427" s="14">
        <v>893333</v>
      </c>
      <c r="K427" s="14">
        <v>13886</v>
      </c>
      <c r="L427" s="14">
        <v>10000</v>
      </c>
      <c r="M427" s="13"/>
      <c r="N427" s="10"/>
      <c r="O427" s="10">
        <f>N427-1/SUMIF(Seasons!A$2:A$8,C427,Seasons!E$2:E$8)*(B427-(E427/SUMIF(Seasons!A$2:A$8,C427,Seasons!B$2:B$8))*SUMIF(Seasons!A$2:A$8,C427,Seasons!C$2:C$8))</f>
        <v>-1.6195971588374568E-2</v>
      </c>
    </row>
    <row r="428" spans="1:15" x14ac:dyDescent="0.2">
      <c r="A428">
        <v>1</v>
      </c>
      <c r="B428" s="1">
        <f>K428</f>
        <v>105663</v>
      </c>
      <c r="C428" s="11" t="s">
        <v>20</v>
      </c>
      <c r="D428" s="11" t="s">
        <v>150</v>
      </c>
      <c r="E428" s="12">
        <v>22</v>
      </c>
      <c r="F428" s="12">
        <v>0</v>
      </c>
      <c r="G428" s="12">
        <v>0</v>
      </c>
      <c r="H428" s="12">
        <v>0</v>
      </c>
      <c r="I428" s="12"/>
      <c r="J428" s="14">
        <v>893333</v>
      </c>
      <c r="K428" s="14">
        <v>105663</v>
      </c>
      <c r="L428" s="14">
        <v>10000</v>
      </c>
      <c r="M428" s="13"/>
      <c r="N428" s="10">
        <v>-1.7000000000000002</v>
      </c>
      <c r="O428" s="10">
        <f>N428-1/SUMIF(Seasons!A$2:A$8,C428,Seasons!E$2:E$8)*(B428-(E428/SUMIF(Seasons!A$2:A$8,C428,Seasons!B$2:B$8))*SUMIF(Seasons!A$2:A$8,C428,Seasons!C$2:C$8))</f>
        <v>-1.8165508519092197</v>
      </c>
    </row>
    <row r="429" spans="1:15" x14ac:dyDescent="0.2">
      <c r="A429">
        <v>1</v>
      </c>
      <c r="B429" s="1">
        <f>K429</f>
        <v>116756</v>
      </c>
      <c r="C429" s="11" t="s">
        <v>21</v>
      </c>
      <c r="D429" s="11" t="s">
        <v>150</v>
      </c>
      <c r="E429" s="11">
        <v>36</v>
      </c>
      <c r="F429" s="11">
        <v>0</v>
      </c>
      <c r="G429" s="11">
        <v>0</v>
      </c>
      <c r="H429" s="11">
        <v>0</v>
      </c>
      <c r="I429" s="11"/>
      <c r="J429" s="17">
        <v>600000</v>
      </c>
      <c r="K429" s="17">
        <v>116756</v>
      </c>
      <c r="L429" s="17">
        <v>0</v>
      </c>
      <c r="M429" s="18">
        <v>0</v>
      </c>
      <c r="N429" s="10">
        <v>-0.2</v>
      </c>
      <c r="O429" s="10">
        <f>N429-1/SUMIF(Seasons!A$2:A$8,C429,Seasons!E$2:E$8)*(B429-(E429/SUMIF(Seasons!A$2:A$8,C429,Seasons!B$2:B$8))*SUMIF(Seasons!A$2:A$8,C429,Seasons!C$2:C$8))</f>
        <v>-0.23353299263840191</v>
      </c>
    </row>
    <row r="430" spans="1:15" x14ac:dyDescent="0.2">
      <c r="A430">
        <v>1</v>
      </c>
      <c r="B430" s="1">
        <f>48/82*K430</f>
        <v>380487.80487804877</v>
      </c>
      <c r="C430" t="s">
        <v>22</v>
      </c>
      <c r="D430" t="s">
        <v>150</v>
      </c>
      <c r="E430">
        <v>99</v>
      </c>
      <c r="F430">
        <v>0</v>
      </c>
      <c r="H430">
        <v>0</v>
      </c>
      <c r="K430" s="1">
        <v>650000</v>
      </c>
      <c r="L430" s="1">
        <v>0</v>
      </c>
      <c r="N430" s="3">
        <v>9</v>
      </c>
      <c r="O430" s="10">
        <f>N430-1/SUMIF(Seasons!A$2:A$8,C430,Seasons!E$2:E$8)*(B430-(E430/SUMIF(Seasons!A$2:A$8,C430,Seasons!B$2:B$8))*SUMIF(Seasons!A$2:A$8,C430,Seasons!C$2:C$8))</f>
        <v>8.8489378442171525</v>
      </c>
    </row>
    <row r="431" spans="1:15" x14ac:dyDescent="0.2">
      <c r="A431">
        <v>1</v>
      </c>
      <c r="B431" s="1">
        <f>K431</f>
        <v>2300000</v>
      </c>
      <c r="C431" t="s">
        <v>15</v>
      </c>
      <c r="D431" t="s">
        <v>150</v>
      </c>
      <c r="E431">
        <v>195</v>
      </c>
      <c r="F431">
        <v>0</v>
      </c>
      <c r="G431">
        <v>0</v>
      </c>
      <c r="H431">
        <v>0</v>
      </c>
      <c r="I431"/>
      <c r="J431" s="1">
        <v>2300000</v>
      </c>
      <c r="K431" s="1">
        <v>2300000</v>
      </c>
      <c r="L431" s="1">
        <v>0</v>
      </c>
      <c r="M431"/>
      <c r="N431" s="3">
        <v>23.3</v>
      </c>
      <c r="O431" s="10">
        <f>N431-1/SUMIF(Seasons!A$2:A$8,C431,Seasons!E$2:E$8)*(B431-(E431/SUMIF(Seasons!A$2:A$8,C431,Seasons!B$2:B$8))*SUMIF(Seasons!A$2:A$8,C431,Seasons!C$2:C$8))</f>
        <v>19.234172313649566</v>
      </c>
    </row>
    <row r="432" spans="1:15" x14ac:dyDescent="0.2">
      <c r="A432">
        <v>1</v>
      </c>
      <c r="B432" s="1">
        <v>2300000</v>
      </c>
      <c r="C432" t="s">
        <v>23</v>
      </c>
      <c r="D432" t="s">
        <v>150</v>
      </c>
      <c r="E432" s="19">
        <v>186</v>
      </c>
      <c r="J432" s="1">
        <v>2300000</v>
      </c>
      <c r="K432" s="1">
        <v>2300000</v>
      </c>
      <c r="N432" s="3">
        <v>10.1</v>
      </c>
      <c r="O432" s="10">
        <f>N432-1/SUMIF(Seasons!A$2:A$8,C432,Seasons!E$2:E$8)*(B432-(E432/SUMIF(Seasons!A$2:A$8,C432,Seasons!B$2:B$8))*SUMIF(Seasons!A$2:A$8,C432,Seasons!C$2:C$8))</f>
        <v>6.3732919254658382</v>
      </c>
    </row>
    <row r="433" spans="1:15" x14ac:dyDescent="0.2">
      <c r="A433">
        <v>1</v>
      </c>
      <c r="B433" s="1">
        <f>J433</f>
        <v>500000</v>
      </c>
      <c r="C433" s="11" t="s">
        <v>17</v>
      </c>
      <c r="D433" s="11" t="s">
        <v>151</v>
      </c>
      <c r="E433" s="12">
        <v>190</v>
      </c>
      <c r="F433" s="12"/>
      <c r="G433" s="12"/>
      <c r="H433" s="12"/>
      <c r="I433" s="13">
        <v>500000</v>
      </c>
      <c r="J433" s="14">
        <v>500000</v>
      </c>
      <c r="K433" s="14"/>
      <c r="L433" s="14" t="s">
        <v>27</v>
      </c>
      <c r="M433" s="13"/>
      <c r="N433" s="10">
        <v>-0.2</v>
      </c>
      <c r="O433" s="10">
        <f>N433-1/SUMIF(Seasons!A$2:A$8,C433,Seasons!E$2:E$8)*(B433-(E433/SUMIF(Seasons!A$2:A$8,C433,Seasons!B$2:B$8))*SUMIF(Seasons!A$2:A$8,C433,Seasons!C$2:C$8))</f>
        <v>-0.26553795740032771</v>
      </c>
    </row>
    <row r="434" spans="1:15" x14ac:dyDescent="0.2">
      <c r="A434">
        <v>1</v>
      </c>
      <c r="B434" s="1">
        <f>K434</f>
        <v>500000</v>
      </c>
      <c r="C434" s="11" t="s">
        <v>19</v>
      </c>
      <c r="D434" s="11" t="s">
        <v>151</v>
      </c>
      <c r="E434" s="12">
        <v>193</v>
      </c>
      <c r="F434" s="12">
        <v>0</v>
      </c>
      <c r="G434" s="12">
        <v>0</v>
      </c>
      <c r="H434" s="12">
        <v>0</v>
      </c>
      <c r="I434" s="11"/>
      <c r="J434" s="14">
        <v>500000</v>
      </c>
      <c r="K434" s="14">
        <v>500000</v>
      </c>
      <c r="L434" s="14">
        <v>0</v>
      </c>
      <c r="M434" s="13"/>
      <c r="N434" s="10">
        <v>-0.4</v>
      </c>
      <c r="O434" s="10">
        <f>N434-1/SUMIF(Seasons!A$2:A$8,C434,Seasons!E$2:E$8)*(B434-(E434/SUMIF(Seasons!A$2:A$8,C434,Seasons!B$2:B$8))*SUMIF(Seasons!A$2:A$8,C434,Seasons!C$2:C$8))</f>
        <v>-0.4</v>
      </c>
    </row>
    <row r="435" spans="1:15" x14ac:dyDescent="0.2">
      <c r="A435">
        <v>1</v>
      </c>
      <c r="B435" s="1">
        <f>K435</f>
        <v>612500</v>
      </c>
      <c r="C435" s="11" t="s">
        <v>20</v>
      </c>
      <c r="D435" s="11" t="s">
        <v>151</v>
      </c>
      <c r="E435" s="12">
        <v>186</v>
      </c>
      <c r="F435" s="12">
        <v>0</v>
      </c>
      <c r="G435" s="12">
        <v>0</v>
      </c>
      <c r="H435" s="12">
        <v>0</v>
      </c>
      <c r="I435" s="12"/>
      <c r="J435" s="14">
        <v>612500</v>
      </c>
      <c r="K435" s="14">
        <v>612500</v>
      </c>
      <c r="L435" s="14">
        <v>0</v>
      </c>
      <c r="M435" s="13"/>
      <c r="N435" s="10">
        <v>-0.6</v>
      </c>
      <c r="O435" s="10">
        <f>N435-1/SUMIF(Seasons!A$2:A$8,C435,Seasons!E$2:E$8)*(B435-(E435/SUMIF(Seasons!A$2:A$8,C435,Seasons!B$2:B$8))*SUMIF(Seasons!A$2:A$8,C435,Seasons!C$2:C$8))</f>
        <v>-0.88183716075156571</v>
      </c>
    </row>
    <row r="436" spans="1:15" x14ac:dyDescent="0.2">
      <c r="A436">
        <v>1</v>
      </c>
      <c r="B436" s="1">
        <f>K436</f>
        <v>612500</v>
      </c>
      <c r="C436" s="11" t="s">
        <v>21</v>
      </c>
      <c r="D436" s="11" t="s">
        <v>151</v>
      </c>
      <c r="E436" s="12">
        <v>185</v>
      </c>
      <c r="F436" s="12">
        <v>0</v>
      </c>
      <c r="G436" s="12">
        <v>0</v>
      </c>
      <c r="H436" s="12">
        <v>0</v>
      </c>
      <c r="I436" s="12"/>
      <c r="J436" s="14">
        <v>612500</v>
      </c>
      <c r="K436" s="14">
        <v>612500</v>
      </c>
      <c r="L436" s="14">
        <v>0</v>
      </c>
      <c r="M436" s="13">
        <v>0</v>
      </c>
      <c r="N436" s="10">
        <v>-0.9</v>
      </c>
      <c r="O436" s="10">
        <f>N436-1/SUMIF(Seasons!A$2:A$8,C436,Seasons!E$2:E$8)*(B436-(E436/SUMIF(Seasons!A$2:A$8,C436,Seasons!B$2:B$8))*SUMIF(Seasons!A$2:A$8,C436,Seasons!C$2:C$8))</f>
        <v>-1.1010531354715174</v>
      </c>
    </row>
    <row r="437" spans="1:15" x14ac:dyDescent="0.2">
      <c r="A437">
        <v>1</v>
      </c>
      <c r="B437" s="1">
        <f>48/82*K437</f>
        <v>431707.31707317068</v>
      </c>
      <c r="C437" t="s">
        <v>22</v>
      </c>
      <c r="D437" t="s">
        <v>151</v>
      </c>
      <c r="E437">
        <v>99</v>
      </c>
      <c r="F437">
        <v>0</v>
      </c>
      <c r="H437">
        <v>0</v>
      </c>
      <c r="K437" s="1">
        <v>737500</v>
      </c>
      <c r="L437" s="1">
        <v>0</v>
      </c>
      <c r="N437" s="3">
        <v>0.8</v>
      </c>
      <c r="O437" s="10">
        <f>N437-1/SUMIF(Seasons!A$2:A$8,C437,Seasons!E$2:E$8)*(B437-(E437/SUMIF(Seasons!A$2:A$8,C437,Seasons!B$2:B$8))*SUMIF(Seasons!A$2:A$8,C437,Seasons!C$2:C$8))</f>
        <v>0.54319433516915827</v>
      </c>
    </row>
    <row r="438" spans="1:15" x14ac:dyDescent="0.2">
      <c r="A438">
        <v>1</v>
      </c>
      <c r="B438" s="1">
        <f>K438</f>
        <v>737500</v>
      </c>
      <c r="C438" t="s">
        <v>15</v>
      </c>
      <c r="D438" t="s">
        <v>151</v>
      </c>
      <c r="E438">
        <v>195</v>
      </c>
      <c r="F438">
        <v>0</v>
      </c>
      <c r="G438">
        <v>0</v>
      </c>
      <c r="H438">
        <v>0</v>
      </c>
      <c r="I438"/>
      <c r="J438" s="1">
        <v>737500</v>
      </c>
      <c r="K438" s="1">
        <v>737500</v>
      </c>
      <c r="L438" s="1">
        <v>0</v>
      </c>
      <c r="M438"/>
      <c r="N438" s="3">
        <v>2</v>
      </c>
      <c r="O438" s="10">
        <f>N438-1/SUMIF(Seasons!A$2:A$8,C438,Seasons!E$2:E$8)*(B438-(E438/SUMIF(Seasons!A$2:A$8,C438,Seasons!B$2:B$8))*SUMIF(Seasons!A$2:A$8,C438,Seasons!C$2:C$8))</f>
        <v>1.564375605033882</v>
      </c>
    </row>
    <row r="439" spans="1:15" x14ac:dyDescent="0.2">
      <c r="A439">
        <v>1</v>
      </c>
      <c r="B439" s="1">
        <v>46000</v>
      </c>
      <c r="C439" t="s">
        <v>23</v>
      </c>
      <c r="D439" t="s">
        <v>152</v>
      </c>
      <c r="E439">
        <v>14</v>
      </c>
      <c r="K439" s="1">
        <v>46000</v>
      </c>
      <c r="L439" s="1">
        <v>0</v>
      </c>
      <c r="N439" s="3">
        <v>-0.30000000000000004</v>
      </c>
      <c r="O439" s="10">
        <f>N439-1/SUMIF(Seasons!A$2:A$8,C439,Seasons!E$2:E$8)*(B439-(E439/SUMIF(Seasons!A$2:A$8,C439,Seasons!B$2:B$8))*SUMIF(Seasons!A$2:A$8,C439,Seasons!C$2:C$8))</f>
        <v>-0.30980049803932797</v>
      </c>
    </row>
    <row r="440" spans="1:15" x14ac:dyDescent="0.2">
      <c r="A440">
        <v>1</v>
      </c>
      <c r="B440" s="1">
        <f>J440</f>
        <v>740000</v>
      </c>
      <c r="C440" s="11" t="s">
        <v>17</v>
      </c>
      <c r="D440" s="11" t="s">
        <v>153</v>
      </c>
      <c r="E440" s="12">
        <v>190</v>
      </c>
      <c r="F440" s="12"/>
      <c r="G440" s="12"/>
      <c r="H440" s="12"/>
      <c r="I440" s="13">
        <v>675000</v>
      </c>
      <c r="J440" s="14">
        <v>740000</v>
      </c>
      <c r="K440" s="14"/>
      <c r="L440" s="14">
        <v>100000</v>
      </c>
      <c r="M440" s="13"/>
      <c r="N440" s="10">
        <v>0.2</v>
      </c>
      <c r="O440" s="10">
        <f>N440-1/SUMIF(Seasons!A$2:A$8,C440,Seasons!E$2:E$8)*(B440-(E440/SUMIF(Seasons!A$2:A$8,C440,Seasons!B$2:B$8))*SUMIF(Seasons!A$2:A$8,C440,Seasons!C$2:C$8))</f>
        <v>-0.49470234844347344</v>
      </c>
    </row>
    <row r="441" spans="1:15" x14ac:dyDescent="0.2">
      <c r="A441">
        <v>1</v>
      </c>
      <c r="B441" s="1">
        <f>K441</f>
        <v>687500</v>
      </c>
      <c r="C441" s="11" t="s">
        <v>19</v>
      </c>
      <c r="D441" s="11" t="s">
        <v>153</v>
      </c>
      <c r="E441" s="11">
        <v>193</v>
      </c>
      <c r="F441" s="11">
        <v>0</v>
      </c>
      <c r="G441" s="11">
        <v>0</v>
      </c>
      <c r="H441" s="11">
        <v>0</v>
      </c>
      <c r="I441" s="11"/>
      <c r="J441" s="17">
        <v>687500</v>
      </c>
      <c r="K441" s="17">
        <v>687500</v>
      </c>
      <c r="L441" s="17">
        <v>0</v>
      </c>
      <c r="M441" s="18"/>
      <c r="N441" s="10">
        <v>-0.5</v>
      </c>
      <c r="O441" s="10">
        <f>N441-1/SUMIF(Seasons!A$2:A$8,C441,Seasons!E$2:E$8)*(B441-(E441/SUMIF(Seasons!A$2:A$8,C441,Seasons!B$2:B$8))*SUMIF(Seasons!A$2:A$8,C441,Seasons!C$2:C$8))</f>
        <v>-0.99668874172185429</v>
      </c>
    </row>
    <row r="442" spans="1:15" x14ac:dyDescent="0.2">
      <c r="A442">
        <v>1</v>
      </c>
      <c r="B442" s="1">
        <f>K442</f>
        <v>687500</v>
      </c>
      <c r="C442" s="11" t="s">
        <v>20</v>
      </c>
      <c r="D442" s="11" t="s">
        <v>153</v>
      </c>
      <c r="E442" s="12">
        <v>186</v>
      </c>
      <c r="F442" s="12">
        <v>0</v>
      </c>
      <c r="G442" s="12">
        <v>0</v>
      </c>
      <c r="H442" s="12">
        <v>0</v>
      </c>
      <c r="I442" s="12"/>
      <c r="J442" s="14">
        <v>687500</v>
      </c>
      <c r="K442" s="14">
        <v>687500</v>
      </c>
      <c r="L442" s="14">
        <v>0</v>
      </c>
      <c r="M442" s="13"/>
      <c r="N442" s="10"/>
      <c r="O442" s="10">
        <f>N442-1/SUMIF(Seasons!A$2:A$8,C442,Seasons!E$2:E$8)*(B442-(E442/SUMIF(Seasons!A$2:A$8,C442,Seasons!B$2:B$8))*SUMIF(Seasons!A$2:A$8,C442,Seasons!C$2:C$8))</f>
        <v>-0.46972860125260957</v>
      </c>
    </row>
    <row r="443" spans="1:15" x14ac:dyDescent="0.2">
      <c r="A443">
        <v>1</v>
      </c>
      <c r="B443" s="1">
        <f>K443</f>
        <v>450270</v>
      </c>
      <c r="C443" s="11" t="s">
        <v>21</v>
      </c>
      <c r="D443" s="11" t="s">
        <v>153</v>
      </c>
      <c r="E443" s="12">
        <v>119</v>
      </c>
      <c r="F443" s="16">
        <v>90</v>
      </c>
      <c r="G443" s="12">
        <v>0</v>
      </c>
      <c r="H443" s="12">
        <v>0</v>
      </c>
      <c r="I443" s="12"/>
      <c r="J443" s="14">
        <v>700000</v>
      </c>
      <c r="K443" s="14">
        <v>450270</v>
      </c>
      <c r="L443" s="14">
        <v>0</v>
      </c>
      <c r="M443" s="13">
        <v>0</v>
      </c>
      <c r="N443" s="10">
        <v>1</v>
      </c>
      <c r="O443" s="10">
        <f>N443-1/SUMIF(Seasons!A$2:A$8,C443,Seasons!E$2:E$8)*(B443-(E443/SUMIF(Seasons!A$2:A$8,C443,Seasons!B$2:B$8))*SUMIF(Seasons!A$2:A$8,C443,Seasons!C$2:C$8))</f>
        <v>0.74134847916370172</v>
      </c>
    </row>
    <row r="444" spans="1:15" x14ac:dyDescent="0.2">
      <c r="A444">
        <v>1</v>
      </c>
      <c r="B444" s="1">
        <f>48/82*K444</f>
        <v>122394.73170731707</v>
      </c>
      <c r="C444" t="s">
        <v>22</v>
      </c>
      <c r="D444" t="s">
        <v>154</v>
      </c>
      <c r="E444">
        <v>23</v>
      </c>
      <c r="F444">
        <v>0</v>
      </c>
      <c r="H444">
        <v>0</v>
      </c>
      <c r="K444" s="1">
        <v>209091</v>
      </c>
      <c r="L444" s="1">
        <v>200000</v>
      </c>
      <c r="N444" s="3">
        <v>-1</v>
      </c>
      <c r="O444" s="10">
        <f>N444-1/SUMIF(Seasons!A$2:A$8,C444,Seasons!E$2:E$8)*(B444-(E444/SUMIF(Seasons!A$2:A$8,C444,Seasons!B$2:B$8))*SUMIF(Seasons!A$2:A$8,C444,Seasons!C$2:C$8))</f>
        <v>-1.1052858548029469</v>
      </c>
    </row>
    <row r="445" spans="1:15" x14ac:dyDescent="0.2">
      <c r="A445">
        <v>1</v>
      </c>
      <c r="B445" s="1">
        <f>K445</f>
        <v>850396</v>
      </c>
      <c r="C445" t="s">
        <v>15</v>
      </c>
      <c r="D445" t="s">
        <v>154</v>
      </c>
      <c r="E445">
        <v>181</v>
      </c>
      <c r="F445">
        <v>0</v>
      </c>
      <c r="G445">
        <v>0</v>
      </c>
      <c r="H445">
        <v>14</v>
      </c>
      <c r="I445"/>
      <c r="J445" s="1">
        <v>1100000</v>
      </c>
      <c r="K445" s="1">
        <v>850396</v>
      </c>
      <c r="L445" s="1">
        <v>200000</v>
      </c>
      <c r="M445"/>
      <c r="N445" s="3">
        <v>5.6</v>
      </c>
      <c r="O445" s="10">
        <f>N445-1/SUMIF(Seasons!A$2:A$8,C445,Seasons!E$2:E$8)*(B445-(E445/SUMIF(Seasons!A$2:A$8,C445,Seasons!B$2:B$8))*SUMIF(Seasons!A$2:A$8,C445,Seasons!C$2:C$8))</f>
        <v>4.8103391764092631</v>
      </c>
    </row>
    <row r="446" spans="1:15" x14ac:dyDescent="0.2">
      <c r="A446">
        <v>1</v>
      </c>
      <c r="B446" s="1">
        <v>1100000</v>
      </c>
      <c r="C446" t="s">
        <v>23</v>
      </c>
      <c r="D446" t="s">
        <v>154</v>
      </c>
      <c r="E446">
        <v>186</v>
      </c>
      <c r="K446" s="1">
        <v>1100000</v>
      </c>
      <c r="L446" s="1">
        <v>200000</v>
      </c>
      <c r="N446" s="3">
        <v>7.2</v>
      </c>
      <c r="O446" s="10">
        <f>N446-1/SUMIF(Seasons!A$2:A$8,C446,Seasons!E$2:E$8)*(B446-(E446/SUMIF(Seasons!A$2:A$8,C446,Seasons!B$2:B$8))*SUMIF(Seasons!A$2:A$8,C446,Seasons!C$2:C$8))</f>
        <v>6.0287488908606921</v>
      </c>
    </row>
    <row r="447" spans="1:15" x14ac:dyDescent="0.2">
      <c r="A447">
        <v>1</v>
      </c>
      <c r="B447" s="1">
        <f>48/82*K447</f>
        <v>11707.317073170731</v>
      </c>
      <c r="C447" t="s">
        <v>22</v>
      </c>
      <c r="D447" t="s">
        <v>155</v>
      </c>
      <c r="E447">
        <v>3</v>
      </c>
      <c r="F447">
        <v>0</v>
      </c>
      <c r="H447">
        <v>0</v>
      </c>
      <c r="K447" s="1">
        <v>20000</v>
      </c>
      <c r="L447" s="1">
        <v>210000</v>
      </c>
      <c r="O447" s="10">
        <f>N447-1/SUMIF(Seasons!A$2:A$8,C447,Seasons!E$2:E$8)*(B447-(E447/SUMIF(Seasons!A$2:A$8,C447,Seasons!B$2:B$8))*SUMIF(Seasons!A$2:A$8,C447,Seasons!C$2:C$8))</f>
        <v>-4.9438523710750261E-3</v>
      </c>
    </row>
    <row r="448" spans="1:15" x14ac:dyDescent="0.2">
      <c r="A448">
        <v>1</v>
      </c>
      <c r="B448" s="1">
        <v>12000</v>
      </c>
      <c r="C448" t="s">
        <v>23</v>
      </c>
      <c r="D448" t="s">
        <v>155</v>
      </c>
      <c r="E448">
        <v>4</v>
      </c>
      <c r="K448" s="1">
        <v>12000</v>
      </c>
      <c r="L448" s="1">
        <v>0</v>
      </c>
      <c r="N448" s="3">
        <v>-0.4</v>
      </c>
      <c r="O448" s="10">
        <f>N448-1/SUMIF(Seasons!A$2:A$8,C448,Seasons!E$2:E$8)*(B448-(E448/SUMIF(Seasons!A$2:A$8,C448,Seasons!B$2:B$8))*SUMIF(Seasons!A$2:A$8,C448,Seasons!C$2:C$8))</f>
        <v>-0.40036637375847955</v>
      </c>
    </row>
    <row r="449" spans="1:15" x14ac:dyDescent="0.2">
      <c r="A449">
        <v>1</v>
      </c>
      <c r="B449" s="1">
        <f>J449</f>
        <v>4000000</v>
      </c>
      <c r="C449" s="11" t="s">
        <v>17</v>
      </c>
      <c r="D449" s="11" t="s">
        <v>156</v>
      </c>
      <c r="E449" s="12">
        <v>190</v>
      </c>
      <c r="F449" s="12"/>
      <c r="G449" s="12"/>
      <c r="H449" s="12"/>
      <c r="I449" s="13">
        <v>4500000</v>
      </c>
      <c r="J449" s="14">
        <v>4000000</v>
      </c>
      <c r="K449" s="14"/>
      <c r="L449" s="14" t="s">
        <v>27</v>
      </c>
      <c r="M449" s="13"/>
      <c r="N449" s="10">
        <v>11.8</v>
      </c>
      <c r="O449" s="10">
        <f>N449-1/SUMIF(Seasons!A$2:A$8,C449,Seasons!E$2:E$8)*(B449-(E449/SUMIF(Seasons!A$2:A$8,C449,Seasons!B$2:B$8))*SUMIF(Seasons!A$2:A$8,C449,Seasons!C$2:C$8))</f>
        <v>2.5591480065537962</v>
      </c>
    </row>
    <row r="450" spans="1:15" x14ac:dyDescent="0.2">
      <c r="A450">
        <v>1</v>
      </c>
      <c r="B450" s="1">
        <f>K450</f>
        <v>4000000</v>
      </c>
      <c r="C450" s="11" t="s">
        <v>19</v>
      </c>
      <c r="D450" s="11" t="s">
        <v>156</v>
      </c>
      <c r="E450" s="11">
        <v>193</v>
      </c>
      <c r="F450" s="11">
        <v>0</v>
      </c>
      <c r="G450" s="11">
        <v>0</v>
      </c>
      <c r="H450" s="11">
        <v>0</v>
      </c>
      <c r="I450" s="11"/>
      <c r="J450" s="17">
        <v>4000000</v>
      </c>
      <c r="K450" s="17">
        <v>4000000</v>
      </c>
      <c r="L450" s="17">
        <v>0</v>
      </c>
      <c r="M450" s="18"/>
      <c r="N450" s="10">
        <v>5.0999999999999996</v>
      </c>
      <c r="O450" s="10">
        <f>N450-1/SUMIF(Seasons!A$2:A$8,C450,Seasons!E$2:E$8)*(B450-(E450/SUMIF(Seasons!A$2:A$8,C450,Seasons!B$2:B$8))*SUMIF(Seasons!A$2:A$8,C450,Seasons!C$2:C$8))</f>
        <v>-4.1715231788079468</v>
      </c>
    </row>
    <row r="451" spans="1:15" x14ac:dyDescent="0.2">
      <c r="A451">
        <v>1</v>
      </c>
      <c r="B451" s="1">
        <f>K451</f>
        <v>4000000</v>
      </c>
      <c r="C451" s="11" t="s">
        <v>20</v>
      </c>
      <c r="D451" s="11" t="s">
        <v>156</v>
      </c>
      <c r="E451" s="12">
        <v>186</v>
      </c>
      <c r="F451" s="12">
        <v>0</v>
      </c>
      <c r="G451" s="12">
        <v>0</v>
      </c>
      <c r="H451" s="12">
        <v>0</v>
      </c>
      <c r="I451" s="12"/>
      <c r="J451" s="14">
        <v>4000000</v>
      </c>
      <c r="K451" s="14">
        <v>4000000</v>
      </c>
      <c r="L451" s="14">
        <v>0</v>
      </c>
      <c r="M451" s="13"/>
      <c r="N451" s="10">
        <v>3.1</v>
      </c>
      <c r="O451" s="10">
        <f>N451-1/SUMIF(Seasons!A$2:A$8,C451,Seasons!E$2:E$8)*(B451-(E451/SUMIF(Seasons!A$2:A$8,C451,Seasons!B$2:B$8))*SUMIF(Seasons!A$2:A$8,C451,Seasons!C$2:C$8))</f>
        <v>-5.6682672233820455</v>
      </c>
    </row>
    <row r="452" spans="1:15" x14ac:dyDescent="0.2">
      <c r="A452">
        <v>1</v>
      </c>
      <c r="B452" s="1">
        <f>K452</f>
        <v>4000000</v>
      </c>
      <c r="C452" s="11" t="s">
        <v>21</v>
      </c>
      <c r="D452" s="11" t="s">
        <v>156</v>
      </c>
      <c r="E452" s="12">
        <v>185</v>
      </c>
      <c r="F452" s="12">
        <v>0</v>
      </c>
      <c r="G452" s="12">
        <v>0</v>
      </c>
      <c r="H452" s="12">
        <v>0</v>
      </c>
      <c r="I452" s="12"/>
      <c r="J452" s="14">
        <v>4000000</v>
      </c>
      <c r="K452" s="14">
        <v>4000000</v>
      </c>
      <c r="L452" s="14">
        <v>0</v>
      </c>
      <c r="M452" s="13">
        <v>0</v>
      </c>
      <c r="N452" s="10">
        <v>1</v>
      </c>
      <c r="O452" s="10">
        <f>N452-1/SUMIF(Seasons!A$2:A$8,C452,Seasons!E$2:E$8)*(B452-(E452/SUMIF(Seasons!A$2:A$8,C452,Seasons!B$2:B$8))*SUMIF(Seasons!A$2:A$8,C452,Seasons!C$2:C$8))</f>
        <v>-6.9846816658688367</v>
      </c>
    </row>
    <row r="453" spans="1:15" x14ac:dyDescent="0.2">
      <c r="A453">
        <v>1</v>
      </c>
      <c r="B453" s="1">
        <f>J453</f>
        <v>5000000</v>
      </c>
      <c r="C453" s="11" t="s">
        <v>17</v>
      </c>
      <c r="D453" s="11" t="s">
        <v>157</v>
      </c>
      <c r="E453" s="12">
        <v>190</v>
      </c>
      <c r="F453" s="12"/>
      <c r="G453" s="12"/>
      <c r="H453" s="12"/>
      <c r="I453" s="13">
        <v>5000000</v>
      </c>
      <c r="J453" s="14">
        <v>5000000</v>
      </c>
      <c r="K453" s="14"/>
      <c r="L453" s="14" t="s">
        <v>27</v>
      </c>
      <c r="M453" s="13"/>
      <c r="N453" s="10">
        <v>14.9</v>
      </c>
      <c r="O453" s="10">
        <f>N453-1/SUMIF(Seasons!A$2:A$8,C453,Seasons!E$2:E$8)*(B453-(E453/SUMIF(Seasons!A$2:A$8,C453,Seasons!B$2:B$8))*SUMIF(Seasons!A$2:A$8,C453,Seasons!C$2:C$8))</f>
        <v>3.0376297105406884</v>
      </c>
    </row>
    <row r="454" spans="1:15" x14ac:dyDescent="0.2">
      <c r="A454">
        <v>1</v>
      </c>
      <c r="B454" s="1">
        <f>K454</f>
        <v>4000000</v>
      </c>
      <c r="C454" s="11" t="s">
        <v>19</v>
      </c>
      <c r="D454" s="11" t="s">
        <v>157</v>
      </c>
      <c r="E454" s="12">
        <v>193</v>
      </c>
      <c r="F454" s="16">
        <v>24</v>
      </c>
      <c r="G454" s="12">
        <v>0</v>
      </c>
      <c r="H454" s="12">
        <v>0</v>
      </c>
      <c r="I454" s="11"/>
      <c r="J454" s="14">
        <v>4000000</v>
      </c>
      <c r="K454" s="14">
        <v>4000000</v>
      </c>
      <c r="L454" s="14">
        <v>500000</v>
      </c>
      <c r="M454" s="13"/>
      <c r="N454" s="10">
        <v>9.4</v>
      </c>
      <c r="O454" s="10">
        <f>N454-1/SUMIF(Seasons!A$2:A$8,C454,Seasons!E$2:E$8)*(B454-(E454/SUMIF(Seasons!A$2:A$8,C454,Seasons!B$2:B$8))*SUMIF(Seasons!A$2:A$8,C454,Seasons!C$2:C$8))</f>
        <v>0.12847682119205395</v>
      </c>
    </row>
    <row r="455" spans="1:15" x14ac:dyDescent="0.2">
      <c r="A455">
        <v>1</v>
      </c>
      <c r="B455" s="1">
        <f>48/82*K455</f>
        <v>57206.048780487799</v>
      </c>
      <c r="C455" t="s">
        <v>22</v>
      </c>
      <c r="D455" t="s">
        <v>158</v>
      </c>
      <c r="E455">
        <v>18</v>
      </c>
      <c r="F455">
        <v>0</v>
      </c>
      <c r="H455">
        <v>0</v>
      </c>
      <c r="K455" s="1">
        <v>97727</v>
      </c>
      <c r="L455" s="1">
        <v>0</v>
      </c>
      <c r="N455" s="3">
        <v>-0.60000000000000009</v>
      </c>
      <c r="O455" s="10">
        <f>N455-1/SUMIF(Seasons!A$2:A$8,C455,Seasons!E$2:E$8)*(B455-(E455/SUMIF(Seasons!A$2:A$8,C455,Seasons!B$2:B$8))*SUMIF(Seasons!A$2:A$8,C455,Seasons!C$2:C$8))</f>
        <v>-0.60274625506043922</v>
      </c>
    </row>
    <row r="456" spans="1:15" x14ac:dyDescent="0.2">
      <c r="A456">
        <v>1</v>
      </c>
      <c r="B456" s="1">
        <f>K456</f>
        <v>41868</v>
      </c>
      <c r="C456" s="11" t="s">
        <v>20</v>
      </c>
      <c r="D456" s="11" t="s">
        <v>159</v>
      </c>
      <c r="E456" s="12">
        <v>7</v>
      </c>
      <c r="F456" s="12">
        <v>0</v>
      </c>
      <c r="G456" s="12">
        <v>0</v>
      </c>
      <c r="H456" s="12">
        <v>0</v>
      </c>
      <c r="I456" s="12"/>
      <c r="J456" s="14">
        <v>1112500</v>
      </c>
      <c r="K456" s="14">
        <v>41868</v>
      </c>
      <c r="L456" s="14">
        <v>212500</v>
      </c>
      <c r="M456" s="13"/>
      <c r="N456" s="10"/>
      <c r="O456" s="10">
        <f>N456-1/SUMIF(Seasons!A$2:A$8,C456,Seasons!E$2:E$8)*(B456-(E456/SUMIF(Seasons!A$2:A$8,C456,Seasons!B$2:B$8))*SUMIF(Seasons!A$2:A$8,C456,Seasons!C$2:C$8))</f>
        <v>-5.7747296114216445E-2</v>
      </c>
    </row>
    <row r="457" spans="1:15" x14ac:dyDescent="0.2">
      <c r="A457">
        <v>1</v>
      </c>
      <c r="B457" s="1">
        <f>K457</f>
        <v>12781</v>
      </c>
      <c r="C457" s="11" t="s">
        <v>19</v>
      </c>
      <c r="D457" s="11" t="s">
        <v>160</v>
      </c>
      <c r="E457" s="12">
        <v>5</v>
      </c>
      <c r="F457" s="12">
        <v>0</v>
      </c>
      <c r="G457" s="12">
        <v>0</v>
      </c>
      <c r="H457" s="12">
        <v>0</v>
      </c>
      <c r="I457" s="11"/>
      <c r="J457" s="14">
        <v>493333</v>
      </c>
      <c r="K457" s="14">
        <v>12781</v>
      </c>
      <c r="L457" s="14">
        <v>0</v>
      </c>
      <c r="M457" s="13"/>
      <c r="N457" s="10">
        <v>-0.4</v>
      </c>
      <c r="O457" s="10">
        <f>N457-1/SUMIF(Seasons!A$2:A$8,C457,Seasons!E$2:E$8)*(B457-(E457/SUMIF(Seasons!A$2:A$8,C457,Seasons!B$2:B$8))*SUMIF(Seasons!A$2:A$8,C457,Seasons!C$2:C$8))</f>
        <v>-0.39954339635590025</v>
      </c>
    </row>
    <row r="458" spans="1:15" x14ac:dyDescent="0.2">
      <c r="A458">
        <v>1</v>
      </c>
      <c r="B458" s="1">
        <f>K458</f>
        <v>26613</v>
      </c>
      <c r="C458" s="11" t="s">
        <v>20</v>
      </c>
      <c r="D458" s="11" t="s">
        <v>160</v>
      </c>
      <c r="E458" s="12">
        <v>9</v>
      </c>
      <c r="F458" s="12">
        <v>0</v>
      </c>
      <c r="G458" s="12">
        <v>0</v>
      </c>
      <c r="H458" s="12">
        <v>0</v>
      </c>
      <c r="I458" s="12"/>
      <c r="J458" s="14">
        <v>550000</v>
      </c>
      <c r="K458" s="14">
        <v>26613</v>
      </c>
      <c r="L458" s="14">
        <v>0</v>
      </c>
      <c r="M458" s="13"/>
      <c r="N458" s="10">
        <v>0.3</v>
      </c>
      <c r="O458" s="10">
        <f>N458-1/SUMIF(Seasons!A$2:A$8,C458,Seasons!E$2:E$8)*(B458-(E458/SUMIF(Seasons!A$2:A$8,C458,Seasons!B$2:B$8))*SUMIF(Seasons!A$2:A$8,C458,Seasons!C$2:C$8))</f>
        <v>0.29393874334972053</v>
      </c>
    </row>
    <row r="459" spans="1:15" x14ac:dyDescent="0.2">
      <c r="A459">
        <v>1</v>
      </c>
      <c r="B459" s="1">
        <f>K459</f>
        <v>243011</v>
      </c>
      <c r="C459" s="11" t="s">
        <v>20</v>
      </c>
      <c r="D459" s="11" t="s">
        <v>161</v>
      </c>
      <c r="E459" s="12">
        <v>48</v>
      </c>
      <c r="F459" s="12">
        <v>0</v>
      </c>
      <c r="G459" s="12">
        <v>0</v>
      </c>
      <c r="H459" s="12">
        <v>0</v>
      </c>
      <c r="I459" s="12"/>
      <c r="J459" s="14">
        <v>941667</v>
      </c>
      <c r="K459" s="14">
        <v>243011</v>
      </c>
      <c r="L459" s="14">
        <v>125000</v>
      </c>
      <c r="M459" s="13"/>
      <c r="N459" s="10">
        <v>2.7</v>
      </c>
      <c r="O459" s="10">
        <f>N459-1/SUMIF(Seasons!A$2:A$8,C459,Seasons!E$2:E$8)*(B459-(E459/SUMIF(Seasons!A$2:A$8,C459,Seasons!B$2:B$8))*SUMIF(Seasons!A$2:A$8,C459,Seasons!C$2:C$8))</f>
        <v>2.4144582665499361</v>
      </c>
    </row>
    <row r="460" spans="1:15" x14ac:dyDescent="0.2">
      <c r="A460">
        <v>1</v>
      </c>
      <c r="B460" s="1">
        <f>K460</f>
        <v>432658</v>
      </c>
      <c r="C460" s="11" t="s">
        <v>21</v>
      </c>
      <c r="D460" s="11" t="s">
        <v>161</v>
      </c>
      <c r="E460" s="12">
        <v>85</v>
      </c>
      <c r="F460" s="12">
        <v>0</v>
      </c>
      <c r="G460" s="12">
        <v>0</v>
      </c>
      <c r="H460" s="12">
        <v>0</v>
      </c>
      <c r="I460" s="12"/>
      <c r="J460" s="14">
        <v>941667</v>
      </c>
      <c r="K460" s="14">
        <v>432658</v>
      </c>
      <c r="L460" s="14">
        <v>125000</v>
      </c>
      <c r="M460" s="13">
        <v>0</v>
      </c>
      <c r="N460" s="10">
        <v>0.1</v>
      </c>
      <c r="O460" s="10">
        <f>N460-1/SUMIF(Seasons!A$2:A$8,C460,Seasons!E$2:E$8)*(B460-(E460/SUMIF(Seasons!A$2:A$8,C460,Seasons!B$2:B$8))*SUMIF(Seasons!A$2:A$8,C460,Seasons!C$2:C$8))</f>
        <v>-0.33988538159988613</v>
      </c>
    </row>
    <row r="461" spans="1:15" x14ac:dyDescent="0.2">
      <c r="A461">
        <v>1</v>
      </c>
      <c r="B461" s="1">
        <f>48/82*K461</f>
        <v>380487.80487804877</v>
      </c>
      <c r="C461" t="s">
        <v>22</v>
      </c>
      <c r="D461" t="s">
        <v>161</v>
      </c>
      <c r="E461">
        <v>99</v>
      </c>
      <c r="F461">
        <v>0</v>
      </c>
      <c r="H461">
        <v>0</v>
      </c>
      <c r="K461" s="1">
        <v>650000</v>
      </c>
      <c r="L461" s="1">
        <v>0</v>
      </c>
      <c r="N461" s="3">
        <v>2.1</v>
      </c>
      <c r="O461" s="10">
        <f>N461-1/SUMIF(Seasons!A$2:A$8,C461,Seasons!E$2:E$8)*(B461-(E461/SUMIF(Seasons!A$2:A$8,C461,Seasons!B$2:B$8))*SUMIF(Seasons!A$2:A$8,C461,Seasons!C$2:C$8))</f>
        <v>1.9489378442171519</v>
      </c>
    </row>
    <row r="462" spans="1:15" x14ac:dyDescent="0.2">
      <c r="A462">
        <v>1</v>
      </c>
      <c r="B462" s="1">
        <f>K462</f>
        <v>136667</v>
      </c>
      <c r="C462" t="s">
        <v>15</v>
      </c>
      <c r="D462" t="s">
        <v>161</v>
      </c>
      <c r="E462">
        <v>41</v>
      </c>
      <c r="F462">
        <v>0</v>
      </c>
      <c r="G462">
        <v>0</v>
      </c>
      <c r="H462">
        <v>0</v>
      </c>
      <c r="I462"/>
      <c r="J462" s="1">
        <v>650000</v>
      </c>
      <c r="K462" s="1">
        <v>136667</v>
      </c>
      <c r="L462" s="1">
        <v>0</v>
      </c>
      <c r="M462"/>
      <c r="N462" s="3">
        <v>-0.1</v>
      </c>
      <c r="O462" s="10">
        <f>N462-1/SUMIF(Seasons!A$2:A$8,C462,Seasons!E$2:E$8)*(B462-(E462/SUMIF(Seasons!A$2:A$8,C462,Seasons!B$2:B$8))*SUMIF(Seasons!A$2:A$8,C462,Seasons!C$2:C$8))</f>
        <v>-0.14885027924640704</v>
      </c>
    </row>
    <row r="463" spans="1:15" x14ac:dyDescent="0.2">
      <c r="A463">
        <v>1</v>
      </c>
      <c r="B463" s="1">
        <v>76000</v>
      </c>
      <c r="C463" t="s">
        <v>23</v>
      </c>
      <c r="D463" t="s">
        <v>161</v>
      </c>
      <c r="E463">
        <v>21</v>
      </c>
      <c r="K463" s="1">
        <v>76000</v>
      </c>
      <c r="L463" s="1">
        <v>0</v>
      </c>
      <c r="N463" s="3">
        <v>-0.30000000000000004</v>
      </c>
      <c r="O463" s="10">
        <f>N463-1/SUMIF(Seasons!A$2:A$8,C463,Seasons!E$2:E$8)*(B463-(E463/SUMIF(Seasons!A$2:A$8,C463,Seasons!B$2:B$8))*SUMIF(Seasons!A$2:A$8,C463,Seasons!C$2:C$8))</f>
        <v>-0.32960757935712859</v>
      </c>
    </row>
    <row r="464" spans="1:15" x14ac:dyDescent="0.2">
      <c r="A464">
        <v>1</v>
      </c>
      <c r="B464" s="1">
        <f>K464</f>
        <v>521736</v>
      </c>
      <c r="C464" s="11" t="s">
        <v>19</v>
      </c>
      <c r="D464" s="11" t="s">
        <v>162</v>
      </c>
      <c r="E464" s="12">
        <v>137</v>
      </c>
      <c r="F464" s="12">
        <v>0</v>
      </c>
      <c r="G464" s="12">
        <v>0</v>
      </c>
      <c r="H464" s="12">
        <v>0</v>
      </c>
      <c r="I464" s="11"/>
      <c r="J464" s="14">
        <v>735000</v>
      </c>
      <c r="K464" s="14">
        <v>521736</v>
      </c>
      <c r="L464" s="14">
        <v>0</v>
      </c>
      <c r="M464" s="13"/>
      <c r="N464" s="10">
        <v>-0.3</v>
      </c>
      <c r="O464" s="10">
        <f>N464-1/SUMIF(Seasons!A$2:A$8,C464,Seasons!E$2:E$8)*(B464-(E464/SUMIF(Seasons!A$2:A$8,C464,Seasons!B$2:B$8))*SUMIF(Seasons!A$2:A$8,C464,Seasons!C$2:C$8))</f>
        <v>-0.74189064955563944</v>
      </c>
    </row>
    <row r="465" spans="1:15" x14ac:dyDescent="0.2">
      <c r="A465">
        <v>1</v>
      </c>
      <c r="B465" s="1">
        <f>K465</f>
        <v>12688</v>
      </c>
      <c r="C465" s="11" t="s">
        <v>20</v>
      </c>
      <c r="D465" s="11" t="s">
        <v>162</v>
      </c>
      <c r="E465" s="12">
        <v>4</v>
      </c>
      <c r="F465" s="12">
        <v>0</v>
      </c>
      <c r="G465" s="12">
        <v>0</v>
      </c>
      <c r="H465" s="12">
        <v>0</v>
      </c>
      <c r="I465" s="12"/>
      <c r="J465" s="14">
        <v>590000</v>
      </c>
      <c r="K465" s="14">
        <v>12688</v>
      </c>
      <c r="L465" s="14">
        <v>0</v>
      </c>
      <c r="M465" s="13"/>
      <c r="N465" s="10">
        <v>-0.2</v>
      </c>
      <c r="O465" s="10">
        <f>N465-1/SUMIF(Seasons!A$2:A$8,C465,Seasons!E$2:E$8)*(B465-(E465/SUMIF(Seasons!A$2:A$8,C465,Seasons!B$2:B$8))*SUMIF(Seasons!A$2:A$8,C465,Seasons!C$2:C$8))</f>
        <v>-0.20484838036231398</v>
      </c>
    </row>
    <row r="466" spans="1:15" x14ac:dyDescent="0.2">
      <c r="A466">
        <v>1</v>
      </c>
      <c r="B466" s="1">
        <f>K466</f>
        <v>452108</v>
      </c>
      <c r="C466" s="11" t="s">
        <v>21</v>
      </c>
      <c r="D466" s="11" t="s">
        <v>162</v>
      </c>
      <c r="E466" s="12">
        <v>136</v>
      </c>
      <c r="F466" s="12">
        <v>0</v>
      </c>
      <c r="G466" s="12">
        <v>0</v>
      </c>
      <c r="H466" s="12">
        <v>0</v>
      </c>
      <c r="I466" s="12"/>
      <c r="J466" s="14">
        <v>615000</v>
      </c>
      <c r="K466" s="14">
        <v>452108</v>
      </c>
      <c r="L466" s="14">
        <v>0</v>
      </c>
      <c r="M466" s="13">
        <v>0</v>
      </c>
      <c r="N466" s="10">
        <v>0</v>
      </c>
      <c r="O466" s="10">
        <f>N466-1/SUMIF(Seasons!A$2:A$8,C466,Seasons!E$2:E$8)*(B466-(E466/SUMIF(Seasons!A$2:A$8,C466,Seasons!B$2:B$8))*SUMIF(Seasons!A$2:A$8,C466,Seasons!C$2:C$8))</f>
        <v>-0.1520238676206124</v>
      </c>
    </row>
    <row r="467" spans="1:15" x14ac:dyDescent="0.2">
      <c r="A467">
        <v>1</v>
      </c>
      <c r="B467" s="1">
        <f>48/82*K467</f>
        <v>173392.39024390242</v>
      </c>
      <c r="C467" t="s">
        <v>22</v>
      </c>
      <c r="D467" t="s">
        <v>162</v>
      </c>
      <c r="E467">
        <v>51</v>
      </c>
      <c r="F467">
        <v>0</v>
      </c>
      <c r="H467">
        <v>0</v>
      </c>
      <c r="K467" s="1">
        <v>296212</v>
      </c>
      <c r="L467" s="1">
        <v>0</v>
      </c>
      <c r="N467" s="3">
        <v>-0.30000000000000004</v>
      </c>
      <c r="O467" s="10">
        <f>N467-1/SUMIF(Seasons!A$2:A$8,C467,Seasons!E$2:E$8)*(B467-(E467/SUMIF(Seasons!A$2:A$8,C467,Seasons!B$2:B$8))*SUMIF(Seasons!A$2:A$8,C467,Seasons!C$2:C$8))</f>
        <v>-0.33112781288892074</v>
      </c>
    </row>
    <row r="468" spans="1:15" x14ac:dyDescent="0.2">
      <c r="A468">
        <v>1</v>
      </c>
      <c r="B468" s="1">
        <f>K468</f>
        <v>39487</v>
      </c>
      <c r="C468" t="s">
        <v>15</v>
      </c>
      <c r="D468" t="s">
        <v>162</v>
      </c>
      <c r="E468">
        <v>14</v>
      </c>
      <c r="F468">
        <v>0</v>
      </c>
      <c r="G468">
        <v>0</v>
      </c>
      <c r="H468">
        <v>0</v>
      </c>
      <c r="I468"/>
      <c r="J468" s="1">
        <v>550000</v>
      </c>
      <c r="K468" s="1">
        <v>39487</v>
      </c>
      <c r="L468" s="1">
        <v>0</v>
      </c>
      <c r="M468"/>
      <c r="N468" s="3">
        <v>-0.7</v>
      </c>
      <c r="O468" s="10">
        <f>N468-1/SUMIF(Seasons!A$2:A$8,C468,Seasons!E$2:E$8)*(B468-(E468/SUMIF(Seasons!A$2:A$8,C468,Seasons!B$2:B$8))*SUMIF(Seasons!A$2:A$8,C468,Seasons!C$2:C$8))</f>
        <v>-0.69999958299203213</v>
      </c>
    </row>
    <row r="469" spans="1:15" x14ac:dyDescent="0.2">
      <c r="A469">
        <v>1</v>
      </c>
      <c r="B469" s="1">
        <v>16000</v>
      </c>
      <c r="C469" t="s">
        <v>23</v>
      </c>
      <c r="D469" t="s">
        <v>162</v>
      </c>
      <c r="E469">
        <v>5</v>
      </c>
      <c r="K469" s="1">
        <v>16000</v>
      </c>
      <c r="L469" s="1">
        <v>0</v>
      </c>
      <c r="N469" s="3">
        <v>-0.2</v>
      </c>
      <c r="O469" s="10">
        <f>N469-1/SUMIF(Seasons!A$2:A$8,C469,Seasons!E$2:E$8)*(B469-(E469/SUMIF(Seasons!A$2:A$8,C469,Seasons!B$2:B$8))*SUMIF(Seasons!A$2:A$8,C469,Seasons!C$2:C$8))</f>
        <v>-0.20258751466926184</v>
      </c>
    </row>
    <row r="470" spans="1:15" x14ac:dyDescent="0.2">
      <c r="A470">
        <v>1</v>
      </c>
      <c r="B470" s="1">
        <f>48/82*K470</f>
        <v>32402.341463414632</v>
      </c>
      <c r="C470" t="s">
        <v>22</v>
      </c>
      <c r="D470" t="s">
        <v>163</v>
      </c>
      <c r="E470">
        <v>8</v>
      </c>
      <c r="F470">
        <v>0</v>
      </c>
      <c r="H470">
        <v>0</v>
      </c>
      <c r="K470" s="1">
        <v>55354</v>
      </c>
      <c r="L470" s="1">
        <v>185000</v>
      </c>
      <c r="O470" s="10">
        <f>N470-1/SUMIF(Seasons!A$2:A$8,C470,Seasons!E$2:E$8)*(B470-(E470/SUMIF(Seasons!A$2:A$8,C470,Seasons!B$2:B$8))*SUMIF(Seasons!A$2:A$8,C470,Seasons!C$2:C$8))</f>
        <v>-1.5625576425148408E-2</v>
      </c>
    </row>
    <row r="471" spans="1:15" x14ac:dyDescent="0.2">
      <c r="A471">
        <v>1</v>
      </c>
      <c r="B471" s="1">
        <f>K471</f>
        <v>1750000</v>
      </c>
      <c r="C471" s="11" t="s">
        <v>20</v>
      </c>
      <c r="D471" s="11" t="s">
        <v>164</v>
      </c>
      <c r="E471" s="12">
        <v>186</v>
      </c>
      <c r="F471" s="12">
        <v>0</v>
      </c>
      <c r="G471" s="12">
        <v>0</v>
      </c>
      <c r="H471" s="12">
        <v>0</v>
      </c>
      <c r="I471" s="12"/>
      <c r="J471" s="14">
        <v>1750000</v>
      </c>
      <c r="K471" s="14">
        <v>1750000</v>
      </c>
      <c r="L471" s="14">
        <v>850000</v>
      </c>
      <c r="M471" s="13"/>
      <c r="N471" s="10">
        <v>6.1</v>
      </c>
      <c r="O471" s="10">
        <f>N471-1/SUMIF(Seasons!A$2:A$8,C471,Seasons!E$2:E$8)*(B471-(E471/SUMIF(Seasons!A$2:A$8,C471,Seasons!B$2:B$8))*SUMIF(Seasons!A$2:A$8,C471,Seasons!C$2:C$8))</f>
        <v>2.9684759916492691</v>
      </c>
    </row>
    <row r="472" spans="1:15" x14ac:dyDescent="0.2">
      <c r="A472">
        <v>1</v>
      </c>
      <c r="B472" s="1">
        <f>K472</f>
        <v>1750000</v>
      </c>
      <c r="C472" s="11" t="s">
        <v>21</v>
      </c>
      <c r="D472" s="11" t="s">
        <v>164</v>
      </c>
      <c r="E472" s="12">
        <v>185</v>
      </c>
      <c r="F472" s="12">
        <v>0</v>
      </c>
      <c r="G472" s="12">
        <v>0</v>
      </c>
      <c r="H472" s="12">
        <v>0</v>
      </c>
      <c r="I472" s="12"/>
      <c r="J472" s="14">
        <v>1750000</v>
      </c>
      <c r="K472" s="14">
        <v>1750000</v>
      </c>
      <c r="L472" s="14">
        <v>850000</v>
      </c>
      <c r="M472" s="13">
        <v>0</v>
      </c>
      <c r="N472" s="10">
        <v>-6.8</v>
      </c>
      <c r="O472" s="10">
        <f>N472-1/SUMIF(Seasons!A$2:A$8,C472,Seasons!E$2:E$8)*(B472-(E472/SUMIF(Seasons!A$2:A$8,C472,Seasons!B$2:B$8))*SUMIF(Seasons!A$2:A$8,C472,Seasons!C$2:C$8))</f>
        <v>-9.6147438966012437</v>
      </c>
    </row>
    <row r="473" spans="1:15" x14ac:dyDescent="0.2">
      <c r="A473">
        <v>1</v>
      </c>
      <c r="B473" s="1">
        <f>48/82*K473</f>
        <v>526829.26829268294</v>
      </c>
      <c r="C473" t="s">
        <v>22</v>
      </c>
      <c r="D473" t="s">
        <v>164</v>
      </c>
      <c r="E473">
        <v>99</v>
      </c>
      <c r="F473">
        <v>0</v>
      </c>
      <c r="H473">
        <v>0</v>
      </c>
      <c r="K473" s="1">
        <v>900000</v>
      </c>
      <c r="L473" s="1">
        <v>850000</v>
      </c>
      <c r="N473" s="3">
        <v>23.8</v>
      </c>
      <c r="O473" s="10">
        <f>N473-1/SUMIF(Seasons!A$2:A$8,C473,Seasons!E$2:E$8)*(B473-(E473/SUMIF(Seasons!A$2:A$8,C473,Seasons!B$2:B$8))*SUMIF(Seasons!A$2:A$8,C473,Seasons!C$2:C$8))</f>
        <v>23.346813532651456</v>
      </c>
    </row>
    <row r="474" spans="1:15" x14ac:dyDescent="0.2">
      <c r="A474">
        <v>1</v>
      </c>
      <c r="B474" s="1">
        <f>K474</f>
        <v>5625000</v>
      </c>
      <c r="C474" t="s">
        <v>15</v>
      </c>
      <c r="D474" t="s">
        <v>164</v>
      </c>
      <c r="E474">
        <v>195</v>
      </c>
      <c r="F474">
        <v>0</v>
      </c>
      <c r="G474">
        <v>0</v>
      </c>
      <c r="H474">
        <v>0</v>
      </c>
      <c r="I474"/>
      <c r="J474" s="1">
        <v>5625000</v>
      </c>
      <c r="K474" s="1">
        <v>5625000</v>
      </c>
      <c r="L474" s="1">
        <v>0</v>
      </c>
      <c r="M474"/>
      <c r="N474" s="3">
        <v>19.899999999999999</v>
      </c>
      <c r="O474" s="10">
        <f>N474-1/SUMIF(Seasons!A$2:A$8,C474,Seasons!E$2:E$8)*(B474-(E474/SUMIF(Seasons!A$2:A$8,C474,Seasons!B$2:B$8))*SUMIF(Seasons!A$2:A$8,C474,Seasons!C$2:C$8))</f>
        <v>8.1090997095837363</v>
      </c>
    </row>
    <row r="475" spans="1:15" x14ac:dyDescent="0.2">
      <c r="A475">
        <v>1</v>
      </c>
      <c r="B475" s="1">
        <v>5625000</v>
      </c>
      <c r="C475" t="s">
        <v>23</v>
      </c>
      <c r="D475" t="s">
        <v>164</v>
      </c>
      <c r="E475" s="19">
        <v>186</v>
      </c>
      <c r="J475" s="1">
        <v>5625000</v>
      </c>
      <c r="K475" s="1">
        <v>5625000</v>
      </c>
      <c r="N475" s="3">
        <v>17.100000000000001</v>
      </c>
      <c r="O475" s="10">
        <f>N475-1/SUMIF(Seasons!A$2:A$8,C475,Seasons!E$2:E$8)*(B475-(E475/SUMIF(Seasons!A$2:A$8,C475,Seasons!B$2:B$8))*SUMIF(Seasons!A$2:A$8,C475,Seasons!C$2:C$8))</f>
        <v>6.2925465838509336</v>
      </c>
    </row>
    <row r="476" spans="1:15" x14ac:dyDescent="0.2">
      <c r="A476">
        <v>1</v>
      </c>
      <c r="B476" s="1">
        <f>J476</f>
        <v>525000</v>
      </c>
      <c r="C476" s="11" t="s">
        <v>17</v>
      </c>
      <c r="D476" s="11" t="s">
        <v>165</v>
      </c>
      <c r="E476" s="12">
        <v>190</v>
      </c>
      <c r="F476" s="12"/>
      <c r="G476" s="12"/>
      <c r="H476" s="12"/>
      <c r="I476" s="13">
        <v>500000</v>
      </c>
      <c r="J476" s="14">
        <v>525000</v>
      </c>
      <c r="K476" s="14"/>
      <c r="L476" s="14" t="s">
        <v>27</v>
      </c>
      <c r="M476" s="13"/>
      <c r="N476" s="10">
        <v>-1</v>
      </c>
      <c r="O476" s="10">
        <f>N476-1/SUMIF(Seasons!A$2:A$8,C476,Seasons!E$2:E$8)*(B476-(E476/SUMIF(Seasons!A$2:A$8,C476,Seasons!B$2:B$8))*SUMIF(Seasons!A$2:A$8,C476,Seasons!C$2:C$8))</f>
        <v>-1.1310759148006553</v>
      </c>
    </row>
    <row r="477" spans="1:15" x14ac:dyDescent="0.2">
      <c r="A477">
        <v>1</v>
      </c>
      <c r="B477" s="1">
        <f>K477</f>
        <v>233938</v>
      </c>
      <c r="C477" s="11" t="s">
        <v>19</v>
      </c>
      <c r="D477" s="11" t="s">
        <v>165</v>
      </c>
      <c r="E477" s="12">
        <v>86</v>
      </c>
      <c r="F477" s="12">
        <v>0</v>
      </c>
      <c r="G477" s="12">
        <v>0</v>
      </c>
      <c r="H477" s="12">
        <v>0</v>
      </c>
      <c r="I477" s="11"/>
      <c r="J477" s="14">
        <v>525000</v>
      </c>
      <c r="K477" s="14">
        <v>233938</v>
      </c>
      <c r="L477" s="14">
        <v>0</v>
      </c>
      <c r="M477" s="13"/>
      <c r="N477" s="10">
        <v>1.5</v>
      </c>
      <c r="O477" s="10">
        <f>N477-1/SUMIF(Seasons!A$2:A$8,C477,Seasons!E$2:E$8)*(B477-(E477/SUMIF(Seasons!A$2:A$8,C477,Seasons!B$2:B$8))*SUMIF(Seasons!A$2:A$8,C477,Seasons!C$2:C$8))</f>
        <v>1.4704898740692447</v>
      </c>
    </row>
    <row r="478" spans="1:15" x14ac:dyDescent="0.2">
      <c r="A478">
        <v>1</v>
      </c>
      <c r="B478" s="1">
        <f>J478</f>
        <v>500000</v>
      </c>
      <c r="C478" s="11" t="s">
        <v>17</v>
      </c>
      <c r="D478" s="11" t="s">
        <v>166</v>
      </c>
      <c r="E478" s="12">
        <v>190</v>
      </c>
      <c r="F478" s="12"/>
      <c r="G478" s="12"/>
      <c r="H478" s="12"/>
      <c r="I478" s="13">
        <v>500000</v>
      </c>
      <c r="J478" s="14">
        <v>500000</v>
      </c>
      <c r="K478" s="14"/>
      <c r="L478" s="14" t="s">
        <v>27</v>
      </c>
      <c r="M478" s="13"/>
      <c r="N478" s="10">
        <v>-0.1</v>
      </c>
      <c r="O478" s="10">
        <f>N478-1/SUMIF(Seasons!A$2:A$8,C478,Seasons!E$2:E$8)*(B478-(E478/SUMIF(Seasons!A$2:A$8,C478,Seasons!B$2:B$8))*SUMIF(Seasons!A$2:A$8,C478,Seasons!C$2:C$8))</f>
        <v>-0.16553795740032767</v>
      </c>
    </row>
    <row r="479" spans="1:15" x14ac:dyDescent="0.2">
      <c r="A479">
        <v>1</v>
      </c>
      <c r="B479" s="1">
        <f>K479</f>
        <v>274611</v>
      </c>
      <c r="C479" s="11" t="s">
        <v>19</v>
      </c>
      <c r="D479" s="11" t="s">
        <v>166</v>
      </c>
      <c r="E479" s="12">
        <v>106</v>
      </c>
      <c r="F479" s="12">
        <v>0</v>
      </c>
      <c r="G479" s="12">
        <v>0</v>
      </c>
      <c r="H479" s="12">
        <v>0</v>
      </c>
      <c r="I479" s="11"/>
      <c r="J479" s="14">
        <v>500000</v>
      </c>
      <c r="K479" s="14">
        <v>274611</v>
      </c>
      <c r="L479" s="14">
        <v>0</v>
      </c>
      <c r="M479" s="13"/>
      <c r="N479" s="10">
        <v>-1.1000000000000001</v>
      </c>
      <c r="O479" s="10">
        <f>N479-1/SUMIF(Seasons!A$2:A$8,C479,Seasons!E$2:E$8)*(B479-(E479/SUMIF(Seasons!A$2:A$8,C479,Seasons!B$2:B$8))*SUMIF(Seasons!A$2:A$8,C479,Seasons!C$2:C$8))</f>
        <v>-1.0999989431424357</v>
      </c>
    </row>
    <row r="480" spans="1:15" x14ac:dyDescent="0.2">
      <c r="A480">
        <v>1</v>
      </c>
      <c r="B480" s="1">
        <f>K480</f>
        <v>500000</v>
      </c>
      <c r="C480" s="11" t="s">
        <v>20</v>
      </c>
      <c r="D480" s="11" t="s">
        <v>166</v>
      </c>
      <c r="E480" s="11">
        <v>186</v>
      </c>
      <c r="F480" s="11">
        <v>0</v>
      </c>
      <c r="G480" s="11">
        <v>0</v>
      </c>
      <c r="H480" s="11">
        <v>0</v>
      </c>
      <c r="I480" s="11"/>
      <c r="J480" s="17">
        <v>500000</v>
      </c>
      <c r="K480" s="17">
        <v>500000</v>
      </c>
      <c r="L480" s="17">
        <v>0</v>
      </c>
      <c r="M480" s="18"/>
      <c r="N480" s="10">
        <v>-1.5</v>
      </c>
      <c r="O480" s="10">
        <f>N480-1/SUMIF(Seasons!A$2:A$8,C480,Seasons!E$2:E$8)*(B480-(E480/SUMIF(Seasons!A$2:A$8,C480,Seasons!B$2:B$8))*SUMIF(Seasons!A$2:A$8,C480,Seasons!C$2:C$8))</f>
        <v>-1.5</v>
      </c>
    </row>
    <row r="481" spans="1:15" x14ac:dyDescent="0.2">
      <c r="A481">
        <v>1</v>
      </c>
      <c r="B481" s="1">
        <f>K481</f>
        <v>433846</v>
      </c>
      <c r="C481" t="s">
        <v>15</v>
      </c>
      <c r="D481" t="s">
        <v>166</v>
      </c>
      <c r="E481">
        <v>141</v>
      </c>
      <c r="F481">
        <v>0</v>
      </c>
      <c r="G481">
        <v>0</v>
      </c>
      <c r="H481">
        <v>0</v>
      </c>
      <c r="I481"/>
      <c r="J481" s="1">
        <v>600000</v>
      </c>
      <c r="K481" s="1">
        <v>433846</v>
      </c>
      <c r="L481" s="1">
        <v>0</v>
      </c>
      <c r="M481"/>
      <c r="N481" s="3">
        <v>1.9</v>
      </c>
      <c r="O481" s="10">
        <f>N481-1/SUMIF(Seasons!A$2:A$8,C481,Seasons!E$2:E$8)*(B481-(E481/SUMIF(Seasons!A$2:A$8,C481,Seasons!B$2:B$8))*SUMIF(Seasons!A$2:A$8,C481,Seasons!C$2:C$8))</f>
        <v>1.8160030382009085</v>
      </c>
    </row>
    <row r="482" spans="1:15" x14ac:dyDescent="0.2">
      <c r="A482">
        <v>1</v>
      </c>
      <c r="B482" s="1">
        <v>52000</v>
      </c>
      <c r="C482" t="s">
        <v>23</v>
      </c>
      <c r="D482" t="s">
        <v>166</v>
      </c>
      <c r="E482">
        <v>16</v>
      </c>
      <c r="K482" s="1">
        <v>52000</v>
      </c>
      <c r="L482" s="1">
        <v>0</v>
      </c>
      <c r="N482" s="3">
        <v>-0.1</v>
      </c>
      <c r="O482" s="10">
        <f>N482-1/SUMIF(Seasons!A$2:A$8,C482,Seasons!E$2:E$8)*(B482-(E482/SUMIF(Seasons!A$2:A$8,C482,Seasons!B$2:B$8))*SUMIF(Seasons!A$2:A$8,C482,Seasons!C$2:C$8))</f>
        <v>-0.10998368491856772</v>
      </c>
    </row>
    <row r="483" spans="1:15" x14ac:dyDescent="0.2">
      <c r="A483">
        <v>1</v>
      </c>
      <c r="B483" s="1">
        <f>K483</f>
        <v>33031</v>
      </c>
      <c r="C483" s="11" t="s">
        <v>19</v>
      </c>
      <c r="D483" t="s">
        <v>167</v>
      </c>
      <c r="E483" s="12">
        <v>9</v>
      </c>
      <c r="F483" s="12">
        <v>0</v>
      </c>
      <c r="G483" s="12">
        <v>0</v>
      </c>
      <c r="H483" s="12">
        <v>0</v>
      </c>
      <c r="I483" s="11"/>
      <c r="J483" s="14">
        <v>708333</v>
      </c>
      <c r="K483" s="14">
        <v>33031</v>
      </c>
      <c r="L483" s="14">
        <v>150000</v>
      </c>
      <c r="M483" s="13"/>
      <c r="N483" s="10">
        <v>-0.4</v>
      </c>
      <c r="O483" s="10">
        <f>N483-1/SUMIF(Seasons!A$2:A$8,C483,Seasons!E$2:E$8)*(B483-(E483/SUMIF(Seasons!A$2:A$8,C483,Seasons!B$2:B$8))*SUMIF(Seasons!A$2:A$8,C483,Seasons!C$2:C$8))</f>
        <v>-0.42573493463267337</v>
      </c>
    </row>
    <row r="484" spans="1:15" x14ac:dyDescent="0.2">
      <c r="A484">
        <v>1</v>
      </c>
      <c r="B484" s="1">
        <f>K484</f>
        <v>44639</v>
      </c>
      <c r="C484" s="11" t="s">
        <v>21</v>
      </c>
      <c r="D484" t="s">
        <v>167</v>
      </c>
      <c r="E484" s="12">
        <v>13</v>
      </c>
      <c r="F484" s="12">
        <v>0</v>
      </c>
      <c r="G484" s="12">
        <v>0</v>
      </c>
      <c r="H484" s="12">
        <v>0</v>
      </c>
      <c r="I484" s="12"/>
      <c r="J484" s="14">
        <v>635250</v>
      </c>
      <c r="K484" s="14">
        <v>44639</v>
      </c>
      <c r="L484" s="14">
        <v>0</v>
      </c>
      <c r="M484" s="13">
        <v>0</v>
      </c>
      <c r="N484" s="10"/>
      <c r="O484" s="10">
        <f>N484-1/SUMIF(Seasons!A$2:A$8,C484,Seasons!E$2:E$8)*(B484-(E484/SUMIF(Seasons!A$2:A$8,C484,Seasons!B$2:B$8))*SUMIF(Seasons!A$2:A$8,C484,Seasons!C$2:C$8))</f>
        <v>-1.7800918582536577E-2</v>
      </c>
    </row>
    <row r="485" spans="1:15" x14ac:dyDescent="0.2">
      <c r="A485">
        <v>1</v>
      </c>
      <c r="B485" s="1">
        <f>48/82*K485</f>
        <v>56762.92682926829</v>
      </c>
      <c r="C485" t="s">
        <v>22</v>
      </c>
      <c r="D485" t="s">
        <v>167</v>
      </c>
      <c r="E485">
        <v>16</v>
      </c>
      <c r="F485">
        <v>0</v>
      </c>
      <c r="H485">
        <v>0</v>
      </c>
      <c r="K485" s="1">
        <v>96970</v>
      </c>
      <c r="L485" s="1">
        <v>0</v>
      </c>
      <c r="O485" s="10">
        <f>N485-1/SUMIF(Seasons!A$2:A$8,C485,Seasons!E$2:E$8)*(B485-(E485/SUMIF(Seasons!A$2:A$8,C485,Seasons!B$2:B$8))*SUMIF(Seasons!A$2:A$8,C485,Seasons!C$2:C$8))</f>
        <v>-1.4648817681138675E-2</v>
      </c>
    </row>
    <row r="486" spans="1:15" x14ac:dyDescent="0.2">
      <c r="A486">
        <v>1</v>
      </c>
      <c r="B486" s="1">
        <f>J486</f>
        <v>1725000</v>
      </c>
      <c r="C486" s="11" t="s">
        <v>17</v>
      </c>
      <c r="D486" s="11" t="s">
        <v>168</v>
      </c>
      <c r="E486" s="12">
        <v>190</v>
      </c>
      <c r="F486" s="12"/>
      <c r="G486" s="12"/>
      <c r="H486" s="12"/>
      <c r="I486" s="13">
        <v>875000</v>
      </c>
      <c r="J486" s="14">
        <v>1725000</v>
      </c>
      <c r="K486" s="14"/>
      <c r="L486" s="14">
        <v>850000</v>
      </c>
      <c r="M486" s="13"/>
      <c r="N486" s="10">
        <v>1</v>
      </c>
      <c r="O486" s="10">
        <f>N486-1/SUMIF(Seasons!A$2:A$8,C486,Seasons!E$2:E$8)*(B486-(E486/SUMIF(Seasons!A$2:A$8,C486,Seasons!B$2:B$8))*SUMIF(Seasons!A$2:A$8,C486,Seasons!C$2:C$8))</f>
        <v>-2.2768978700163842</v>
      </c>
    </row>
    <row r="487" spans="1:15" x14ac:dyDescent="0.2">
      <c r="A487">
        <v>1</v>
      </c>
      <c r="B487" s="1">
        <f>K487</f>
        <v>339637</v>
      </c>
      <c r="C487" s="11" t="s">
        <v>19</v>
      </c>
      <c r="D487" s="11" t="s">
        <v>168</v>
      </c>
      <c r="E487" s="12">
        <v>38</v>
      </c>
      <c r="F487" s="12">
        <v>0</v>
      </c>
      <c r="G487" s="12">
        <v>0</v>
      </c>
      <c r="H487" s="12">
        <v>0</v>
      </c>
      <c r="I487" s="11"/>
      <c r="J487" s="14">
        <v>1725000</v>
      </c>
      <c r="K487" s="14">
        <v>339637</v>
      </c>
      <c r="L487" s="14">
        <v>850000</v>
      </c>
      <c r="M487" s="13"/>
      <c r="N487" s="10">
        <v>0.5</v>
      </c>
      <c r="O487" s="10">
        <f>N487-1/SUMIF(Seasons!A$2:A$8,C487,Seasons!E$2:E$8)*(B487-(E487/SUMIF(Seasons!A$2:A$8,C487,Seasons!B$2:B$8))*SUMIF(Seasons!A$2:A$8,C487,Seasons!C$2:C$8))</f>
        <v>-0.13891762687437803</v>
      </c>
    </row>
    <row r="488" spans="1:15" x14ac:dyDescent="0.2">
      <c r="A488">
        <v>1</v>
      </c>
      <c r="B488" s="1">
        <f>K488</f>
        <v>899597</v>
      </c>
      <c r="C488" s="11" t="s">
        <v>20</v>
      </c>
      <c r="D488" s="11" t="s">
        <v>168</v>
      </c>
      <c r="E488" s="12">
        <v>97</v>
      </c>
      <c r="F488" s="12">
        <v>0</v>
      </c>
      <c r="G488" s="12">
        <v>0</v>
      </c>
      <c r="H488" s="12">
        <v>0</v>
      </c>
      <c r="I488" s="12"/>
      <c r="J488" s="14">
        <v>1725000</v>
      </c>
      <c r="K488" s="14">
        <v>899597</v>
      </c>
      <c r="L488" s="14">
        <v>850000</v>
      </c>
      <c r="M488" s="13"/>
      <c r="N488" s="10">
        <v>2.6</v>
      </c>
      <c r="O488" s="10">
        <f>N488-1/SUMIF(Seasons!A$2:A$8,C488,Seasons!E$2:E$8)*(B488-(E488/SUMIF(Seasons!A$2:A$8,C488,Seasons!B$2:B$8))*SUMIF(Seasons!A$2:A$8,C488,Seasons!C$2:C$8))</f>
        <v>0.99955495992996202</v>
      </c>
    </row>
    <row r="489" spans="1:15" x14ac:dyDescent="0.2">
      <c r="A489">
        <v>1</v>
      </c>
      <c r="B489" s="1">
        <f>K489</f>
        <v>1100000</v>
      </c>
      <c r="C489" s="11" t="s">
        <v>21</v>
      </c>
      <c r="D489" s="11" t="s">
        <v>168</v>
      </c>
      <c r="E489" s="12">
        <v>185</v>
      </c>
      <c r="F489" s="12">
        <v>0</v>
      </c>
      <c r="G489" s="12">
        <v>0</v>
      </c>
      <c r="H489" s="12">
        <v>0</v>
      </c>
      <c r="I489" s="12"/>
      <c r="J489" s="14">
        <v>1100000</v>
      </c>
      <c r="K489" s="14">
        <v>1100000</v>
      </c>
      <c r="L489" s="14">
        <v>0</v>
      </c>
      <c r="M489" s="13">
        <v>0</v>
      </c>
      <c r="N489" s="10">
        <v>2.6</v>
      </c>
      <c r="O489" s="10">
        <f>N489-1/SUMIF(Seasons!A$2:A$8,C489,Seasons!E$2:E$8)*(B489-(E489/SUMIF(Seasons!A$2:A$8,C489,Seasons!B$2:B$8))*SUMIF(Seasons!A$2:A$8,C489,Seasons!C$2:C$8))</f>
        <v>1.278793681187171</v>
      </c>
    </row>
    <row r="490" spans="1:15" x14ac:dyDescent="0.2">
      <c r="A490">
        <v>1</v>
      </c>
      <c r="B490" s="1">
        <f>48/82*K490</f>
        <v>643902.43902439019</v>
      </c>
      <c r="C490" t="s">
        <v>22</v>
      </c>
      <c r="D490" t="s">
        <v>168</v>
      </c>
      <c r="E490">
        <v>99</v>
      </c>
      <c r="F490">
        <v>0</v>
      </c>
      <c r="H490">
        <v>0</v>
      </c>
      <c r="K490" s="1">
        <v>1100000</v>
      </c>
      <c r="L490" s="1">
        <v>0</v>
      </c>
      <c r="N490" s="3">
        <v>1.7000000000000002</v>
      </c>
      <c r="O490" s="10">
        <f>N490-1/SUMIF(Seasons!A$2:A$8,C490,Seasons!E$2:E$8)*(B490-(E490/SUMIF(Seasons!A$2:A$8,C490,Seasons!B$2:B$8))*SUMIF(Seasons!A$2:A$8,C490,Seasons!C$2:C$8))</f>
        <v>1.0051140833988987</v>
      </c>
    </row>
    <row r="491" spans="1:15" x14ac:dyDescent="0.2">
      <c r="A491">
        <v>1</v>
      </c>
      <c r="B491" s="1">
        <f>K491</f>
        <v>2550000</v>
      </c>
      <c r="C491" t="s">
        <v>15</v>
      </c>
      <c r="D491" t="s">
        <v>168</v>
      </c>
      <c r="E491">
        <v>195</v>
      </c>
      <c r="F491">
        <v>0</v>
      </c>
      <c r="G491">
        <v>0</v>
      </c>
      <c r="H491">
        <v>0</v>
      </c>
      <c r="I491"/>
      <c r="J491" s="1">
        <v>2550000</v>
      </c>
      <c r="K491" s="1">
        <v>2550000</v>
      </c>
      <c r="L491" s="1">
        <v>0</v>
      </c>
      <c r="M491"/>
      <c r="N491" s="3">
        <v>8.1</v>
      </c>
      <c r="O491" s="10">
        <f>N491-1/SUMIF(Seasons!A$2:A$8,C491,Seasons!E$2:E$8)*(B491-(E491/SUMIF(Seasons!A$2:A$8,C491,Seasons!B$2:B$8))*SUMIF(Seasons!A$2:A$8,C491,Seasons!C$2:C$8))</f>
        <v>3.4533397870280735</v>
      </c>
    </row>
    <row r="492" spans="1:15" x14ac:dyDescent="0.2">
      <c r="A492">
        <v>1</v>
      </c>
      <c r="B492" s="1">
        <v>2550000</v>
      </c>
      <c r="C492" t="s">
        <v>23</v>
      </c>
      <c r="D492" t="s">
        <v>168</v>
      </c>
      <c r="E492">
        <v>186</v>
      </c>
      <c r="K492" s="1">
        <v>2550000</v>
      </c>
      <c r="L492" s="1">
        <v>0</v>
      </c>
      <c r="N492" s="3">
        <v>3.2</v>
      </c>
      <c r="O492" s="10">
        <f>N492-1/SUMIF(Seasons!A$2:A$8,C492,Seasons!E$2:E$8)*(B492-(E492/SUMIF(Seasons!A$2:A$8,C492,Seasons!B$2:B$8))*SUMIF(Seasons!A$2:A$8,C492,Seasons!C$2:C$8))</f>
        <v>-1.059094942324756</v>
      </c>
    </row>
    <row r="493" spans="1:15" x14ac:dyDescent="0.2">
      <c r="A493">
        <v>1</v>
      </c>
      <c r="B493" s="1">
        <f>J493</f>
        <v>3375000</v>
      </c>
      <c r="C493" s="11" t="s">
        <v>17</v>
      </c>
      <c r="D493" s="11" t="s">
        <v>169</v>
      </c>
      <c r="E493" s="12">
        <v>190</v>
      </c>
      <c r="F493" s="12"/>
      <c r="G493" s="12"/>
      <c r="H493" s="12"/>
      <c r="I493" s="13">
        <v>875000</v>
      </c>
      <c r="J493" s="14">
        <v>3375000</v>
      </c>
      <c r="K493" s="14"/>
      <c r="L493" s="14">
        <v>2500000</v>
      </c>
      <c r="M493" s="13"/>
      <c r="N493" s="10">
        <v>7.4</v>
      </c>
      <c r="O493" s="10">
        <f>N493-1/SUMIF(Seasons!A$2:A$8,C493,Seasons!E$2:E$8)*(B493-(E493/SUMIF(Seasons!A$2:A$8,C493,Seasons!B$2:B$8))*SUMIF(Seasons!A$2:A$8,C493,Seasons!C$2:C$8))</f>
        <v>-0.20240305843801121</v>
      </c>
    </row>
    <row r="494" spans="1:15" x14ac:dyDescent="0.2">
      <c r="A494">
        <v>1</v>
      </c>
      <c r="B494" s="1">
        <f>K494</f>
        <v>3375000</v>
      </c>
      <c r="C494" s="11" t="s">
        <v>19</v>
      </c>
      <c r="D494" s="11" t="s">
        <v>169</v>
      </c>
      <c r="E494" s="12">
        <v>193</v>
      </c>
      <c r="F494" s="12">
        <v>0</v>
      </c>
      <c r="G494" s="12">
        <v>0</v>
      </c>
      <c r="H494" s="12">
        <v>0</v>
      </c>
      <c r="I494" s="11"/>
      <c r="J494" s="14">
        <v>3375000</v>
      </c>
      <c r="K494" s="14">
        <v>3375000</v>
      </c>
      <c r="L494" s="14">
        <v>2500000</v>
      </c>
      <c r="M494" s="13"/>
      <c r="N494" s="10">
        <v>2.2999999999999998</v>
      </c>
      <c r="O494" s="10">
        <f>N494-1/SUMIF(Seasons!A$2:A$8,C494,Seasons!E$2:E$8)*(B494-(E494/SUMIF(Seasons!A$2:A$8,C494,Seasons!B$2:B$8))*SUMIF(Seasons!A$2:A$8,C494,Seasons!C$2:C$8))</f>
        <v>-5.3158940397350998</v>
      </c>
    </row>
    <row r="495" spans="1:15" x14ac:dyDescent="0.2">
      <c r="A495">
        <v>1</v>
      </c>
      <c r="B495" s="1">
        <f>K495</f>
        <v>3375000</v>
      </c>
      <c r="C495" s="11" t="s">
        <v>20</v>
      </c>
      <c r="D495" s="11" t="s">
        <v>169</v>
      </c>
      <c r="E495" s="12">
        <v>186</v>
      </c>
      <c r="F495" s="12">
        <v>0</v>
      </c>
      <c r="G495" s="12">
        <v>0</v>
      </c>
      <c r="H495" s="12">
        <v>0</v>
      </c>
      <c r="I495" s="12"/>
      <c r="J495" s="14">
        <v>3375000</v>
      </c>
      <c r="K495" s="14">
        <v>3375000</v>
      </c>
      <c r="L495" s="14">
        <v>2500000</v>
      </c>
      <c r="M495" s="13"/>
      <c r="N495" s="10">
        <v>0.1</v>
      </c>
      <c r="O495" s="10">
        <f>N495-1/SUMIF(Seasons!A$2:A$8,C495,Seasons!E$2:E$8)*(B495-(E495/SUMIF(Seasons!A$2:A$8,C495,Seasons!B$2:B$8))*SUMIF(Seasons!A$2:A$8,C495,Seasons!C$2:C$8))</f>
        <v>-7.1025052192066802</v>
      </c>
    </row>
    <row r="496" spans="1:15" x14ac:dyDescent="0.2">
      <c r="A496">
        <v>1</v>
      </c>
      <c r="B496" s="1">
        <f>K496</f>
        <v>2500000</v>
      </c>
      <c r="C496" s="11" t="s">
        <v>21</v>
      </c>
      <c r="D496" s="11" t="s">
        <v>169</v>
      </c>
      <c r="E496" s="12">
        <v>185</v>
      </c>
      <c r="F496" s="12">
        <v>0</v>
      </c>
      <c r="G496" s="12">
        <v>0</v>
      </c>
      <c r="H496" s="12">
        <v>0</v>
      </c>
      <c r="I496" s="12"/>
      <c r="J496" s="14">
        <v>2500000</v>
      </c>
      <c r="K496" s="14">
        <v>2500000</v>
      </c>
      <c r="L496" s="14">
        <v>0</v>
      </c>
      <c r="M496" s="13">
        <v>0</v>
      </c>
      <c r="N496" s="10">
        <v>7.3</v>
      </c>
      <c r="O496" s="10">
        <f>N496-1/SUMIF(Seasons!A$2:A$8,C496,Seasons!E$2:E$8)*(B496-(E496/SUMIF(Seasons!A$2:A$8,C496,Seasons!B$2:B$8))*SUMIF(Seasons!A$2:A$8,C496,Seasons!C$2:C$8))</f>
        <v>2.7619435136428914</v>
      </c>
    </row>
    <row r="497" spans="1:15" x14ac:dyDescent="0.2">
      <c r="A497">
        <v>1</v>
      </c>
      <c r="B497" s="1">
        <f>48/82*K497</f>
        <v>1463414.6341463414</v>
      </c>
      <c r="C497" t="s">
        <v>22</v>
      </c>
      <c r="D497" t="s">
        <v>169</v>
      </c>
      <c r="E497">
        <v>99</v>
      </c>
      <c r="F497">
        <v>0</v>
      </c>
      <c r="H497">
        <v>0</v>
      </c>
      <c r="K497" s="1">
        <v>2500000</v>
      </c>
      <c r="L497" s="1">
        <v>0</v>
      </c>
      <c r="N497" s="3">
        <v>3.9</v>
      </c>
      <c r="O497" s="10">
        <f>N497-1/SUMIF(Seasons!A$2:A$8,C497,Seasons!E$2:E$8)*(B497-(E497/SUMIF(Seasons!A$2:A$8,C497,Seasons!B$2:B$8))*SUMIF(Seasons!A$2:A$8,C497,Seasons!C$2:C$8))</f>
        <v>1.5132179386309992</v>
      </c>
    </row>
    <row r="498" spans="1:15" x14ac:dyDescent="0.2">
      <c r="A498">
        <v>1</v>
      </c>
      <c r="B498" s="1">
        <f>K498</f>
        <v>5142857</v>
      </c>
      <c r="C498" t="s">
        <v>15</v>
      </c>
      <c r="D498" t="s">
        <v>169</v>
      </c>
      <c r="E498">
        <v>195</v>
      </c>
      <c r="F498">
        <v>0</v>
      </c>
      <c r="G498">
        <v>0</v>
      </c>
      <c r="H498">
        <v>0</v>
      </c>
      <c r="I498"/>
      <c r="J498" s="1">
        <v>5142857</v>
      </c>
      <c r="K498" s="1">
        <v>5142857</v>
      </c>
      <c r="L498" s="1">
        <v>0</v>
      </c>
      <c r="M498"/>
      <c r="N498" s="3">
        <v>1.9</v>
      </c>
      <c r="O498" s="10">
        <f>N498-1/SUMIF(Seasons!A$2:A$8,C498,Seasons!E$2:E$8)*(B498-(E498/SUMIF(Seasons!A$2:A$8,C498,Seasons!B$2:B$8))*SUMIF(Seasons!A$2:A$8,C498,Seasons!C$2:C$8))</f>
        <v>-8.7707229428848006</v>
      </c>
    </row>
    <row r="499" spans="1:15" x14ac:dyDescent="0.2">
      <c r="A499">
        <v>1</v>
      </c>
      <c r="B499" s="1">
        <v>5143000</v>
      </c>
      <c r="C499" t="s">
        <v>23</v>
      </c>
      <c r="D499" t="s">
        <v>169</v>
      </c>
      <c r="E499">
        <v>186</v>
      </c>
      <c r="K499" s="1">
        <v>5143000</v>
      </c>
      <c r="L499" s="1">
        <v>0</v>
      </c>
      <c r="N499" s="3">
        <v>4</v>
      </c>
      <c r="O499" s="10">
        <f>N499-1/SUMIF(Seasons!A$2:A$8,C499,Seasons!E$2:E$8)*(B499-(E499/SUMIF(Seasons!A$2:A$8,C499,Seasons!B$2:B$8))*SUMIF(Seasons!A$2:A$8,C499,Seasons!C$2:C$8))</f>
        <v>-5.7810115350488012</v>
      </c>
    </row>
    <row r="500" spans="1:15" x14ac:dyDescent="0.2">
      <c r="A500">
        <v>1</v>
      </c>
      <c r="B500" s="1">
        <f>J500</f>
        <v>527500</v>
      </c>
      <c r="C500" s="11" t="s">
        <v>17</v>
      </c>
      <c r="D500" s="11" t="s">
        <v>170</v>
      </c>
      <c r="E500" s="12">
        <v>190</v>
      </c>
      <c r="F500" s="12"/>
      <c r="G500" s="12"/>
      <c r="H500" s="12"/>
      <c r="I500" s="13">
        <v>515000</v>
      </c>
      <c r="J500" s="14">
        <v>527500</v>
      </c>
      <c r="K500" s="14"/>
      <c r="L500" s="14" t="s">
        <v>27</v>
      </c>
      <c r="M500" s="13"/>
      <c r="N500" s="10">
        <v>0</v>
      </c>
      <c r="O500" s="10">
        <f>N500-1/SUMIF(Seasons!A$2:A$8,C500,Seasons!E$2:E$8)*(B500-(E500/SUMIF(Seasons!A$2:A$8,C500,Seasons!B$2:B$8))*SUMIF(Seasons!A$2:A$8,C500,Seasons!C$2:C$8))</f>
        <v>-0.13762971054068815</v>
      </c>
    </row>
    <row r="501" spans="1:15" x14ac:dyDescent="0.2">
      <c r="A501">
        <v>1</v>
      </c>
      <c r="B501" s="1">
        <f>K501</f>
        <v>407241</v>
      </c>
      <c r="C501" s="11" t="s">
        <v>19</v>
      </c>
      <c r="D501" s="11" t="s">
        <v>170</v>
      </c>
      <c r="E501" s="12">
        <v>149</v>
      </c>
      <c r="F501" s="16">
        <v>88</v>
      </c>
      <c r="G501" s="12">
        <v>0</v>
      </c>
      <c r="H501" s="12">
        <v>0</v>
      </c>
      <c r="I501" s="11"/>
      <c r="J501" s="14">
        <v>527500</v>
      </c>
      <c r="K501" s="14">
        <v>407241</v>
      </c>
      <c r="L501" s="14">
        <v>0</v>
      </c>
      <c r="M501" s="13"/>
      <c r="N501" s="10">
        <v>-0.8</v>
      </c>
      <c r="O501" s="10">
        <f>N501-1/SUMIF(Seasons!A$2:A$8,C501,Seasons!E$2:E$8)*(B501-(E501/SUMIF(Seasons!A$2:A$8,C501,Seasons!B$2:B$8))*SUMIF(Seasons!A$2:A$8,C501,Seasons!C$2:C$8))</f>
        <v>-0.85624009882304519</v>
      </c>
    </row>
    <row r="502" spans="1:15" x14ac:dyDescent="0.2">
      <c r="A502">
        <v>1</v>
      </c>
      <c r="B502" s="1">
        <f>K502</f>
        <v>362903</v>
      </c>
      <c r="C502" s="11" t="s">
        <v>20</v>
      </c>
      <c r="D502" s="11" t="s">
        <v>170</v>
      </c>
      <c r="E502" s="12">
        <v>135</v>
      </c>
      <c r="F502" s="16">
        <v>56</v>
      </c>
      <c r="G502" s="12">
        <v>0</v>
      </c>
      <c r="H502" s="12">
        <v>0</v>
      </c>
      <c r="I502" s="12"/>
      <c r="J502" s="14">
        <v>500000</v>
      </c>
      <c r="K502" s="14">
        <v>362903</v>
      </c>
      <c r="L502" s="14">
        <v>0</v>
      </c>
      <c r="M502" s="13"/>
      <c r="N502" s="10">
        <v>0.5</v>
      </c>
      <c r="O502" s="10">
        <f>N502-1/SUMIF(Seasons!A$2:A$8,C502,Seasons!E$2:E$8)*(B502-(E502/SUMIF(Seasons!A$2:A$8,C502,Seasons!B$2:B$8))*SUMIF(Seasons!A$2:A$8,C502,Seasons!C$2:C$8))</f>
        <v>0.50000056569465967</v>
      </c>
    </row>
    <row r="503" spans="1:15" x14ac:dyDescent="0.2">
      <c r="A503">
        <v>1</v>
      </c>
      <c r="B503" s="1">
        <f>K503</f>
        <v>49730</v>
      </c>
      <c r="C503" s="11" t="s">
        <v>21</v>
      </c>
      <c r="D503" s="11" t="s">
        <v>170</v>
      </c>
      <c r="E503" s="12">
        <v>16</v>
      </c>
      <c r="F503" s="12">
        <v>0</v>
      </c>
      <c r="G503" s="12">
        <v>0</v>
      </c>
      <c r="H503" s="12">
        <v>0</v>
      </c>
      <c r="I503" s="12"/>
      <c r="J503" s="14">
        <v>575000</v>
      </c>
      <c r="K503" s="14">
        <v>49730</v>
      </c>
      <c r="L503" s="14">
        <v>0</v>
      </c>
      <c r="M503" s="13">
        <v>0</v>
      </c>
      <c r="N503" s="10">
        <v>-0.2</v>
      </c>
      <c r="O503" s="10">
        <f>N503-1/SUMIF(Seasons!A$2:A$8,C503,Seasons!E$2:E$8)*(B503-(E503/SUMIF(Seasons!A$2:A$8,C503,Seasons!B$2:B$8))*SUMIF(Seasons!A$2:A$8,C503,Seasons!C$2:C$8))</f>
        <v>-0.20993683774727337</v>
      </c>
    </row>
    <row r="504" spans="1:15" x14ac:dyDescent="0.2">
      <c r="A504">
        <v>1</v>
      </c>
      <c r="B504" s="1">
        <f>48/82*K504</f>
        <v>157575.80487804877</v>
      </c>
      <c r="C504" t="s">
        <v>22</v>
      </c>
      <c r="D504" t="s">
        <v>170</v>
      </c>
      <c r="E504">
        <v>41</v>
      </c>
      <c r="F504">
        <v>0</v>
      </c>
      <c r="H504">
        <v>0</v>
      </c>
      <c r="K504" s="1">
        <v>269192</v>
      </c>
      <c r="L504" s="1">
        <v>0</v>
      </c>
      <c r="N504" s="3">
        <v>-1.1000000000000001</v>
      </c>
      <c r="O504" s="10">
        <f>N504-1/SUMIF(Seasons!A$2:A$8,C504,Seasons!E$2:E$8)*(B504-(E504/SUMIF(Seasons!A$2:A$8,C504,Seasons!B$2:B$8))*SUMIF(Seasons!A$2:A$8,C504,Seasons!C$2:C$8))</f>
        <v>-1.1625611924755026</v>
      </c>
    </row>
    <row r="505" spans="1:15" x14ac:dyDescent="0.2">
      <c r="A505">
        <v>1</v>
      </c>
      <c r="B505" s="1">
        <v>87000</v>
      </c>
      <c r="C505" t="s">
        <v>23</v>
      </c>
      <c r="D505" t="s">
        <v>170</v>
      </c>
      <c r="E505">
        <v>27</v>
      </c>
      <c r="K505" s="1">
        <v>87000</v>
      </c>
      <c r="L505" s="1">
        <v>0</v>
      </c>
      <c r="N505" s="3">
        <v>-0.2</v>
      </c>
      <c r="O505" s="10">
        <f>N505-1/SUMIF(Seasons!A$2:A$8,C505,Seasons!E$2:E$8)*(B505-(E505/SUMIF(Seasons!A$2:A$8,C505,Seasons!B$2:B$8))*SUMIF(Seasons!A$2:A$8,C505,Seasons!C$2:C$8))</f>
        <v>-0.21525030769671122</v>
      </c>
    </row>
    <row r="506" spans="1:15" x14ac:dyDescent="0.2">
      <c r="A506">
        <v>1</v>
      </c>
      <c r="B506" s="1">
        <f>J506</f>
        <v>743333</v>
      </c>
      <c r="C506" s="11" t="s">
        <v>17</v>
      </c>
      <c r="D506" s="11" t="s">
        <v>171</v>
      </c>
      <c r="E506" s="12">
        <v>190</v>
      </c>
      <c r="F506" s="12"/>
      <c r="G506" s="12"/>
      <c r="H506" s="12"/>
      <c r="I506" s="13">
        <v>570000</v>
      </c>
      <c r="J506" s="14">
        <v>743333</v>
      </c>
      <c r="K506" s="14"/>
      <c r="L506" s="14">
        <v>225000</v>
      </c>
      <c r="M506" s="13"/>
      <c r="N506" s="10">
        <v>-1.9</v>
      </c>
      <c r="O506" s="10">
        <f>N506-1/SUMIF(Seasons!A$2:A$8,C506,Seasons!E$2:E$8)*(B506-(E506/SUMIF(Seasons!A$2:A$8,C506,Seasons!B$2:B$8))*SUMIF(Seasons!A$2:A$8,C506,Seasons!C$2:C$8))</f>
        <v>-2.603439868924085</v>
      </c>
    </row>
    <row r="507" spans="1:15" x14ac:dyDescent="0.2">
      <c r="A507">
        <v>1</v>
      </c>
      <c r="B507" s="1">
        <f>K507</f>
        <v>743333</v>
      </c>
      <c r="C507" s="11" t="s">
        <v>19</v>
      </c>
      <c r="D507" s="11" t="s">
        <v>171</v>
      </c>
      <c r="E507" s="12">
        <v>193</v>
      </c>
      <c r="F507" s="12">
        <v>0</v>
      </c>
      <c r="G507" s="12">
        <v>0</v>
      </c>
      <c r="H507" s="12">
        <v>0</v>
      </c>
      <c r="I507" s="11"/>
      <c r="J507" s="14">
        <v>743333</v>
      </c>
      <c r="K507" s="14">
        <v>743333</v>
      </c>
      <c r="L507" s="14">
        <v>65000</v>
      </c>
      <c r="M507" s="13"/>
      <c r="N507" s="10">
        <v>-1.5</v>
      </c>
      <c r="O507" s="10">
        <f>N507-1/SUMIF(Seasons!A$2:A$8,C507,Seasons!E$2:E$8)*(B507-(E507/SUMIF(Seasons!A$2:A$8,C507,Seasons!B$2:B$8))*SUMIF(Seasons!A$2:A$8,C507,Seasons!C$2:C$8))</f>
        <v>-2.1445907284768211</v>
      </c>
    </row>
    <row r="508" spans="1:15" x14ac:dyDescent="0.2">
      <c r="A508">
        <v>1</v>
      </c>
      <c r="B508" s="1">
        <f>K508</f>
        <v>725000</v>
      </c>
      <c r="C508" s="11" t="s">
        <v>20</v>
      </c>
      <c r="D508" s="11" t="s">
        <v>171</v>
      </c>
      <c r="E508" s="12">
        <v>186</v>
      </c>
      <c r="F508" s="12">
        <v>0</v>
      </c>
      <c r="G508" s="12">
        <v>0</v>
      </c>
      <c r="H508" s="12">
        <v>0</v>
      </c>
      <c r="I508" s="12"/>
      <c r="J508" s="14">
        <v>725000</v>
      </c>
      <c r="K508" s="14">
        <v>725000</v>
      </c>
      <c r="L508" s="14">
        <v>0</v>
      </c>
      <c r="M508" s="13"/>
      <c r="N508" s="10">
        <v>0.5</v>
      </c>
      <c r="O508" s="10">
        <f>N508-1/SUMIF(Seasons!A$2:A$8,C508,Seasons!E$2:E$8)*(B508-(E508/SUMIF(Seasons!A$2:A$8,C508,Seasons!B$2:B$8))*SUMIF(Seasons!A$2:A$8,C508,Seasons!C$2:C$8))</f>
        <v>-6.3674321503131459E-2</v>
      </c>
    </row>
    <row r="509" spans="1:15" x14ac:dyDescent="0.2">
      <c r="A509">
        <v>1</v>
      </c>
      <c r="B509" s="1">
        <f>K509</f>
        <v>725000</v>
      </c>
      <c r="C509" s="11" t="s">
        <v>21</v>
      </c>
      <c r="D509" s="11" t="s">
        <v>171</v>
      </c>
      <c r="E509" s="12">
        <v>185</v>
      </c>
      <c r="F509" s="12">
        <v>0</v>
      </c>
      <c r="G509" s="12">
        <v>0</v>
      </c>
      <c r="H509" s="12">
        <v>0</v>
      </c>
      <c r="I509" s="12"/>
      <c r="J509" s="14">
        <v>725000</v>
      </c>
      <c r="K509" s="14">
        <v>725000</v>
      </c>
      <c r="L509" s="14">
        <v>0</v>
      </c>
      <c r="M509" s="13">
        <v>0</v>
      </c>
      <c r="N509" s="10">
        <v>-1.7000000000000002</v>
      </c>
      <c r="O509" s="10">
        <f>N509-1/SUMIF(Seasons!A$2:A$8,C509,Seasons!E$2:E$8)*(B509-(E509/SUMIF(Seasons!A$2:A$8,C509,Seasons!B$2:B$8))*SUMIF(Seasons!A$2:A$8,C509,Seasons!C$2:C$8))</f>
        <v>-2.159550023934897</v>
      </c>
    </row>
    <row r="510" spans="1:15" x14ac:dyDescent="0.2">
      <c r="A510">
        <v>1</v>
      </c>
      <c r="B510" s="1">
        <f>48/82*K510</f>
        <v>614634.14634146343</v>
      </c>
      <c r="C510" t="s">
        <v>22</v>
      </c>
      <c r="D510" t="s">
        <v>171</v>
      </c>
      <c r="E510">
        <v>99</v>
      </c>
      <c r="F510">
        <v>0</v>
      </c>
      <c r="H510">
        <v>0</v>
      </c>
      <c r="K510" s="1">
        <v>1050000</v>
      </c>
      <c r="L510" s="1">
        <v>0</v>
      </c>
      <c r="N510" s="3">
        <v>0.30000000000000004</v>
      </c>
      <c r="O510" s="10">
        <f>N510-1/SUMIF(Seasons!A$2:A$8,C510,Seasons!E$2:E$8)*(B510-(E510/SUMIF(Seasons!A$2:A$8,C510,Seasons!B$2:B$8))*SUMIF(Seasons!A$2:A$8,C510,Seasons!C$2:C$8))</f>
        <v>-0.33446105428796225</v>
      </c>
    </row>
    <row r="511" spans="1:15" x14ac:dyDescent="0.2">
      <c r="A511">
        <v>1</v>
      </c>
      <c r="B511" s="1">
        <f>K511</f>
        <v>1050000</v>
      </c>
      <c r="C511" t="s">
        <v>15</v>
      </c>
      <c r="D511" t="s">
        <v>171</v>
      </c>
      <c r="E511">
        <v>195</v>
      </c>
      <c r="F511">
        <v>0</v>
      </c>
      <c r="G511">
        <v>0</v>
      </c>
      <c r="H511">
        <v>0</v>
      </c>
      <c r="I511"/>
      <c r="J511" s="1">
        <v>1050000</v>
      </c>
      <c r="K511" s="1">
        <v>1050000</v>
      </c>
      <c r="L511" s="1">
        <v>0</v>
      </c>
      <c r="M511"/>
      <c r="N511" s="3">
        <v>-1.1000000000000001</v>
      </c>
      <c r="O511" s="10">
        <f>N511-1/SUMIF(Seasons!A$2:A$8,C511,Seasons!E$2:E$8)*(B511-(E511/SUMIF(Seasons!A$2:A$8,C511,Seasons!B$2:B$8))*SUMIF(Seasons!A$2:A$8,C511,Seasons!C$2:C$8))</f>
        <v>-2.2616650532429814</v>
      </c>
    </row>
    <row r="512" spans="1:15" x14ac:dyDescent="0.2">
      <c r="A512">
        <v>1</v>
      </c>
      <c r="B512" s="1">
        <v>1700000</v>
      </c>
      <c r="C512" t="s">
        <v>23</v>
      </c>
      <c r="D512" t="s">
        <v>171</v>
      </c>
      <c r="E512">
        <v>186</v>
      </c>
      <c r="K512" s="1">
        <v>1700000</v>
      </c>
      <c r="L512" s="1">
        <v>0</v>
      </c>
      <c r="N512" s="3">
        <v>-3.7</v>
      </c>
      <c r="O512" s="10">
        <f>N512-1/SUMIF(Seasons!A$2:A$8,C512,Seasons!E$2:E$8)*(B512-(E512/SUMIF(Seasons!A$2:A$8,C512,Seasons!B$2:B$8))*SUMIF(Seasons!A$2:A$8,C512,Seasons!C$2:C$8))</f>
        <v>-6.1489795918367349</v>
      </c>
    </row>
    <row r="513" spans="1:15" x14ac:dyDescent="0.2">
      <c r="A513">
        <v>1</v>
      </c>
      <c r="B513" s="1">
        <f>J513</f>
        <v>845833</v>
      </c>
      <c r="C513" s="11" t="s">
        <v>17</v>
      </c>
      <c r="D513" s="11" t="s">
        <v>172</v>
      </c>
      <c r="E513" s="12">
        <v>190</v>
      </c>
      <c r="F513" s="12"/>
      <c r="G513" s="12"/>
      <c r="H513" s="12"/>
      <c r="I513" s="13">
        <v>887500</v>
      </c>
      <c r="J513" s="14">
        <v>845833</v>
      </c>
      <c r="K513" s="14"/>
      <c r="L513" s="14" t="s">
        <v>27</v>
      </c>
      <c r="M513" s="13"/>
      <c r="N513" s="10">
        <v>8.3000000000000007</v>
      </c>
      <c r="O513" s="10">
        <f>N513-1/SUMIF(Seasons!A$2:A$8,C513,Seasons!E$2:E$8)*(B513-(E513/SUMIF(Seasons!A$2:A$8,C513,Seasons!B$2:B$8))*SUMIF(Seasons!A$2:A$8,C513,Seasons!C$2:C$8))</f>
        <v>7.3278545057345719</v>
      </c>
    </row>
    <row r="514" spans="1:15" x14ac:dyDescent="0.2">
      <c r="A514">
        <v>1</v>
      </c>
      <c r="B514" s="1">
        <f>K514</f>
        <v>3375000</v>
      </c>
      <c r="C514" s="11" t="s">
        <v>19</v>
      </c>
      <c r="D514" s="11" t="s">
        <v>172</v>
      </c>
      <c r="E514" s="12">
        <v>193</v>
      </c>
      <c r="F514" s="12">
        <v>0</v>
      </c>
      <c r="G514" s="12">
        <v>0</v>
      </c>
      <c r="H514" s="12">
        <v>0</v>
      </c>
      <c r="I514" s="11"/>
      <c r="J514" s="14">
        <v>3375000</v>
      </c>
      <c r="K514" s="14">
        <v>3375000</v>
      </c>
      <c r="L514" s="14">
        <v>0</v>
      </c>
      <c r="M514" s="13"/>
      <c r="N514" s="10">
        <v>2.1</v>
      </c>
      <c r="O514" s="10">
        <f>N514-1/SUMIF(Seasons!A$2:A$8,C514,Seasons!E$2:E$8)*(B514-(E514/SUMIF(Seasons!A$2:A$8,C514,Seasons!B$2:B$8))*SUMIF(Seasons!A$2:A$8,C514,Seasons!C$2:C$8))</f>
        <v>-5.5158940397351</v>
      </c>
    </row>
    <row r="515" spans="1:15" x14ac:dyDescent="0.2">
      <c r="A515">
        <v>1</v>
      </c>
      <c r="B515" s="1">
        <f>K515</f>
        <v>3375000</v>
      </c>
      <c r="C515" s="11" t="s">
        <v>20</v>
      </c>
      <c r="D515" s="11" t="s">
        <v>172</v>
      </c>
      <c r="E515" s="12">
        <v>186</v>
      </c>
      <c r="F515" s="12">
        <v>0</v>
      </c>
      <c r="G515" s="12">
        <v>0</v>
      </c>
      <c r="H515" s="12">
        <v>0</v>
      </c>
      <c r="I515" s="12"/>
      <c r="J515" s="14">
        <v>3375000</v>
      </c>
      <c r="K515" s="14">
        <v>3375000</v>
      </c>
      <c r="L515" s="14">
        <v>0</v>
      </c>
      <c r="M515" s="13"/>
      <c r="N515" s="10">
        <v>8.9</v>
      </c>
      <c r="O515" s="10">
        <f>N515-1/SUMIF(Seasons!A$2:A$8,C515,Seasons!E$2:E$8)*(B515-(E515/SUMIF(Seasons!A$2:A$8,C515,Seasons!B$2:B$8))*SUMIF(Seasons!A$2:A$8,C515,Seasons!C$2:C$8))</f>
        <v>1.6974947807933205</v>
      </c>
    </row>
    <row r="516" spans="1:15" x14ac:dyDescent="0.2">
      <c r="A516">
        <v>1</v>
      </c>
      <c r="B516" s="1">
        <f>K516</f>
        <v>3375000</v>
      </c>
      <c r="C516" s="11" t="s">
        <v>21</v>
      </c>
      <c r="D516" s="11" t="s">
        <v>172</v>
      </c>
      <c r="E516" s="12">
        <v>185</v>
      </c>
      <c r="F516" s="12">
        <v>0</v>
      </c>
      <c r="G516" s="12">
        <v>0</v>
      </c>
      <c r="H516" s="12">
        <v>0</v>
      </c>
      <c r="I516" s="12"/>
      <c r="J516" s="14">
        <v>3375000</v>
      </c>
      <c r="K516" s="14">
        <v>3375000</v>
      </c>
      <c r="L516" s="14">
        <v>0</v>
      </c>
      <c r="M516" s="13">
        <v>0</v>
      </c>
      <c r="N516" s="10">
        <v>5.6</v>
      </c>
      <c r="O516" s="10">
        <f>N516-1/SUMIF(Seasons!A$2:A$8,C516,Seasons!E$2:E$8)*(B516-(E516/SUMIF(Seasons!A$2:A$8,C516,Seasons!B$2:B$8))*SUMIF(Seasons!A$2:A$8,C516,Seasons!C$2:C$8))</f>
        <v>-0.94858784107228367</v>
      </c>
    </row>
    <row r="517" spans="1:15" x14ac:dyDescent="0.2">
      <c r="A517">
        <v>1</v>
      </c>
      <c r="B517" s="1">
        <f>48/82*K517</f>
        <v>1975609.7560975607</v>
      </c>
      <c r="C517" t="s">
        <v>22</v>
      </c>
      <c r="D517" t="s">
        <v>172</v>
      </c>
      <c r="E517">
        <v>99</v>
      </c>
      <c r="F517">
        <v>0</v>
      </c>
      <c r="H517">
        <v>0</v>
      </c>
      <c r="K517" s="1">
        <v>3375000</v>
      </c>
      <c r="L517" s="1">
        <v>0</v>
      </c>
      <c r="N517" s="3">
        <v>0.2</v>
      </c>
      <c r="O517" s="10">
        <f>N517-1/SUMIF(Seasons!A$2:A$8,C517,Seasons!E$2:E$8)*(B517-(E517/SUMIF(Seasons!A$2:A$8,C517,Seasons!B$2:B$8))*SUMIF(Seasons!A$2:A$8,C517,Seasons!C$2:C$8))</f>
        <v>-3.2442171518489373</v>
      </c>
    </row>
    <row r="518" spans="1:15" x14ac:dyDescent="0.2">
      <c r="A518">
        <v>1</v>
      </c>
      <c r="B518" s="1">
        <f>K518</f>
        <v>3375000</v>
      </c>
      <c r="C518" t="s">
        <v>15</v>
      </c>
      <c r="D518" t="s">
        <v>172</v>
      </c>
      <c r="E518">
        <v>195</v>
      </c>
      <c r="F518">
        <v>136</v>
      </c>
      <c r="G518">
        <v>0</v>
      </c>
      <c r="H518">
        <v>0</v>
      </c>
      <c r="I518"/>
      <c r="J518" s="1">
        <v>3375000</v>
      </c>
      <c r="K518" s="1">
        <v>3375000</v>
      </c>
      <c r="L518" s="1">
        <v>0</v>
      </c>
      <c r="M518"/>
      <c r="N518" s="3">
        <v>2.9</v>
      </c>
      <c r="O518" s="10">
        <f>N518-1/SUMIF(Seasons!A$2:A$8,C518,Seasons!E$2:E$8)*(B518-(E518/SUMIF(Seasons!A$2:A$8,C518,Seasons!B$2:B$8))*SUMIF(Seasons!A$2:A$8,C518,Seasons!C$2:C$8))</f>
        <v>-3.6634075508228459</v>
      </c>
    </row>
    <row r="519" spans="1:15" x14ac:dyDescent="0.2">
      <c r="A519">
        <v>1</v>
      </c>
      <c r="B519" s="1">
        <v>5500000</v>
      </c>
      <c r="C519" t="s">
        <v>23</v>
      </c>
      <c r="D519" t="s">
        <v>172</v>
      </c>
      <c r="E519">
        <v>186</v>
      </c>
      <c r="K519" s="1">
        <v>5500000</v>
      </c>
      <c r="L519" s="1">
        <v>0</v>
      </c>
      <c r="N519" s="3">
        <v>4.7</v>
      </c>
      <c r="O519" s="10">
        <f>N519-1/SUMIF(Seasons!A$2:A$8,C519,Seasons!E$2:E$8)*(B519-(E519/SUMIF(Seasons!A$2:A$8,C519,Seasons!B$2:B$8))*SUMIF(Seasons!A$2:A$8,C519,Seasons!C$2:C$8))</f>
        <v>-5.8412599822537699</v>
      </c>
    </row>
    <row r="520" spans="1:15" x14ac:dyDescent="0.2">
      <c r="A520">
        <v>1</v>
      </c>
      <c r="B520" s="1">
        <f>K520</f>
        <v>117838</v>
      </c>
      <c r="C520" s="11" t="s">
        <v>21</v>
      </c>
      <c r="D520" s="11" t="s">
        <v>173</v>
      </c>
      <c r="E520" s="12">
        <v>40</v>
      </c>
      <c r="F520" s="12">
        <v>0</v>
      </c>
      <c r="G520" s="12">
        <v>0</v>
      </c>
      <c r="H520" s="12">
        <v>0</v>
      </c>
      <c r="I520" s="12"/>
      <c r="J520" s="14">
        <v>545000</v>
      </c>
      <c r="K520" s="14">
        <v>117838</v>
      </c>
      <c r="L520" s="14">
        <v>0</v>
      </c>
      <c r="M520" s="13">
        <v>0</v>
      </c>
      <c r="N520" s="10">
        <v>-0.8</v>
      </c>
      <c r="O520" s="10">
        <f>N520-1/SUMIF(Seasons!A$2:A$8,C520,Seasons!E$2:E$8)*(B520-(E520/SUMIF(Seasons!A$2:A$8,C520,Seasons!B$2:B$8))*SUMIF(Seasons!A$2:A$8,C520,Seasons!C$2:C$8))</f>
        <v>-0.80993658934185508</v>
      </c>
    </row>
    <row r="521" spans="1:15" x14ac:dyDescent="0.2">
      <c r="A521">
        <v>1</v>
      </c>
      <c r="B521" s="1">
        <f>48/82*K521</f>
        <v>326385.95121951215</v>
      </c>
      <c r="C521" t="s">
        <v>22</v>
      </c>
      <c r="D521" t="s">
        <v>173</v>
      </c>
      <c r="E521">
        <v>96</v>
      </c>
      <c r="F521">
        <v>0</v>
      </c>
      <c r="H521">
        <v>0</v>
      </c>
      <c r="K521" s="1">
        <v>557576</v>
      </c>
      <c r="L521" s="1">
        <v>0</v>
      </c>
      <c r="N521" s="3">
        <v>-1.3</v>
      </c>
      <c r="O521" s="10">
        <f>N521-1/SUMIF(Seasons!A$2:A$8,C521,Seasons!E$2:E$8)*(B521-(E521/SUMIF(Seasons!A$2:A$8,C521,Seasons!B$2:B$8))*SUMIF(Seasons!A$2:A$8,C521,Seasons!C$2:C$8))</f>
        <v>-1.3585940988484371</v>
      </c>
    </row>
    <row r="522" spans="1:15" x14ac:dyDescent="0.2">
      <c r="A522">
        <v>1</v>
      </c>
      <c r="B522" s="1">
        <f>K522</f>
        <v>575000</v>
      </c>
      <c r="C522" t="s">
        <v>15</v>
      </c>
      <c r="D522" t="s">
        <v>173</v>
      </c>
      <c r="E522">
        <v>195</v>
      </c>
      <c r="F522">
        <v>0</v>
      </c>
      <c r="G522">
        <v>0</v>
      </c>
      <c r="H522">
        <v>0</v>
      </c>
      <c r="I522"/>
      <c r="J522" s="1">
        <v>575000</v>
      </c>
      <c r="K522" s="1">
        <v>575000</v>
      </c>
      <c r="L522" s="1">
        <v>0</v>
      </c>
      <c r="M522"/>
      <c r="N522" s="3">
        <v>0.4</v>
      </c>
      <c r="O522" s="10">
        <f>N522-1/SUMIF(Seasons!A$2:A$8,C522,Seasons!E$2:E$8)*(B522-(E522/SUMIF(Seasons!A$2:A$8,C522,Seasons!B$2:B$8))*SUMIF(Seasons!A$2:A$8,C522,Seasons!C$2:C$8))</f>
        <v>0.34191674733785093</v>
      </c>
    </row>
    <row r="523" spans="1:15" x14ac:dyDescent="0.2">
      <c r="A523">
        <v>1</v>
      </c>
      <c r="B523" s="1">
        <v>1250000</v>
      </c>
      <c r="C523" t="s">
        <v>23</v>
      </c>
      <c r="D523" t="s">
        <v>173</v>
      </c>
      <c r="E523">
        <v>186</v>
      </c>
      <c r="K523" s="1">
        <v>1250000</v>
      </c>
      <c r="L523" s="1">
        <v>0</v>
      </c>
      <c r="N523" s="3">
        <v>-2.2000000000000002</v>
      </c>
      <c r="O523" s="10">
        <f>N523-1/SUMIF(Seasons!A$2:A$8,C523,Seasons!E$2:E$8)*(B523-(E523/SUMIF(Seasons!A$2:A$8,C523,Seasons!B$2:B$8))*SUMIF(Seasons!A$2:A$8,C523,Seasons!C$2:C$8))</f>
        <v>-3.6906832298136649</v>
      </c>
    </row>
    <row r="524" spans="1:15" x14ac:dyDescent="0.2">
      <c r="A524">
        <v>1</v>
      </c>
      <c r="B524" s="1">
        <f>K524</f>
        <v>95207</v>
      </c>
      <c r="C524" s="11" t="s">
        <v>19</v>
      </c>
      <c r="D524" s="11" t="s">
        <v>174</v>
      </c>
      <c r="E524" s="12">
        <v>21</v>
      </c>
      <c r="F524" s="12">
        <v>0</v>
      </c>
      <c r="G524" s="12">
        <v>0</v>
      </c>
      <c r="H524" s="12">
        <v>0</v>
      </c>
      <c r="I524" s="11"/>
      <c r="J524" s="14">
        <v>875000</v>
      </c>
      <c r="K524" s="14">
        <v>95207</v>
      </c>
      <c r="L524" s="14">
        <v>0</v>
      </c>
      <c r="M524" s="13"/>
      <c r="N524" s="10">
        <v>-0.1</v>
      </c>
      <c r="O524" s="10">
        <f>N524-1/SUMIF(Seasons!A$2:A$8,C524,Seasons!E$2:E$8)*(B524-(E524/SUMIF(Seasons!A$2:A$8,C524,Seasons!B$2:B$8))*SUMIF(Seasons!A$2:A$8,C524,Seasons!C$2:C$8))</f>
        <v>-0.20808703290670144</v>
      </c>
    </row>
    <row r="525" spans="1:15" x14ac:dyDescent="0.2">
      <c r="A525">
        <v>1</v>
      </c>
      <c r="B525" s="1">
        <f>K525</f>
        <v>291667</v>
      </c>
      <c r="C525" s="11" t="s">
        <v>20</v>
      </c>
      <c r="D525" s="11" t="s">
        <v>174</v>
      </c>
      <c r="E525" s="12">
        <v>62</v>
      </c>
      <c r="F525" s="12">
        <v>0</v>
      </c>
      <c r="G525" s="12">
        <v>0</v>
      </c>
      <c r="H525" s="12">
        <v>0</v>
      </c>
      <c r="I525" s="12"/>
      <c r="J525" s="14">
        <v>875000</v>
      </c>
      <c r="K525" s="14">
        <v>291667</v>
      </c>
      <c r="L525" s="14">
        <v>157500</v>
      </c>
      <c r="M525" s="13"/>
      <c r="N525" s="10">
        <v>-1.6</v>
      </c>
      <c r="O525" s="10">
        <f>N525-1/SUMIF(Seasons!A$2:A$8,C525,Seasons!E$2:E$8)*(B525-(E525/SUMIF(Seasons!A$2:A$8,C525,Seasons!B$2:B$8))*SUMIF(Seasons!A$2:A$8,C525,Seasons!C$2:C$8))</f>
        <v>-1.913153235908142</v>
      </c>
    </row>
    <row r="526" spans="1:15" x14ac:dyDescent="0.2">
      <c r="A526">
        <v>1</v>
      </c>
      <c r="B526" s="1">
        <f>K526</f>
        <v>498211</v>
      </c>
      <c r="C526" s="11" t="s">
        <v>21</v>
      </c>
      <c r="D526" s="11" t="s">
        <v>174</v>
      </c>
      <c r="E526" s="12">
        <v>133</v>
      </c>
      <c r="F526" s="12">
        <v>0</v>
      </c>
      <c r="G526" s="12">
        <v>0</v>
      </c>
      <c r="H526" s="12">
        <v>0</v>
      </c>
      <c r="I526" s="12"/>
      <c r="J526" s="14">
        <v>693000</v>
      </c>
      <c r="K526" s="14">
        <v>498211</v>
      </c>
      <c r="L526" s="14">
        <v>0</v>
      </c>
      <c r="M526" s="13">
        <v>0</v>
      </c>
      <c r="N526" s="10">
        <v>2.9</v>
      </c>
      <c r="O526" s="10">
        <f>N526-1/SUMIF(Seasons!A$2:A$8,C526,Seasons!E$2:E$8)*(B526-(E526/SUMIF(Seasons!A$2:A$8,C526,Seasons!B$2:B$8))*SUMIF(Seasons!A$2:A$8,C526,Seasons!C$2:C$8))</f>
        <v>2.6224810319175087</v>
      </c>
    </row>
    <row r="527" spans="1:15" x14ac:dyDescent="0.2">
      <c r="A527">
        <v>1</v>
      </c>
      <c r="B527" s="1">
        <f>48/82*K527</f>
        <v>409756.09756097558</v>
      </c>
      <c r="C527" t="s">
        <v>22</v>
      </c>
      <c r="D527" t="s">
        <v>174</v>
      </c>
      <c r="E527">
        <v>99</v>
      </c>
      <c r="F527">
        <v>0</v>
      </c>
      <c r="H527">
        <v>0</v>
      </c>
      <c r="K527" s="1">
        <v>700000</v>
      </c>
      <c r="L527" s="1">
        <v>0</v>
      </c>
      <c r="N527" s="3">
        <v>2.6</v>
      </c>
      <c r="O527" s="10">
        <f>N527-1/SUMIF(Seasons!A$2:A$8,C527,Seasons!E$2:E$8)*(B527-(E527/SUMIF(Seasons!A$2:A$8,C527,Seasons!B$2:B$8))*SUMIF(Seasons!A$2:A$8,C527,Seasons!C$2:C$8))</f>
        <v>2.3885129819040127</v>
      </c>
    </row>
    <row r="528" spans="1:15" x14ac:dyDescent="0.2">
      <c r="A528">
        <v>1</v>
      </c>
      <c r="B528" s="1">
        <f>K528</f>
        <v>700000</v>
      </c>
      <c r="C528" t="s">
        <v>15</v>
      </c>
      <c r="D528" t="s">
        <v>174</v>
      </c>
      <c r="E528">
        <v>195</v>
      </c>
      <c r="F528">
        <v>0</v>
      </c>
      <c r="G528">
        <v>0</v>
      </c>
      <c r="H528">
        <v>0</v>
      </c>
      <c r="I528"/>
      <c r="J528" s="1">
        <v>700000</v>
      </c>
      <c r="K528" s="1">
        <v>700000</v>
      </c>
      <c r="L528" s="1">
        <v>0</v>
      </c>
      <c r="M528"/>
      <c r="N528" s="3">
        <v>10.9</v>
      </c>
      <c r="O528" s="10">
        <f>N528-1/SUMIF(Seasons!A$2:A$8,C528,Seasons!E$2:E$8)*(B528-(E528/SUMIF(Seasons!A$2:A$8,C528,Seasons!B$2:B$8))*SUMIF(Seasons!A$2:A$8,C528,Seasons!C$2:C$8))</f>
        <v>10.551500484027105</v>
      </c>
    </row>
    <row r="529" spans="1:15" x14ac:dyDescent="0.2">
      <c r="A529">
        <v>1</v>
      </c>
      <c r="B529" s="1">
        <v>1900000</v>
      </c>
      <c r="C529" t="s">
        <v>23</v>
      </c>
      <c r="D529" t="s">
        <v>174</v>
      </c>
      <c r="E529">
        <v>186</v>
      </c>
      <c r="K529" s="1">
        <v>1900000</v>
      </c>
      <c r="L529" s="1">
        <v>0</v>
      </c>
      <c r="N529" s="3">
        <v>10.8</v>
      </c>
      <c r="O529" s="10">
        <f>N529-1/SUMIF(Seasons!A$2:A$8,C529,Seasons!E$2:E$8)*(B529-(E529/SUMIF(Seasons!A$2:A$8,C529,Seasons!B$2:B$8))*SUMIF(Seasons!A$2:A$8,C529,Seasons!C$2:C$8))</f>
        <v>7.9251109139307907</v>
      </c>
    </row>
    <row r="530" spans="1:15" x14ac:dyDescent="0.2">
      <c r="A530">
        <v>1</v>
      </c>
      <c r="B530" s="1">
        <f>J530</f>
        <v>1475000</v>
      </c>
      <c r="C530" s="11" t="s">
        <v>17</v>
      </c>
      <c r="D530" s="11" t="s">
        <v>175</v>
      </c>
      <c r="E530" s="12">
        <v>190</v>
      </c>
      <c r="F530" s="12"/>
      <c r="G530" s="12"/>
      <c r="H530" s="12"/>
      <c r="I530" s="13">
        <v>1600000</v>
      </c>
      <c r="J530" s="14">
        <v>1475000</v>
      </c>
      <c r="K530" s="14"/>
      <c r="L530" s="14" t="s">
        <v>27</v>
      </c>
      <c r="M530" s="13"/>
      <c r="N530" s="10">
        <v>-0.5</v>
      </c>
      <c r="O530" s="10">
        <f>N530-1/SUMIF(Seasons!A$2:A$8,C530,Seasons!E$2:E$8)*(B530-(E530/SUMIF(Seasons!A$2:A$8,C530,Seasons!B$2:B$8))*SUMIF(Seasons!A$2:A$8,C530,Seasons!C$2:C$8))</f>
        <v>-3.1215182960131074</v>
      </c>
    </row>
    <row r="531" spans="1:15" x14ac:dyDescent="0.2">
      <c r="A531">
        <v>1</v>
      </c>
      <c r="B531" s="1">
        <f>J531</f>
        <v>875000</v>
      </c>
      <c r="C531" s="11" t="s">
        <v>17</v>
      </c>
      <c r="D531" s="11" t="s">
        <v>176</v>
      </c>
      <c r="E531" s="12">
        <v>190</v>
      </c>
      <c r="F531" s="12"/>
      <c r="G531" s="12"/>
      <c r="H531" s="12"/>
      <c r="I531" s="13">
        <v>850000</v>
      </c>
      <c r="J531" s="14">
        <v>875000</v>
      </c>
      <c r="K531" s="14"/>
      <c r="L531" s="14" t="s">
        <v>27</v>
      </c>
      <c r="M531" s="13"/>
      <c r="N531" s="10">
        <v>-0.8</v>
      </c>
      <c r="O531" s="10">
        <f>N531-1/SUMIF(Seasons!A$2:A$8,C531,Seasons!E$2:E$8)*(B531-(E531/SUMIF(Seasons!A$2:A$8,C531,Seasons!B$2:B$8))*SUMIF(Seasons!A$2:A$8,C531,Seasons!C$2:C$8))</f>
        <v>-1.8486073184052429</v>
      </c>
    </row>
    <row r="532" spans="1:15" x14ac:dyDescent="0.2">
      <c r="A532">
        <v>1</v>
      </c>
      <c r="B532" s="1">
        <f>K532</f>
        <v>861399</v>
      </c>
      <c r="C532" s="11" t="s">
        <v>19</v>
      </c>
      <c r="D532" s="11" t="s">
        <v>176</v>
      </c>
      <c r="E532" s="12">
        <v>190</v>
      </c>
      <c r="F532" s="12">
        <v>0</v>
      </c>
      <c r="G532" s="12">
        <v>0</v>
      </c>
      <c r="H532" s="12">
        <v>0</v>
      </c>
      <c r="I532" s="11"/>
      <c r="J532" s="14">
        <v>875000</v>
      </c>
      <c r="K532" s="14">
        <v>861399</v>
      </c>
      <c r="L532" s="14">
        <v>0</v>
      </c>
      <c r="M532" s="13"/>
      <c r="N532" s="10">
        <v>-2.9</v>
      </c>
      <c r="O532" s="10">
        <f>N532-1/SUMIF(Seasons!A$2:A$8,C532,Seasons!E$2:E$8)*(B532-(E532/SUMIF(Seasons!A$2:A$8,C532,Seasons!B$2:B$8))*SUMIF(Seasons!A$2:A$8,C532,Seasons!C$2:C$8))</f>
        <v>-3.8779364787427513</v>
      </c>
    </row>
    <row r="533" spans="1:15" x14ac:dyDescent="0.2">
      <c r="A533">
        <v>1</v>
      </c>
      <c r="B533" s="1">
        <f>K533</f>
        <v>1625000</v>
      </c>
      <c r="C533" s="11" t="s">
        <v>20</v>
      </c>
      <c r="D533" s="11" t="s">
        <v>176</v>
      </c>
      <c r="E533" s="12">
        <v>186</v>
      </c>
      <c r="F533" s="12">
        <v>0</v>
      </c>
      <c r="G533" s="12">
        <v>0</v>
      </c>
      <c r="H533" s="12">
        <v>0</v>
      </c>
      <c r="I533" s="12"/>
      <c r="J533" s="14">
        <v>1625000</v>
      </c>
      <c r="K533" s="14">
        <v>1625000</v>
      </c>
      <c r="L533" s="14">
        <v>0</v>
      </c>
      <c r="M533" s="13"/>
      <c r="N533" s="10">
        <v>0</v>
      </c>
      <c r="O533" s="10">
        <f>N533-1/SUMIF(Seasons!A$2:A$8,C533,Seasons!E$2:E$8)*(B533-(E533/SUMIF(Seasons!A$2:A$8,C533,Seasons!B$2:B$8))*SUMIF(Seasons!A$2:A$8,C533,Seasons!C$2:C$8))</f>
        <v>-2.8183716075156573</v>
      </c>
    </row>
    <row r="534" spans="1:15" x14ac:dyDescent="0.2">
      <c r="A534">
        <v>1</v>
      </c>
      <c r="B534" s="1">
        <f>J534</f>
        <v>700000</v>
      </c>
      <c r="C534" s="11" t="s">
        <v>17</v>
      </c>
      <c r="D534" s="11" t="s">
        <v>177</v>
      </c>
      <c r="E534" s="12">
        <v>190</v>
      </c>
      <c r="F534" s="12"/>
      <c r="G534" s="12"/>
      <c r="H534" s="12"/>
      <c r="I534" s="13">
        <v>675000</v>
      </c>
      <c r="J534" s="14">
        <v>700000</v>
      </c>
      <c r="K534" s="14"/>
      <c r="L534" s="14">
        <v>100000</v>
      </c>
      <c r="M534" s="13"/>
      <c r="N534" s="10">
        <v>12.3</v>
      </c>
      <c r="O534" s="10">
        <f>N534-1/SUMIF(Seasons!A$2:A$8,C534,Seasons!E$2:E$8)*(B534-(E534/SUMIF(Seasons!A$2:A$8,C534,Seasons!B$2:B$8))*SUMIF(Seasons!A$2:A$8,C534,Seasons!C$2:C$8))</f>
        <v>11.710158383397051</v>
      </c>
    </row>
    <row r="535" spans="1:15" x14ac:dyDescent="0.2">
      <c r="A535">
        <v>1</v>
      </c>
      <c r="B535" s="1">
        <f>K535</f>
        <v>4250000</v>
      </c>
      <c r="C535" s="11" t="s">
        <v>19</v>
      </c>
      <c r="D535" s="11" t="s">
        <v>177</v>
      </c>
      <c r="E535" s="12">
        <v>193</v>
      </c>
      <c r="F535" s="12">
        <v>0</v>
      </c>
      <c r="G535" s="12">
        <v>0</v>
      </c>
      <c r="H535" s="12">
        <v>0</v>
      </c>
      <c r="I535" s="11"/>
      <c r="J535" s="14">
        <v>4250000</v>
      </c>
      <c r="K535" s="14">
        <v>4250000</v>
      </c>
      <c r="L535" s="14">
        <v>0</v>
      </c>
      <c r="M535" s="13"/>
      <c r="N535" s="10">
        <v>1.9</v>
      </c>
      <c r="O535" s="10">
        <f>N535-1/SUMIF(Seasons!A$2:A$8,C535,Seasons!E$2:E$8)*(B535-(E535/SUMIF(Seasons!A$2:A$8,C535,Seasons!B$2:B$8))*SUMIF(Seasons!A$2:A$8,C535,Seasons!C$2:C$8))</f>
        <v>-8.0337748344370858</v>
      </c>
    </row>
    <row r="536" spans="1:15" x14ac:dyDescent="0.2">
      <c r="A536">
        <v>1</v>
      </c>
      <c r="B536" s="1">
        <f>K536</f>
        <v>4250000</v>
      </c>
      <c r="C536" s="11" t="s">
        <v>20</v>
      </c>
      <c r="D536" s="11" t="s">
        <v>177</v>
      </c>
      <c r="E536" s="12">
        <v>186</v>
      </c>
      <c r="F536" s="12">
        <v>0</v>
      </c>
      <c r="G536" s="12">
        <v>0</v>
      </c>
      <c r="H536" s="12">
        <v>0</v>
      </c>
      <c r="I536" s="12"/>
      <c r="J536" s="14">
        <v>4250000</v>
      </c>
      <c r="K536" s="14">
        <v>4250000</v>
      </c>
      <c r="L536" s="14">
        <v>0</v>
      </c>
      <c r="M536" s="13"/>
      <c r="N536" s="10">
        <v>-2.8</v>
      </c>
      <c r="O536" s="10">
        <f>N536-1/SUMIF(Seasons!A$2:A$8,C536,Seasons!E$2:E$8)*(B536-(E536/SUMIF(Seasons!A$2:A$8,C536,Seasons!B$2:B$8))*SUMIF(Seasons!A$2:A$8,C536,Seasons!C$2:C$8))</f>
        <v>-12.194572025052192</v>
      </c>
    </row>
    <row r="537" spans="1:15" x14ac:dyDescent="0.2">
      <c r="A537">
        <v>1</v>
      </c>
      <c r="B537" s="1">
        <f>K537</f>
        <v>4250000</v>
      </c>
      <c r="C537" s="11" t="s">
        <v>21</v>
      </c>
      <c r="D537" s="11" t="s">
        <v>177</v>
      </c>
      <c r="E537" s="11">
        <v>185</v>
      </c>
      <c r="F537" s="11">
        <v>0</v>
      </c>
      <c r="G537" s="11">
        <v>0</v>
      </c>
      <c r="H537" s="11">
        <v>0</v>
      </c>
      <c r="I537" s="11"/>
      <c r="J537" s="17">
        <v>4250000</v>
      </c>
      <c r="K537" s="17">
        <v>4250000</v>
      </c>
      <c r="L537" s="17">
        <v>0</v>
      </c>
      <c r="M537" s="18">
        <v>0</v>
      </c>
      <c r="N537" s="10">
        <v>3.9</v>
      </c>
      <c r="O537" s="10">
        <f>N537-1/SUMIF(Seasons!A$2:A$8,C537,Seasons!E$2:E$8)*(B537-(E537/SUMIF(Seasons!A$2:A$8,C537,Seasons!B$2:B$8))*SUMIF(Seasons!A$2:A$8,C537,Seasons!C$2:C$8))</f>
        <v>-4.6591191957874578</v>
      </c>
    </row>
    <row r="538" spans="1:15" x14ac:dyDescent="0.2">
      <c r="A538">
        <v>1</v>
      </c>
      <c r="B538" s="1">
        <f>48/82*K538</f>
        <v>2487804.8780487804</v>
      </c>
      <c r="C538" t="s">
        <v>22</v>
      </c>
      <c r="D538" t="s">
        <v>177</v>
      </c>
      <c r="E538">
        <v>99</v>
      </c>
      <c r="F538">
        <v>42</v>
      </c>
      <c r="H538">
        <v>0</v>
      </c>
      <c r="K538" s="1">
        <v>4250000</v>
      </c>
      <c r="L538" s="1">
        <v>0</v>
      </c>
      <c r="N538" s="3">
        <v>-0.2</v>
      </c>
      <c r="O538" s="10">
        <f>N538-1/SUMIF(Seasons!A$2:A$8,C538,Seasons!E$2:E$8)*(B538-(E538/SUMIF(Seasons!A$2:A$8,C538,Seasons!B$2:B$8))*SUMIF(Seasons!A$2:A$8,C538,Seasons!C$2:C$8))</f>
        <v>-4.7016522423288754</v>
      </c>
    </row>
    <row r="539" spans="1:15" x14ac:dyDescent="0.2">
      <c r="A539">
        <v>1</v>
      </c>
      <c r="B539" s="1">
        <f>K539</f>
        <v>4250000</v>
      </c>
      <c r="C539" t="s">
        <v>15</v>
      </c>
      <c r="D539" t="s">
        <v>177</v>
      </c>
      <c r="E539">
        <v>195</v>
      </c>
      <c r="F539">
        <v>0</v>
      </c>
      <c r="G539">
        <v>0</v>
      </c>
      <c r="H539">
        <v>0</v>
      </c>
      <c r="I539"/>
      <c r="J539" s="1">
        <v>4250000</v>
      </c>
      <c r="K539" s="1">
        <v>4250000</v>
      </c>
      <c r="L539" s="1">
        <v>0</v>
      </c>
      <c r="M539"/>
      <c r="N539" s="3">
        <v>2.9</v>
      </c>
      <c r="O539" s="10">
        <f>N539-1/SUMIF(Seasons!A$2:A$8,C539,Seasons!E$2:E$8)*(B539-(E539/SUMIF(Seasons!A$2:A$8,C539,Seasons!B$2:B$8))*SUMIF(Seasons!A$2:A$8,C539,Seasons!C$2:C$8))</f>
        <v>-5.6963213939980637</v>
      </c>
    </row>
    <row r="540" spans="1:15" x14ac:dyDescent="0.2">
      <c r="A540">
        <v>1</v>
      </c>
      <c r="B540" s="1">
        <v>1100000</v>
      </c>
      <c r="C540" t="s">
        <v>23</v>
      </c>
      <c r="D540" t="s">
        <v>177</v>
      </c>
      <c r="E540">
        <v>186</v>
      </c>
      <c r="K540" s="1">
        <v>1100000</v>
      </c>
      <c r="L540" s="1">
        <v>0</v>
      </c>
      <c r="N540" s="3">
        <v>2</v>
      </c>
      <c r="O540" s="10">
        <f>N540-1/SUMIF(Seasons!A$2:A$8,C540,Seasons!E$2:E$8)*(B540-(E540/SUMIF(Seasons!A$2:A$8,C540,Seasons!B$2:B$8))*SUMIF(Seasons!A$2:A$8,C540,Seasons!C$2:C$8))</f>
        <v>0.82874889086069214</v>
      </c>
    </row>
    <row r="541" spans="1:15" x14ac:dyDescent="0.2">
      <c r="A541">
        <v>1</v>
      </c>
      <c r="B541" s="1">
        <f>48/82*K541</f>
        <v>307317.07317073172</v>
      </c>
      <c r="C541" t="s">
        <v>22</v>
      </c>
      <c r="D541" t="s">
        <v>178</v>
      </c>
      <c r="E541">
        <v>99</v>
      </c>
      <c r="F541">
        <v>0</v>
      </c>
      <c r="H541">
        <v>0</v>
      </c>
      <c r="K541" s="1">
        <v>525000</v>
      </c>
      <c r="L541" s="1">
        <v>0</v>
      </c>
      <c r="N541" s="3">
        <v>-0.9</v>
      </c>
      <c r="O541" s="10">
        <f>N541-1/SUMIF(Seasons!A$2:A$8,C541,Seasons!E$2:E$8)*(B541-(E541/SUMIF(Seasons!A$2:A$8,C541,Seasons!B$2:B$8))*SUMIF(Seasons!A$2:A$8,C541,Seasons!C$2:C$8))</f>
        <v>-0.9</v>
      </c>
    </row>
    <row r="542" spans="1:15" x14ac:dyDescent="0.2">
      <c r="A542">
        <v>1</v>
      </c>
      <c r="B542" s="1">
        <f>K542</f>
        <v>1000000</v>
      </c>
      <c r="C542" t="s">
        <v>15</v>
      </c>
      <c r="D542" t="s">
        <v>178</v>
      </c>
      <c r="E542">
        <v>195</v>
      </c>
      <c r="F542">
        <v>0</v>
      </c>
      <c r="G542">
        <v>0</v>
      </c>
      <c r="H542">
        <v>0</v>
      </c>
      <c r="I542"/>
      <c r="J542" s="1">
        <v>1000000</v>
      </c>
      <c r="K542" s="1">
        <v>1000000</v>
      </c>
      <c r="L542" s="1">
        <v>0</v>
      </c>
      <c r="M542"/>
      <c r="N542" s="3">
        <v>0.8</v>
      </c>
      <c r="O542" s="10">
        <f>N542-1/SUMIF(Seasons!A$2:A$8,C542,Seasons!E$2:E$8)*(B542-(E542/SUMIF(Seasons!A$2:A$8,C542,Seasons!B$2:B$8))*SUMIF(Seasons!A$2:A$8,C542,Seasons!C$2:C$8))</f>
        <v>-0.24549854791868331</v>
      </c>
    </row>
    <row r="543" spans="1:15" x14ac:dyDescent="0.2">
      <c r="A543">
        <v>1</v>
      </c>
      <c r="B543" s="1">
        <v>1000000</v>
      </c>
      <c r="C543" t="s">
        <v>23</v>
      </c>
      <c r="D543" t="s">
        <v>178</v>
      </c>
      <c r="E543">
        <v>186</v>
      </c>
      <c r="K543" s="1">
        <v>1000000</v>
      </c>
      <c r="L543" s="1">
        <v>0</v>
      </c>
      <c r="N543" s="3">
        <v>0</v>
      </c>
      <c r="O543" s="10">
        <f>N543-1/SUMIF(Seasons!A$2:A$8,C543,Seasons!E$2:E$8)*(B543-(E543/SUMIF(Seasons!A$2:A$8,C543,Seasons!B$2:B$8))*SUMIF(Seasons!A$2:A$8,C543,Seasons!C$2:C$8))</f>
        <v>-0.95829636202307011</v>
      </c>
    </row>
    <row r="544" spans="1:15" x14ac:dyDescent="0.2">
      <c r="A544">
        <v>1</v>
      </c>
      <c r="B544" s="1">
        <f>J544</f>
        <v>512500</v>
      </c>
      <c r="C544" s="11" t="s">
        <v>17</v>
      </c>
      <c r="D544" s="11" t="s">
        <v>179</v>
      </c>
      <c r="E544" s="12">
        <v>190</v>
      </c>
      <c r="F544" s="12"/>
      <c r="G544" s="12"/>
      <c r="H544" s="12"/>
      <c r="I544" s="13">
        <v>510000</v>
      </c>
      <c r="J544" s="14">
        <v>512500</v>
      </c>
      <c r="K544" s="14"/>
      <c r="L544" s="14" t="s">
        <v>27</v>
      </c>
      <c r="M544" s="13"/>
      <c r="N544" s="10">
        <v>0</v>
      </c>
      <c r="O544" s="10">
        <f>N544-1/SUMIF(Seasons!A$2:A$8,C544,Seasons!E$2:E$8)*(B544-(E544/SUMIF(Seasons!A$2:A$8,C544,Seasons!B$2:B$8))*SUMIF(Seasons!A$2:A$8,C544,Seasons!C$2:C$8))</f>
        <v>-9.8306936100491529E-2</v>
      </c>
    </row>
    <row r="545" spans="1:15" x14ac:dyDescent="0.2">
      <c r="A545">
        <v>1</v>
      </c>
      <c r="B545" s="1">
        <f>K545</f>
        <v>7772</v>
      </c>
      <c r="C545" s="11" t="s">
        <v>19</v>
      </c>
      <c r="D545" s="11" t="s">
        <v>179</v>
      </c>
      <c r="E545" s="12">
        <v>3</v>
      </c>
      <c r="F545" s="12">
        <v>0</v>
      </c>
      <c r="G545" s="12">
        <v>0</v>
      </c>
      <c r="H545" s="12">
        <v>0</v>
      </c>
      <c r="I545" s="11"/>
      <c r="J545" s="14">
        <v>500000</v>
      </c>
      <c r="K545" s="14">
        <v>7772</v>
      </c>
      <c r="L545" s="14">
        <v>0</v>
      </c>
      <c r="M545" s="13"/>
      <c r="N545" s="10"/>
      <c r="O545" s="10">
        <f>N545-1/SUMIF(Seasons!A$2:A$8,C545,Seasons!E$2:E$8)*(B545-(E545/SUMIF(Seasons!A$2:A$8,C545,Seasons!B$2:B$8))*SUMIF(Seasons!A$2:A$8,C545,Seasons!C$2:C$8))</f>
        <v>5.4901691658336772E-8</v>
      </c>
    </row>
    <row r="546" spans="1:15" x14ac:dyDescent="0.2">
      <c r="A546">
        <v>1</v>
      </c>
      <c r="B546" s="1">
        <f>K546</f>
        <v>26378</v>
      </c>
      <c r="C546" s="11" t="s">
        <v>21</v>
      </c>
      <c r="D546" s="11" t="s">
        <v>180</v>
      </c>
      <c r="E546" s="12">
        <v>8</v>
      </c>
      <c r="F546" s="12">
        <v>0</v>
      </c>
      <c r="G546" s="12">
        <v>0</v>
      </c>
      <c r="H546" s="12">
        <v>0</v>
      </c>
      <c r="I546" s="12"/>
      <c r="J546" s="14">
        <v>610000</v>
      </c>
      <c r="K546" s="14">
        <v>26378</v>
      </c>
      <c r="L546" s="14">
        <v>0</v>
      </c>
      <c r="M546" s="13">
        <v>0</v>
      </c>
      <c r="N546" s="10">
        <v>-0.2</v>
      </c>
      <c r="O546" s="10">
        <f>N546-1/SUMIF(Seasons!A$2:A$8,C546,Seasons!E$2:E$8)*(B546-(E546/SUMIF(Seasons!A$2:A$8,C546,Seasons!B$2:B$8))*SUMIF(Seasons!A$2:A$8,C546,Seasons!C$2:C$8))</f>
        <v>-0.20844491480470417</v>
      </c>
    </row>
    <row r="547" spans="1:15" x14ac:dyDescent="0.2">
      <c r="A547">
        <v>1</v>
      </c>
      <c r="B547" s="1">
        <f>48/82*K547</f>
        <v>72135.804878048773</v>
      </c>
      <c r="C547" t="s">
        <v>22</v>
      </c>
      <c r="D547" t="s">
        <v>180</v>
      </c>
      <c r="E547">
        <v>20</v>
      </c>
      <c r="F547">
        <v>0</v>
      </c>
      <c r="H547">
        <v>0</v>
      </c>
      <c r="K547" s="1">
        <v>123232</v>
      </c>
      <c r="L547" s="1">
        <v>0</v>
      </c>
      <c r="N547" s="3">
        <v>-0.1</v>
      </c>
      <c r="O547" s="10">
        <f>N547-1/SUMIF(Seasons!A$2:A$8,C547,Seasons!E$2:E$8)*(B547-(E547/SUMIF(Seasons!A$2:A$8,C547,Seasons!B$2:B$8))*SUMIF(Seasons!A$2:A$8,C547,Seasons!C$2:C$8))</f>
        <v>-0.12075158229025104</v>
      </c>
    </row>
    <row r="548" spans="1:15" x14ac:dyDescent="0.2">
      <c r="A548">
        <v>1</v>
      </c>
      <c r="B548" s="1">
        <f>K548</f>
        <v>85513</v>
      </c>
      <c r="C548" t="s">
        <v>15</v>
      </c>
      <c r="D548" t="s">
        <v>180</v>
      </c>
      <c r="E548">
        <v>29</v>
      </c>
      <c r="F548">
        <v>0</v>
      </c>
      <c r="G548">
        <v>0</v>
      </c>
      <c r="H548">
        <v>0</v>
      </c>
      <c r="I548"/>
      <c r="J548" s="1">
        <v>575000</v>
      </c>
      <c r="K548" s="1">
        <v>85513</v>
      </c>
      <c r="L548" s="1">
        <v>0</v>
      </c>
      <c r="M548"/>
      <c r="N548" s="3">
        <v>-0.2</v>
      </c>
      <c r="O548" s="10">
        <f>N548-1/SUMIF(Seasons!A$2:A$8,C548,Seasons!E$2:E$8)*(B548-(E548/SUMIF(Seasons!A$2:A$8,C548,Seasons!B$2:B$8))*SUMIF(Seasons!A$2:A$8,C548,Seasons!C$2:C$8))</f>
        <v>-0.20863843919874897</v>
      </c>
    </row>
    <row r="549" spans="1:15" x14ac:dyDescent="0.2">
      <c r="A549">
        <v>1</v>
      </c>
      <c r="B549" s="1">
        <v>575000</v>
      </c>
      <c r="C549" t="s">
        <v>23</v>
      </c>
      <c r="D549" t="s">
        <v>180</v>
      </c>
      <c r="E549">
        <v>186</v>
      </c>
      <c r="K549" s="1">
        <v>575000</v>
      </c>
      <c r="L549" s="1">
        <v>0</v>
      </c>
      <c r="N549" s="3">
        <v>4.5</v>
      </c>
      <c r="O549" s="10">
        <f>N549-1/SUMIF(Seasons!A$2:A$8,C549,Seasons!E$2:E$8)*(B549-(E549/SUMIF(Seasons!A$2:A$8,C549,Seasons!B$2:B$8))*SUMIF(Seasons!A$2:A$8,C549,Seasons!C$2:C$8))</f>
        <v>4.4467613132209403</v>
      </c>
    </row>
    <row r="550" spans="1:15" x14ac:dyDescent="0.2">
      <c r="A550">
        <v>1</v>
      </c>
      <c r="B550" s="1">
        <f>K550</f>
        <v>118568</v>
      </c>
      <c r="C550" s="11" t="s">
        <v>21</v>
      </c>
      <c r="D550" s="11" t="s">
        <v>181</v>
      </c>
      <c r="E550" s="12">
        <v>41</v>
      </c>
      <c r="F550" s="12">
        <v>0</v>
      </c>
      <c r="G550" s="12">
        <v>0</v>
      </c>
      <c r="H550" s="12">
        <v>0</v>
      </c>
      <c r="I550" s="12"/>
      <c r="J550" s="14">
        <v>535000</v>
      </c>
      <c r="K550" s="14">
        <v>118568</v>
      </c>
      <c r="L550" s="14">
        <v>0</v>
      </c>
      <c r="M550" s="13">
        <v>0</v>
      </c>
      <c r="N550" s="10">
        <v>0.30000000000000004</v>
      </c>
      <c r="O550" s="10">
        <f>N550-1/SUMIF(Seasons!A$2:A$8,C550,Seasons!E$2:E$8)*(B550-(E550/SUMIF(Seasons!A$2:A$8,C550,Seasons!B$2:B$8))*SUMIF(Seasons!A$2:A$8,C550,Seasons!C$2:C$8))</f>
        <v>0.29490669530229136</v>
      </c>
    </row>
    <row r="551" spans="1:15" x14ac:dyDescent="0.2">
      <c r="A551">
        <v>1</v>
      </c>
      <c r="B551" s="1">
        <f>48/82*K551</f>
        <v>307317.07317073172</v>
      </c>
      <c r="C551" t="s">
        <v>22</v>
      </c>
      <c r="D551" t="s">
        <v>181</v>
      </c>
      <c r="E551">
        <v>99</v>
      </c>
      <c r="F551">
        <v>0</v>
      </c>
      <c r="H551">
        <v>0</v>
      </c>
      <c r="K551" s="1">
        <v>525000</v>
      </c>
      <c r="L551" s="1">
        <v>0</v>
      </c>
      <c r="N551" s="3">
        <v>1.4</v>
      </c>
      <c r="O551" s="10">
        <f>N551-1/SUMIF(Seasons!A$2:A$8,C551,Seasons!E$2:E$8)*(B551-(E551/SUMIF(Seasons!A$2:A$8,C551,Seasons!B$2:B$8))*SUMIF(Seasons!A$2:A$8,C551,Seasons!C$2:C$8))</f>
        <v>1.4</v>
      </c>
    </row>
    <row r="552" spans="1:15" x14ac:dyDescent="0.2">
      <c r="A552">
        <v>1</v>
      </c>
      <c r="B552" s="1">
        <f>K552</f>
        <v>600000</v>
      </c>
      <c r="C552" t="s">
        <v>15</v>
      </c>
      <c r="D552" t="s">
        <v>181</v>
      </c>
      <c r="E552">
        <v>195</v>
      </c>
      <c r="F552">
        <v>0</v>
      </c>
      <c r="G552">
        <v>0</v>
      </c>
      <c r="H552">
        <v>0</v>
      </c>
      <c r="I552"/>
      <c r="J552" s="1">
        <v>600000</v>
      </c>
      <c r="K552" s="1">
        <v>600000</v>
      </c>
      <c r="L552" s="1">
        <v>0</v>
      </c>
      <c r="M552"/>
      <c r="N552" s="3">
        <v>1.4</v>
      </c>
      <c r="O552" s="10">
        <f>N552-1/SUMIF(Seasons!A$2:A$8,C552,Seasons!E$2:E$8)*(B552-(E552/SUMIF(Seasons!A$2:A$8,C552,Seasons!B$2:B$8))*SUMIF(Seasons!A$2:A$8,C552,Seasons!C$2:C$8))</f>
        <v>1.2838334946757017</v>
      </c>
    </row>
    <row r="553" spans="1:15" x14ac:dyDescent="0.2">
      <c r="A553">
        <v>1</v>
      </c>
      <c r="B553" s="1">
        <v>600000</v>
      </c>
      <c r="C553" t="s">
        <v>23</v>
      </c>
      <c r="D553" t="s">
        <v>181</v>
      </c>
      <c r="E553">
        <v>186</v>
      </c>
      <c r="K553" s="1">
        <v>600000</v>
      </c>
      <c r="L553" s="1">
        <v>0</v>
      </c>
      <c r="N553" s="3">
        <v>0.8</v>
      </c>
      <c r="O553" s="10">
        <f>N553-1/SUMIF(Seasons!A$2:A$8,C553,Seasons!E$2:E$8)*(B553-(E553/SUMIF(Seasons!A$2:A$8,C553,Seasons!B$2:B$8))*SUMIF(Seasons!A$2:A$8,C553,Seasons!C$2:C$8))</f>
        <v>0.69352262644188112</v>
      </c>
    </row>
    <row r="554" spans="1:15" x14ac:dyDescent="0.2">
      <c r="A554">
        <v>1</v>
      </c>
      <c r="B554" s="1">
        <f>J554</f>
        <v>4080000</v>
      </c>
      <c r="C554" s="11" t="s">
        <v>17</v>
      </c>
      <c r="D554" t="s">
        <v>182</v>
      </c>
      <c r="E554" s="12">
        <v>190</v>
      </c>
      <c r="F554" s="12"/>
      <c r="G554" s="12"/>
      <c r="H554" s="12"/>
      <c r="I554" s="13">
        <v>3350000</v>
      </c>
      <c r="J554" s="14">
        <v>4080000</v>
      </c>
      <c r="K554" s="14"/>
      <c r="L554" s="14" t="s">
        <v>27</v>
      </c>
      <c r="M554" s="13"/>
      <c r="N554" s="10">
        <v>4.5</v>
      </c>
      <c r="O554" s="10">
        <f>N554-1/SUMIF(Seasons!A$2:A$8,C554,Seasons!E$2:E$8)*(B554-(E554/SUMIF(Seasons!A$2:A$8,C554,Seasons!B$2:B$8))*SUMIF(Seasons!A$2:A$8,C554,Seasons!C$2:C$8))</f>
        <v>-4.9505734571272519</v>
      </c>
    </row>
    <row r="555" spans="1:15" x14ac:dyDescent="0.2">
      <c r="A555">
        <v>1</v>
      </c>
      <c r="B555" s="1">
        <f>K555</f>
        <v>4080000</v>
      </c>
      <c r="C555" s="11" t="s">
        <v>19</v>
      </c>
      <c r="D555" t="s">
        <v>182</v>
      </c>
      <c r="E555" s="12">
        <v>193</v>
      </c>
      <c r="F555" s="16">
        <v>176</v>
      </c>
      <c r="G555" s="12">
        <v>0</v>
      </c>
      <c r="H555" s="12">
        <v>0</v>
      </c>
      <c r="I555" s="11"/>
      <c r="J555" s="14">
        <v>4080000</v>
      </c>
      <c r="K555" s="14">
        <v>4080000</v>
      </c>
      <c r="L555" s="14">
        <v>0</v>
      </c>
      <c r="M555" s="13"/>
      <c r="N555" s="10"/>
      <c r="O555" s="10">
        <f>N555-1/SUMIF(Seasons!A$2:A$8,C555,Seasons!E$2:E$8)*(B555-(E555/SUMIF(Seasons!A$2:A$8,C555,Seasons!B$2:B$8))*SUMIF(Seasons!A$2:A$8,C555,Seasons!C$2:C$8))</f>
        <v>-9.483443708609272</v>
      </c>
    </row>
    <row r="556" spans="1:15" x14ac:dyDescent="0.2">
      <c r="A556">
        <v>1</v>
      </c>
      <c r="B556" s="1">
        <f>K556</f>
        <v>4080000</v>
      </c>
      <c r="C556" s="11" t="s">
        <v>20</v>
      </c>
      <c r="D556" t="s">
        <v>182</v>
      </c>
      <c r="E556" s="12">
        <v>186</v>
      </c>
      <c r="F556" s="12">
        <v>0</v>
      </c>
      <c r="G556" s="12">
        <v>0</v>
      </c>
      <c r="H556" s="12">
        <v>0</v>
      </c>
      <c r="I556" s="12"/>
      <c r="J556" s="14">
        <v>4080000</v>
      </c>
      <c r="K556" s="14">
        <v>4080000</v>
      </c>
      <c r="L556" s="14">
        <v>0</v>
      </c>
      <c r="M556" s="13"/>
      <c r="N556" s="10">
        <v>6.7</v>
      </c>
      <c r="O556" s="10">
        <f>N556-1/SUMIF(Seasons!A$2:A$8,C556,Seasons!E$2:E$8)*(B556-(E556/SUMIF(Seasons!A$2:A$8,C556,Seasons!B$2:B$8))*SUMIF(Seasons!A$2:A$8,C556,Seasons!C$2:C$8))</f>
        <v>-2.2686847599164919</v>
      </c>
    </row>
    <row r="557" spans="1:15" x14ac:dyDescent="0.2">
      <c r="A557">
        <v>1</v>
      </c>
      <c r="B557" s="1">
        <f>K557</f>
        <v>4080000</v>
      </c>
      <c r="C557" s="11" t="s">
        <v>21</v>
      </c>
      <c r="D557" t="s">
        <v>182</v>
      </c>
      <c r="E557" s="12">
        <v>185</v>
      </c>
      <c r="F557" s="12">
        <v>0</v>
      </c>
      <c r="G557" s="12">
        <v>0</v>
      </c>
      <c r="H557" s="12">
        <v>0</v>
      </c>
      <c r="I557" s="12"/>
      <c r="J557" s="14">
        <v>4080000</v>
      </c>
      <c r="K557" s="14">
        <v>4080000</v>
      </c>
      <c r="L557" s="14">
        <v>0</v>
      </c>
      <c r="M557" s="13">
        <v>0</v>
      </c>
      <c r="N557" s="10">
        <v>2.2999999999999998</v>
      </c>
      <c r="O557" s="10">
        <f>N557-1/SUMIF(Seasons!A$2:A$8,C557,Seasons!E$2:E$8)*(B557-(E557/SUMIF(Seasons!A$2:A$8,C557,Seasons!B$2:B$8))*SUMIF(Seasons!A$2:A$8,C557,Seasons!C$2:C$8))</f>
        <v>-5.8685016754427961</v>
      </c>
    </row>
    <row r="558" spans="1:15" x14ac:dyDescent="0.2">
      <c r="A558">
        <v>1</v>
      </c>
      <c r="B558" s="1">
        <f>48/82*K558</f>
        <v>2388292.682926829</v>
      </c>
      <c r="C558" t="s">
        <v>22</v>
      </c>
      <c r="D558" t="s">
        <v>182</v>
      </c>
      <c r="E558">
        <v>99</v>
      </c>
      <c r="F558">
        <v>0</v>
      </c>
      <c r="H558">
        <v>0</v>
      </c>
      <c r="K558" s="1">
        <v>4080000</v>
      </c>
      <c r="L558" s="1">
        <v>0</v>
      </c>
      <c r="N558" s="3">
        <v>3.7</v>
      </c>
      <c r="O558" s="10">
        <f>N558-1/SUMIF(Seasons!A$2:A$8,C558,Seasons!E$2:E$8)*(B558-(E558/SUMIF(Seasons!A$2:A$8,C558,Seasons!B$2:B$8))*SUMIF(Seasons!A$2:A$8,C558,Seasons!C$2:C$8))</f>
        <v>-0.59620771046420096</v>
      </c>
    </row>
    <row r="559" spans="1:15" x14ac:dyDescent="0.2">
      <c r="A559">
        <v>1</v>
      </c>
      <c r="B559" s="1">
        <f>K559</f>
        <v>1563590</v>
      </c>
      <c r="C559" t="s">
        <v>15</v>
      </c>
      <c r="D559" t="s">
        <v>182</v>
      </c>
      <c r="E559">
        <v>70</v>
      </c>
      <c r="F559">
        <v>0</v>
      </c>
      <c r="G559">
        <v>191</v>
      </c>
      <c r="H559">
        <v>0</v>
      </c>
      <c r="I559"/>
      <c r="J559" s="1">
        <v>2000000</v>
      </c>
      <c r="K559" s="1">
        <v>1563590</v>
      </c>
      <c r="L559" s="1">
        <v>0</v>
      </c>
      <c r="M559"/>
      <c r="N559" s="3">
        <v>0.2</v>
      </c>
      <c r="O559" s="10">
        <f>N559-1/SUMIF(Seasons!A$2:A$8,C559,Seasons!E$2:E$8)*(B559-(E559/SUMIF(Seasons!A$2:A$8,C559,Seasons!B$2:B$8))*SUMIF(Seasons!A$2:A$8,C559,Seasons!C$2:C$8))</f>
        <v>-2.9740269565864916</v>
      </c>
    </row>
    <row r="560" spans="1:15" x14ac:dyDescent="0.2">
      <c r="A560">
        <v>1</v>
      </c>
      <c r="B560" s="1">
        <f>J560</f>
        <v>650000</v>
      </c>
      <c r="C560" s="11" t="s">
        <v>17</v>
      </c>
      <c r="D560" s="11" t="s">
        <v>183</v>
      </c>
      <c r="E560" s="12">
        <v>190</v>
      </c>
      <c r="F560" s="12"/>
      <c r="G560" s="12"/>
      <c r="H560" s="12"/>
      <c r="I560" s="13">
        <v>650000</v>
      </c>
      <c r="J560" s="14">
        <v>650000</v>
      </c>
      <c r="K560" s="14"/>
      <c r="L560" s="14" t="s">
        <v>27</v>
      </c>
      <c r="M560" s="13"/>
      <c r="N560" s="10">
        <v>2.9</v>
      </c>
      <c r="O560" s="10">
        <f>N560-1/SUMIF(Seasons!A$2:A$8,C560,Seasons!E$2:E$8)*(B560-(E560/SUMIF(Seasons!A$2:A$8,C560,Seasons!B$2:B$8))*SUMIF(Seasons!A$2:A$8,C560,Seasons!C$2:C$8))</f>
        <v>2.4412342981977062</v>
      </c>
    </row>
    <row r="561" spans="1:15" x14ac:dyDescent="0.2">
      <c r="A561">
        <v>1</v>
      </c>
      <c r="B561" s="1">
        <f>K561</f>
        <v>925000</v>
      </c>
      <c r="C561" s="11" t="s">
        <v>19</v>
      </c>
      <c r="D561" s="11" t="s">
        <v>183</v>
      </c>
      <c r="E561" s="12">
        <v>193</v>
      </c>
      <c r="F561" s="12">
        <v>0</v>
      </c>
      <c r="G561" s="12">
        <v>0</v>
      </c>
      <c r="H561" s="12">
        <v>0</v>
      </c>
      <c r="I561" s="11"/>
      <c r="J561" s="14">
        <v>925000</v>
      </c>
      <c r="K561" s="14">
        <v>925000</v>
      </c>
      <c r="L561" s="14">
        <v>0</v>
      </c>
      <c r="M561" s="13"/>
      <c r="N561" s="10">
        <v>-4.0999999999999996</v>
      </c>
      <c r="O561" s="10">
        <f>N561-1/SUMIF(Seasons!A$2:A$8,C561,Seasons!E$2:E$8)*(B561-(E561/SUMIF(Seasons!A$2:A$8,C561,Seasons!B$2:B$8))*SUMIF(Seasons!A$2:A$8,C561,Seasons!C$2:C$8))</f>
        <v>-5.225827814569536</v>
      </c>
    </row>
    <row r="562" spans="1:15" x14ac:dyDescent="0.2">
      <c r="A562">
        <v>1</v>
      </c>
      <c r="B562" s="1">
        <f>K562</f>
        <v>925000</v>
      </c>
      <c r="C562" s="11" t="s">
        <v>20</v>
      </c>
      <c r="D562" s="11" t="s">
        <v>183</v>
      </c>
      <c r="E562" s="12">
        <v>186</v>
      </c>
      <c r="F562" s="12">
        <v>0</v>
      </c>
      <c r="G562" s="12">
        <v>0</v>
      </c>
      <c r="H562" s="12">
        <v>0</v>
      </c>
      <c r="I562" s="12"/>
      <c r="J562" s="14">
        <v>925000</v>
      </c>
      <c r="K562" s="14">
        <v>925000</v>
      </c>
      <c r="L562" s="14">
        <v>0</v>
      </c>
      <c r="M562" s="13"/>
      <c r="N562" s="10">
        <v>5.3</v>
      </c>
      <c r="O562" s="10">
        <f>N562-1/SUMIF(Seasons!A$2:A$8,C562,Seasons!E$2:E$8)*(B562-(E562/SUMIF(Seasons!A$2:A$8,C562,Seasons!B$2:B$8))*SUMIF(Seasons!A$2:A$8,C562,Seasons!C$2:C$8))</f>
        <v>4.2352818371607519</v>
      </c>
    </row>
    <row r="563" spans="1:15" x14ac:dyDescent="0.2">
      <c r="A563">
        <v>1</v>
      </c>
      <c r="B563" s="1">
        <f>K563</f>
        <v>950000</v>
      </c>
      <c r="C563" s="11" t="s">
        <v>21</v>
      </c>
      <c r="D563" s="11" t="s">
        <v>183</v>
      </c>
      <c r="E563" s="12">
        <v>185</v>
      </c>
      <c r="F563" s="12">
        <v>0</v>
      </c>
      <c r="G563" s="12">
        <v>0</v>
      </c>
      <c r="H563" s="12">
        <v>0</v>
      </c>
      <c r="I563" s="12"/>
      <c r="J563" s="14">
        <v>950000</v>
      </c>
      <c r="K563" s="14">
        <v>950000</v>
      </c>
      <c r="L563" s="14">
        <v>0</v>
      </c>
      <c r="M563" s="13">
        <v>0</v>
      </c>
      <c r="N563" s="10">
        <v>-6.1</v>
      </c>
      <c r="O563" s="10">
        <f>N563-1/SUMIF(Seasons!A$2:A$8,C563,Seasons!E$2:E$8)*(B563-(E563/SUMIF(Seasons!A$2:A$8,C563,Seasons!B$2:B$8))*SUMIF(Seasons!A$2:A$8,C563,Seasons!C$2:C$8))</f>
        <v>-7.0765438008616561</v>
      </c>
    </row>
    <row r="564" spans="1:15" x14ac:dyDescent="0.2">
      <c r="A564">
        <v>1</v>
      </c>
      <c r="B564" s="1">
        <f>48/82*K564</f>
        <v>172949.26829268291</v>
      </c>
      <c r="C564" t="s">
        <v>22</v>
      </c>
      <c r="D564" t="s">
        <v>183</v>
      </c>
      <c r="E564">
        <v>27</v>
      </c>
      <c r="F564">
        <v>0</v>
      </c>
      <c r="H564">
        <v>0</v>
      </c>
      <c r="K564" s="1">
        <v>295455</v>
      </c>
      <c r="L564" s="1">
        <v>0</v>
      </c>
      <c r="N564" s="3">
        <v>-0.5</v>
      </c>
      <c r="O564" s="10">
        <f>N564-1/SUMIF(Seasons!A$2:A$8,C564,Seasons!E$2:E$8)*(B564-(E564/SUMIF(Seasons!A$2:A$8,C564,Seasons!B$2:B$8))*SUMIF(Seasons!A$2:A$8,C564,Seasons!C$2:C$8))</f>
        <v>-0.68402172090694513</v>
      </c>
    </row>
    <row r="565" spans="1:15" x14ac:dyDescent="0.2">
      <c r="A565">
        <v>1</v>
      </c>
      <c r="B565" s="1">
        <f>J565</f>
        <v>2500000</v>
      </c>
      <c r="C565" s="11" t="s">
        <v>17</v>
      </c>
      <c r="D565" s="11" t="s">
        <v>184</v>
      </c>
      <c r="E565" s="12">
        <v>190</v>
      </c>
      <c r="F565" s="12"/>
      <c r="G565" s="12"/>
      <c r="H565" s="12"/>
      <c r="I565" s="13">
        <v>2500000</v>
      </c>
      <c r="J565" s="14">
        <v>2500000</v>
      </c>
      <c r="K565" s="14"/>
      <c r="L565" s="14" t="s">
        <v>27</v>
      </c>
      <c r="M565" s="13"/>
      <c r="N565" s="20">
        <v>5.9</v>
      </c>
      <c r="O565" s="10">
        <f>N565-1/SUMIF(Seasons!A$2:A$8,C565,Seasons!E$2:E$8)*(B565-(E565/SUMIF(Seasons!A$2:A$8,C565,Seasons!B$2:B$8))*SUMIF(Seasons!A$2:A$8,C565,Seasons!C$2:C$8))</f>
        <v>0.59142545057345774</v>
      </c>
    </row>
    <row r="566" spans="1:15" x14ac:dyDescent="0.2">
      <c r="A566">
        <v>1</v>
      </c>
      <c r="B566" s="1">
        <f>K566</f>
        <v>174013</v>
      </c>
      <c r="C566" t="s">
        <v>15</v>
      </c>
      <c r="D566" t="s">
        <v>185</v>
      </c>
      <c r="E566">
        <v>49</v>
      </c>
      <c r="F566">
        <v>0</v>
      </c>
      <c r="G566">
        <v>0</v>
      </c>
      <c r="H566">
        <v>0</v>
      </c>
      <c r="I566"/>
      <c r="J566" s="1">
        <v>925000</v>
      </c>
      <c r="K566" s="1">
        <v>174013</v>
      </c>
      <c r="L566" s="1">
        <v>282500</v>
      </c>
      <c r="M566"/>
      <c r="N566" s="3">
        <v>1.4</v>
      </c>
      <c r="O566" s="10">
        <f>N566-1/SUMIF(Seasons!A$2:A$8,C566,Seasons!E$2:E$8)*(B566-(E566/SUMIF(Seasons!A$2:A$8,C566,Seasons!B$2:B$8))*SUMIF(Seasons!A$2:A$8,C566,Seasons!C$2:C$8))</f>
        <v>1.3168064934097847</v>
      </c>
    </row>
    <row r="567" spans="1:15" x14ac:dyDescent="0.2">
      <c r="A567">
        <v>1</v>
      </c>
      <c r="B567" s="1">
        <v>149000</v>
      </c>
      <c r="C567" t="s">
        <v>23</v>
      </c>
      <c r="D567" t="s">
        <v>185</v>
      </c>
      <c r="E567">
        <v>30</v>
      </c>
      <c r="K567" s="1">
        <v>149000</v>
      </c>
      <c r="L567" s="1">
        <v>233000</v>
      </c>
      <c r="N567" s="3">
        <v>-1</v>
      </c>
      <c r="O567" s="10">
        <f>N567-1/SUMIF(Seasons!A$2:A$8,C567,Seasons!E$2:E$8)*(B567-(E567/SUMIF(Seasons!A$2:A$8,C567,Seasons!B$2:B$8))*SUMIF(Seasons!A$2:A$8,C567,Seasons!C$2:C$8))</f>
        <v>-1.128391103987177</v>
      </c>
    </row>
    <row r="568" spans="1:15" x14ac:dyDescent="0.2">
      <c r="A568">
        <v>1</v>
      </c>
      <c r="B568" s="1">
        <f>J568</f>
        <v>1875000</v>
      </c>
      <c r="C568" s="11" t="s">
        <v>17</v>
      </c>
      <c r="D568" s="11" t="s">
        <v>186</v>
      </c>
      <c r="E568" s="12">
        <v>190</v>
      </c>
      <c r="F568" s="12"/>
      <c r="G568" s="12"/>
      <c r="H568" s="12"/>
      <c r="I568" s="13">
        <v>1875000</v>
      </c>
      <c r="J568" s="14">
        <v>1875000</v>
      </c>
      <c r="K568" s="14"/>
      <c r="L568" s="14" t="s">
        <v>27</v>
      </c>
      <c r="M568" s="13"/>
      <c r="N568" s="10">
        <v>-0.60000000000000009</v>
      </c>
      <c r="O568" s="10">
        <f>N568-1/SUMIF(Seasons!A$2:A$8,C568,Seasons!E$2:E$8)*(B568-(E568/SUMIF(Seasons!A$2:A$8,C568,Seasons!B$2:B$8))*SUMIF(Seasons!A$2:A$8,C568,Seasons!C$2:C$8))</f>
        <v>-4.270125614418351</v>
      </c>
    </row>
    <row r="569" spans="1:15" x14ac:dyDescent="0.2">
      <c r="A569">
        <v>1</v>
      </c>
      <c r="B569" s="1">
        <f>K569</f>
        <v>750000</v>
      </c>
      <c r="C569" s="11" t="s">
        <v>19</v>
      </c>
      <c r="D569" s="11" t="s">
        <v>186</v>
      </c>
      <c r="E569" s="12">
        <v>193</v>
      </c>
      <c r="F569" s="12">
        <v>0</v>
      </c>
      <c r="G569" s="12">
        <v>0</v>
      </c>
      <c r="H569" s="12">
        <v>0</v>
      </c>
      <c r="I569" s="11"/>
      <c r="J569" s="14">
        <v>750000</v>
      </c>
      <c r="K569" s="14">
        <v>750000</v>
      </c>
      <c r="L569" s="14">
        <v>0</v>
      </c>
      <c r="M569" s="13"/>
      <c r="N569" s="10">
        <v>2.5</v>
      </c>
      <c r="O569" s="10">
        <f>N569-1/SUMIF(Seasons!A$2:A$8,C569,Seasons!E$2:E$8)*(B569-(E569/SUMIF(Seasons!A$2:A$8,C569,Seasons!B$2:B$8))*SUMIF(Seasons!A$2:A$8,C569,Seasons!C$2:C$8))</f>
        <v>1.8377483443708609</v>
      </c>
    </row>
    <row r="570" spans="1:15" x14ac:dyDescent="0.2">
      <c r="A570">
        <v>1</v>
      </c>
      <c r="B570" s="1">
        <f>K570</f>
        <v>1350000</v>
      </c>
      <c r="C570" s="11" t="s">
        <v>20</v>
      </c>
      <c r="D570" s="11" t="s">
        <v>186</v>
      </c>
      <c r="E570" s="12">
        <v>186</v>
      </c>
      <c r="F570" s="12">
        <v>0</v>
      </c>
      <c r="G570" s="12">
        <v>0</v>
      </c>
      <c r="H570" s="12">
        <v>0</v>
      </c>
      <c r="I570" s="12"/>
      <c r="J570" s="14">
        <v>1350000</v>
      </c>
      <c r="K570" s="14">
        <v>1350000</v>
      </c>
      <c r="L570" s="14">
        <v>0</v>
      </c>
      <c r="M570" s="13"/>
      <c r="N570" s="10">
        <v>0.7</v>
      </c>
      <c r="O570" s="10">
        <f>N570-1/SUMIF(Seasons!A$2:A$8,C570,Seasons!E$2:E$8)*(B570-(E570/SUMIF(Seasons!A$2:A$8,C570,Seasons!B$2:B$8))*SUMIF(Seasons!A$2:A$8,C570,Seasons!C$2:C$8))</f>
        <v>-1.4294363256784968</v>
      </c>
    </row>
    <row r="571" spans="1:15" x14ac:dyDescent="0.2">
      <c r="A571">
        <v>1</v>
      </c>
      <c r="B571" s="1">
        <f>K571</f>
        <v>1350000</v>
      </c>
      <c r="C571" s="11" t="s">
        <v>21</v>
      </c>
      <c r="D571" s="11" t="s">
        <v>186</v>
      </c>
      <c r="E571" s="12">
        <v>185</v>
      </c>
      <c r="F571" s="12">
        <v>0</v>
      </c>
      <c r="G571" s="12">
        <v>0</v>
      </c>
      <c r="H571" s="12">
        <v>0</v>
      </c>
      <c r="I571" s="12"/>
      <c r="J571" s="14">
        <v>1350000</v>
      </c>
      <c r="K571" s="14">
        <v>1350000</v>
      </c>
      <c r="L571" s="14">
        <v>0</v>
      </c>
      <c r="M571" s="13">
        <v>0</v>
      </c>
      <c r="N571" s="10">
        <v>1.6</v>
      </c>
      <c r="O571" s="10">
        <f>N571-1/SUMIF(Seasons!A$2:A$8,C571,Seasons!E$2:E$8)*(B571-(E571/SUMIF(Seasons!A$2:A$8,C571,Seasons!B$2:B$8))*SUMIF(Seasons!A$2:A$8,C571,Seasons!C$2:C$8))</f>
        <v>-0.29564384873145033</v>
      </c>
    </row>
    <row r="572" spans="1:15" x14ac:dyDescent="0.2">
      <c r="A572">
        <v>1</v>
      </c>
      <c r="B572" s="1">
        <f>48/82*K572</f>
        <v>878048.78048780479</v>
      </c>
      <c r="C572" t="s">
        <v>22</v>
      </c>
      <c r="D572" t="s">
        <v>186</v>
      </c>
      <c r="E572">
        <v>99</v>
      </c>
      <c r="F572">
        <v>0</v>
      </c>
      <c r="H572">
        <v>0</v>
      </c>
      <c r="K572" s="1">
        <v>1500000</v>
      </c>
      <c r="L572" s="1">
        <v>0</v>
      </c>
      <c r="N572" s="3">
        <v>1.7000000000000002</v>
      </c>
      <c r="O572" s="10">
        <f>N572-1/SUMIF(Seasons!A$2:A$8,C572,Seasons!E$2:E$8)*(B572-(E572/SUMIF(Seasons!A$2:A$8,C572,Seasons!B$2:B$8))*SUMIF(Seasons!A$2:A$8,C572,Seasons!C$2:C$8))</f>
        <v>0.52171518489378466</v>
      </c>
    </row>
    <row r="573" spans="1:15" x14ac:dyDescent="0.2">
      <c r="A573">
        <v>1</v>
      </c>
      <c r="B573" s="1">
        <f>K573</f>
        <v>1500000</v>
      </c>
      <c r="C573" t="s">
        <v>15</v>
      </c>
      <c r="D573" t="s">
        <v>186</v>
      </c>
      <c r="E573">
        <v>195</v>
      </c>
      <c r="F573">
        <v>0</v>
      </c>
      <c r="G573">
        <v>0</v>
      </c>
      <c r="H573">
        <v>0</v>
      </c>
      <c r="I573"/>
      <c r="J573" s="1">
        <v>1500000</v>
      </c>
      <c r="K573" s="1">
        <v>1500000</v>
      </c>
      <c r="L573" s="1">
        <v>0</v>
      </c>
      <c r="M573"/>
      <c r="N573" s="3">
        <v>-1.2</v>
      </c>
      <c r="O573" s="10">
        <f>N573-1/SUMIF(Seasons!A$2:A$8,C573,Seasons!E$2:E$8)*(B573-(E573/SUMIF(Seasons!A$2:A$8,C573,Seasons!B$2:B$8))*SUMIF(Seasons!A$2:A$8,C573,Seasons!C$2:C$8))</f>
        <v>-3.4071636011616651</v>
      </c>
    </row>
    <row r="574" spans="1:15" x14ac:dyDescent="0.2">
      <c r="A574">
        <v>1</v>
      </c>
      <c r="B574" s="1">
        <f>J574</f>
        <v>475000</v>
      </c>
      <c r="C574" s="11" t="s">
        <v>17</v>
      </c>
      <c r="D574" s="11" t="s">
        <v>187</v>
      </c>
      <c r="E574" s="12">
        <v>190</v>
      </c>
      <c r="F574" s="12"/>
      <c r="G574" s="12"/>
      <c r="H574" s="12"/>
      <c r="I574" s="13">
        <v>475000</v>
      </c>
      <c r="J574" s="14">
        <v>475000</v>
      </c>
      <c r="K574" s="14"/>
      <c r="L574" s="14" t="s">
        <v>27</v>
      </c>
      <c r="M574" s="13"/>
      <c r="N574" s="10">
        <v>-0.1</v>
      </c>
      <c r="O574" s="10">
        <f>N574-1/SUMIF(Seasons!A$2:A$8,C574,Seasons!E$2:E$8)*(B574-(E574/SUMIF(Seasons!A$2:A$8,C574,Seasons!B$2:B$8))*SUMIF(Seasons!A$2:A$8,C574,Seasons!C$2:C$8))</f>
        <v>-0.1</v>
      </c>
    </row>
    <row r="575" spans="1:15" x14ac:dyDescent="0.2">
      <c r="A575">
        <v>1</v>
      </c>
      <c r="B575" s="1">
        <f>J575</f>
        <v>600000</v>
      </c>
      <c r="C575" s="11" t="s">
        <v>17</v>
      </c>
      <c r="D575" s="11" t="s">
        <v>188</v>
      </c>
      <c r="E575" s="12">
        <v>190</v>
      </c>
      <c r="F575" s="12"/>
      <c r="G575" s="12"/>
      <c r="H575" s="12"/>
      <c r="I575" s="13">
        <v>600000</v>
      </c>
      <c r="J575" s="14">
        <v>600000</v>
      </c>
      <c r="K575" s="14"/>
      <c r="L575" s="14" t="s">
        <v>27</v>
      </c>
      <c r="M575" s="13"/>
      <c r="N575" s="10">
        <v>-0.9</v>
      </c>
      <c r="O575" s="10">
        <f>N575-1/SUMIF(Seasons!A$2:A$8,C575,Seasons!E$2:E$8)*(B575-(E575/SUMIF(Seasons!A$2:A$8,C575,Seasons!B$2:B$8))*SUMIF(Seasons!A$2:A$8,C575,Seasons!C$2:C$8))</f>
        <v>-1.2276897870016383</v>
      </c>
    </row>
    <row r="576" spans="1:15" x14ac:dyDescent="0.2">
      <c r="A576">
        <v>1</v>
      </c>
      <c r="B576" s="1">
        <f>K576</f>
        <v>600000</v>
      </c>
      <c r="C576" s="11" t="s">
        <v>19</v>
      </c>
      <c r="D576" s="11" t="s">
        <v>188</v>
      </c>
      <c r="E576" s="12">
        <v>193</v>
      </c>
      <c r="F576" s="12">
        <v>0</v>
      </c>
      <c r="G576" s="12">
        <v>0</v>
      </c>
      <c r="H576" s="12">
        <v>0</v>
      </c>
      <c r="I576" s="11"/>
      <c r="J576" s="14">
        <v>600000</v>
      </c>
      <c r="K576" s="14">
        <v>600000</v>
      </c>
      <c r="L576" s="14">
        <v>0</v>
      </c>
      <c r="M576" s="13"/>
      <c r="N576" s="10">
        <v>-1</v>
      </c>
      <c r="O576" s="10">
        <f>N576-1/SUMIF(Seasons!A$2:A$8,C576,Seasons!E$2:E$8)*(B576-(E576/SUMIF(Seasons!A$2:A$8,C576,Seasons!B$2:B$8))*SUMIF(Seasons!A$2:A$8,C576,Seasons!C$2:C$8))</f>
        <v>-1.2649006622516556</v>
      </c>
    </row>
    <row r="577" spans="1:15" x14ac:dyDescent="0.2">
      <c r="A577">
        <v>1</v>
      </c>
      <c r="B577" s="1">
        <f>K577</f>
        <v>650000</v>
      </c>
      <c r="C577" s="11" t="s">
        <v>20</v>
      </c>
      <c r="D577" s="11" t="s">
        <v>188</v>
      </c>
      <c r="E577" s="12">
        <v>186</v>
      </c>
      <c r="F577" s="12">
        <v>0</v>
      </c>
      <c r="G577" s="12">
        <v>0</v>
      </c>
      <c r="H577" s="12">
        <v>0</v>
      </c>
      <c r="I577" s="12"/>
      <c r="J577" s="14">
        <v>650000</v>
      </c>
      <c r="K577" s="14">
        <v>650000</v>
      </c>
      <c r="L577" s="14">
        <v>0</v>
      </c>
      <c r="M577" s="13"/>
      <c r="N577" s="10">
        <v>0.7</v>
      </c>
      <c r="O577" s="10">
        <f>N577-1/SUMIF(Seasons!A$2:A$8,C577,Seasons!E$2:E$8)*(B577-(E577/SUMIF(Seasons!A$2:A$8,C577,Seasons!B$2:B$8))*SUMIF(Seasons!A$2:A$8,C577,Seasons!C$2:C$8))</f>
        <v>0.32421711899791228</v>
      </c>
    </row>
    <row r="578" spans="1:15" x14ac:dyDescent="0.2">
      <c r="A578">
        <v>1</v>
      </c>
      <c r="B578" s="1">
        <f>K578</f>
        <v>662500</v>
      </c>
      <c r="C578" s="11" t="s">
        <v>21</v>
      </c>
      <c r="D578" s="11" t="s">
        <v>188</v>
      </c>
      <c r="E578" s="12">
        <v>185</v>
      </c>
      <c r="F578" s="12">
        <v>0</v>
      </c>
      <c r="G578" s="12">
        <v>0</v>
      </c>
      <c r="H578" s="12">
        <v>0</v>
      </c>
      <c r="I578" s="12"/>
      <c r="J578" s="14">
        <v>662500</v>
      </c>
      <c r="K578" s="14">
        <v>662500</v>
      </c>
      <c r="L578" s="14">
        <v>0</v>
      </c>
      <c r="M578" s="13">
        <v>0</v>
      </c>
      <c r="N578" s="10">
        <v>-2.8</v>
      </c>
      <c r="O578" s="10">
        <f>N578-1/SUMIF(Seasons!A$2:A$8,C578,Seasons!E$2:E$8)*(B578-(E578/SUMIF(Seasons!A$2:A$8,C578,Seasons!B$2:B$8))*SUMIF(Seasons!A$2:A$8,C578,Seasons!C$2:C$8))</f>
        <v>-3.1159406414552415</v>
      </c>
    </row>
    <row r="579" spans="1:15" x14ac:dyDescent="0.2">
      <c r="A579">
        <v>1</v>
      </c>
      <c r="B579" s="1">
        <f>48/82*K579</f>
        <v>316097.56097560975</v>
      </c>
      <c r="C579" t="s">
        <v>22</v>
      </c>
      <c r="D579" t="s">
        <v>188</v>
      </c>
      <c r="E579">
        <v>99</v>
      </c>
      <c r="F579">
        <v>0</v>
      </c>
      <c r="H579">
        <v>0</v>
      </c>
      <c r="K579" s="1">
        <v>540000</v>
      </c>
      <c r="L579" s="1">
        <v>0</v>
      </c>
      <c r="N579" s="3">
        <v>-0.9</v>
      </c>
      <c r="O579" s="10">
        <f>N579-1/SUMIF(Seasons!A$2:A$8,C579,Seasons!E$2:E$8)*(B579-(E579/SUMIF(Seasons!A$2:A$8,C579,Seasons!B$2:B$8))*SUMIF(Seasons!A$2:A$8,C579,Seasons!C$2:C$8))</f>
        <v>-0.91812745869394174</v>
      </c>
    </row>
    <row r="580" spans="1:15" x14ac:dyDescent="0.2">
      <c r="A580">
        <v>1</v>
      </c>
      <c r="B580" s="1">
        <f>K580</f>
        <v>550000</v>
      </c>
      <c r="C580" t="s">
        <v>15</v>
      </c>
      <c r="D580" t="s">
        <v>188</v>
      </c>
      <c r="E580">
        <v>195</v>
      </c>
      <c r="F580">
        <v>0</v>
      </c>
      <c r="G580">
        <v>0</v>
      </c>
      <c r="H580">
        <v>0</v>
      </c>
      <c r="I580"/>
      <c r="J580" s="1">
        <v>550000</v>
      </c>
      <c r="K580" s="1">
        <v>550000</v>
      </c>
      <c r="L580" s="1">
        <v>0</v>
      </c>
      <c r="M580"/>
      <c r="N580" s="3">
        <v>0.9</v>
      </c>
      <c r="O580" s="10">
        <f>N580-1/SUMIF(Seasons!A$2:A$8,C580,Seasons!E$2:E$8)*(B580-(E580/SUMIF(Seasons!A$2:A$8,C580,Seasons!B$2:B$8))*SUMIF(Seasons!A$2:A$8,C580,Seasons!C$2:C$8))</f>
        <v>0.9</v>
      </c>
    </row>
    <row r="581" spans="1:15" x14ac:dyDescent="0.2">
      <c r="A581">
        <v>1</v>
      </c>
      <c r="B581" s="1">
        <v>775000</v>
      </c>
      <c r="C581" t="s">
        <v>23</v>
      </c>
      <c r="D581" t="s">
        <v>188</v>
      </c>
      <c r="E581">
        <v>186</v>
      </c>
      <c r="K581" s="1">
        <v>775000</v>
      </c>
      <c r="L581" s="1">
        <v>125000</v>
      </c>
      <c r="N581" s="3">
        <v>0.7</v>
      </c>
      <c r="O581" s="10">
        <f>N581-1/SUMIF(Seasons!A$2:A$8,C581,Seasons!E$2:E$8)*(B581-(E581/SUMIF(Seasons!A$2:A$8,C581,Seasons!B$2:B$8))*SUMIF(Seasons!A$2:A$8,C581,Seasons!C$2:C$8))</f>
        <v>0.2208518189884649</v>
      </c>
    </row>
    <row r="582" spans="1:15" x14ac:dyDescent="0.2">
      <c r="A582">
        <v>1</v>
      </c>
      <c r="B582" s="1">
        <f>K582</f>
        <v>156559</v>
      </c>
      <c r="C582" s="11" t="s">
        <v>20</v>
      </c>
      <c r="D582" s="11" t="s">
        <v>189</v>
      </c>
      <c r="E582" s="12">
        <v>42</v>
      </c>
      <c r="F582" s="12">
        <v>0</v>
      </c>
      <c r="G582" s="12">
        <v>0</v>
      </c>
      <c r="H582" s="12">
        <v>0</v>
      </c>
      <c r="I582" s="12"/>
      <c r="J582" s="14">
        <v>693333</v>
      </c>
      <c r="K582" s="14">
        <v>156559</v>
      </c>
      <c r="L582" s="14">
        <v>155000</v>
      </c>
      <c r="M582" s="13"/>
      <c r="N582" s="10">
        <v>-0.4</v>
      </c>
      <c r="O582" s="10">
        <f>N582-1/SUMIF(Seasons!A$2:A$8,C582,Seasons!E$2:E$8)*(B582-(E582/SUMIF(Seasons!A$2:A$8,C582,Seasons!B$2:B$8))*SUMIF(Seasons!A$2:A$8,C582,Seasons!C$2:C$8))</f>
        <v>-0.50936728399218811</v>
      </c>
    </row>
    <row r="583" spans="1:15" x14ac:dyDescent="0.2">
      <c r="A583">
        <v>1</v>
      </c>
      <c r="B583" s="1">
        <f>K583</f>
        <v>344793</v>
      </c>
      <c r="C583" s="11" t="s">
        <v>21</v>
      </c>
      <c r="D583" s="11" t="s">
        <v>189</v>
      </c>
      <c r="E583" s="12">
        <v>92</v>
      </c>
      <c r="F583" s="12">
        <v>0</v>
      </c>
      <c r="G583" s="12">
        <v>0</v>
      </c>
      <c r="H583" s="12">
        <v>0</v>
      </c>
      <c r="I583" s="12"/>
      <c r="J583" s="14">
        <v>693333</v>
      </c>
      <c r="K583" s="14">
        <v>344793</v>
      </c>
      <c r="L583" s="14">
        <v>130000</v>
      </c>
      <c r="M583" s="13">
        <v>0</v>
      </c>
      <c r="N583" s="10">
        <v>-0.60000000000000009</v>
      </c>
      <c r="O583" s="10">
        <f>N583-1/SUMIF(Seasons!A$2:A$8,C583,Seasons!E$2:E$8)*(B583-(E583/SUMIF(Seasons!A$2:A$8,C583,Seasons!B$2:B$8))*SUMIF(Seasons!A$2:A$8,C583,Seasons!C$2:C$8))</f>
        <v>-0.79234907171412683</v>
      </c>
    </row>
    <row r="584" spans="1:15" x14ac:dyDescent="0.2">
      <c r="A584">
        <v>1</v>
      </c>
      <c r="B584" s="1">
        <f>K584</f>
        <v>577500</v>
      </c>
      <c r="C584" t="s">
        <v>15</v>
      </c>
      <c r="D584" t="s">
        <v>189</v>
      </c>
      <c r="E584">
        <v>195</v>
      </c>
      <c r="F584">
        <v>0</v>
      </c>
      <c r="G584">
        <v>0</v>
      </c>
      <c r="H584">
        <v>0</v>
      </c>
      <c r="I584"/>
      <c r="J584" s="1">
        <v>577500</v>
      </c>
      <c r="K584" s="1">
        <v>577500</v>
      </c>
      <c r="L584" s="1">
        <v>0</v>
      </c>
      <c r="M584"/>
      <c r="N584" s="3">
        <v>1.8</v>
      </c>
      <c r="O584" s="10">
        <f>N584-1/SUMIF(Seasons!A$2:A$8,C584,Seasons!E$2:E$8)*(B584-(E584/SUMIF(Seasons!A$2:A$8,C584,Seasons!B$2:B$8))*SUMIF(Seasons!A$2:A$8,C584,Seasons!C$2:C$8))</f>
        <v>1.7361084220716361</v>
      </c>
    </row>
    <row r="585" spans="1:15" x14ac:dyDescent="0.2">
      <c r="A585">
        <v>1</v>
      </c>
      <c r="B585" s="1">
        <v>775000</v>
      </c>
      <c r="C585" t="s">
        <v>23</v>
      </c>
      <c r="D585" t="s">
        <v>189</v>
      </c>
      <c r="E585">
        <v>186</v>
      </c>
      <c r="K585" s="1">
        <v>775000</v>
      </c>
      <c r="L585" s="1">
        <v>0</v>
      </c>
      <c r="N585" s="3">
        <v>9.8000000000000007</v>
      </c>
      <c r="O585" s="10">
        <f>N585-1/SUMIF(Seasons!A$2:A$8,C585,Seasons!E$2:E$8)*(B585-(E585/SUMIF(Seasons!A$2:A$8,C585,Seasons!B$2:B$8))*SUMIF(Seasons!A$2:A$8,C585,Seasons!C$2:C$8))</f>
        <v>9.3208518189884657</v>
      </c>
    </row>
    <row r="586" spans="1:15" x14ac:dyDescent="0.2">
      <c r="A586">
        <v>1</v>
      </c>
      <c r="B586" s="1">
        <f>K586</f>
        <v>13601</v>
      </c>
      <c r="C586" s="11" t="s">
        <v>19</v>
      </c>
      <c r="D586" t="s">
        <v>190</v>
      </c>
      <c r="E586" s="12">
        <v>3</v>
      </c>
      <c r="F586" s="12">
        <v>0</v>
      </c>
      <c r="G586" s="12">
        <v>0</v>
      </c>
      <c r="H586" s="12">
        <v>0</v>
      </c>
      <c r="I586" s="11"/>
      <c r="J586" s="14">
        <v>875000</v>
      </c>
      <c r="K586" s="14">
        <v>13601</v>
      </c>
      <c r="L586" s="14">
        <v>212500</v>
      </c>
      <c r="M586" s="13"/>
      <c r="N586" s="10"/>
      <c r="O586" s="10">
        <f>N586-1/SUMIF(Seasons!A$2:A$8,C586,Seasons!E$2:E$8)*(B586-(E586/SUMIF(Seasons!A$2:A$8,C586,Seasons!B$2:B$8))*SUMIF(Seasons!A$2:A$8,C586,Seasons!C$2:C$8))</f>
        <v>-1.5441004700957349E-2</v>
      </c>
    </row>
    <row r="587" spans="1:15" x14ac:dyDescent="0.2">
      <c r="A587">
        <v>1</v>
      </c>
      <c r="B587" s="1">
        <f>K587</f>
        <v>477703</v>
      </c>
      <c r="C587" s="11" t="s">
        <v>21</v>
      </c>
      <c r="D587" t="s">
        <v>190</v>
      </c>
      <c r="E587" s="12">
        <v>101</v>
      </c>
      <c r="F587" s="12">
        <v>0</v>
      </c>
      <c r="G587" s="12">
        <v>0</v>
      </c>
      <c r="H587" s="12">
        <v>0</v>
      </c>
      <c r="I587" s="12"/>
      <c r="J587" s="14">
        <v>875000</v>
      </c>
      <c r="K587" s="14">
        <v>477703</v>
      </c>
      <c r="L587" s="14">
        <v>112500</v>
      </c>
      <c r="M587" s="13">
        <v>0</v>
      </c>
      <c r="N587" s="10">
        <v>2</v>
      </c>
      <c r="O587" s="10">
        <f>N587-1/SUMIF(Seasons!A$2:A$8,C587,Seasons!E$2:E$8)*(B587-(E587/SUMIF(Seasons!A$2:A$8,C587,Seasons!B$2:B$8))*SUMIF(Seasons!A$2:A$8,C587,Seasons!C$2:C$8))</f>
        <v>1.5609427399635154</v>
      </c>
    </row>
    <row r="588" spans="1:15" x14ac:dyDescent="0.2">
      <c r="A588">
        <v>1</v>
      </c>
      <c r="B588" s="1">
        <f>48/82*K588</f>
        <v>195741.65853658537</v>
      </c>
      <c r="C588" t="s">
        <v>22</v>
      </c>
      <c r="D588" t="s">
        <v>190</v>
      </c>
      <c r="E588">
        <v>0</v>
      </c>
      <c r="F588">
        <v>0</v>
      </c>
      <c r="H588">
        <v>99</v>
      </c>
      <c r="K588" s="1">
        <v>334392</v>
      </c>
      <c r="L588" s="1">
        <v>0</v>
      </c>
      <c r="O588" s="10">
        <f>N588-1/SUMIF(Seasons!A$2:A$8,C588,Seasons!E$2:E$8)*(B588-(E588/SUMIF(Seasons!A$2:A$8,C588,Seasons!B$2:B$8))*SUMIF(Seasons!A$2:A$8,C588,Seasons!C$2:C$8))</f>
        <v>-0.40411181117230532</v>
      </c>
    </row>
    <row r="589" spans="1:15" x14ac:dyDescent="0.2">
      <c r="A589">
        <v>1</v>
      </c>
      <c r="B589" s="1">
        <f>K589</f>
        <v>351795</v>
      </c>
      <c r="C589" t="s">
        <v>15</v>
      </c>
      <c r="D589" t="s">
        <v>190</v>
      </c>
      <c r="E589">
        <v>112</v>
      </c>
      <c r="F589">
        <v>112</v>
      </c>
      <c r="G589">
        <v>0</v>
      </c>
      <c r="H589">
        <v>0</v>
      </c>
      <c r="I589"/>
      <c r="J589" s="1">
        <v>612500</v>
      </c>
      <c r="K589" s="1">
        <v>351795</v>
      </c>
      <c r="L589" s="1">
        <v>0</v>
      </c>
      <c r="M589"/>
      <c r="N589" s="3">
        <v>0</v>
      </c>
      <c r="O589" s="10">
        <f>N589-1/SUMIF(Seasons!A$2:A$8,C589,Seasons!E$2:E$8)*(B589-(E589/SUMIF(Seasons!A$2:A$8,C589,Seasons!B$2:B$8))*SUMIF(Seasons!A$2:A$8,C589,Seasons!C$2:C$8))</f>
        <v>-8.3401891428996996E-2</v>
      </c>
    </row>
    <row r="590" spans="1:15" x14ac:dyDescent="0.2">
      <c r="A590">
        <v>1</v>
      </c>
      <c r="B590" s="1">
        <f>48/82*K590</f>
        <v>21640.975609756097</v>
      </c>
      <c r="C590" t="s">
        <v>22</v>
      </c>
      <c r="D590" t="s">
        <v>191</v>
      </c>
      <c r="E590">
        <v>6</v>
      </c>
      <c r="F590">
        <v>0</v>
      </c>
      <c r="H590">
        <v>0</v>
      </c>
      <c r="K590" s="1">
        <v>36970</v>
      </c>
      <c r="L590" s="1">
        <v>260000</v>
      </c>
      <c r="O590" s="10">
        <f>N590-1/SUMIF(Seasons!A$2:A$8,C590,Seasons!E$2:E$8)*(B590-(E590/SUMIF(Seasons!A$2:A$8,C590,Seasons!B$2:B$8))*SUMIF(Seasons!A$2:A$8,C590,Seasons!C$2:C$8))</f>
        <v>-6.2259580859738151E-3</v>
      </c>
    </row>
    <row r="591" spans="1:15" x14ac:dyDescent="0.2">
      <c r="A591">
        <v>1</v>
      </c>
      <c r="B591" s="1">
        <f>K591</f>
        <v>660000</v>
      </c>
      <c r="C591" t="s">
        <v>15</v>
      </c>
      <c r="D591" t="s">
        <v>191</v>
      </c>
      <c r="E591">
        <v>195</v>
      </c>
      <c r="F591">
        <v>0</v>
      </c>
      <c r="G591">
        <v>0</v>
      </c>
      <c r="H591">
        <v>0</v>
      </c>
      <c r="I591"/>
      <c r="J591" s="1">
        <v>870000</v>
      </c>
      <c r="K591" s="1">
        <v>660000</v>
      </c>
      <c r="L591" s="1">
        <v>210000</v>
      </c>
      <c r="M591"/>
      <c r="N591" s="3">
        <v>1.5</v>
      </c>
      <c r="O591" s="10">
        <f>N591-1/SUMIF(Seasons!A$2:A$8,C591,Seasons!E$2:E$8)*(B591-(E591/SUMIF(Seasons!A$2:A$8,C591,Seasons!B$2:B$8))*SUMIF(Seasons!A$2:A$8,C591,Seasons!C$2:C$8))</f>
        <v>1.2444336882865441</v>
      </c>
    </row>
    <row r="592" spans="1:15" x14ac:dyDescent="0.2">
      <c r="A592">
        <v>1</v>
      </c>
      <c r="B592" s="1">
        <v>636000</v>
      </c>
      <c r="C592" t="s">
        <v>23</v>
      </c>
      <c r="D592" t="s">
        <v>191</v>
      </c>
      <c r="E592">
        <v>136</v>
      </c>
      <c r="K592" s="1">
        <v>636000</v>
      </c>
      <c r="L592" s="1">
        <v>160000</v>
      </c>
      <c r="N592" s="3">
        <v>0.30000000000000004</v>
      </c>
      <c r="O592" s="10">
        <f>N592-1/SUMIF(Seasons!A$2:A$8,C592,Seasons!E$2:E$8)*(B592-(E592/SUMIF(Seasons!A$2:A$8,C592,Seasons!B$2:B$8))*SUMIF(Seasons!A$2:A$8,C592,Seasons!C$2:C$8))</f>
        <v>-0.19799353121332675</v>
      </c>
    </row>
    <row r="593" spans="1:15" x14ac:dyDescent="0.2">
      <c r="A593">
        <v>1</v>
      </c>
      <c r="B593" s="1">
        <f>J593</f>
        <v>633333</v>
      </c>
      <c r="C593" s="11" t="s">
        <v>17</v>
      </c>
      <c r="D593" s="11" t="s">
        <v>192</v>
      </c>
      <c r="E593" s="12">
        <v>190</v>
      </c>
      <c r="F593" s="12"/>
      <c r="G593" s="12"/>
      <c r="H593" s="12"/>
      <c r="I593" s="13">
        <v>525000</v>
      </c>
      <c r="J593" s="14">
        <v>633333</v>
      </c>
      <c r="K593" s="14"/>
      <c r="L593" s="14" t="s">
        <v>27</v>
      </c>
      <c r="M593" s="13"/>
      <c r="N593" s="10">
        <v>-0.1</v>
      </c>
      <c r="O593" s="10">
        <f>N593-1/SUMIF(Seasons!A$2:A$8,C593,Seasons!E$2:E$8)*(B593-(E593/SUMIF(Seasons!A$2:A$8,C593,Seasons!B$2:B$8))*SUMIF(Seasons!A$2:A$8,C593,Seasons!C$2:C$8))</f>
        <v>-0.51507285636264333</v>
      </c>
    </row>
    <row r="594" spans="1:15" x14ac:dyDescent="0.2">
      <c r="A594">
        <v>1</v>
      </c>
      <c r="B594" s="1">
        <f>K594</f>
        <v>200479</v>
      </c>
      <c r="C594" s="11" t="s">
        <v>19</v>
      </c>
      <c r="D594" s="11" t="s">
        <v>192</v>
      </c>
      <c r="E594" s="11">
        <v>67</v>
      </c>
      <c r="F594" s="11">
        <v>0</v>
      </c>
      <c r="G594" s="11">
        <v>0</v>
      </c>
      <c r="H594" s="11">
        <v>0</v>
      </c>
      <c r="I594" s="11"/>
      <c r="J594" s="17">
        <v>577500</v>
      </c>
      <c r="K594" s="17">
        <v>200479</v>
      </c>
      <c r="L594" s="17">
        <v>0</v>
      </c>
      <c r="M594" s="18"/>
      <c r="N594" s="10">
        <v>-0.7</v>
      </c>
      <c r="O594" s="10">
        <f>N594-1/SUMIF(Seasons!A$2:A$8,C594,Seasons!E$2:E$8)*(B594-(E594/SUMIF(Seasons!A$2:A$8,C594,Seasons!B$2:B$8))*SUMIF(Seasons!A$2:A$8,C594,Seasons!C$2:C$8))</f>
        <v>-0.77126853103661253</v>
      </c>
    </row>
    <row r="595" spans="1:15" x14ac:dyDescent="0.2">
      <c r="A595">
        <v>1</v>
      </c>
      <c r="B595" s="1">
        <f>48/82*K595</f>
        <v>156097.75609756095</v>
      </c>
      <c r="C595" t="s">
        <v>22</v>
      </c>
      <c r="D595" t="s">
        <v>192</v>
      </c>
      <c r="E595">
        <v>48</v>
      </c>
      <c r="F595">
        <v>0</v>
      </c>
      <c r="H595">
        <v>0</v>
      </c>
      <c r="K595" s="1">
        <v>266667</v>
      </c>
      <c r="L595" s="1">
        <v>0</v>
      </c>
      <c r="N595" s="3">
        <v>-1.8</v>
      </c>
      <c r="O595" s="10">
        <f>N595-1/SUMIF(Seasons!A$2:A$8,C595,Seasons!E$2:E$8)*(B595-(E595/SUMIF(Seasons!A$2:A$8,C595,Seasons!B$2:B$8))*SUMIF(Seasons!A$2:A$8,C595,Seasons!C$2:C$8))</f>
        <v>-1.8146488543022674</v>
      </c>
    </row>
    <row r="596" spans="1:15" x14ac:dyDescent="0.2">
      <c r="A596">
        <v>1</v>
      </c>
      <c r="B596" s="1">
        <f>K596</f>
        <v>344261</v>
      </c>
      <c r="C596" s="11" t="s">
        <v>21</v>
      </c>
      <c r="D596" s="11" t="s">
        <v>193</v>
      </c>
      <c r="E596" s="12">
        <v>103</v>
      </c>
      <c r="F596" s="12">
        <v>0</v>
      </c>
      <c r="G596" s="12">
        <v>0</v>
      </c>
      <c r="H596" s="12">
        <v>0</v>
      </c>
      <c r="I596" s="12"/>
      <c r="J596" s="14">
        <v>618333</v>
      </c>
      <c r="K596" s="14">
        <v>344261</v>
      </c>
      <c r="L596" s="14">
        <v>0</v>
      </c>
      <c r="M596" s="13">
        <v>0</v>
      </c>
      <c r="N596" s="10">
        <v>2.9</v>
      </c>
      <c r="O596" s="10">
        <f>N596-1/SUMIF(Seasons!A$2:A$8,C596,Seasons!E$2:E$8)*(B596-(E596/SUMIF(Seasons!A$2:A$8,C596,Seasons!B$2:B$8))*SUMIF(Seasons!A$2:A$8,C596,Seasons!C$2:C$8))</f>
        <v>2.7806003958961352</v>
      </c>
    </row>
    <row r="597" spans="1:15" x14ac:dyDescent="0.2">
      <c r="A597">
        <v>1</v>
      </c>
      <c r="B597" s="1">
        <f>48/82*K597</f>
        <v>350983.02439024387</v>
      </c>
      <c r="C597" t="s">
        <v>22</v>
      </c>
      <c r="D597" t="s">
        <v>193</v>
      </c>
      <c r="E597">
        <v>96</v>
      </c>
      <c r="F597">
        <v>0</v>
      </c>
      <c r="H597">
        <v>0</v>
      </c>
      <c r="K597" s="1">
        <v>599596</v>
      </c>
      <c r="L597" s="1">
        <v>0</v>
      </c>
      <c r="N597" s="3">
        <v>3.7</v>
      </c>
      <c r="O597" s="10">
        <f>N597-1/SUMIF(Seasons!A$2:A$8,C597,Seasons!E$2:E$8)*(B597-(E597/SUMIF(Seasons!A$2:A$8,C597,Seasons!B$2:B$8))*SUMIF(Seasons!A$2:A$8,C597,Seasons!C$2:C$8))</f>
        <v>3.5906248468636011</v>
      </c>
    </row>
    <row r="598" spans="1:15" x14ac:dyDescent="0.2">
      <c r="A598">
        <v>1</v>
      </c>
      <c r="B598" s="1">
        <f>K598</f>
        <v>775000</v>
      </c>
      <c r="C598" t="s">
        <v>15</v>
      </c>
      <c r="D598" t="s">
        <v>193</v>
      </c>
      <c r="E598">
        <v>195</v>
      </c>
      <c r="F598">
        <v>0</v>
      </c>
      <c r="G598">
        <v>0</v>
      </c>
      <c r="H598">
        <v>0</v>
      </c>
      <c r="I598"/>
      <c r="J598" s="1">
        <v>775000</v>
      </c>
      <c r="K598" s="1">
        <v>775000</v>
      </c>
      <c r="L598" s="1">
        <v>0</v>
      </c>
      <c r="M598"/>
      <c r="N598" s="3">
        <v>3.1</v>
      </c>
      <c r="O598" s="10">
        <f>N598-1/SUMIF(Seasons!A$2:A$8,C598,Seasons!E$2:E$8)*(B598-(E598/SUMIF(Seasons!A$2:A$8,C598,Seasons!B$2:B$8))*SUMIF(Seasons!A$2:A$8,C598,Seasons!C$2:C$8))</f>
        <v>2.5772507260406585</v>
      </c>
    </row>
    <row r="599" spans="1:15" x14ac:dyDescent="0.2">
      <c r="A599">
        <v>1</v>
      </c>
      <c r="B599" s="1">
        <v>775000</v>
      </c>
      <c r="C599" t="s">
        <v>23</v>
      </c>
      <c r="D599" t="s">
        <v>193</v>
      </c>
      <c r="E599">
        <v>186</v>
      </c>
      <c r="K599" s="1">
        <v>775000</v>
      </c>
      <c r="L599" s="1">
        <v>0</v>
      </c>
      <c r="N599" s="3">
        <v>0.1</v>
      </c>
      <c r="O599" s="10">
        <f>N599-1/SUMIF(Seasons!A$2:A$8,C599,Seasons!E$2:E$8)*(B599-(E599/SUMIF(Seasons!A$2:A$8,C599,Seasons!B$2:B$8))*SUMIF(Seasons!A$2:A$8,C599,Seasons!C$2:C$8))</f>
        <v>-0.37914818101153502</v>
      </c>
    </row>
    <row r="600" spans="1:15" x14ac:dyDescent="0.2">
      <c r="A600">
        <v>1</v>
      </c>
      <c r="B600" s="1">
        <f>J600</f>
        <v>1350000</v>
      </c>
      <c r="C600" s="11" t="s">
        <v>17</v>
      </c>
      <c r="D600" s="11" t="s">
        <v>194</v>
      </c>
      <c r="E600" s="12">
        <v>190</v>
      </c>
      <c r="F600" s="12"/>
      <c r="G600" s="12"/>
      <c r="H600" s="12"/>
      <c r="I600" s="13">
        <v>1300000</v>
      </c>
      <c r="J600" s="14">
        <v>1350000</v>
      </c>
      <c r="K600" s="14"/>
      <c r="L600" s="14" t="s">
        <v>27</v>
      </c>
      <c r="M600" s="13"/>
      <c r="N600" s="10">
        <v>11.5</v>
      </c>
      <c r="O600" s="10">
        <f>N600-1/SUMIF(Seasons!A$2:A$8,C600,Seasons!E$2:E$8)*(B600-(E600/SUMIF(Seasons!A$2:A$8,C600,Seasons!B$2:B$8))*SUMIF(Seasons!A$2:A$8,C600,Seasons!C$2:C$8))</f>
        <v>9.206171490988531</v>
      </c>
    </row>
    <row r="601" spans="1:15" x14ac:dyDescent="0.2">
      <c r="A601">
        <v>1</v>
      </c>
      <c r="B601" s="1">
        <f>K601</f>
        <v>1350000</v>
      </c>
      <c r="C601" s="11" t="s">
        <v>19</v>
      </c>
      <c r="D601" s="11" t="s">
        <v>194</v>
      </c>
      <c r="E601" s="12">
        <v>193</v>
      </c>
      <c r="F601" s="12">
        <v>0</v>
      </c>
      <c r="G601" s="12">
        <v>0</v>
      </c>
      <c r="H601" s="12">
        <v>0</v>
      </c>
      <c r="I601" s="11"/>
      <c r="J601" s="14">
        <v>1350000</v>
      </c>
      <c r="K601" s="14">
        <v>1350000</v>
      </c>
      <c r="L601" s="14">
        <v>0</v>
      </c>
      <c r="M601" s="13"/>
      <c r="N601" s="10">
        <v>12</v>
      </c>
      <c r="O601" s="10">
        <f>N601-1/SUMIF(Seasons!A$2:A$8,C601,Seasons!E$2:E$8)*(B601-(E601/SUMIF(Seasons!A$2:A$8,C601,Seasons!B$2:B$8))*SUMIF(Seasons!A$2:A$8,C601,Seasons!C$2:C$8))</f>
        <v>9.7483443708609272</v>
      </c>
    </row>
    <row r="602" spans="1:15" x14ac:dyDescent="0.2">
      <c r="A602">
        <v>1</v>
      </c>
      <c r="B602" s="1">
        <f>K602</f>
        <v>3333333</v>
      </c>
      <c r="C602" s="11" t="s">
        <v>20</v>
      </c>
      <c r="D602" s="11" t="s">
        <v>194</v>
      </c>
      <c r="E602" s="12">
        <v>186</v>
      </c>
      <c r="F602" s="12">
        <v>0</v>
      </c>
      <c r="G602" s="12">
        <v>0</v>
      </c>
      <c r="H602" s="12">
        <v>0</v>
      </c>
      <c r="I602" s="12"/>
      <c r="J602" s="14">
        <v>3333333</v>
      </c>
      <c r="K602" s="14">
        <v>3333333</v>
      </c>
      <c r="L602" s="14">
        <v>0</v>
      </c>
      <c r="M602" s="13"/>
      <c r="N602" s="10">
        <v>9.5</v>
      </c>
      <c r="O602" s="10">
        <f>N602-1/SUMIF(Seasons!A$2:A$8,C602,Seasons!E$2:E$8)*(B602-(E602/SUMIF(Seasons!A$2:A$8,C602,Seasons!B$2:B$8))*SUMIF(Seasons!A$2:A$8,C602,Seasons!C$2:C$8))</f>
        <v>2.4018797494780797</v>
      </c>
    </row>
    <row r="603" spans="1:15" x14ac:dyDescent="0.2">
      <c r="A603">
        <v>1</v>
      </c>
      <c r="B603" s="1">
        <f>K603</f>
        <v>3333334</v>
      </c>
      <c r="C603" s="11" t="s">
        <v>21</v>
      </c>
      <c r="D603" s="11" t="s">
        <v>194</v>
      </c>
      <c r="E603" s="11">
        <v>185</v>
      </c>
      <c r="F603" s="11">
        <v>0</v>
      </c>
      <c r="G603" s="11">
        <v>0</v>
      </c>
      <c r="H603" s="11">
        <v>0</v>
      </c>
      <c r="I603" s="11"/>
      <c r="J603" s="17">
        <v>3333333</v>
      </c>
      <c r="K603" s="17">
        <v>3333334</v>
      </c>
      <c r="L603" s="17">
        <v>0</v>
      </c>
      <c r="M603" s="18">
        <v>0</v>
      </c>
      <c r="N603" s="10">
        <v>2.5</v>
      </c>
      <c r="O603" s="10">
        <f>N603-1/SUMIF(Seasons!A$2:A$8,C603,Seasons!E$2:E$8)*(B603-(E603/SUMIF(Seasons!A$2:A$8,C603,Seasons!B$2:B$8))*SUMIF(Seasons!A$2:A$8,C603,Seasons!C$2:C$8))</f>
        <v>-3.9528497845859265</v>
      </c>
    </row>
    <row r="604" spans="1:15" x14ac:dyDescent="0.2">
      <c r="A604">
        <v>1</v>
      </c>
      <c r="B604" s="1">
        <f>48/82*K604</f>
        <v>1951219.3170731706</v>
      </c>
      <c r="C604" t="s">
        <v>22</v>
      </c>
      <c r="D604" t="s">
        <v>194</v>
      </c>
      <c r="E604">
        <v>99</v>
      </c>
      <c r="F604">
        <v>0</v>
      </c>
      <c r="H604">
        <v>0</v>
      </c>
      <c r="K604" s="1">
        <v>3333333</v>
      </c>
      <c r="L604" s="1">
        <v>0</v>
      </c>
      <c r="N604" s="3">
        <v>1.9</v>
      </c>
      <c r="O604" s="10">
        <f>N604-1/SUMIF(Seasons!A$2:A$8,C604,Seasons!E$2:E$8)*(B604-(E604/SUMIF(Seasons!A$2:A$8,C604,Seasons!B$2:B$8))*SUMIF(Seasons!A$2:A$8,C604,Seasons!C$2:C$8))</f>
        <v>-1.4938626970889062</v>
      </c>
    </row>
    <row r="605" spans="1:15" x14ac:dyDescent="0.2">
      <c r="A605">
        <v>1</v>
      </c>
      <c r="B605" s="1">
        <f>K605</f>
        <v>3333333</v>
      </c>
      <c r="C605" t="s">
        <v>15</v>
      </c>
      <c r="D605" t="s">
        <v>194</v>
      </c>
      <c r="E605">
        <v>195</v>
      </c>
      <c r="F605">
        <v>0</v>
      </c>
      <c r="G605">
        <v>0</v>
      </c>
      <c r="H605">
        <v>0</v>
      </c>
      <c r="I605"/>
      <c r="J605" s="1">
        <v>3333333</v>
      </c>
      <c r="K605" s="1">
        <v>3333333</v>
      </c>
      <c r="L605" s="1">
        <v>0</v>
      </c>
      <c r="M605"/>
      <c r="N605" s="3">
        <v>1.2</v>
      </c>
      <c r="O605" s="10">
        <f>N605-1/SUMIF(Seasons!A$2:A$8,C605,Seasons!E$2:E$8)*(B605-(E605/SUMIF(Seasons!A$2:A$8,C605,Seasons!B$2:B$8))*SUMIF(Seasons!A$2:A$8,C605,Seasons!C$2:C$8))</f>
        <v>-5.2666013552758955</v>
      </c>
    </row>
    <row r="606" spans="1:15" x14ac:dyDescent="0.2">
      <c r="A606">
        <v>1</v>
      </c>
      <c r="B606" s="1">
        <v>3258000</v>
      </c>
      <c r="C606" t="s">
        <v>23</v>
      </c>
      <c r="D606" t="s">
        <v>194</v>
      </c>
      <c r="E606">
        <v>186</v>
      </c>
      <c r="K606" s="1">
        <v>3258000</v>
      </c>
      <c r="L606" s="1">
        <v>0</v>
      </c>
      <c r="N606" s="3">
        <v>-2.2999999999999998</v>
      </c>
      <c r="O606" s="10">
        <f>N606-1/SUMIF(Seasons!A$2:A$8,C606,Seasons!E$2:E$8)*(B606-(E606/SUMIF(Seasons!A$2:A$8,C606,Seasons!B$2:B$8))*SUMIF(Seasons!A$2:A$8,C606,Seasons!C$2:C$8))</f>
        <v>-8.0668145519077186</v>
      </c>
    </row>
    <row r="607" spans="1:15" x14ac:dyDescent="0.2">
      <c r="A607">
        <v>1</v>
      </c>
      <c r="B607" s="1">
        <v>9000</v>
      </c>
      <c r="C607" t="s">
        <v>23</v>
      </c>
      <c r="D607" t="s">
        <v>195</v>
      </c>
      <c r="E607">
        <v>3</v>
      </c>
      <c r="K607" s="1">
        <v>9000</v>
      </c>
      <c r="L607" s="1">
        <v>0</v>
      </c>
      <c r="N607" s="3">
        <v>0</v>
      </c>
      <c r="O607" s="10">
        <f>N607-1/SUMIF(Seasons!A$2:A$8,C607,Seasons!E$2:E$8)*(B607-(E607/SUMIF(Seasons!A$2:A$8,C607,Seasons!B$2:B$8))*SUMIF(Seasons!A$2:A$8,C607,Seasons!C$2:C$8))</f>
        <v>-2.7478031885966352E-4</v>
      </c>
    </row>
    <row r="608" spans="1:15" x14ac:dyDescent="0.2">
      <c r="A608">
        <v>1</v>
      </c>
      <c r="B608" s="1">
        <f>J608</f>
        <v>4875000</v>
      </c>
      <c r="C608" s="11" t="s">
        <v>17</v>
      </c>
      <c r="D608" s="11" t="s">
        <v>196</v>
      </c>
      <c r="E608" s="12">
        <v>190</v>
      </c>
      <c r="F608" s="12"/>
      <c r="G608" s="12"/>
      <c r="H608" s="12"/>
      <c r="I608" s="13">
        <v>4875000</v>
      </c>
      <c r="J608" s="14">
        <v>4875000</v>
      </c>
      <c r="K608" s="14"/>
      <c r="L608" s="14" t="s">
        <v>27</v>
      </c>
      <c r="M608" s="13"/>
      <c r="N608" s="10">
        <v>6.4</v>
      </c>
      <c r="O608" s="10">
        <f>N608-1/SUMIF(Seasons!A$2:A$8,C608,Seasons!E$2:E$8)*(B608-(E608/SUMIF(Seasons!A$2:A$8,C608,Seasons!B$2:B$8))*SUMIF(Seasons!A$2:A$8,C608,Seasons!C$2:C$8))</f>
        <v>-5.1346805024576732</v>
      </c>
    </row>
    <row r="609" spans="1:15" x14ac:dyDescent="0.2">
      <c r="A609">
        <v>1</v>
      </c>
      <c r="B609" s="1">
        <f>K609</f>
        <v>6680000</v>
      </c>
      <c r="C609" s="11" t="s">
        <v>19</v>
      </c>
      <c r="D609" s="11" t="s">
        <v>196</v>
      </c>
      <c r="E609" s="12">
        <v>193</v>
      </c>
      <c r="F609" s="12">
        <v>0</v>
      </c>
      <c r="G609" s="12">
        <v>0</v>
      </c>
      <c r="H609" s="12">
        <v>0</v>
      </c>
      <c r="I609" s="11"/>
      <c r="J609" s="14">
        <v>6680000</v>
      </c>
      <c r="K609" s="14">
        <v>6680000</v>
      </c>
      <c r="L609" s="14">
        <v>0</v>
      </c>
      <c r="M609" s="13"/>
      <c r="N609" s="10">
        <v>6.1</v>
      </c>
      <c r="O609" s="10">
        <f>N609-1/SUMIF(Seasons!A$2:A$8,C609,Seasons!E$2:E$8)*(B609-(E609/SUMIF(Seasons!A$2:A$8,C609,Seasons!B$2:B$8))*SUMIF(Seasons!A$2:A$8,C609,Seasons!C$2:C$8))</f>
        <v>-10.270860927152318</v>
      </c>
    </row>
    <row r="610" spans="1:15" x14ac:dyDescent="0.2">
      <c r="A610">
        <v>1</v>
      </c>
      <c r="B610" s="1">
        <f>K610</f>
        <v>6680000</v>
      </c>
      <c r="C610" s="11" t="s">
        <v>20</v>
      </c>
      <c r="D610" s="11" t="s">
        <v>196</v>
      </c>
      <c r="E610" s="12">
        <v>186</v>
      </c>
      <c r="F610" s="12">
        <v>0</v>
      </c>
      <c r="G610" s="12">
        <v>0</v>
      </c>
      <c r="H610" s="12">
        <v>0</v>
      </c>
      <c r="I610" s="12"/>
      <c r="J610" s="14">
        <v>6680000</v>
      </c>
      <c r="K610" s="14">
        <v>6680000</v>
      </c>
      <c r="L610" s="14">
        <v>0</v>
      </c>
      <c r="M610" s="13"/>
      <c r="N610" s="10">
        <v>6.4</v>
      </c>
      <c r="O610" s="10">
        <f>N610-1/SUMIF(Seasons!A$2:A$8,C610,Seasons!E$2:E$8)*(B610-(E610/SUMIF(Seasons!A$2:A$8,C610,Seasons!B$2:B$8))*SUMIF(Seasons!A$2:A$8,C610,Seasons!C$2:C$8))</f>
        <v>-9.082254697286011</v>
      </c>
    </row>
    <row r="611" spans="1:15" x14ac:dyDescent="0.2">
      <c r="A611">
        <v>1</v>
      </c>
      <c r="B611" s="1">
        <f>K611</f>
        <v>6680000</v>
      </c>
      <c r="C611" s="11" t="s">
        <v>21</v>
      </c>
      <c r="D611" s="11" t="s">
        <v>196</v>
      </c>
      <c r="E611" s="12">
        <v>185</v>
      </c>
      <c r="F611" s="12">
        <v>0</v>
      </c>
      <c r="G611" s="12">
        <v>0</v>
      </c>
      <c r="H611" s="12">
        <v>0</v>
      </c>
      <c r="I611" s="12"/>
      <c r="J611" s="14">
        <v>6680000</v>
      </c>
      <c r="K611" s="14">
        <v>6680000</v>
      </c>
      <c r="L611" s="14">
        <v>0</v>
      </c>
      <c r="M611" s="13">
        <v>0</v>
      </c>
      <c r="N611" s="10">
        <v>6</v>
      </c>
      <c r="O611" s="10">
        <f>N611-1/SUMIF(Seasons!A$2:A$8,C611,Seasons!E$2:E$8)*(B611-(E611/SUMIF(Seasons!A$2:A$8,C611,Seasons!B$2:B$8))*SUMIF(Seasons!A$2:A$8,C611,Seasons!C$2:C$8))</f>
        <v>-8.1426519865964568</v>
      </c>
    </row>
    <row r="612" spans="1:15" x14ac:dyDescent="0.2">
      <c r="A612">
        <v>1</v>
      </c>
      <c r="B612" s="1">
        <f>48/82*K612</f>
        <v>3910243.9024390243</v>
      </c>
      <c r="C612" t="s">
        <v>22</v>
      </c>
      <c r="D612" t="s">
        <v>196</v>
      </c>
      <c r="E612">
        <v>99</v>
      </c>
      <c r="F612">
        <v>0</v>
      </c>
      <c r="H612">
        <v>0</v>
      </c>
      <c r="K612" s="1">
        <v>6680000</v>
      </c>
      <c r="L612" s="1">
        <v>0</v>
      </c>
      <c r="N612" s="3">
        <v>7.3</v>
      </c>
      <c r="O612" s="10">
        <f>N612-1/SUMIF(Seasons!A$2:A$8,C612,Seasons!E$2:E$8)*(B612-(E612/SUMIF(Seasons!A$2:A$8,C612,Seasons!B$2:B$8))*SUMIF(Seasons!A$2:A$8,C612,Seasons!C$2:C$8))</f>
        <v>-0.1383005507474433</v>
      </c>
    </row>
    <row r="613" spans="1:15" x14ac:dyDescent="0.2">
      <c r="A613">
        <v>1</v>
      </c>
      <c r="B613" s="1">
        <f>K613</f>
        <v>6680000</v>
      </c>
      <c r="C613" t="s">
        <v>15</v>
      </c>
      <c r="D613" t="s">
        <v>196</v>
      </c>
      <c r="E613">
        <v>195</v>
      </c>
      <c r="F613">
        <v>0</v>
      </c>
      <c r="G613">
        <v>0</v>
      </c>
      <c r="H613">
        <v>0</v>
      </c>
      <c r="I613"/>
      <c r="J613" s="1">
        <v>6680000</v>
      </c>
      <c r="K613" s="1">
        <v>6680000</v>
      </c>
      <c r="L613" s="1">
        <v>0</v>
      </c>
      <c r="M613"/>
      <c r="N613" s="3">
        <v>14.1</v>
      </c>
      <c r="O613" s="10">
        <f>N613-1/SUMIF(Seasons!A$2:A$8,C613,Seasons!E$2:E$8)*(B613-(E613/SUMIF(Seasons!A$2:A$8,C613,Seasons!B$2:B$8))*SUMIF(Seasons!A$2:A$8,C613,Seasons!C$2:C$8))</f>
        <v>-0.14201355275895367</v>
      </c>
    </row>
    <row r="614" spans="1:15" x14ac:dyDescent="0.2">
      <c r="A614">
        <v>1</v>
      </c>
      <c r="B614" s="1">
        <v>5400000</v>
      </c>
      <c r="C614" t="s">
        <v>23</v>
      </c>
      <c r="D614" t="s">
        <v>196</v>
      </c>
      <c r="E614">
        <v>186</v>
      </c>
      <c r="K614" s="1">
        <v>5400000</v>
      </c>
      <c r="L614" s="1">
        <v>0</v>
      </c>
      <c r="N614" s="3">
        <v>4.0999999999999996</v>
      </c>
      <c r="O614" s="10">
        <f>N614-1/SUMIF(Seasons!A$2:A$8,C614,Seasons!E$2:E$8)*(B614-(E614/SUMIF(Seasons!A$2:A$8,C614,Seasons!B$2:B$8))*SUMIF(Seasons!A$2:A$8,C614,Seasons!C$2:C$8))</f>
        <v>-6.2283052351375332</v>
      </c>
    </row>
    <row r="615" spans="1:15" x14ac:dyDescent="0.2">
      <c r="A615">
        <v>1</v>
      </c>
      <c r="B615" s="1">
        <f>K615</f>
        <v>92034</v>
      </c>
      <c r="C615" s="11" t="s">
        <v>19</v>
      </c>
      <c r="D615" s="11" t="s">
        <v>197</v>
      </c>
      <c r="E615" s="12">
        <v>21</v>
      </c>
      <c r="F615" s="12">
        <v>0</v>
      </c>
      <c r="G615" s="12">
        <v>0</v>
      </c>
      <c r="H615" s="12">
        <v>0</v>
      </c>
      <c r="I615" s="11"/>
      <c r="J615" s="14">
        <v>845833</v>
      </c>
      <c r="K615" s="14">
        <v>92034</v>
      </c>
      <c r="L615" s="14">
        <v>237500</v>
      </c>
      <c r="M615" s="13"/>
      <c r="N615" s="10">
        <v>0.1</v>
      </c>
      <c r="O615" s="10">
        <f>N615-1/SUMIF(Seasons!A$2:A$8,C615,Seasons!E$2:E$8)*(B615-(E615/SUMIF(Seasons!A$2:A$8,C615,Seasons!B$2:B$8))*SUMIF(Seasons!A$2:A$8,C615,Seasons!C$2:C$8))</f>
        <v>3.1826510654359152E-4</v>
      </c>
    </row>
    <row r="616" spans="1:15" x14ac:dyDescent="0.2">
      <c r="A616">
        <v>1</v>
      </c>
      <c r="B616" s="1">
        <f>K616</f>
        <v>254659</v>
      </c>
      <c r="C616" s="11" t="s">
        <v>20</v>
      </c>
      <c r="D616" s="11" t="s">
        <v>197</v>
      </c>
      <c r="E616" s="12">
        <v>56</v>
      </c>
      <c r="F616" s="12">
        <v>0</v>
      </c>
      <c r="G616" s="12">
        <v>0</v>
      </c>
      <c r="H616" s="12">
        <v>0</v>
      </c>
      <c r="I616" s="12"/>
      <c r="J616" s="14">
        <v>845833</v>
      </c>
      <c r="K616" s="14">
        <v>254659</v>
      </c>
      <c r="L616" s="14">
        <v>187500</v>
      </c>
      <c r="M616" s="13"/>
      <c r="N616" s="10">
        <v>-1.1000000000000001</v>
      </c>
      <c r="O616" s="10">
        <f>N616-1/SUMIF(Seasons!A$2:A$8,C616,Seasons!E$2:E$8)*(B616-(E616/SUMIF(Seasons!A$2:A$8,C616,Seasons!B$2:B$8))*SUMIF(Seasons!A$2:A$8,C616,Seasons!C$2:C$8))</f>
        <v>-1.360846844905381</v>
      </c>
    </row>
    <row r="617" spans="1:15" x14ac:dyDescent="0.2">
      <c r="A617">
        <v>1</v>
      </c>
      <c r="B617" s="1">
        <f>K617</f>
        <v>425203</v>
      </c>
      <c r="C617" s="11" t="s">
        <v>21</v>
      </c>
      <c r="D617" s="11" t="s">
        <v>197</v>
      </c>
      <c r="E617" s="12">
        <v>93</v>
      </c>
      <c r="F617" s="12">
        <v>0</v>
      </c>
      <c r="G617" s="12">
        <v>0</v>
      </c>
      <c r="H617" s="12">
        <v>0</v>
      </c>
      <c r="I617" s="12"/>
      <c r="J617" s="14">
        <v>845833</v>
      </c>
      <c r="K617" s="14">
        <v>425203</v>
      </c>
      <c r="L617" s="14">
        <v>137500</v>
      </c>
      <c r="M617" s="13">
        <v>0</v>
      </c>
      <c r="N617" s="10">
        <v>2.5</v>
      </c>
      <c r="O617" s="10">
        <f>N617-1/SUMIF(Seasons!A$2:A$8,C617,Seasons!E$2:E$8)*(B617-(E617/SUMIF(Seasons!A$2:A$8,C617,Seasons!B$2:B$8))*SUMIF(Seasons!A$2:A$8,C617,Seasons!C$2:C$8))</f>
        <v>2.1294094833943564</v>
      </c>
    </row>
    <row r="618" spans="1:15" x14ac:dyDescent="0.2">
      <c r="A618">
        <v>1</v>
      </c>
      <c r="B618" s="1">
        <f>48/82*K618</f>
        <v>351219.5121951219</v>
      </c>
      <c r="C618" t="s">
        <v>22</v>
      </c>
      <c r="D618" t="s">
        <v>197</v>
      </c>
      <c r="E618">
        <v>99</v>
      </c>
      <c r="F618">
        <v>0</v>
      </c>
      <c r="H618">
        <v>0</v>
      </c>
      <c r="K618" s="1">
        <v>600000</v>
      </c>
      <c r="L618" s="1">
        <v>0</v>
      </c>
      <c r="N618" s="3">
        <v>-0.9</v>
      </c>
      <c r="O618" s="10">
        <f>N618-1/SUMIF(Seasons!A$2:A$8,C618,Seasons!E$2:E$8)*(B618-(E618/SUMIF(Seasons!A$2:A$8,C618,Seasons!B$2:B$8))*SUMIF(Seasons!A$2:A$8,C618,Seasons!C$2:C$8))</f>
        <v>-0.99063729346970875</v>
      </c>
    </row>
    <row r="619" spans="1:15" x14ac:dyDescent="0.2">
      <c r="A619">
        <v>1</v>
      </c>
      <c r="B619" s="1">
        <f>K619</f>
        <v>600000</v>
      </c>
      <c r="C619" t="s">
        <v>15</v>
      </c>
      <c r="D619" t="s">
        <v>197</v>
      </c>
      <c r="E619">
        <v>195</v>
      </c>
      <c r="F619">
        <v>0</v>
      </c>
      <c r="G619">
        <v>0</v>
      </c>
      <c r="H619">
        <v>0</v>
      </c>
      <c r="I619"/>
      <c r="J619" s="1">
        <v>600000</v>
      </c>
      <c r="K619" s="1">
        <v>600000</v>
      </c>
      <c r="L619" s="1">
        <v>0</v>
      </c>
      <c r="M619"/>
      <c r="N619" s="3">
        <v>0.60000000000000009</v>
      </c>
      <c r="O619" s="10">
        <f>N619-1/SUMIF(Seasons!A$2:A$8,C619,Seasons!E$2:E$8)*(B619-(E619/SUMIF(Seasons!A$2:A$8,C619,Seasons!B$2:B$8))*SUMIF(Seasons!A$2:A$8,C619,Seasons!C$2:C$8))</f>
        <v>0.48383349467570191</v>
      </c>
    </row>
    <row r="620" spans="1:15" x14ac:dyDescent="0.2">
      <c r="A620">
        <v>1</v>
      </c>
      <c r="B620" s="1">
        <v>56000</v>
      </c>
      <c r="C620" t="s">
        <v>23</v>
      </c>
      <c r="D620" t="s">
        <v>197</v>
      </c>
      <c r="E620">
        <v>18</v>
      </c>
      <c r="K620" s="1">
        <v>56000</v>
      </c>
      <c r="L620" s="1">
        <v>0</v>
      </c>
      <c r="N620" s="3">
        <v>-0.2</v>
      </c>
      <c r="O620" s="10">
        <f>N620-1/SUMIF(Seasons!A$2:A$8,C620,Seasons!E$2:E$8)*(B620-(E620/SUMIF(Seasons!A$2:A$8,C620,Seasons!B$2:B$8))*SUMIF(Seasons!A$2:A$8,C620,Seasons!C$2:C$8))</f>
        <v>-0.20590777685548273</v>
      </c>
    </row>
    <row r="621" spans="1:15" x14ac:dyDescent="0.2">
      <c r="A621">
        <v>1</v>
      </c>
      <c r="B621" s="1">
        <f>K621</f>
        <v>289274</v>
      </c>
      <c r="C621" s="11" t="s">
        <v>20</v>
      </c>
      <c r="D621" s="11" t="s">
        <v>198</v>
      </c>
      <c r="E621" s="12">
        <v>102</v>
      </c>
      <c r="F621" s="12">
        <v>0</v>
      </c>
      <c r="G621" s="12">
        <v>0</v>
      </c>
      <c r="H621" s="12">
        <v>0</v>
      </c>
      <c r="I621" s="12"/>
      <c r="J621" s="14">
        <v>527500</v>
      </c>
      <c r="K621" s="14">
        <v>289274</v>
      </c>
      <c r="L621" s="14">
        <v>0</v>
      </c>
      <c r="M621" s="13"/>
      <c r="N621" s="10">
        <v>2.2000000000000002</v>
      </c>
      <c r="O621" s="10">
        <f>N621-1/SUMIF(Seasons!A$2:A$8,C621,Seasons!E$2:E$8)*(B621-(E621/SUMIF(Seasons!A$2:A$8,C621,Seasons!B$2:B$8))*SUMIF(Seasons!A$2:A$8,C621,Seasons!C$2:C$8))</f>
        <v>2.1622201629739379</v>
      </c>
    </row>
    <row r="622" spans="1:15" x14ac:dyDescent="0.2">
      <c r="A622">
        <v>1</v>
      </c>
      <c r="B622" s="1">
        <f>K622</f>
        <v>416217</v>
      </c>
      <c r="C622" s="11" t="s">
        <v>21</v>
      </c>
      <c r="D622" s="11" t="s">
        <v>198</v>
      </c>
      <c r="E622" s="11">
        <v>110</v>
      </c>
      <c r="F622" s="11">
        <v>0</v>
      </c>
      <c r="G622" s="11">
        <v>0</v>
      </c>
      <c r="H622" s="11">
        <v>0</v>
      </c>
      <c r="I622" s="11"/>
      <c r="J622" s="17">
        <v>700000</v>
      </c>
      <c r="K622" s="17">
        <v>416217</v>
      </c>
      <c r="L622" s="17">
        <v>0</v>
      </c>
      <c r="M622" s="18">
        <v>0</v>
      </c>
      <c r="N622" s="10">
        <v>-0.7</v>
      </c>
      <c r="O622" s="10">
        <f>N622-1/SUMIF(Seasons!A$2:A$8,C622,Seasons!E$2:E$8)*(B622-(E622/SUMIF(Seasons!A$2:A$8,C622,Seasons!B$2:B$8))*SUMIF(Seasons!A$2:A$8,C622,Seasons!C$2:C$8))</f>
        <v>-0.93909201609460102</v>
      </c>
    </row>
    <row r="623" spans="1:15" x14ac:dyDescent="0.2">
      <c r="A623">
        <v>1</v>
      </c>
      <c r="B623" s="1">
        <f>J623</f>
        <v>500000</v>
      </c>
      <c r="C623" s="11" t="s">
        <v>17</v>
      </c>
      <c r="D623" s="11" t="s">
        <v>199</v>
      </c>
      <c r="E623" s="12">
        <v>190</v>
      </c>
      <c r="F623" s="12"/>
      <c r="G623" s="12"/>
      <c r="H623" s="12"/>
      <c r="I623" s="13">
        <v>500000</v>
      </c>
      <c r="J623" s="14">
        <v>500000</v>
      </c>
      <c r="K623" s="14"/>
      <c r="L623" s="14" t="s">
        <v>27</v>
      </c>
      <c r="M623" s="13"/>
      <c r="N623" s="10">
        <v>0</v>
      </c>
      <c r="O623" s="10">
        <f>N623-1/SUMIF(Seasons!A$2:A$8,C623,Seasons!E$2:E$8)*(B623-(E623/SUMIF(Seasons!A$2:A$8,C623,Seasons!B$2:B$8))*SUMIF(Seasons!A$2:A$8,C623,Seasons!C$2:C$8))</f>
        <v>-6.5537957400327682E-2</v>
      </c>
    </row>
    <row r="624" spans="1:15" x14ac:dyDescent="0.2">
      <c r="A624">
        <v>1</v>
      </c>
      <c r="B624" s="1">
        <f>K624</f>
        <v>500000</v>
      </c>
      <c r="C624" s="11" t="s">
        <v>19</v>
      </c>
      <c r="D624" s="11" t="s">
        <v>199</v>
      </c>
      <c r="E624" s="12">
        <v>193</v>
      </c>
      <c r="F624" s="12">
        <v>0</v>
      </c>
      <c r="G624" s="12">
        <v>0</v>
      </c>
      <c r="H624" s="12">
        <v>0</v>
      </c>
      <c r="I624" s="11"/>
      <c r="J624" s="14">
        <v>500000</v>
      </c>
      <c r="K624" s="14">
        <v>500000</v>
      </c>
      <c r="L624" s="14">
        <v>0</v>
      </c>
      <c r="M624" s="13"/>
      <c r="N624" s="10">
        <v>5.5</v>
      </c>
      <c r="O624" s="10">
        <f>N624-1/SUMIF(Seasons!A$2:A$8,C624,Seasons!E$2:E$8)*(B624-(E624/SUMIF(Seasons!A$2:A$8,C624,Seasons!B$2:B$8))*SUMIF(Seasons!A$2:A$8,C624,Seasons!C$2:C$8))</f>
        <v>5.5</v>
      </c>
    </row>
    <row r="625" spans="1:15" x14ac:dyDescent="0.2">
      <c r="A625">
        <v>1</v>
      </c>
      <c r="B625" s="1">
        <f>K625</f>
        <v>1875000</v>
      </c>
      <c r="C625" s="11" t="s">
        <v>20</v>
      </c>
      <c r="D625" s="11" t="s">
        <v>199</v>
      </c>
      <c r="E625" s="12">
        <v>186</v>
      </c>
      <c r="F625" s="12">
        <v>0</v>
      </c>
      <c r="G625" s="12">
        <v>0</v>
      </c>
      <c r="H625" s="12">
        <v>0</v>
      </c>
      <c r="I625" s="12"/>
      <c r="J625" s="14">
        <v>1875000</v>
      </c>
      <c r="K625" s="14">
        <v>1875000</v>
      </c>
      <c r="L625" s="14">
        <v>0</v>
      </c>
      <c r="M625" s="13"/>
      <c r="N625" s="10">
        <v>4.3</v>
      </c>
      <c r="O625" s="10">
        <f>N625-1/SUMIF(Seasons!A$2:A$8,C625,Seasons!E$2:E$8)*(B625-(E625/SUMIF(Seasons!A$2:A$8,C625,Seasons!B$2:B$8))*SUMIF(Seasons!A$2:A$8,C625,Seasons!C$2:C$8))</f>
        <v>0.85532359081419651</v>
      </c>
    </row>
    <row r="626" spans="1:15" x14ac:dyDescent="0.2">
      <c r="A626">
        <v>1</v>
      </c>
      <c r="B626" s="1">
        <f>K626</f>
        <v>1875000</v>
      </c>
      <c r="C626" s="11" t="s">
        <v>21</v>
      </c>
      <c r="D626" s="11" t="s">
        <v>199</v>
      </c>
      <c r="E626" s="12">
        <v>185</v>
      </c>
      <c r="F626" s="12">
        <v>0</v>
      </c>
      <c r="G626" s="12">
        <v>0</v>
      </c>
      <c r="H626" s="12">
        <v>0</v>
      </c>
      <c r="I626" s="12"/>
      <c r="J626" s="14">
        <v>1875000</v>
      </c>
      <c r="K626" s="14">
        <v>1875000</v>
      </c>
      <c r="L626" s="14">
        <v>0</v>
      </c>
      <c r="M626" s="13">
        <v>0</v>
      </c>
      <c r="N626" s="10">
        <v>5.7</v>
      </c>
      <c r="O626" s="10">
        <f>N626-1/SUMIF(Seasons!A$2:A$8,C626,Seasons!E$2:E$8)*(B626-(E626/SUMIF(Seasons!A$2:A$8,C626,Seasons!B$2:B$8))*SUMIF(Seasons!A$2:A$8,C626,Seasons!C$2:C$8))</f>
        <v>2.5980373384394451</v>
      </c>
    </row>
    <row r="627" spans="1:15" x14ac:dyDescent="0.2">
      <c r="A627">
        <v>1</v>
      </c>
      <c r="B627" s="1">
        <f>48/82*K627</f>
        <v>1970731.9024390243</v>
      </c>
      <c r="C627" t="s">
        <v>22</v>
      </c>
      <c r="D627" t="s">
        <v>199</v>
      </c>
      <c r="E627">
        <v>99</v>
      </c>
      <c r="F627">
        <v>0</v>
      </c>
      <c r="H627">
        <v>0</v>
      </c>
      <c r="K627" s="1">
        <v>3366667</v>
      </c>
      <c r="L627" s="1">
        <v>0</v>
      </c>
      <c r="N627" s="3">
        <v>1.5</v>
      </c>
      <c r="O627" s="10">
        <f>N627-1/SUMIF(Seasons!A$2:A$8,C627,Seasons!E$2:E$8)*(B627-(E627/SUMIF(Seasons!A$2:A$8,C627,Seasons!B$2:B$8))*SUMIF(Seasons!A$2:A$8,C627,Seasons!C$2:C$8))</f>
        <v>-1.93414674429583</v>
      </c>
    </row>
    <row r="628" spans="1:15" x14ac:dyDescent="0.2">
      <c r="A628">
        <v>1</v>
      </c>
      <c r="B628" s="1">
        <f>K628</f>
        <v>3366667</v>
      </c>
      <c r="C628" t="s">
        <v>15</v>
      </c>
      <c r="D628" t="s">
        <v>199</v>
      </c>
      <c r="E628">
        <v>195</v>
      </c>
      <c r="F628">
        <v>0</v>
      </c>
      <c r="G628">
        <v>0</v>
      </c>
      <c r="H628">
        <v>0</v>
      </c>
      <c r="I628"/>
      <c r="J628" s="1">
        <v>3366667</v>
      </c>
      <c r="K628" s="1">
        <v>3366667</v>
      </c>
      <c r="L628" s="1">
        <v>0</v>
      </c>
      <c r="M628"/>
      <c r="N628" s="3">
        <v>8.5</v>
      </c>
      <c r="O628" s="10">
        <f>N628-1/SUMIF(Seasons!A$2:A$8,C628,Seasons!E$2:E$8)*(B628-(E628/SUMIF(Seasons!A$2:A$8,C628,Seasons!B$2:B$8))*SUMIF(Seasons!A$2:A$8,C628,Seasons!C$2:C$8))</f>
        <v>1.9559527589545018</v>
      </c>
    </row>
    <row r="629" spans="1:15" x14ac:dyDescent="0.2">
      <c r="A629">
        <v>1</v>
      </c>
      <c r="B629" s="1">
        <v>3367000</v>
      </c>
      <c r="C629" t="s">
        <v>23</v>
      </c>
      <c r="D629" t="s">
        <v>199</v>
      </c>
      <c r="E629">
        <v>186</v>
      </c>
      <c r="K629" s="1">
        <v>3367000</v>
      </c>
      <c r="L629" s="1">
        <v>0</v>
      </c>
      <c r="N629" s="3">
        <v>10</v>
      </c>
      <c r="O629" s="10">
        <f>N629-1/SUMIF(Seasons!A$2:A$8,C629,Seasons!E$2:E$8)*(B629-(E629/SUMIF(Seasons!A$2:A$8,C629,Seasons!B$2:B$8))*SUMIF(Seasons!A$2:A$8,C629,Seasons!C$2:C$8))</f>
        <v>4.0010647737355809</v>
      </c>
    </row>
    <row r="630" spans="1:15" x14ac:dyDescent="0.2">
      <c r="A630">
        <v>1</v>
      </c>
      <c r="B630" s="1">
        <f>K630</f>
        <v>359370</v>
      </c>
      <c r="C630" s="11" t="s">
        <v>19</v>
      </c>
      <c r="D630" s="11" t="s">
        <v>200</v>
      </c>
      <c r="E630" s="12">
        <v>58</v>
      </c>
      <c r="F630" s="12">
        <v>0</v>
      </c>
      <c r="G630" s="12">
        <v>0</v>
      </c>
      <c r="H630" s="12">
        <v>0</v>
      </c>
      <c r="I630" s="11"/>
      <c r="J630" s="14">
        <v>1195833</v>
      </c>
      <c r="K630" s="14">
        <v>359370</v>
      </c>
      <c r="L630" s="14">
        <v>350000</v>
      </c>
      <c r="M630" s="13"/>
      <c r="N630" s="10">
        <v>0.8</v>
      </c>
      <c r="O630" s="10">
        <f>N630-1/SUMIF(Seasons!A$2:A$8,C630,Seasons!E$2:E$8)*(B630-(E630/SUMIF(Seasons!A$2:A$8,C630,Seasons!B$2:B$8))*SUMIF(Seasons!A$2:A$8,C630,Seasons!C$2:C$8))</f>
        <v>0.2460637545894383</v>
      </c>
    </row>
    <row r="631" spans="1:15" x14ac:dyDescent="0.2">
      <c r="A631">
        <v>1</v>
      </c>
      <c r="B631" s="1">
        <f>K631</f>
        <v>302173</v>
      </c>
      <c r="C631" s="11" t="s">
        <v>20</v>
      </c>
      <c r="D631" s="11" t="s">
        <v>200</v>
      </c>
      <c r="E631" s="12">
        <v>47</v>
      </c>
      <c r="F631" s="12">
        <v>0</v>
      </c>
      <c r="G631" s="12">
        <v>0</v>
      </c>
      <c r="H631" s="12">
        <v>0</v>
      </c>
      <c r="I631" s="12"/>
      <c r="J631" s="14">
        <v>1195833</v>
      </c>
      <c r="K631" s="14">
        <v>302173</v>
      </c>
      <c r="L631" s="14">
        <v>350000</v>
      </c>
      <c r="M631" s="13"/>
      <c r="N631" s="10">
        <v>1</v>
      </c>
      <c r="O631" s="10">
        <f>N631-1/SUMIF(Seasons!A$2:A$8,C631,Seasons!E$2:E$8)*(B631-(E631/SUMIF(Seasons!A$2:A$8,C631,Seasons!B$2:B$8))*SUMIF(Seasons!A$2:A$8,C631,Seasons!C$2:C$8))</f>
        <v>0.55951002761128699</v>
      </c>
    </row>
    <row r="632" spans="1:15" x14ac:dyDescent="0.2">
      <c r="A632">
        <v>1</v>
      </c>
      <c r="B632" s="1">
        <f>K632</f>
        <v>213311</v>
      </c>
      <c r="C632" s="11" t="s">
        <v>21</v>
      </c>
      <c r="D632" s="11" t="s">
        <v>200</v>
      </c>
      <c r="E632" s="12">
        <v>33</v>
      </c>
      <c r="F632" s="12">
        <v>0</v>
      </c>
      <c r="G632" s="12">
        <v>0</v>
      </c>
      <c r="H632" s="12">
        <v>0</v>
      </c>
      <c r="I632" s="12"/>
      <c r="J632" s="14">
        <v>1195833</v>
      </c>
      <c r="K632" s="14">
        <v>213311</v>
      </c>
      <c r="L632" s="14">
        <v>350000</v>
      </c>
      <c r="M632" s="13">
        <v>0</v>
      </c>
      <c r="N632" s="10">
        <v>-0.60000000000000009</v>
      </c>
      <c r="O632" s="10">
        <f>N632-1/SUMIF(Seasons!A$2:A$8,C632,Seasons!E$2:E$8)*(B632-(E632/SUMIF(Seasons!A$2:A$8,C632,Seasons!B$2:B$8))*SUMIF(Seasons!A$2:A$8,C632,Seasons!C$2:C$8))</f>
        <v>-0.87495418213809795</v>
      </c>
    </row>
    <row r="633" spans="1:15" x14ac:dyDescent="0.2">
      <c r="A633">
        <v>1</v>
      </c>
      <c r="B633" s="1">
        <f>48/82*K633</f>
        <v>365853.65853658534</v>
      </c>
      <c r="C633" t="s">
        <v>22</v>
      </c>
      <c r="D633" t="s">
        <v>200</v>
      </c>
      <c r="E633">
        <v>99</v>
      </c>
      <c r="F633">
        <v>0</v>
      </c>
      <c r="H633">
        <v>0</v>
      </c>
      <c r="K633" s="1">
        <v>625000</v>
      </c>
      <c r="L633" s="1">
        <v>0</v>
      </c>
      <c r="N633" s="3">
        <v>-0.5</v>
      </c>
      <c r="O633" s="10">
        <f>N633-1/SUMIF(Seasons!A$2:A$8,C633,Seasons!E$2:E$8)*(B633-(E633/SUMIF(Seasons!A$2:A$8,C633,Seasons!B$2:B$8))*SUMIF(Seasons!A$2:A$8,C633,Seasons!C$2:C$8))</f>
        <v>-0.62084972462627841</v>
      </c>
    </row>
    <row r="634" spans="1:15" x14ac:dyDescent="0.2">
      <c r="A634">
        <v>1</v>
      </c>
      <c r="B634" s="1">
        <f>K634</f>
        <v>50769</v>
      </c>
      <c r="C634" t="s">
        <v>15</v>
      </c>
      <c r="D634" t="s">
        <v>200</v>
      </c>
      <c r="E634">
        <v>18</v>
      </c>
      <c r="F634">
        <v>0</v>
      </c>
      <c r="G634">
        <v>0</v>
      </c>
      <c r="H634">
        <v>0</v>
      </c>
      <c r="I634"/>
      <c r="J634" s="1">
        <v>550000</v>
      </c>
      <c r="K634" s="1">
        <v>50769</v>
      </c>
      <c r="L634" s="1">
        <v>0</v>
      </c>
      <c r="M634"/>
      <c r="N634" s="3">
        <v>1.2</v>
      </c>
      <c r="O634" s="10">
        <f>N634-1/SUMIF(Seasons!A$2:A$8,C634,Seasons!E$2:E$8)*(B634-(E634/SUMIF(Seasons!A$2:A$8,C634,Seasons!B$2:B$8))*SUMIF(Seasons!A$2:A$8,C634,Seasons!C$2:C$8))</f>
        <v>1.2000005361531014</v>
      </c>
    </row>
    <row r="635" spans="1:15" x14ac:dyDescent="0.2">
      <c r="A635">
        <v>1</v>
      </c>
      <c r="B635" s="1">
        <v>284000</v>
      </c>
      <c r="C635" t="s">
        <v>23</v>
      </c>
      <c r="D635" t="s">
        <v>200</v>
      </c>
      <c r="E635">
        <v>88</v>
      </c>
      <c r="K635" s="1">
        <v>284000</v>
      </c>
      <c r="L635" s="1">
        <v>0</v>
      </c>
      <c r="N635" s="3">
        <v>0.30000000000000004</v>
      </c>
      <c r="O635" s="10">
        <f>N635-1/SUMIF(Seasons!A$2:A$8,C635,Seasons!E$2:E$8)*(B635-(E635/SUMIF(Seasons!A$2:A$8,C635,Seasons!B$2:B$8))*SUMIF(Seasons!A$2:A$8,C635,Seasons!C$2:C$8))</f>
        <v>0.24934882789020243</v>
      </c>
    </row>
    <row r="636" spans="1:15" x14ac:dyDescent="0.2">
      <c r="A636">
        <v>1</v>
      </c>
      <c r="B636" s="1">
        <f>J636</f>
        <v>741667</v>
      </c>
      <c r="C636" s="11" t="s">
        <v>17</v>
      </c>
      <c r="D636" s="11" t="s">
        <v>201</v>
      </c>
      <c r="E636" s="12">
        <v>190</v>
      </c>
      <c r="F636" s="12"/>
      <c r="G636" s="12"/>
      <c r="H636" s="12"/>
      <c r="I636" s="13">
        <v>675000</v>
      </c>
      <c r="J636" s="14">
        <v>741667</v>
      </c>
      <c r="K636" s="14"/>
      <c r="L636" s="14">
        <v>100000</v>
      </c>
      <c r="M636" s="13"/>
      <c r="N636" s="10">
        <v>-0.1</v>
      </c>
      <c r="O636" s="10">
        <f>N636-1/SUMIF(Seasons!A$2:A$8,C636,Seasons!E$2:E$8)*(B636-(E636/SUMIF(Seasons!A$2:A$8,C636,Seasons!B$2:B$8))*SUMIF(Seasons!A$2:A$8,C636,Seasons!C$2:C$8))</f>
        <v>-0.79907241944292728</v>
      </c>
    </row>
    <row r="637" spans="1:15" x14ac:dyDescent="0.2">
      <c r="A637">
        <v>1</v>
      </c>
      <c r="B637" s="1">
        <f>K637</f>
        <v>650000</v>
      </c>
      <c r="C637" s="11" t="s">
        <v>19</v>
      </c>
      <c r="D637" s="11" t="s">
        <v>201</v>
      </c>
      <c r="E637" s="11">
        <v>193</v>
      </c>
      <c r="F637" s="11">
        <v>0</v>
      </c>
      <c r="G637" s="11">
        <v>0</v>
      </c>
      <c r="H637" s="11">
        <v>0</v>
      </c>
      <c r="I637" s="11"/>
      <c r="J637" s="17">
        <v>650000</v>
      </c>
      <c r="K637" s="17">
        <v>650000</v>
      </c>
      <c r="L637" s="17">
        <v>0</v>
      </c>
      <c r="M637" s="18"/>
      <c r="N637" s="10">
        <v>4.2</v>
      </c>
      <c r="O637" s="10">
        <f>N637-1/SUMIF(Seasons!A$2:A$8,C637,Seasons!E$2:E$8)*(B637-(E637/SUMIF(Seasons!A$2:A$8,C637,Seasons!B$2:B$8))*SUMIF(Seasons!A$2:A$8,C637,Seasons!C$2:C$8))</f>
        <v>3.8026490066225165</v>
      </c>
    </row>
    <row r="638" spans="1:15" x14ac:dyDescent="0.2">
      <c r="A638">
        <v>1</v>
      </c>
      <c r="B638" s="1">
        <f>K638</f>
        <v>244624</v>
      </c>
      <c r="C638" s="11" t="s">
        <v>20</v>
      </c>
      <c r="D638" s="11" t="s">
        <v>201</v>
      </c>
      <c r="E638" s="12">
        <v>70</v>
      </c>
      <c r="F638" s="12">
        <v>0</v>
      </c>
      <c r="G638" s="12">
        <v>0</v>
      </c>
      <c r="H638" s="12">
        <v>0</v>
      </c>
      <c r="I638" s="12"/>
      <c r="J638" s="14">
        <v>650000</v>
      </c>
      <c r="K638" s="14">
        <v>244624</v>
      </c>
      <c r="L638" s="14">
        <v>0</v>
      </c>
      <c r="M638" s="13"/>
      <c r="N638" s="10">
        <v>-0.7</v>
      </c>
      <c r="O638" s="10">
        <f>N638-1/SUMIF(Seasons!A$2:A$8,C638,Seasons!E$2:E$8)*(B638-(E638/SUMIF(Seasons!A$2:A$8,C638,Seasons!B$2:B$8))*SUMIF(Seasons!A$2:A$8,C638,Seasons!C$2:C$8))</f>
        <v>-0.84142452690416858</v>
      </c>
    </row>
    <row r="639" spans="1:15" x14ac:dyDescent="0.2">
      <c r="A639">
        <v>1</v>
      </c>
      <c r="B639" s="1">
        <f>J639</f>
        <v>4000000</v>
      </c>
      <c r="C639" s="11" t="s">
        <v>17</v>
      </c>
      <c r="D639" s="11" t="s">
        <v>202</v>
      </c>
      <c r="E639" s="12">
        <v>190</v>
      </c>
      <c r="F639" s="12"/>
      <c r="G639" s="12"/>
      <c r="H639" s="12"/>
      <c r="I639" s="13">
        <v>2500000</v>
      </c>
      <c r="J639" s="14">
        <v>4000000</v>
      </c>
      <c r="K639" s="14"/>
      <c r="L639" s="14" t="s">
        <v>27</v>
      </c>
      <c r="M639" s="13"/>
      <c r="N639" s="10">
        <v>10.199999999999999</v>
      </c>
      <c r="O639" s="10">
        <f>N639-1/SUMIF(Seasons!A$2:A$8,C639,Seasons!E$2:E$8)*(B639-(E639/SUMIF(Seasons!A$2:A$8,C639,Seasons!B$2:B$8))*SUMIF(Seasons!A$2:A$8,C639,Seasons!C$2:C$8))</f>
        <v>0.95914800655379473</v>
      </c>
    </row>
    <row r="640" spans="1:15" x14ac:dyDescent="0.2">
      <c r="A640">
        <v>1</v>
      </c>
      <c r="B640" s="1">
        <f>K640</f>
        <v>4000000</v>
      </c>
      <c r="C640" s="11" t="s">
        <v>19</v>
      </c>
      <c r="D640" s="11" t="s">
        <v>202</v>
      </c>
      <c r="E640" s="12">
        <v>193</v>
      </c>
      <c r="F640" s="12">
        <v>0</v>
      </c>
      <c r="G640" s="12">
        <v>0</v>
      </c>
      <c r="H640" s="12">
        <v>0</v>
      </c>
      <c r="I640" s="11"/>
      <c r="J640" s="14">
        <v>4000000</v>
      </c>
      <c r="K640" s="14">
        <v>4000000</v>
      </c>
      <c r="L640" s="14">
        <v>0</v>
      </c>
      <c r="M640" s="13"/>
      <c r="N640" s="10">
        <v>5.5</v>
      </c>
      <c r="O640" s="10">
        <f>N640-1/SUMIF(Seasons!A$2:A$8,C640,Seasons!E$2:E$8)*(B640-(E640/SUMIF(Seasons!A$2:A$8,C640,Seasons!B$2:B$8))*SUMIF(Seasons!A$2:A$8,C640,Seasons!C$2:C$8))</f>
        <v>-3.7715231788079464</v>
      </c>
    </row>
    <row r="641" spans="1:15" x14ac:dyDescent="0.2">
      <c r="A641">
        <v>1</v>
      </c>
      <c r="B641" s="1">
        <f>K641</f>
        <v>4000000</v>
      </c>
      <c r="C641" s="11" t="s">
        <v>20</v>
      </c>
      <c r="D641" s="11" t="s">
        <v>202</v>
      </c>
      <c r="E641" s="11">
        <v>186</v>
      </c>
      <c r="F641" s="11">
        <v>0</v>
      </c>
      <c r="G641" s="11">
        <v>0</v>
      </c>
      <c r="H641" s="11">
        <v>0</v>
      </c>
      <c r="I641" s="11"/>
      <c r="J641" s="17">
        <v>4000000</v>
      </c>
      <c r="K641" s="17">
        <v>4000000</v>
      </c>
      <c r="L641" s="17">
        <v>0</v>
      </c>
      <c r="M641" s="18"/>
      <c r="N641" s="10">
        <v>13.1</v>
      </c>
      <c r="O641" s="10">
        <f>N641-1/SUMIF(Seasons!A$2:A$8,C641,Seasons!E$2:E$8)*(B641-(E641/SUMIF(Seasons!A$2:A$8,C641,Seasons!B$2:B$8))*SUMIF(Seasons!A$2:A$8,C641,Seasons!C$2:C$8))</f>
        <v>4.3317327766179545</v>
      </c>
    </row>
    <row r="642" spans="1:15" x14ac:dyDescent="0.2">
      <c r="A642">
        <v>1</v>
      </c>
      <c r="B642" s="1">
        <f>K642</f>
        <v>4000000</v>
      </c>
      <c r="C642" s="11" t="s">
        <v>21</v>
      </c>
      <c r="D642" s="11" t="s">
        <v>202</v>
      </c>
      <c r="E642" s="12">
        <v>185</v>
      </c>
      <c r="F642" s="16">
        <v>30</v>
      </c>
      <c r="G642" s="12">
        <v>0</v>
      </c>
      <c r="H642" s="12">
        <v>0</v>
      </c>
      <c r="I642" s="12"/>
      <c r="J642" s="14">
        <v>4000000</v>
      </c>
      <c r="K642" s="14">
        <v>4000000</v>
      </c>
      <c r="L642" s="14">
        <v>0</v>
      </c>
      <c r="M642" s="13">
        <v>0</v>
      </c>
      <c r="N642" s="10">
        <v>4</v>
      </c>
      <c r="O642" s="10">
        <f>N642-1/SUMIF(Seasons!A$2:A$8,C642,Seasons!E$2:E$8)*(B642-(E642/SUMIF(Seasons!A$2:A$8,C642,Seasons!B$2:B$8))*SUMIF(Seasons!A$2:A$8,C642,Seasons!C$2:C$8))</f>
        <v>-3.9846816658688367</v>
      </c>
    </row>
    <row r="643" spans="1:15" x14ac:dyDescent="0.2">
      <c r="A643">
        <v>1</v>
      </c>
      <c r="B643" s="1">
        <f>48/82*K643</f>
        <v>585365.85365853657</v>
      </c>
      <c r="C643" t="s">
        <v>22</v>
      </c>
      <c r="D643" t="s">
        <v>202</v>
      </c>
      <c r="E643">
        <v>99</v>
      </c>
      <c r="F643">
        <v>0</v>
      </c>
      <c r="H643">
        <v>0</v>
      </c>
      <c r="K643" s="1">
        <v>1000000</v>
      </c>
      <c r="L643" s="1">
        <v>0</v>
      </c>
      <c r="N643" s="3">
        <v>5.0999999999999996</v>
      </c>
      <c r="O643" s="10">
        <f>N643-1/SUMIF(Seasons!A$2:A$8,C643,Seasons!E$2:E$8)*(B643-(E643/SUMIF(Seasons!A$2:A$8,C643,Seasons!B$2:B$8))*SUMIF(Seasons!A$2:A$8,C643,Seasons!C$2:C$8))</f>
        <v>4.5259638080251765</v>
      </c>
    </row>
    <row r="644" spans="1:15" x14ac:dyDescent="0.2">
      <c r="A644">
        <v>1</v>
      </c>
      <c r="B644" s="1">
        <f>K644</f>
        <v>1000000</v>
      </c>
      <c r="C644" t="s">
        <v>15</v>
      </c>
      <c r="D644" t="s">
        <v>202</v>
      </c>
      <c r="E644">
        <v>195</v>
      </c>
      <c r="F644">
        <v>0</v>
      </c>
      <c r="G644">
        <v>0</v>
      </c>
      <c r="H644">
        <v>0</v>
      </c>
      <c r="I644"/>
      <c r="J644" s="1">
        <v>1000000</v>
      </c>
      <c r="K644" s="1">
        <v>1000000</v>
      </c>
      <c r="L644" s="1">
        <v>0</v>
      </c>
      <c r="M644"/>
      <c r="N644" s="3">
        <v>5.0999999999999996</v>
      </c>
      <c r="O644" s="10">
        <f>N644-1/SUMIF(Seasons!A$2:A$8,C644,Seasons!E$2:E$8)*(B644-(E644/SUMIF(Seasons!A$2:A$8,C644,Seasons!B$2:B$8))*SUMIF(Seasons!A$2:A$8,C644,Seasons!C$2:C$8))</f>
        <v>4.0545014520813165</v>
      </c>
    </row>
    <row r="645" spans="1:15" x14ac:dyDescent="0.2">
      <c r="A645">
        <v>1</v>
      </c>
      <c r="B645" s="1">
        <v>2625000</v>
      </c>
      <c r="C645" t="s">
        <v>23</v>
      </c>
      <c r="D645" t="s">
        <v>202</v>
      </c>
      <c r="E645">
        <v>186</v>
      </c>
      <c r="K645" s="1">
        <v>2625000</v>
      </c>
      <c r="L645" s="1">
        <v>0</v>
      </c>
      <c r="N645" s="3">
        <v>6.4</v>
      </c>
      <c r="O645" s="10">
        <f>N645-1/SUMIF(Seasons!A$2:A$8,C645,Seasons!E$2:E$8)*(B645-(E645/SUMIF(Seasons!A$2:A$8,C645,Seasons!B$2:B$8))*SUMIF(Seasons!A$2:A$8,C645,Seasons!C$2:C$8))</f>
        <v>1.9811889973380659</v>
      </c>
    </row>
    <row r="646" spans="1:15" x14ac:dyDescent="0.2">
      <c r="A646">
        <v>1</v>
      </c>
      <c r="B646" s="1">
        <f>J646</f>
        <v>835000</v>
      </c>
      <c r="C646" s="11" t="s">
        <v>17</v>
      </c>
      <c r="D646" s="11" t="s">
        <v>203</v>
      </c>
      <c r="E646" s="12">
        <v>190</v>
      </c>
      <c r="F646" s="12"/>
      <c r="G646" s="12"/>
      <c r="H646" s="12"/>
      <c r="I646" s="13">
        <v>750000</v>
      </c>
      <c r="J646" s="14">
        <v>835000</v>
      </c>
      <c r="K646" s="14"/>
      <c r="L646" s="14">
        <v>85000</v>
      </c>
      <c r="M646" s="13"/>
      <c r="N646" s="10">
        <v>-1.3</v>
      </c>
      <c r="O646" s="10">
        <f>N646-1/SUMIF(Seasons!A$2:A$8,C646,Seasons!E$2:E$8)*(B646-(E646/SUMIF(Seasons!A$2:A$8,C646,Seasons!B$2:B$8))*SUMIF(Seasons!A$2:A$8,C646,Seasons!C$2:C$8))</f>
        <v>-2.2437465865647188</v>
      </c>
    </row>
    <row r="647" spans="1:15" x14ac:dyDescent="0.2">
      <c r="A647">
        <v>1</v>
      </c>
      <c r="B647" s="1">
        <f>K647</f>
        <v>525000</v>
      </c>
      <c r="C647" s="11" t="s">
        <v>19</v>
      </c>
      <c r="D647" s="11" t="s">
        <v>203</v>
      </c>
      <c r="E647" s="12">
        <v>193</v>
      </c>
      <c r="F647" s="12">
        <v>0</v>
      </c>
      <c r="G647" s="12">
        <v>0</v>
      </c>
      <c r="H647" s="12">
        <v>0</v>
      </c>
      <c r="I647" s="11"/>
      <c r="J647" s="14">
        <v>525000</v>
      </c>
      <c r="K647" s="14">
        <v>525000</v>
      </c>
      <c r="L647" s="14">
        <v>0</v>
      </c>
      <c r="M647" s="13"/>
      <c r="N647" s="10">
        <v>-1.9</v>
      </c>
      <c r="O647" s="10">
        <f>N647-1/SUMIF(Seasons!A$2:A$8,C647,Seasons!E$2:E$8)*(B647-(E647/SUMIF(Seasons!A$2:A$8,C647,Seasons!B$2:B$8))*SUMIF(Seasons!A$2:A$8,C647,Seasons!C$2:C$8))</f>
        <v>-1.9662251655629137</v>
      </c>
    </row>
    <row r="648" spans="1:15" x14ac:dyDescent="0.2">
      <c r="A648">
        <v>1</v>
      </c>
      <c r="B648" s="1">
        <f>K648</f>
        <v>525000</v>
      </c>
      <c r="C648" s="11" t="s">
        <v>20</v>
      </c>
      <c r="D648" s="11" t="s">
        <v>203</v>
      </c>
      <c r="E648" s="12">
        <v>186</v>
      </c>
      <c r="F648" s="12">
        <v>0</v>
      </c>
      <c r="G648" s="12">
        <v>0</v>
      </c>
      <c r="H648" s="12">
        <v>0</v>
      </c>
      <c r="I648" s="12"/>
      <c r="J648" s="14">
        <v>525000</v>
      </c>
      <c r="K648" s="14">
        <v>525000</v>
      </c>
      <c r="L648" s="14">
        <v>0</v>
      </c>
      <c r="M648" s="13"/>
      <c r="N648" s="10">
        <v>8</v>
      </c>
      <c r="O648" s="10">
        <f>N648-1/SUMIF(Seasons!A$2:A$8,C648,Seasons!E$2:E$8)*(B648-(E648/SUMIF(Seasons!A$2:A$8,C648,Seasons!B$2:B$8))*SUMIF(Seasons!A$2:A$8,C648,Seasons!C$2:C$8))</f>
        <v>7.937369519832985</v>
      </c>
    </row>
    <row r="649" spans="1:15" x14ac:dyDescent="0.2">
      <c r="A649">
        <v>1</v>
      </c>
      <c r="B649" s="1">
        <f>K649</f>
        <v>1700000</v>
      </c>
      <c r="C649" s="11" t="s">
        <v>21</v>
      </c>
      <c r="D649" s="11" t="s">
        <v>203</v>
      </c>
      <c r="E649" s="12">
        <v>185</v>
      </c>
      <c r="F649" s="12">
        <v>0</v>
      </c>
      <c r="G649" s="12">
        <v>0</v>
      </c>
      <c r="H649" s="12">
        <v>0</v>
      </c>
      <c r="I649" s="12"/>
      <c r="J649" s="14">
        <v>1700000</v>
      </c>
      <c r="K649" s="14">
        <v>1700000</v>
      </c>
      <c r="L649" s="14">
        <v>0</v>
      </c>
      <c r="M649" s="13">
        <v>0</v>
      </c>
      <c r="N649" s="10">
        <v>3.9</v>
      </c>
      <c r="O649" s="10">
        <f>N649-1/SUMIF(Seasons!A$2:A$8,C649,Seasons!E$2:E$8)*(B649-(E649/SUMIF(Seasons!A$2:A$8,C649,Seasons!B$2:B$8))*SUMIF(Seasons!A$2:A$8,C649,Seasons!C$2:C$8))</f>
        <v>1.2001436093824798</v>
      </c>
    </row>
    <row r="650" spans="1:15" x14ac:dyDescent="0.2">
      <c r="A650">
        <v>1</v>
      </c>
      <c r="B650" s="1">
        <f>48/82*K650</f>
        <v>995121.95121951215</v>
      </c>
      <c r="C650" t="s">
        <v>22</v>
      </c>
      <c r="D650" t="s">
        <v>203</v>
      </c>
      <c r="E650">
        <v>99</v>
      </c>
      <c r="F650">
        <v>0</v>
      </c>
      <c r="H650">
        <v>0</v>
      </c>
      <c r="K650" s="1">
        <v>1700000</v>
      </c>
      <c r="L650" s="1">
        <v>0</v>
      </c>
      <c r="N650" s="3">
        <v>-2.1</v>
      </c>
      <c r="O650" s="10">
        <f>N650-1/SUMIF(Seasons!A$2:A$8,C650,Seasons!E$2:E$8)*(B650-(E650/SUMIF(Seasons!A$2:A$8,C650,Seasons!B$2:B$8))*SUMIF(Seasons!A$2:A$8,C650,Seasons!C$2:C$8))</f>
        <v>-3.5199842643587727</v>
      </c>
    </row>
    <row r="651" spans="1:15" x14ac:dyDescent="0.2">
      <c r="A651">
        <v>1</v>
      </c>
      <c r="B651" s="1">
        <f>K651</f>
        <v>1700000</v>
      </c>
      <c r="C651" t="s">
        <v>15</v>
      </c>
      <c r="D651" t="s">
        <v>203</v>
      </c>
      <c r="E651">
        <v>195</v>
      </c>
      <c r="F651">
        <v>0</v>
      </c>
      <c r="G651">
        <v>0</v>
      </c>
      <c r="H651">
        <v>0</v>
      </c>
      <c r="I651"/>
      <c r="J651" s="1">
        <v>1700000</v>
      </c>
      <c r="K651" s="1">
        <v>1700000</v>
      </c>
      <c r="L651" s="1">
        <v>0</v>
      </c>
      <c r="M651"/>
      <c r="N651" s="3">
        <v>4.5</v>
      </c>
      <c r="O651" s="10">
        <f>N651-1/SUMIF(Seasons!A$2:A$8,C651,Seasons!E$2:E$8)*(B651-(E651/SUMIF(Seasons!A$2:A$8,C651,Seasons!B$2:B$8))*SUMIF(Seasons!A$2:A$8,C651,Seasons!C$2:C$8))</f>
        <v>1.8281703775411424</v>
      </c>
    </row>
    <row r="652" spans="1:15" x14ac:dyDescent="0.2">
      <c r="A652">
        <v>1</v>
      </c>
      <c r="B652" s="1">
        <v>2000000</v>
      </c>
      <c r="C652" t="s">
        <v>23</v>
      </c>
      <c r="D652" t="s">
        <v>203</v>
      </c>
      <c r="E652">
        <v>186</v>
      </c>
      <c r="K652" s="1">
        <v>2000000</v>
      </c>
      <c r="L652" s="1">
        <v>0</v>
      </c>
      <c r="N652" s="3">
        <v>7.2</v>
      </c>
      <c r="O652" s="10">
        <f>N652-1/SUMIF(Seasons!A$2:A$8,C652,Seasons!E$2:E$8)*(B652-(E652/SUMIF(Seasons!A$2:A$8,C652,Seasons!B$2:B$8))*SUMIF(Seasons!A$2:A$8,C652,Seasons!C$2:C$8))</f>
        <v>4.1121561668145521</v>
      </c>
    </row>
    <row r="653" spans="1:15" x14ac:dyDescent="0.2">
      <c r="A653">
        <v>1</v>
      </c>
      <c r="B653" s="1">
        <f>J653</f>
        <v>6666667</v>
      </c>
      <c r="C653" s="11" t="s">
        <v>17</v>
      </c>
      <c r="D653" s="11" t="s">
        <v>204</v>
      </c>
      <c r="E653" s="12">
        <v>190</v>
      </c>
      <c r="F653" s="12"/>
      <c r="G653" s="12"/>
      <c r="H653" s="12"/>
      <c r="I653" s="13">
        <v>6666666</v>
      </c>
      <c r="J653" s="14">
        <v>6666667</v>
      </c>
      <c r="K653" s="14"/>
      <c r="L653" s="14" t="s">
        <v>27</v>
      </c>
      <c r="M653" s="13"/>
      <c r="N653" s="10">
        <v>15.9</v>
      </c>
      <c r="O653" s="10">
        <f>N653-1/SUMIF(Seasons!A$2:A$8,C653,Seasons!E$2:E$8)*(B653-(E653/SUMIF(Seasons!A$2:A$8,C653,Seasons!B$2:B$8))*SUMIF(Seasons!A$2:A$8,C653,Seasons!C$2:C$8))</f>
        <v>-0.33156832332059061</v>
      </c>
    </row>
    <row r="654" spans="1:15" x14ac:dyDescent="0.2">
      <c r="A654">
        <v>1</v>
      </c>
      <c r="B654" s="1">
        <f>K654</f>
        <v>6666667</v>
      </c>
      <c r="C654" s="11" t="s">
        <v>19</v>
      </c>
      <c r="D654" s="11" t="s">
        <v>204</v>
      </c>
      <c r="E654" s="12">
        <v>193</v>
      </c>
      <c r="F654" s="12">
        <v>0</v>
      </c>
      <c r="G654" s="12">
        <v>0</v>
      </c>
      <c r="H654" s="12">
        <v>0</v>
      </c>
      <c r="I654" s="11"/>
      <c r="J654" s="14">
        <v>6666667</v>
      </c>
      <c r="K654" s="14">
        <v>6666667</v>
      </c>
      <c r="L654" s="14">
        <v>0</v>
      </c>
      <c r="M654" s="13"/>
      <c r="N654" s="10">
        <v>12.7</v>
      </c>
      <c r="O654" s="10">
        <f>N654-1/SUMIF(Seasons!A$2:A$8,C654,Seasons!E$2:E$8)*(B654-(E654/SUMIF(Seasons!A$2:A$8,C654,Seasons!B$2:B$8))*SUMIF(Seasons!A$2:A$8,C654,Seasons!C$2:C$8))</f>
        <v>-3.635541721854306</v>
      </c>
    </row>
    <row r="655" spans="1:15" x14ac:dyDescent="0.2">
      <c r="A655">
        <v>1</v>
      </c>
      <c r="B655" s="1">
        <f>K655</f>
        <v>6666667</v>
      </c>
      <c r="C655" s="11" t="s">
        <v>20</v>
      </c>
      <c r="D655" s="11" t="s">
        <v>204</v>
      </c>
      <c r="E655" s="12">
        <v>186</v>
      </c>
      <c r="F655" s="12">
        <v>0</v>
      </c>
      <c r="G655" s="12">
        <v>0</v>
      </c>
      <c r="H655" s="12">
        <v>0</v>
      </c>
      <c r="I655" s="12"/>
      <c r="J655" s="14">
        <v>6666667</v>
      </c>
      <c r="K655" s="14">
        <v>6666667</v>
      </c>
      <c r="L655" s="14">
        <v>0</v>
      </c>
      <c r="M655" s="13"/>
      <c r="N655" s="10">
        <v>13</v>
      </c>
      <c r="O655" s="10">
        <f>N655-1/SUMIF(Seasons!A$2:A$8,C655,Seasons!E$2:E$8)*(B655-(E655/SUMIF(Seasons!A$2:A$8,C655,Seasons!B$2:B$8))*SUMIF(Seasons!A$2:A$8,C655,Seasons!C$2:C$8))</f>
        <v>-2.4488526096033389</v>
      </c>
    </row>
    <row r="656" spans="1:15" x14ac:dyDescent="0.2">
      <c r="A656">
        <v>1</v>
      </c>
      <c r="B656" s="1">
        <f>K656</f>
        <v>6666667</v>
      </c>
      <c r="C656" s="11" t="s">
        <v>21</v>
      </c>
      <c r="D656" s="11" t="s">
        <v>204</v>
      </c>
      <c r="E656" s="12">
        <v>185</v>
      </c>
      <c r="F656" s="12">
        <v>0</v>
      </c>
      <c r="G656" s="12">
        <v>0</v>
      </c>
      <c r="H656" s="12">
        <v>0</v>
      </c>
      <c r="I656" s="12"/>
      <c r="J656" s="14">
        <v>6666667</v>
      </c>
      <c r="K656" s="14">
        <v>6666667</v>
      </c>
      <c r="L656" s="14">
        <v>0</v>
      </c>
      <c r="M656" s="13">
        <v>0</v>
      </c>
      <c r="N656" s="10">
        <v>11.8</v>
      </c>
      <c r="O656" s="10">
        <f>N656-1/SUMIF(Seasons!A$2:A$8,C656,Seasons!E$2:E$8)*(B656-(E656/SUMIF(Seasons!A$2:A$8,C656,Seasons!B$2:B$8))*SUMIF(Seasons!A$2:A$8,C656,Seasons!C$2:C$8))</f>
        <v>-2.3120160842508373</v>
      </c>
    </row>
    <row r="657" spans="1:15" x14ac:dyDescent="0.2">
      <c r="A657">
        <v>1</v>
      </c>
      <c r="B657" s="1">
        <f>48/82*K657</f>
        <v>3902439.2195121949</v>
      </c>
      <c r="C657" t="s">
        <v>22</v>
      </c>
      <c r="D657" t="s">
        <v>204</v>
      </c>
      <c r="E657">
        <v>99</v>
      </c>
      <c r="F657">
        <v>0</v>
      </c>
      <c r="H657">
        <v>0</v>
      </c>
      <c r="K657" s="1">
        <v>6666667</v>
      </c>
      <c r="L657" s="1">
        <v>0</v>
      </c>
      <c r="N657" s="3">
        <v>5.0999999999999996</v>
      </c>
      <c r="O657" s="10">
        <f>N657-1/SUMIF(Seasons!A$2:A$8,C657,Seasons!E$2:E$8)*(B657-(E657/SUMIF(Seasons!A$2:A$8,C657,Seasons!B$2:B$8))*SUMIF(Seasons!A$2:A$8,C657,Seasons!C$2:C$8))</f>
        <v>-2.3221876569630213</v>
      </c>
    </row>
    <row r="658" spans="1:15" x14ac:dyDescent="0.2">
      <c r="A658">
        <v>1</v>
      </c>
      <c r="B658" s="1">
        <f>K658</f>
        <v>6666667</v>
      </c>
      <c r="C658" t="s">
        <v>15</v>
      </c>
      <c r="D658" t="s">
        <v>204</v>
      </c>
      <c r="E658">
        <v>195</v>
      </c>
      <c r="F658">
        <v>0</v>
      </c>
      <c r="G658">
        <v>0</v>
      </c>
      <c r="H658">
        <v>0</v>
      </c>
      <c r="I658"/>
      <c r="J658" s="1">
        <v>6666667</v>
      </c>
      <c r="K658" s="1">
        <v>6666667</v>
      </c>
      <c r="L658" s="1">
        <v>0</v>
      </c>
      <c r="M658"/>
      <c r="N658" s="3">
        <v>6.4</v>
      </c>
      <c r="O658" s="10">
        <f>N658-1/SUMIF(Seasons!A$2:A$8,C658,Seasons!E$2:E$8)*(B658-(E658/SUMIF(Seasons!A$2:A$8,C658,Seasons!B$2:B$8))*SUMIF(Seasons!A$2:A$8,C658,Seasons!C$2:C$8))</f>
        <v>-7.8110365924491756</v>
      </c>
    </row>
    <row r="659" spans="1:15" x14ac:dyDescent="0.2">
      <c r="A659">
        <v>1</v>
      </c>
      <c r="B659" s="1">
        <v>4500000</v>
      </c>
      <c r="C659" t="s">
        <v>23</v>
      </c>
      <c r="D659" t="s">
        <v>204</v>
      </c>
      <c r="E659">
        <v>186</v>
      </c>
      <c r="K659" s="1">
        <v>4500000</v>
      </c>
      <c r="L659" s="1">
        <v>0</v>
      </c>
      <c r="N659" s="3">
        <v>4.8</v>
      </c>
      <c r="O659" s="10">
        <f>N659-1/SUMIF(Seasons!A$2:A$8,C659,Seasons!E$2:E$8)*(B659-(E659/SUMIF(Seasons!A$2:A$8,C659,Seasons!B$2:B$8))*SUMIF(Seasons!A$2:A$8,C659,Seasons!C$2:C$8))</f>
        <v>-3.611712511091393</v>
      </c>
    </row>
    <row r="660" spans="1:15" x14ac:dyDescent="0.2">
      <c r="A660">
        <v>1</v>
      </c>
      <c r="B660" s="1">
        <f>J660</f>
        <v>2950000</v>
      </c>
      <c r="C660" s="11" t="s">
        <v>17</v>
      </c>
      <c r="D660" s="11" t="s">
        <v>205</v>
      </c>
      <c r="E660" s="12">
        <v>190</v>
      </c>
      <c r="F660" s="12"/>
      <c r="G660" s="12"/>
      <c r="H660" s="12"/>
      <c r="I660" s="13">
        <v>2950000</v>
      </c>
      <c r="J660" s="14">
        <v>2950000</v>
      </c>
      <c r="K660" s="14"/>
      <c r="L660" s="14" t="s">
        <v>27</v>
      </c>
      <c r="M660" s="13"/>
      <c r="N660" s="10">
        <v>4.5</v>
      </c>
      <c r="O660" s="10">
        <f>N660-1/SUMIF(Seasons!A$2:A$8,C660,Seasons!E$2:E$8)*(B660-(E660/SUMIF(Seasons!A$2:A$8,C660,Seasons!B$2:B$8))*SUMIF(Seasons!A$2:A$8,C660,Seasons!C$2:C$8))</f>
        <v>-1.9882577826324415</v>
      </c>
    </row>
    <row r="661" spans="1:15" x14ac:dyDescent="0.2">
      <c r="A661">
        <v>1</v>
      </c>
      <c r="B661" s="1">
        <f>K661</f>
        <v>1196892</v>
      </c>
      <c r="C661" s="11" t="s">
        <v>19</v>
      </c>
      <c r="D661" s="11" t="s">
        <v>205</v>
      </c>
      <c r="E661" s="11">
        <v>154</v>
      </c>
      <c r="F661" s="11">
        <v>0</v>
      </c>
      <c r="G661" s="11">
        <v>0</v>
      </c>
      <c r="H661" s="11">
        <v>0</v>
      </c>
      <c r="I661" s="11"/>
      <c r="J661" s="17">
        <v>1500000</v>
      </c>
      <c r="K661" s="17">
        <v>1196892</v>
      </c>
      <c r="L661" s="17">
        <v>0</v>
      </c>
      <c r="M661" s="18"/>
      <c r="N661" s="10">
        <v>1.8</v>
      </c>
      <c r="O661" s="10">
        <f>N661-1/SUMIF(Seasons!A$2:A$8,C661,Seasons!E$2:E$8)*(B661-(E661/SUMIF(Seasons!A$2:A$8,C661,Seasons!B$2:B$8))*SUMIF(Seasons!A$2:A$8,C661,Seasons!C$2:C$8))</f>
        <v>-0.31371727001338212</v>
      </c>
    </row>
    <row r="662" spans="1:15" x14ac:dyDescent="0.2">
      <c r="A662">
        <v>1</v>
      </c>
      <c r="B662" s="1">
        <f>K662</f>
        <v>500000</v>
      </c>
      <c r="C662" s="11" t="s">
        <v>20</v>
      </c>
      <c r="D662" s="11" t="s">
        <v>205</v>
      </c>
      <c r="E662" s="11">
        <v>186</v>
      </c>
      <c r="F662" s="11">
        <v>0</v>
      </c>
      <c r="G662" s="11">
        <v>0</v>
      </c>
      <c r="H662" s="11">
        <v>0</v>
      </c>
      <c r="I662" s="11"/>
      <c r="J662" s="17">
        <v>500000</v>
      </c>
      <c r="K662" s="17">
        <v>500000</v>
      </c>
      <c r="L662" s="17">
        <v>0</v>
      </c>
      <c r="M662" s="18"/>
      <c r="N662" s="10">
        <v>1.5</v>
      </c>
      <c r="O662" s="10">
        <f>N662-1/SUMIF(Seasons!A$2:A$8,C662,Seasons!E$2:E$8)*(B662-(E662/SUMIF(Seasons!A$2:A$8,C662,Seasons!B$2:B$8))*SUMIF(Seasons!A$2:A$8,C662,Seasons!C$2:C$8))</f>
        <v>1.5</v>
      </c>
    </row>
    <row r="663" spans="1:15" x14ac:dyDescent="0.2">
      <c r="A663">
        <v>1</v>
      </c>
      <c r="B663" s="1">
        <f>K663</f>
        <v>1794948</v>
      </c>
      <c r="C663" s="11" t="s">
        <v>19</v>
      </c>
      <c r="D663" s="11" t="s">
        <v>206</v>
      </c>
      <c r="E663" s="12">
        <v>93</v>
      </c>
      <c r="F663" s="12">
        <v>0</v>
      </c>
      <c r="G663" s="12">
        <v>0</v>
      </c>
      <c r="H663" s="12">
        <v>0</v>
      </c>
      <c r="I663" s="11"/>
      <c r="J663" s="14">
        <v>3725000</v>
      </c>
      <c r="K663" s="14">
        <v>1794948</v>
      </c>
      <c r="L663" s="14">
        <v>2850000</v>
      </c>
      <c r="M663" s="13"/>
      <c r="N663" s="10">
        <v>3.5</v>
      </c>
      <c r="O663" s="10">
        <f>N663-1/SUMIF(Seasons!A$2:A$8,C663,Seasons!E$2:E$8)*(B663-(E663/SUMIF(Seasons!A$2:A$8,C663,Seasons!B$2:B$8))*SUMIF(Seasons!A$2:A$8,C663,Seasons!C$2:C$8))</f>
        <v>-0.61659697354424736</v>
      </c>
    </row>
    <row r="664" spans="1:15" x14ac:dyDescent="0.2">
      <c r="A664">
        <v>1</v>
      </c>
      <c r="B664" s="1">
        <f>K664</f>
        <v>3725000</v>
      </c>
      <c r="C664" s="11" t="s">
        <v>20</v>
      </c>
      <c r="D664" s="11" t="s">
        <v>206</v>
      </c>
      <c r="E664" s="12">
        <v>186</v>
      </c>
      <c r="F664" s="12">
        <v>0</v>
      </c>
      <c r="G664" s="12">
        <v>0</v>
      </c>
      <c r="H664" s="12">
        <v>0</v>
      </c>
      <c r="I664" s="12"/>
      <c r="J664" s="14">
        <v>3725000</v>
      </c>
      <c r="K664" s="14">
        <v>3725000</v>
      </c>
      <c r="L664" s="14">
        <v>2850000</v>
      </c>
      <c r="M664" s="13"/>
      <c r="N664" s="10">
        <v>0.6</v>
      </c>
      <c r="O664" s="10">
        <f>N664-1/SUMIF(Seasons!A$2:A$8,C664,Seasons!E$2:E$8)*(B664-(E664/SUMIF(Seasons!A$2:A$8,C664,Seasons!B$2:B$8))*SUMIF(Seasons!A$2:A$8,C664,Seasons!C$2:C$8))</f>
        <v>-7.4793319415448849</v>
      </c>
    </row>
    <row r="665" spans="1:15" x14ac:dyDescent="0.2">
      <c r="A665">
        <v>1</v>
      </c>
      <c r="B665" s="1">
        <f>K665</f>
        <v>1500000</v>
      </c>
      <c r="C665" s="11" t="s">
        <v>21</v>
      </c>
      <c r="D665" s="11" t="s">
        <v>206</v>
      </c>
      <c r="E665" s="12">
        <v>185</v>
      </c>
      <c r="F665" s="12">
        <v>0</v>
      </c>
      <c r="G665" s="12">
        <v>0</v>
      </c>
      <c r="H665" s="12">
        <v>0</v>
      </c>
      <c r="I665" s="12"/>
      <c r="J665" s="14">
        <v>1500000</v>
      </c>
      <c r="K665" s="14">
        <v>1500000</v>
      </c>
      <c r="L665" s="14">
        <v>0</v>
      </c>
      <c r="M665" s="13">
        <v>0</v>
      </c>
      <c r="N665" s="10">
        <v>6.3</v>
      </c>
      <c r="O665" s="10">
        <f>N665-1/SUMIF(Seasons!A$2:A$8,C665,Seasons!E$2:E$8)*(B665-(E665/SUMIF(Seasons!A$2:A$8,C665,Seasons!B$2:B$8))*SUMIF(Seasons!A$2:A$8,C665,Seasons!C$2:C$8))</f>
        <v>4.0596936333173765</v>
      </c>
    </row>
    <row r="666" spans="1:15" x14ac:dyDescent="0.2">
      <c r="A666">
        <v>1</v>
      </c>
      <c r="B666" s="1">
        <f>48/82*K666</f>
        <v>878048.78048780479</v>
      </c>
      <c r="C666" t="s">
        <v>22</v>
      </c>
      <c r="D666" t="s">
        <v>206</v>
      </c>
      <c r="E666">
        <v>99</v>
      </c>
      <c r="F666">
        <v>0</v>
      </c>
      <c r="H666">
        <v>0</v>
      </c>
      <c r="K666" s="1">
        <v>1500000</v>
      </c>
      <c r="L666" s="1">
        <v>0</v>
      </c>
      <c r="N666" s="3">
        <v>3.7</v>
      </c>
      <c r="O666" s="10">
        <f>N666-1/SUMIF(Seasons!A$2:A$8,C666,Seasons!E$2:E$8)*(B666-(E666/SUMIF(Seasons!A$2:A$8,C666,Seasons!B$2:B$8))*SUMIF(Seasons!A$2:A$8,C666,Seasons!C$2:C$8))</f>
        <v>2.5217151848937847</v>
      </c>
    </row>
    <row r="667" spans="1:15" x14ac:dyDescent="0.2">
      <c r="A667">
        <v>1</v>
      </c>
      <c r="B667" s="1">
        <f>K667</f>
        <v>4200000</v>
      </c>
      <c r="C667" t="s">
        <v>15</v>
      </c>
      <c r="D667" t="s">
        <v>206</v>
      </c>
      <c r="E667">
        <v>195</v>
      </c>
      <c r="F667">
        <v>46</v>
      </c>
      <c r="G667">
        <v>0</v>
      </c>
      <c r="H667">
        <v>0</v>
      </c>
      <c r="I667"/>
      <c r="J667" s="1">
        <v>4200000</v>
      </c>
      <c r="K667" s="1">
        <v>4200000</v>
      </c>
      <c r="L667" s="1">
        <v>0</v>
      </c>
      <c r="M667"/>
      <c r="N667" s="3">
        <v>8.4</v>
      </c>
      <c r="O667" s="10">
        <f>N667-1/SUMIF(Seasons!A$2:A$8,C667,Seasons!E$2:E$8)*(B667-(E667/SUMIF(Seasons!A$2:A$8,C667,Seasons!B$2:B$8))*SUMIF(Seasons!A$2:A$8,C667,Seasons!C$2:C$8))</f>
        <v>-8.0154888673764191E-2</v>
      </c>
    </row>
    <row r="668" spans="1:15" x14ac:dyDescent="0.2">
      <c r="A668">
        <v>1</v>
      </c>
      <c r="B668" s="1">
        <v>4200000</v>
      </c>
      <c r="C668" t="s">
        <v>23</v>
      </c>
      <c r="D668" t="s">
        <v>206</v>
      </c>
      <c r="E668">
        <v>186</v>
      </c>
      <c r="K668" s="1">
        <v>4200000</v>
      </c>
      <c r="L668" s="1">
        <v>0</v>
      </c>
      <c r="N668" s="3">
        <v>2.9</v>
      </c>
      <c r="O668" s="10">
        <f>N668-1/SUMIF(Seasons!A$2:A$8,C668,Seasons!E$2:E$8)*(B668-(E668/SUMIF(Seasons!A$2:A$8,C668,Seasons!B$2:B$8))*SUMIF(Seasons!A$2:A$8,C668,Seasons!C$2:C$8))</f>
        <v>-4.8728482697426792</v>
      </c>
    </row>
    <row r="669" spans="1:15" x14ac:dyDescent="0.2">
      <c r="A669">
        <v>1</v>
      </c>
      <c r="B669" s="1">
        <f>J669</f>
        <v>1000000</v>
      </c>
      <c r="C669" s="11" t="s">
        <v>17</v>
      </c>
      <c r="D669" s="11" t="s">
        <v>207</v>
      </c>
      <c r="E669" s="12">
        <v>190</v>
      </c>
      <c r="F669" s="12"/>
      <c r="G669" s="12"/>
      <c r="H669" s="12"/>
      <c r="I669" s="13">
        <v>1000000</v>
      </c>
      <c r="J669" s="14">
        <v>1000000</v>
      </c>
      <c r="K669" s="14"/>
      <c r="L669" s="14" t="s">
        <v>27</v>
      </c>
      <c r="M669" s="13"/>
      <c r="N669" s="10">
        <v>-1.9</v>
      </c>
      <c r="O669" s="10">
        <f>N669-1/SUMIF(Seasons!A$2:A$8,C669,Seasons!E$2:E$8)*(B669-(E669/SUMIF(Seasons!A$2:A$8,C669,Seasons!B$2:B$8))*SUMIF(Seasons!A$2:A$8,C669,Seasons!C$2:C$8))</f>
        <v>-3.2762971054068815</v>
      </c>
    </row>
    <row r="670" spans="1:15" x14ac:dyDescent="0.2">
      <c r="A670">
        <v>1</v>
      </c>
      <c r="B670" s="1">
        <f>K670</f>
        <v>1000000</v>
      </c>
      <c r="C670" s="11" t="s">
        <v>19</v>
      </c>
      <c r="D670" s="11" t="s">
        <v>207</v>
      </c>
      <c r="E670" s="12">
        <v>193</v>
      </c>
      <c r="F670" s="12">
        <v>0</v>
      </c>
      <c r="G670" s="12">
        <v>0</v>
      </c>
      <c r="H670" s="12">
        <v>0</v>
      </c>
      <c r="I670" s="11"/>
      <c r="J670" s="14">
        <v>1000000</v>
      </c>
      <c r="K670" s="14">
        <v>1000000</v>
      </c>
      <c r="L670" s="14">
        <v>0</v>
      </c>
      <c r="M670" s="13"/>
      <c r="N670" s="10">
        <v>3.1</v>
      </c>
      <c r="O670" s="10">
        <f>N670-1/SUMIF(Seasons!A$2:A$8,C670,Seasons!E$2:E$8)*(B670-(E670/SUMIF(Seasons!A$2:A$8,C670,Seasons!B$2:B$8))*SUMIF(Seasons!A$2:A$8,C670,Seasons!C$2:C$8))</f>
        <v>1.7754966887417218</v>
      </c>
    </row>
    <row r="671" spans="1:15" x14ac:dyDescent="0.2">
      <c r="A671">
        <v>1</v>
      </c>
      <c r="B671" s="1">
        <f>K671</f>
        <v>1000000</v>
      </c>
      <c r="C671" s="11" t="s">
        <v>20</v>
      </c>
      <c r="D671" s="11" t="s">
        <v>207</v>
      </c>
      <c r="E671" s="12">
        <v>186</v>
      </c>
      <c r="F671" s="12">
        <v>0</v>
      </c>
      <c r="G671" s="12">
        <v>0</v>
      </c>
      <c r="H671" s="12">
        <v>0</v>
      </c>
      <c r="I671" s="12"/>
      <c r="J671" s="14">
        <v>1000000</v>
      </c>
      <c r="K671" s="14">
        <v>1000000</v>
      </c>
      <c r="L671" s="14">
        <v>0</v>
      </c>
      <c r="M671" s="13"/>
      <c r="N671" s="10">
        <v>-0.6</v>
      </c>
      <c r="O671" s="10">
        <f>N671-1/SUMIF(Seasons!A$2:A$8,C671,Seasons!E$2:E$8)*(B671-(E671/SUMIF(Seasons!A$2:A$8,C671,Seasons!B$2:B$8))*SUMIF(Seasons!A$2:A$8,C671,Seasons!C$2:C$8))</f>
        <v>-1.8526096033402921</v>
      </c>
    </row>
    <row r="672" spans="1:15" x14ac:dyDescent="0.2">
      <c r="A672">
        <v>1</v>
      </c>
      <c r="B672" s="1">
        <f>K672</f>
        <v>950000</v>
      </c>
      <c r="C672" s="11" t="s">
        <v>21</v>
      </c>
      <c r="D672" s="11" t="s">
        <v>207</v>
      </c>
      <c r="E672" s="12">
        <v>185</v>
      </c>
      <c r="F672" s="12">
        <v>0</v>
      </c>
      <c r="G672" s="12">
        <v>0</v>
      </c>
      <c r="H672" s="12">
        <v>0</v>
      </c>
      <c r="I672" s="12"/>
      <c r="J672" s="14">
        <v>950000</v>
      </c>
      <c r="K672" s="14">
        <v>950000</v>
      </c>
      <c r="L672" s="14">
        <v>0</v>
      </c>
      <c r="M672" s="13">
        <v>0</v>
      </c>
      <c r="N672" s="10">
        <v>0</v>
      </c>
      <c r="O672" s="10">
        <f>N672-1/SUMIF(Seasons!A$2:A$8,C672,Seasons!E$2:E$8)*(B672-(E672/SUMIF(Seasons!A$2:A$8,C672,Seasons!B$2:B$8))*SUMIF(Seasons!A$2:A$8,C672,Seasons!C$2:C$8))</f>
        <v>-0.97654380086165626</v>
      </c>
    </row>
    <row r="673" spans="1:15" x14ac:dyDescent="0.2">
      <c r="A673">
        <v>1</v>
      </c>
      <c r="B673" s="1">
        <f>48/82*K673</f>
        <v>165853.46341463414</v>
      </c>
      <c r="C673" t="s">
        <v>22</v>
      </c>
      <c r="D673" t="s">
        <v>207</v>
      </c>
      <c r="E673">
        <v>99</v>
      </c>
      <c r="F673">
        <v>0</v>
      </c>
      <c r="H673">
        <v>0</v>
      </c>
      <c r="K673" s="1">
        <v>283333</v>
      </c>
      <c r="L673" s="1">
        <v>0</v>
      </c>
      <c r="O673" s="10">
        <f>N673-1/SUMIF(Seasons!A$2:A$8,C673,Seasons!E$2:E$8)*(B673-(E673/SUMIF(Seasons!A$2:A$8,C673,Seasons!B$2:B$8))*SUMIF(Seasons!A$2:A$8,C673,Seasons!C$2:C$8))</f>
        <v>0.29205390401258857</v>
      </c>
    </row>
    <row r="674" spans="1:15" x14ac:dyDescent="0.2">
      <c r="A674">
        <v>1</v>
      </c>
      <c r="B674" s="1">
        <f>J674</f>
        <v>1250000</v>
      </c>
      <c r="C674" s="11" t="s">
        <v>17</v>
      </c>
      <c r="D674" s="11" t="s">
        <v>208</v>
      </c>
      <c r="E674" s="12">
        <v>190</v>
      </c>
      <c r="F674" s="12"/>
      <c r="G674" s="12"/>
      <c r="H674" s="12"/>
      <c r="I674" s="13">
        <v>1200000</v>
      </c>
      <c r="J674" s="14">
        <v>1250000</v>
      </c>
      <c r="K674" s="14"/>
      <c r="L674" s="14">
        <v>50000</v>
      </c>
      <c r="M674" s="13"/>
      <c r="N674" s="10">
        <v>-3.3</v>
      </c>
      <c r="O674" s="10">
        <f>N674-1/SUMIF(Seasons!A$2:A$8,C674,Seasons!E$2:E$8)*(B674-(E674/SUMIF(Seasons!A$2:A$8,C674,Seasons!B$2:B$8))*SUMIF(Seasons!A$2:A$8,C674,Seasons!C$2:C$8))</f>
        <v>-5.3316766794101582</v>
      </c>
    </row>
    <row r="675" spans="1:15" x14ac:dyDescent="0.2">
      <c r="A675">
        <v>1</v>
      </c>
      <c r="B675" s="1">
        <f>K675</f>
        <v>979275</v>
      </c>
      <c r="C675" s="11" t="s">
        <v>19</v>
      </c>
      <c r="D675" s="11" t="s">
        <v>208</v>
      </c>
      <c r="E675" s="12">
        <v>135</v>
      </c>
      <c r="F675" s="12">
        <v>0</v>
      </c>
      <c r="G675" s="12">
        <v>0</v>
      </c>
      <c r="H675" s="12">
        <v>0</v>
      </c>
      <c r="I675" s="11"/>
      <c r="J675" s="14">
        <v>1400000</v>
      </c>
      <c r="K675" s="14">
        <v>979275</v>
      </c>
      <c r="L675" s="14">
        <v>0</v>
      </c>
      <c r="M675" s="13"/>
      <c r="N675" s="10">
        <v>-2.2000000000000002</v>
      </c>
      <c r="O675" s="10">
        <f>N675-1/SUMIF(Seasons!A$2:A$8,C675,Seasons!E$2:E$8)*(B675-(E675/SUMIF(Seasons!A$2:A$8,C675,Seasons!B$2:B$8))*SUMIF(Seasons!A$2:A$8,C675,Seasons!C$2:C$8))</f>
        <v>-3.8676399135298354</v>
      </c>
    </row>
    <row r="676" spans="1:15" x14ac:dyDescent="0.2">
      <c r="A676">
        <v>1</v>
      </c>
      <c r="B676" s="1">
        <f>K676</f>
        <v>1400000</v>
      </c>
      <c r="C676" s="11" t="s">
        <v>20</v>
      </c>
      <c r="D676" s="11" t="s">
        <v>208</v>
      </c>
      <c r="E676" s="12">
        <v>186</v>
      </c>
      <c r="F676" s="12">
        <v>0</v>
      </c>
      <c r="G676" s="12">
        <v>0</v>
      </c>
      <c r="H676" s="12">
        <v>0</v>
      </c>
      <c r="I676" s="12"/>
      <c r="J676" s="14">
        <v>1400000</v>
      </c>
      <c r="K676" s="14">
        <v>1400000</v>
      </c>
      <c r="L676" s="14">
        <v>0</v>
      </c>
      <c r="M676" s="13"/>
      <c r="N676" s="10"/>
      <c r="O676" s="10">
        <f>N676-1/SUMIF(Seasons!A$2:A$8,C676,Seasons!E$2:E$8)*(B676-(E676/SUMIF(Seasons!A$2:A$8,C676,Seasons!B$2:B$8))*SUMIF(Seasons!A$2:A$8,C676,Seasons!C$2:C$8))</f>
        <v>-2.2546972860125258</v>
      </c>
    </row>
    <row r="677" spans="1:15" x14ac:dyDescent="0.2">
      <c r="A677">
        <v>1</v>
      </c>
      <c r="B677" s="1">
        <f>K677</f>
        <v>0</v>
      </c>
      <c r="C677" s="11" t="s">
        <v>21</v>
      </c>
      <c r="D677" s="11" t="s">
        <v>208</v>
      </c>
      <c r="E677" s="12">
        <v>185</v>
      </c>
      <c r="F677" s="12">
        <v>0</v>
      </c>
      <c r="G677" s="12">
        <v>0</v>
      </c>
      <c r="H677" s="12">
        <v>0</v>
      </c>
      <c r="I677" s="12"/>
      <c r="J677" s="14">
        <v>0</v>
      </c>
      <c r="K677" s="14">
        <v>0</v>
      </c>
      <c r="L677" s="14">
        <v>0</v>
      </c>
      <c r="M677" s="13" t="s">
        <v>209</v>
      </c>
      <c r="N677" s="10"/>
      <c r="O677" s="10">
        <f>N677-1/SUMIF(Seasons!A$2:A$8,C677,Seasons!E$2:E$8)*(B677-(E677/SUMIF(Seasons!A$2:A$8,C677,Seasons!B$2:B$8))*SUMIF(Seasons!A$2:A$8,C677,Seasons!C$2:C$8))</f>
        <v>1.2063188128291049</v>
      </c>
    </row>
    <row r="678" spans="1:15" x14ac:dyDescent="0.2">
      <c r="A678">
        <v>1</v>
      </c>
      <c r="B678" s="1">
        <f>J678</f>
        <v>1246667</v>
      </c>
      <c r="C678" s="11" t="s">
        <v>17</v>
      </c>
      <c r="D678" s="11" t="s">
        <v>210</v>
      </c>
      <c r="E678" s="12">
        <v>190</v>
      </c>
      <c r="F678" s="12"/>
      <c r="G678" s="12"/>
      <c r="H678" s="12"/>
      <c r="I678" s="13">
        <v>850000</v>
      </c>
      <c r="J678" s="14">
        <v>1246667</v>
      </c>
      <c r="K678" s="14"/>
      <c r="L678" s="14">
        <v>425000</v>
      </c>
      <c r="M678" s="13"/>
      <c r="N678" s="10">
        <v>6.5</v>
      </c>
      <c r="O678" s="10">
        <f>N678-1/SUMIF(Seasons!A$2:A$8,C678,Seasons!E$2:E$8)*(B678-(E678/SUMIF(Seasons!A$2:A$8,C678,Seasons!B$2:B$8))*SUMIF(Seasons!A$2:A$8,C678,Seasons!C$2:C$8))</f>
        <v>4.477060841070454</v>
      </c>
    </row>
    <row r="679" spans="1:15" x14ac:dyDescent="0.2">
      <c r="A679">
        <v>1</v>
      </c>
      <c r="B679" s="1">
        <f>K679</f>
        <v>1246667</v>
      </c>
      <c r="C679" s="11" t="s">
        <v>19</v>
      </c>
      <c r="D679" s="11" t="s">
        <v>210</v>
      </c>
      <c r="E679" s="12">
        <v>193</v>
      </c>
      <c r="F679" s="12">
        <v>0</v>
      </c>
      <c r="G679" s="12">
        <v>0</v>
      </c>
      <c r="H679" s="12">
        <v>0</v>
      </c>
      <c r="I679" s="11"/>
      <c r="J679" s="14">
        <v>1246667</v>
      </c>
      <c r="K679" s="14">
        <v>1246667</v>
      </c>
      <c r="L679" s="14">
        <v>425000</v>
      </c>
      <c r="M679" s="13"/>
      <c r="N679" s="10">
        <v>0.3</v>
      </c>
      <c r="O679" s="10">
        <f>N679-1/SUMIF(Seasons!A$2:A$8,C679,Seasons!E$2:E$8)*(B679-(E679/SUMIF(Seasons!A$2:A$8,C679,Seasons!B$2:B$8))*SUMIF(Seasons!A$2:A$8,C679,Seasons!C$2:C$8))</f>
        <v>-1.6779258278145694</v>
      </c>
    </row>
    <row r="680" spans="1:15" x14ac:dyDescent="0.2">
      <c r="A680">
        <v>1</v>
      </c>
      <c r="B680" s="1">
        <f>K680</f>
        <v>3200000</v>
      </c>
      <c r="C680" s="11" t="s">
        <v>20</v>
      </c>
      <c r="D680" s="11" t="s">
        <v>210</v>
      </c>
      <c r="E680" s="12">
        <v>186</v>
      </c>
      <c r="F680" s="12">
        <v>0</v>
      </c>
      <c r="G680" s="12">
        <v>0</v>
      </c>
      <c r="H680" s="12">
        <v>0</v>
      </c>
      <c r="I680" s="12"/>
      <c r="J680" s="14">
        <v>3200000</v>
      </c>
      <c r="K680" s="14">
        <v>3200000</v>
      </c>
      <c r="L680" s="14">
        <v>0</v>
      </c>
      <c r="M680" s="13"/>
      <c r="N680" s="10">
        <v>4.9000000000000004</v>
      </c>
      <c r="O680" s="10">
        <f>N680-1/SUMIF(Seasons!A$2:A$8,C680,Seasons!E$2:E$8)*(B680-(E680/SUMIF(Seasons!A$2:A$8,C680,Seasons!B$2:B$8))*SUMIF(Seasons!A$2:A$8,C680,Seasons!C$2:C$8))</f>
        <v>-1.8640918580375772</v>
      </c>
    </row>
    <row r="681" spans="1:15" x14ac:dyDescent="0.2">
      <c r="A681">
        <v>1</v>
      </c>
      <c r="B681" s="1">
        <f>K681</f>
        <v>3200000</v>
      </c>
      <c r="C681" s="11" t="s">
        <v>21</v>
      </c>
      <c r="D681" s="11" t="s">
        <v>210</v>
      </c>
      <c r="E681" s="12">
        <v>185</v>
      </c>
      <c r="F681" s="12">
        <v>0</v>
      </c>
      <c r="G681" s="12">
        <v>0</v>
      </c>
      <c r="H681" s="12">
        <v>0</v>
      </c>
      <c r="I681" s="12"/>
      <c r="J681" s="14">
        <v>3200000</v>
      </c>
      <c r="K681" s="14">
        <v>3200000</v>
      </c>
      <c r="L681" s="14">
        <v>0</v>
      </c>
      <c r="M681" s="13">
        <v>0</v>
      </c>
      <c r="N681" s="10">
        <v>3.9</v>
      </c>
      <c r="O681" s="10">
        <f>N681-1/SUMIF(Seasons!A$2:A$8,C681,Seasons!E$2:E$8)*(B681-(E681/SUMIF(Seasons!A$2:A$8,C681,Seasons!B$2:B$8))*SUMIF(Seasons!A$2:A$8,C681,Seasons!C$2:C$8))</f>
        <v>-2.2464815701292484</v>
      </c>
    </row>
    <row r="682" spans="1:15" x14ac:dyDescent="0.2">
      <c r="A682">
        <v>1</v>
      </c>
      <c r="B682" s="1">
        <f>48/82*K682</f>
        <v>1873170.7317073171</v>
      </c>
      <c r="C682" t="s">
        <v>22</v>
      </c>
      <c r="D682" t="s">
        <v>210</v>
      </c>
      <c r="E682">
        <v>99</v>
      </c>
      <c r="F682">
        <v>0</v>
      </c>
      <c r="H682">
        <v>0</v>
      </c>
      <c r="K682" s="1">
        <v>3200000</v>
      </c>
      <c r="L682" s="1">
        <v>0</v>
      </c>
      <c r="N682" s="3">
        <v>4.5</v>
      </c>
      <c r="O682" s="10">
        <f>N682-1/SUMIF(Seasons!A$2:A$8,C682,Seasons!E$2:E$8)*(B682-(E682/SUMIF(Seasons!A$2:A$8,C682,Seasons!B$2:B$8))*SUMIF(Seasons!A$2:A$8,C682,Seasons!C$2:C$8))</f>
        <v>1.2672698662470494</v>
      </c>
    </row>
    <row r="683" spans="1:15" x14ac:dyDescent="0.2">
      <c r="A683">
        <v>1</v>
      </c>
      <c r="B683" s="1">
        <f>K683</f>
        <v>3200000</v>
      </c>
      <c r="C683" t="s">
        <v>15</v>
      </c>
      <c r="D683" t="s">
        <v>210</v>
      </c>
      <c r="E683">
        <v>195</v>
      </c>
      <c r="F683">
        <v>0</v>
      </c>
      <c r="G683">
        <v>0</v>
      </c>
      <c r="H683">
        <v>0</v>
      </c>
      <c r="I683"/>
      <c r="J683" s="1">
        <v>3200000</v>
      </c>
      <c r="K683" s="1">
        <v>3200000</v>
      </c>
      <c r="L683" s="1">
        <v>0</v>
      </c>
      <c r="M683"/>
      <c r="N683" s="3">
        <v>7.4</v>
      </c>
      <c r="O683" s="10">
        <f>N683-1/SUMIF(Seasons!A$2:A$8,C683,Seasons!E$2:E$8)*(B683-(E683/SUMIF(Seasons!A$2:A$8,C683,Seasons!B$2:B$8))*SUMIF(Seasons!A$2:A$8,C683,Seasons!C$2:C$8))</f>
        <v>1.2431752178121984</v>
      </c>
    </row>
    <row r="684" spans="1:15" x14ac:dyDescent="0.2">
      <c r="A684">
        <v>1</v>
      </c>
      <c r="B684" s="1">
        <v>5000000</v>
      </c>
      <c r="C684" t="s">
        <v>23</v>
      </c>
      <c r="D684" t="s">
        <v>210</v>
      </c>
      <c r="E684">
        <v>186</v>
      </c>
      <c r="K684" s="1">
        <v>5000000</v>
      </c>
      <c r="L684" s="1">
        <v>0</v>
      </c>
      <c r="N684" s="3">
        <v>10.4</v>
      </c>
      <c r="O684" s="10">
        <f>N684-1/SUMIF(Seasons!A$2:A$8,C684,Seasons!E$2:E$8)*(B684-(E684/SUMIF(Seasons!A$2:A$8,C684,Seasons!B$2:B$8))*SUMIF(Seasons!A$2:A$8,C684,Seasons!C$2:C$8))</f>
        <v>0.92351375332741803</v>
      </c>
    </row>
    <row r="685" spans="1:15" x14ac:dyDescent="0.2">
      <c r="A685">
        <v>1</v>
      </c>
      <c r="B685" s="1">
        <f>K685</f>
        <v>446909</v>
      </c>
      <c r="C685" s="11" t="s">
        <v>20</v>
      </c>
      <c r="D685" s="11" t="s">
        <v>211</v>
      </c>
      <c r="E685" s="12">
        <v>95</v>
      </c>
      <c r="F685" s="12">
        <v>0</v>
      </c>
      <c r="G685" s="12">
        <v>0</v>
      </c>
      <c r="H685" s="12">
        <v>0</v>
      </c>
      <c r="I685" s="12"/>
      <c r="J685" s="14">
        <v>875000</v>
      </c>
      <c r="K685" s="14">
        <v>446909</v>
      </c>
      <c r="L685" s="14">
        <v>262500</v>
      </c>
      <c r="M685" s="13"/>
      <c r="N685" s="10">
        <v>3.2</v>
      </c>
      <c r="O685" s="10">
        <f>N685-1/SUMIF(Seasons!A$2:A$8,C685,Seasons!E$2:E$8)*(B685-(E685/SUMIF(Seasons!A$2:A$8,C685,Seasons!B$2:B$8))*SUMIF(Seasons!A$2:A$8,C685,Seasons!C$2:C$8))</f>
        <v>2.7201687116977578</v>
      </c>
    </row>
    <row r="686" spans="1:15" x14ac:dyDescent="0.2">
      <c r="A686">
        <v>1</v>
      </c>
      <c r="B686" s="1">
        <f>K686</f>
        <v>770946</v>
      </c>
      <c r="C686" s="11" t="s">
        <v>21</v>
      </c>
      <c r="D686" s="11" t="s">
        <v>211</v>
      </c>
      <c r="E686" s="12">
        <v>163</v>
      </c>
      <c r="F686" s="12">
        <v>0</v>
      </c>
      <c r="G686" s="12">
        <v>0</v>
      </c>
      <c r="H686" s="12">
        <v>0</v>
      </c>
      <c r="I686" s="12"/>
      <c r="J686" s="14">
        <v>875000</v>
      </c>
      <c r="K686" s="14">
        <v>770946</v>
      </c>
      <c r="L686" s="14">
        <v>162500</v>
      </c>
      <c r="M686" s="13">
        <v>0</v>
      </c>
      <c r="N686" s="10">
        <v>1.5</v>
      </c>
      <c r="O686" s="10">
        <f>N686-1/SUMIF(Seasons!A$2:A$8,C686,Seasons!E$2:E$8)*(B686-(E686/SUMIF(Seasons!A$2:A$8,C686,Seasons!B$2:B$8))*SUMIF(Seasons!A$2:A$8,C686,Seasons!C$2:C$8))</f>
        <v>0.7914234199733482</v>
      </c>
    </row>
    <row r="687" spans="1:15" x14ac:dyDescent="0.2">
      <c r="A687">
        <v>1</v>
      </c>
      <c r="B687" s="1">
        <f>48/82*K687</f>
        <v>731707.31707317068</v>
      </c>
      <c r="C687" t="s">
        <v>22</v>
      </c>
      <c r="D687" t="s">
        <v>211</v>
      </c>
      <c r="E687">
        <v>99</v>
      </c>
      <c r="F687">
        <v>0</v>
      </c>
      <c r="H687">
        <v>0</v>
      </c>
      <c r="K687" s="1">
        <v>1250000</v>
      </c>
      <c r="L687" s="1">
        <v>0</v>
      </c>
      <c r="N687" s="3">
        <v>1.7000000000000002</v>
      </c>
      <c r="O687" s="10">
        <f>N687-1/SUMIF(Seasons!A$2:A$8,C687,Seasons!E$2:E$8)*(B687-(E687/SUMIF(Seasons!A$2:A$8,C687,Seasons!B$2:B$8))*SUMIF(Seasons!A$2:A$8,C687,Seasons!C$2:C$8))</f>
        <v>0.82383949645948096</v>
      </c>
    </row>
    <row r="688" spans="1:15" x14ac:dyDescent="0.2">
      <c r="A688">
        <v>1</v>
      </c>
      <c r="B688" s="1">
        <f>K688</f>
        <v>1250000</v>
      </c>
      <c r="C688" t="s">
        <v>15</v>
      </c>
      <c r="D688" t="s">
        <v>211</v>
      </c>
      <c r="E688">
        <v>195</v>
      </c>
      <c r="F688">
        <v>0</v>
      </c>
      <c r="G688">
        <v>0</v>
      </c>
      <c r="H688">
        <v>0</v>
      </c>
      <c r="I688"/>
      <c r="J688" s="1">
        <v>1250000</v>
      </c>
      <c r="K688" s="1">
        <v>1250000</v>
      </c>
      <c r="L688" s="1">
        <v>0</v>
      </c>
      <c r="M688"/>
      <c r="N688" s="3">
        <v>8.1999999999999993</v>
      </c>
      <c r="O688" s="10">
        <f>N688-1/SUMIF(Seasons!A$2:A$8,C688,Seasons!E$2:E$8)*(B688-(E688/SUMIF(Seasons!A$2:A$8,C688,Seasons!B$2:B$8))*SUMIF(Seasons!A$2:A$8,C688,Seasons!C$2:C$8))</f>
        <v>6.5736689254598248</v>
      </c>
    </row>
    <row r="689" spans="1:15" x14ac:dyDescent="0.2">
      <c r="A689">
        <v>1</v>
      </c>
      <c r="B689" s="1">
        <v>1250000</v>
      </c>
      <c r="C689" t="s">
        <v>23</v>
      </c>
      <c r="D689" t="s">
        <v>211</v>
      </c>
      <c r="E689">
        <v>186</v>
      </c>
      <c r="K689" s="1">
        <v>1250000</v>
      </c>
      <c r="L689" s="1">
        <v>0</v>
      </c>
      <c r="N689" s="3">
        <v>7.3</v>
      </c>
      <c r="O689" s="10">
        <f>N689-1/SUMIF(Seasons!A$2:A$8,C689,Seasons!E$2:E$8)*(B689-(E689/SUMIF(Seasons!A$2:A$8,C689,Seasons!B$2:B$8))*SUMIF(Seasons!A$2:A$8,C689,Seasons!C$2:C$8))</f>
        <v>5.8093167701863351</v>
      </c>
    </row>
    <row r="690" spans="1:15" x14ac:dyDescent="0.2">
      <c r="A690">
        <v>1</v>
      </c>
      <c r="B690" s="1">
        <f>K690</f>
        <v>296154</v>
      </c>
      <c r="C690" t="s">
        <v>15</v>
      </c>
      <c r="D690" t="s">
        <v>212</v>
      </c>
      <c r="E690">
        <v>100</v>
      </c>
      <c r="F690">
        <v>0</v>
      </c>
      <c r="G690">
        <v>0</v>
      </c>
      <c r="H690">
        <v>0</v>
      </c>
      <c r="I690"/>
      <c r="J690" s="1">
        <v>577500</v>
      </c>
      <c r="K690" s="1">
        <v>296154</v>
      </c>
      <c r="L690" s="1">
        <v>0</v>
      </c>
      <c r="M690"/>
      <c r="N690" s="3">
        <v>0.7</v>
      </c>
      <c r="O690" s="10">
        <f>N690-1/SUMIF(Seasons!A$2:A$8,C690,Seasons!E$2:E$8)*(B690-(E690/SUMIF(Seasons!A$2:A$8,C690,Seasons!B$2:B$8))*SUMIF(Seasons!A$2:A$8,C690,Seasons!C$2:C$8))</f>
        <v>0.66723473080646345</v>
      </c>
    </row>
    <row r="691" spans="1:15" x14ac:dyDescent="0.2">
      <c r="A691">
        <v>1</v>
      </c>
      <c r="B691" s="1">
        <f>K691</f>
        <v>227027</v>
      </c>
      <c r="C691" s="11" t="s">
        <v>21</v>
      </c>
      <c r="D691" s="11" t="s">
        <v>213</v>
      </c>
      <c r="E691" s="12">
        <v>48</v>
      </c>
      <c r="F691" s="12">
        <v>0</v>
      </c>
      <c r="G691" s="12">
        <v>0</v>
      </c>
      <c r="H691" s="12">
        <v>0</v>
      </c>
      <c r="I691" s="12"/>
      <c r="J691" s="14">
        <v>875000</v>
      </c>
      <c r="K691" s="14">
        <v>227027</v>
      </c>
      <c r="L691" s="14">
        <v>162500</v>
      </c>
      <c r="M691" s="13">
        <v>162500</v>
      </c>
      <c r="N691" s="10">
        <v>0.2</v>
      </c>
      <c r="O691" s="10">
        <f>N691-1/SUMIF(Seasons!A$2:A$8,C691,Seasons!E$2:E$8)*(B691-(E691/SUMIF(Seasons!A$2:A$8,C691,Seasons!B$2:B$8))*SUMIF(Seasons!A$2:A$8,C691,Seasons!C$2:C$8))</f>
        <v>-8.6604893069230082E-3</v>
      </c>
    </row>
    <row r="692" spans="1:15" x14ac:dyDescent="0.2">
      <c r="A692">
        <v>1</v>
      </c>
      <c r="B692" s="1">
        <f>48/82*K692</f>
        <v>321951.21951219509</v>
      </c>
      <c r="C692" t="s">
        <v>22</v>
      </c>
      <c r="D692" t="s">
        <v>213</v>
      </c>
      <c r="E692">
        <v>99</v>
      </c>
      <c r="F692">
        <v>0</v>
      </c>
      <c r="H692">
        <v>0</v>
      </c>
      <c r="K692" s="1">
        <v>550000</v>
      </c>
      <c r="L692" s="1">
        <v>0</v>
      </c>
      <c r="N692" s="3">
        <v>1.3</v>
      </c>
      <c r="O692" s="10">
        <f>N692-1/SUMIF(Seasons!A$2:A$8,C692,Seasons!E$2:E$8)*(B692-(E692/SUMIF(Seasons!A$2:A$8,C692,Seasons!B$2:B$8))*SUMIF(Seasons!A$2:A$8,C692,Seasons!C$2:C$8))</f>
        <v>1.2697875688434306</v>
      </c>
    </row>
    <row r="693" spans="1:15" x14ac:dyDescent="0.2">
      <c r="A693">
        <v>1</v>
      </c>
      <c r="B693" s="1">
        <f>K693</f>
        <v>6154</v>
      </c>
      <c r="C693" t="s">
        <v>15</v>
      </c>
      <c r="D693" t="s">
        <v>213</v>
      </c>
      <c r="E693">
        <v>2</v>
      </c>
      <c r="F693">
        <v>0</v>
      </c>
      <c r="G693">
        <v>0</v>
      </c>
      <c r="H693">
        <v>0</v>
      </c>
      <c r="I693"/>
      <c r="J693" s="1">
        <v>600000</v>
      </c>
      <c r="K693" s="1">
        <v>6154</v>
      </c>
      <c r="L693" s="1">
        <v>0</v>
      </c>
      <c r="M693"/>
      <c r="N693" s="3">
        <v>0</v>
      </c>
      <c r="O693" s="10">
        <f>N693-1/SUMIF(Seasons!A$2:A$8,C693,Seasons!E$2:E$8)*(B693-(E693/SUMIF(Seasons!A$2:A$8,C693,Seasons!B$2:B$8))*SUMIF(Seasons!A$2:A$8,C693,Seasons!C$2:C$8))</f>
        <v>-1.1918087720604669E-3</v>
      </c>
    </row>
    <row r="694" spans="1:15" x14ac:dyDescent="0.2">
      <c r="A694">
        <v>1</v>
      </c>
      <c r="B694" s="1">
        <v>42000</v>
      </c>
      <c r="C694" t="s">
        <v>23</v>
      </c>
      <c r="D694" t="s">
        <v>213</v>
      </c>
      <c r="E694">
        <v>13</v>
      </c>
      <c r="K694" s="1">
        <v>42000</v>
      </c>
      <c r="L694" s="1">
        <v>0</v>
      </c>
      <c r="N694" s="3">
        <v>-1.1000000000000001</v>
      </c>
      <c r="O694" s="10">
        <f>N694-1/SUMIF(Seasons!A$2:A$8,C694,Seasons!E$2:E$8)*(B694-(E694/SUMIF(Seasons!A$2:A$8,C694,Seasons!B$2:B$8))*SUMIF(Seasons!A$2:A$8,C694,Seasons!C$2:C$8))</f>
        <v>-1.1075793571285457</v>
      </c>
    </row>
    <row r="695" spans="1:15" x14ac:dyDescent="0.2">
      <c r="A695">
        <v>1</v>
      </c>
      <c r="B695" s="1">
        <f>J695</f>
        <v>525000</v>
      </c>
      <c r="C695" s="11" t="s">
        <v>17</v>
      </c>
      <c r="D695" s="11" t="s">
        <v>214</v>
      </c>
      <c r="E695" s="12">
        <v>190</v>
      </c>
      <c r="F695" s="12"/>
      <c r="G695" s="12"/>
      <c r="H695" s="12"/>
      <c r="I695" s="13">
        <v>525000</v>
      </c>
      <c r="J695" s="14">
        <v>525000</v>
      </c>
      <c r="K695" s="14"/>
      <c r="L695" s="14" t="s">
        <v>27</v>
      </c>
      <c r="M695" s="13"/>
      <c r="N695" s="10">
        <v>-0.1</v>
      </c>
      <c r="O695" s="10">
        <f>N695-1/SUMIF(Seasons!A$2:A$8,C695,Seasons!E$2:E$8)*(B695-(E695/SUMIF(Seasons!A$2:A$8,C695,Seasons!B$2:B$8))*SUMIF(Seasons!A$2:A$8,C695,Seasons!C$2:C$8))</f>
        <v>-0.23107591480065537</v>
      </c>
    </row>
    <row r="696" spans="1:15" x14ac:dyDescent="0.2">
      <c r="A696">
        <v>1</v>
      </c>
      <c r="B696" s="1">
        <f>K696</f>
        <v>121619</v>
      </c>
      <c r="C696" s="11" t="s">
        <v>19</v>
      </c>
      <c r="D696" s="11" t="s">
        <v>214</v>
      </c>
      <c r="E696" s="12">
        <v>1</v>
      </c>
      <c r="F696" s="12">
        <v>0</v>
      </c>
      <c r="G696" s="12">
        <v>0</v>
      </c>
      <c r="H696" s="12">
        <v>111</v>
      </c>
      <c r="I696" s="11"/>
      <c r="J696" s="14">
        <v>525000</v>
      </c>
      <c r="K696" s="14">
        <v>121619</v>
      </c>
      <c r="L696" s="14">
        <v>0</v>
      </c>
      <c r="M696" s="13"/>
      <c r="N696" s="10"/>
      <c r="O696" s="10">
        <f>N696-1/SUMIF(Seasons!A$2:A$8,C696,Seasons!E$2:E$8)*(B696-(E696/SUMIF(Seasons!A$2:A$8,C696,Seasons!B$2:B$8))*SUMIF(Seasons!A$2:A$8,C696,Seasons!C$2:C$8))</f>
        <v>-0.31530682496654427</v>
      </c>
    </row>
    <row r="697" spans="1:15" x14ac:dyDescent="0.2">
      <c r="A697">
        <v>1</v>
      </c>
      <c r="B697" s="1">
        <f>K697</f>
        <v>575000</v>
      </c>
      <c r="C697" s="11" t="s">
        <v>20</v>
      </c>
      <c r="D697" s="11" t="s">
        <v>214</v>
      </c>
      <c r="E697" s="12">
        <v>186</v>
      </c>
      <c r="F697" s="12">
        <v>0</v>
      </c>
      <c r="G697" s="12">
        <v>0</v>
      </c>
      <c r="H697" s="12">
        <v>0</v>
      </c>
      <c r="I697" s="12"/>
      <c r="J697" s="14">
        <v>575000</v>
      </c>
      <c r="K697" s="14">
        <v>575000</v>
      </c>
      <c r="L697" s="14">
        <v>0</v>
      </c>
      <c r="M697" s="13"/>
      <c r="N697" s="10">
        <v>2.2999999999999998</v>
      </c>
      <c r="O697" s="10">
        <f>N697-1/SUMIF(Seasons!A$2:A$8,C697,Seasons!E$2:E$8)*(B697-(E697/SUMIF(Seasons!A$2:A$8,C697,Seasons!B$2:B$8))*SUMIF(Seasons!A$2:A$8,C697,Seasons!C$2:C$8))</f>
        <v>2.1121085594989562</v>
      </c>
    </row>
    <row r="698" spans="1:15" x14ac:dyDescent="0.2">
      <c r="A698">
        <v>1</v>
      </c>
      <c r="B698" s="1">
        <f>K698</f>
        <v>750000</v>
      </c>
      <c r="C698" s="11" t="s">
        <v>21</v>
      </c>
      <c r="D698" s="11" t="s">
        <v>214</v>
      </c>
      <c r="E698" s="12">
        <v>185</v>
      </c>
      <c r="F698" s="12">
        <v>0</v>
      </c>
      <c r="G698" s="12">
        <v>0</v>
      </c>
      <c r="H698" s="12">
        <v>0</v>
      </c>
      <c r="I698" s="12"/>
      <c r="J698" s="14">
        <v>750000</v>
      </c>
      <c r="K698" s="14">
        <v>750000</v>
      </c>
      <c r="L698" s="14">
        <v>0</v>
      </c>
      <c r="M698" s="13">
        <v>0</v>
      </c>
      <c r="N698" s="10">
        <v>2.2999999999999998</v>
      </c>
      <c r="O698" s="10">
        <f>N698-1/SUMIF(Seasons!A$2:A$8,C698,Seasons!E$2:E$8)*(B698-(E698/SUMIF(Seasons!A$2:A$8,C698,Seasons!B$2:B$8))*SUMIF(Seasons!A$2:A$8,C698,Seasons!C$2:C$8))</f>
        <v>1.7830062230732406</v>
      </c>
    </row>
    <row r="699" spans="1:15" x14ac:dyDescent="0.2">
      <c r="A699">
        <v>1</v>
      </c>
      <c r="B699" s="1">
        <f>48/82*K699</f>
        <v>439024.3902439024</v>
      </c>
      <c r="C699" t="s">
        <v>22</v>
      </c>
      <c r="D699" t="s">
        <v>214</v>
      </c>
      <c r="E699">
        <v>99</v>
      </c>
      <c r="F699">
        <v>0</v>
      </c>
      <c r="H699">
        <v>0</v>
      </c>
      <c r="K699" s="1">
        <v>750000</v>
      </c>
      <c r="L699" s="1">
        <v>0</v>
      </c>
      <c r="N699" s="3">
        <v>-1.1000000000000001</v>
      </c>
      <c r="O699" s="10">
        <f>N699-1/SUMIF(Seasons!A$2:A$8,C699,Seasons!E$2:E$8)*(B699-(E699/SUMIF(Seasons!A$2:A$8,C699,Seasons!B$2:B$8))*SUMIF(Seasons!A$2:A$8,C699,Seasons!C$2:C$8))</f>
        <v>-1.3719118804091266</v>
      </c>
    </row>
    <row r="700" spans="1:15" x14ac:dyDescent="0.2">
      <c r="A700">
        <v>1</v>
      </c>
      <c r="B700" s="1">
        <f>J700</f>
        <v>4250000</v>
      </c>
      <c r="C700" s="11" t="s">
        <v>17</v>
      </c>
      <c r="D700" s="11" t="s">
        <v>215</v>
      </c>
      <c r="E700" s="12">
        <v>190</v>
      </c>
      <c r="F700" s="12"/>
      <c r="G700" s="12"/>
      <c r="H700" s="12"/>
      <c r="I700" s="13">
        <v>4500000</v>
      </c>
      <c r="J700" s="14">
        <v>4250000</v>
      </c>
      <c r="K700" s="14"/>
      <c r="L700" s="14" t="s">
        <v>27</v>
      </c>
      <c r="M700" s="13"/>
      <c r="N700" s="10">
        <v>-2.1</v>
      </c>
      <c r="O700" s="10">
        <f>N700-1/SUMIF(Seasons!A$2:A$8,C700,Seasons!E$2:E$8)*(B700-(E700/SUMIF(Seasons!A$2:A$8,C700,Seasons!B$2:B$8))*SUMIF(Seasons!A$2:A$8,C700,Seasons!C$2:C$8))</f>
        <v>-11.996231567449481</v>
      </c>
    </row>
    <row r="701" spans="1:15" x14ac:dyDescent="0.2">
      <c r="A701">
        <v>1</v>
      </c>
      <c r="B701" s="1">
        <f>K701</f>
        <v>4250000</v>
      </c>
      <c r="C701" s="11" t="s">
        <v>19</v>
      </c>
      <c r="D701" s="11" t="s">
        <v>215</v>
      </c>
      <c r="E701" s="12">
        <v>193</v>
      </c>
      <c r="F701" s="12">
        <v>0</v>
      </c>
      <c r="G701" s="12">
        <v>0</v>
      </c>
      <c r="H701" s="12">
        <v>0</v>
      </c>
      <c r="I701" s="11"/>
      <c r="J701" s="14">
        <v>4250000</v>
      </c>
      <c r="K701" s="14">
        <v>4250000</v>
      </c>
      <c r="L701" s="14">
        <v>0</v>
      </c>
      <c r="M701" s="13"/>
      <c r="N701" s="10">
        <v>2.2999999999999998</v>
      </c>
      <c r="O701" s="10">
        <f>N701-1/SUMIF(Seasons!A$2:A$8,C701,Seasons!E$2:E$8)*(B701-(E701/SUMIF(Seasons!A$2:A$8,C701,Seasons!B$2:B$8))*SUMIF(Seasons!A$2:A$8,C701,Seasons!C$2:C$8))</f>
        <v>-7.6337748344370864</v>
      </c>
    </row>
    <row r="702" spans="1:15" x14ac:dyDescent="0.2">
      <c r="A702">
        <v>1</v>
      </c>
      <c r="B702" s="1">
        <f>K702</f>
        <v>4250000</v>
      </c>
      <c r="C702" s="11" t="s">
        <v>20</v>
      </c>
      <c r="D702" s="11" t="s">
        <v>215</v>
      </c>
      <c r="E702" s="11">
        <v>186</v>
      </c>
      <c r="F702" s="11">
        <v>0</v>
      </c>
      <c r="G702" s="11">
        <v>0</v>
      </c>
      <c r="H702" s="11">
        <v>0</v>
      </c>
      <c r="I702" s="11"/>
      <c r="J702" s="17">
        <v>4250000</v>
      </c>
      <c r="K702" s="17">
        <v>4250000</v>
      </c>
      <c r="L702" s="17">
        <v>0</v>
      </c>
      <c r="M702" s="18"/>
      <c r="N702" s="10">
        <v>8</v>
      </c>
      <c r="O702" s="10">
        <f>N702-1/SUMIF(Seasons!A$2:A$8,C702,Seasons!E$2:E$8)*(B702-(E702/SUMIF(Seasons!A$2:A$8,C702,Seasons!B$2:B$8))*SUMIF(Seasons!A$2:A$8,C702,Seasons!C$2:C$8))</f>
        <v>-1.3945720250521916</v>
      </c>
    </row>
    <row r="703" spans="1:15" x14ac:dyDescent="0.2">
      <c r="A703">
        <v>1</v>
      </c>
      <c r="B703" s="1">
        <f>K703</f>
        <v>3875000</v>
      </c>
      <c r="C703" s="11" t="s">
        <v>21</v>
      </c>
      <c r="D703" s="11" t="s">
        <v>215</v>
      </c>
      <c r="E703" s="12">
        <v>185</v>
      </c>
      <c r="F703" s="12">
        <v>0</v>
      </c>
      <c r="G703" s="12">
        <v>0</v>
      </c>
      <c r="H703" s="12">
        <v>0</v>
      </c>
      <c r="I703" s="12"/>
      <c r="J703" s="14">
        <v>3875000</v>
      </c>
      <c r="K703" s="14">
        <v>3875000</v>
      </c>
      <c r="L703" s="14">
        <v>0</v>
      </c>
      <c r="M703" s="13">
        <v>0</v>
      </c>
      <c r="N703" s="10">
        <v>4.3</v>
      </c>
      <c r="O703" s="10">
        <f>N703-1/SUMIF(Seasons!A$2:A$8,C703,Seasons!E$2:E$8)*(B703-(E703/SUMIF(Seasons!A$2:A$8,C703,Seasons!B$2:B$8))*SUMIF(Seasons!A$2:A$8,C703,Seasons!C$2:C$8))</f>
        <v>-3.3974629009095265</v>
      </c>
    </row>
    <row r="704" spans="1:15" x14ac:dyDescent="0.2">
      <c r="A704">
        <v>1</v>
      </c>
      <c r="B704" s="1">
        <f>48/82*K704</f>
        <v>2268292.682926829</v>
      </c>
      <c r="C704" t="s">
        <v>22</v>
      </c>
      <c r="D704" t="s">
        <v>215</v>
      </c>
      <c r="E704">
        <v>99</v>
      </c>
      <c r="F704">
        <v>0</v>
      </c>
      <c r="H704">
        <v>0</v>
      </c>
      <c r="K704" s="1">
        <v>3875000</v>
      </c>
      <c r="L704" s="1">
        <v>0</v>
      </c>
      <c r="N704" s="3">
        <v>3.5</v>
      </c>
      <c r="O704" s="10">
        <f>N704-1/SUMIF(Seasons!A$2:A$8,C704,Seasons!E$2:E$8)*(B704-(E704/SUMIF(Seasons!A$2:A$8,C704,Seasons!B$2:B$8))*SUMIF(Seasons!A$2:A$8,C704,Seasons!C$2:C$8))</f>
        <v>-0.54846577498032989</v>
      </c>
    </row>
    <row r="705" spans="1:15" x14ac:dyDescent="0.2">
      <c r="A705">
        <v>1</v>
      </c>
      <c r="B705" s="1">
        <f>K705</f>
        <v>3875000</v>
      </c>
      <c r="C705" t="s">
        <v>15</v>
      </c>
      <c r="D705" t="s">
        <v>215</v>
      </c>
      <c r="E705">
        <v>195</v>
      </c>
      <c r="F705">
        <v>0</v>
      </c>
      <c r="G705">
        <v>0</v>
      </c>
      <c r="H705">
        <v>0</v>
      </c>
      <c r="I705"/>
      <c r="J705" s="1">
        <v>3875000</v>
      </c>
      <c r="K705" s="1">
        <v>3875000</v>
      </c>
      <c r="L705" s="1">
        <v>0</v>
      </c>
      <c r="M705"/>
      <c r="N705" s="3">
        <v>6.1</v>
      </c>
      <c r="O705" s="10">
        <f>N705-1/SUMIF(Seasons!A$2:A$8,C705,Seasons!E$2:E$8)*(B705-(E705/SUMIF(Seasons!A$2:A$8,C705,Seasons!B$2:B$8))*SUMIF(Seasons!A$2:A$8,C705,Seasons!C$2:C$8))</f>
        <v>-1.6250726040658279</v>
      </c>
    </row>
    <row r="706" spans="1:15" x14ac:dyDescent="0.2">
      <c r="A706">
        <v>1</v>
      </c>
      <c r="B706" s="1">
        <v>3143000</v>
      </c>
      <c r="C706" t="s">
        <v>23</v>
      </c>
      <c r="D706" t="s">
        <v>215</v>
      </c>
      <c r="E706">
        <v>186</v>
      </c>
      <c r="K706" s="1">
        <v>3143000</v>
      </c>
      <c r="L706" s="1">
        <v>0</v>
      </c>
      <c r="N706" s="3">
        <v>2.7</v>
      </c>
      <c r="O706" s="10">
        <f>N706-1/SUMIF(Seasons!A$2:A$8,C706,Seasons!E$2:E$8)*(B706-(E706/SUMIF(Seasons!A$2:A$8,C706,Seasons!B$2:B$8))*SUMIF(Seasons!A$2:A$8,C706,Seasons!C$2:C$8))</f>
        <v>-2.8219165927240457</v>
      </c>
    </row>
    <row r="707" spans="1:15" x14ac:dyDescent="0.2">
      <c r="A707">
        <v>1</v>
      </c>
      <c r="B707" s="1">
        <f>J707</f>
        <v>6500000</v>
      </c>
      <c r="C707" s="11" t="s">
        <v>17</v>
      </c>
      <c r="D707" s="11" t="s">
        <v>216</v>
      </c>
      <c r="E707" s="12">
        <v>190</v>
      </c>
      <c r="F707" s="12"/>
      <c r="G707" s="12"/>
      <c r="H707" s="12"/>
      <c r="I707" s="13">
        <v>8000000</v>
      </c>
      <c r="J707" s="14">
        <v>6500000</v>
      </c>
      <c r="K707" s="14"/>
      <c r="L707" s="14" t="s">
        <v>27</v>
      </c>
      <c r="M707" s="13"/>
      <c r="N707" s="10">
        <v>4.3</v>
      </c>
      <c r="O707" s="10">
        <f>N707-1/SUMIF(Seasons!A$2:A$8,C707,Seasons!E$2:E$8)*(B707-(E707/SUMIF(Seasons!A$2:A$8,C707,Seasons!B$2:B$8))*SUMIF(Seasons!A$2:A$8,C707,Seasons!C$2:C$8))</f>
        <v>-11.494647733478974</v>
      </c>
    </row>
    <row r="708" spans="1:15" x14ac:dyDescent="0.2">
      <c r="A708">
        <v>1</v>
      </c>
      <c r="B708" s="1">
        <f>K708</f>
        <v>6398964</v>
      </c>
      <c r="C708" s="11" t="s">
        <v>19</v>
      </c>
      <c r="D708" s="11" t="s">
        <v>216</v>
      </c>
      <c r="E708" s="12">
        <v>190</v>
      </c>
      <c r="F708" s="12">
        <v>0</v>
      </c>
      <c r="G708" s="12">
        <v>0</v>
      </c>
      <c r="H708" s="12">
        <v>0</v>
      </c>
      <c r="I708" s="11"/>
      <c r="J708" s="14">
        <v>6500000</v>
      </c>
      <c r="K708" s="14">
        <v>6398964</v>
      </c>
      <c r="L708" s="14">
        <v>0</v>
      </c>
      <c r="M708" s="13"/>
      <c r="N708" s="10">
        <v>9.1999999999999993</v>
      </c>
      <c r="O708" s="10">
        <f>N708-1/SUMIF(Seasons!A$2:A$8,C708,Seasons!E$2:E$8)*(B708-(E708/SUMIF(Seasons!A$2:A$8,C708,Seasons!B$2:B$8))*SUMIF(Seasons!A$2:A$8,C708,Seasons!C$2:C$8))</f>
        <v>-6.4469828363586466</v>
      </c>
    </row>
    <row r="709" spans="1:15" x14ac:dyDescent="0.2">
      <c r="A709">
        <v>1</v>
      </c>
      <c r="B709" s="1">
        <f>K709</f>
        <v>6395161</v>
      </c>
      <c r="C709" s="11" t="s">
        <v>20</v>
      </c>
      <c r="D709" s="11" t="s">
        <v>216</v>
      </c>
      <c r="E709" s="12">
        <v>183</v>
      </c>
      <c r="F709" s="12">
        <v>0</v>
      </c>
      <c r="G709" s="12">
        <v>0</v>
      </c>
      <c r="H709" s="12">
        <v>0</v>
      </c>
      <c r="I709" s="12"/>
      <c r="J709" s="14">
        <v>6500000</v>
      </c>
      <c r="K709" s="14">
        <v>6395161</v>
      </c>
      <c r="L709" s="14">
        <v>0</v>
      </c>
      <c r="M709" s="13"/>
      <c r="N709" s="10">
        <v>16.100000000000001</v>
      </c>
      <c r="O709" s="10">
        <f>N709-1/SUMIF(Seasons!A$2:A$8,C709,Seasons!E$2:E$8)*(B709-(E709/SUMIF(Seasons!A$2:A$8,C709,Seasons!B$2:B$8))*SUMIF(Seasons!A$2:A$8,C709,Seasons!C$2:C$8))</f>
        <v>1.3111260556266444</v>
      </c>
    </row>
    <row r="710" spans="1:15" x14ac:dyDescent="0.2">
      <c r="A710">
        <v>1</v>
      </c>
      <c r="B710" s="1">
        <f>K710</f>
        <v>6500000</v>
      </c>
      <c r="C710" s="11" t="s">
        <v>21</v>
      </c>
      <c r="D710" s="11" t="s">
        <v>216</v>
      </c>
      <c r="E710" s="12">
        <v>185</v>
      </c>
      <c r="F710" s="12">
        <v>0</v>
      </c>
      <c r="G710" s="12">
        <v>0</v>
      </c>
      <c r="H710" s="12">
        <v>0</v>
      </c>
      <c r="I710" s="12"/>
      <c r="J710" s="14">
        <v>6500000</v>
      </c>
      <c r="K710" s="14">
        <v>6500000</v>
      </c>
      <c r="L710" s="14">
        <v>0</v>
      </c>
      <c r="M710" s="13">
        <v>0</v>
      </c>
      <c r="N710" s="10">
        <v>8.5</v>
      </c>
      <c r="O710" s="10">
        <f>N710-1/SUMIF(Seasons!A$2:A$8,C710,Seasons!E$2:E$8)*(B710-(E710/SUMIF(Seasons!A$2:A$8,C710,Seasons!B$2:B$8))*SUMIF(Seasons!A$2:A$8,C710,Seasons!C$2:C$8))</f>
        <v>-5.2290569650550509</v>
      </c>
    </row>
    <row r="711" spans="1:15" x14ac:dyDescent="0.2">
      <c r="A711">
        <v>1</v>
      </c>
      <c r="B711" s="1">
        <f>48/82*K711</f>
        <v>3804878.0487804874</v>
      </c>
      <c r="C711" t="s">
        <v>22</v>
      </c>
      <c r="D711" t="s">
        <v>216</v>
      </c>
      <c r="E711">
        <v>99</v>
      </c>
      <c r="F711">
        <v>0</v>
      </c>
      <c r="H711">
        <v>0</v>
      </c>
      <c r="K711" s="1">
        <v>6500000</v>
      </c>
      <c r="L711" s="1">
        <v>0</v>
      </c>
      <c r="N711" s="3">
        <v>-0.1</v>
      </c>
      <c r="O711" s="10">
        <f>N711-1/SUMIF(Seasons!A$2:A$8,C711,Seasons!E$2:E$8)*(B711-(E711/SUMIF(Seasons!A$2:A$8,C711,Seasons!B$2:B$8))*SUMIF(Seasons!A$2:A$8,C711,Seasons!C$2:C$8))</f>
        <v>-7.3207710464201412</v>
      </c>
    </row>
    <row r="712" spans="1:15" x14ac:dyDescent="0.2">
      <c r="A712">
        <v>1</v>
      </c>
      <c r="B712" s="1">
        <f>K712</f>
        <v>4000000</v>
      </c>
      <c r="C712" t="s">
        <v>15</v>
      </c>
      <c r="D712" s="11" t="s">
        <v>216</v>
      </c>
      <c r="E712">
        <v>195</v>
      </c>
      <c r="F712">
        <v>0</v>
      </c>
      <c r="G712">
        <v>0</v>
      </c>
      <c r="H712">
        <v>0</v>
      </c>
      <c r="I712"/>
      <c r="J712" s="1">
        <v>4000000</v>
      </c>
      <c r="K712" s="1">
        <v>4000000</v>
      </c>
      <c r="L712" s="1">
        <v>0</v>
      </c>
      <c r="M712"/>
      <c r="N712" s="3">
        <v>3.6</v>
      </c>
      <c r="O712" s="10">
        <f>N712-1/SUMIF(Seasons!A$2:A$8,C712,Seasons!E$2:E$8)*(B712-(E712/SUMIF(Seasons!A$2:A$8,C712,Seasons!B$2:B$8))*SUMIF(Seasons!A$2:A$8,C712,Seasons!C$2:C$8))</f>
        <v>-4.415488867376574</v>
      </c>
    </row>
    <row r="713" spans="1:15" x14ac:dyDescent="0.2">
      <c r="A713">
        <v>1</v>
      </c>
      <c r="B713" s="1">
        <v>4000000</v>
      </c>
      <c r="C713" t="s">
        <v>23</v>
      </c>
      <c r="D713" t="s">
        <v>216</v>
      </c>
      <c r="E713">
        <v>186</v>
      </c>
      <c r="K713" s="1">
        <v>4000000</v>
      </c>
      <c r="L713" s="1">
        <v>0</v>
      </c>
      <c r="N713" s="3">
        <v>0.1</v>
      </c>
      <c r="O713" s="10">
        <f>N713-1/SUMIF(Seasons!A$2:A$8,C713,Seasons!E$2:E$8)*(B713-(E713/SUMIF(Seasons!A$2:A$8,C713,Seasons!B$2:B$8))*SUMIF(Seasons!A$2:A$8,C713,Seasons!C$2:C$8))</f>
        <v>-7.2469387755102046</v>
      </c>
    </row>
    <row r="714" spans="1:15" x14ac:dyDescent="0.2">
      <c r="A714">
        <v>1</v>
      </c>
      <c r="B714" s="1">
        <f>J714</f>
        <v>3600000</v>
      </c>
      <c r="C714" s="11" t="s">
        <v>17</v>
      </c>
      <c r="D714" s="11" t="s">
        <v>217</v>
      </c>
      <c r="E714" s="12">
        <v>190</v>
      </c>
      <c r="F714" s="12"/>
      <c r="G714" s="12"/>
      <c r="H714" s="12"/>
      <c r="I714" s="13">
        <v>4000000</v>
      </c>
      <c r="J714" s="14">
        <v>3600000</v>
      </c>
      <c r="K714" s="14"/>
      <c r="L714" s="14" t="s">
        <v>27</v>
      </c>
      <c r="M714" s="13"/>
      <c r="N714" s="10">
        <v>2.1</v>
      </c>
      <c r="O714" s="10">
        <f>N714-1/SUMIF(Seasons!A$2:A$8,C714,Seasons!E$2:E$8)*(B714-(E714/SUMIF(Seasons!A$2:A$8,C714,Seasons!B$2:B$8))*SUMIF(Seasons!A$2:A$8,C714,Seasons!C$2:C$8))</f>
        <v>-6.0922446750409609</v>
      </c>
    </row>
    <row r="715" spans="1:15" x14ac:dyDescent="0.2">
      <c r="A715">
        <v>1</v>
      </c>
      <c r="B715" s="1">
        <f>K715</f>
        <v>3600000</v>
      </c>
      <c r="C715" s="11" t="s">
        <v>19</v>
      </c>
      <c r="D715" s="11" t="s">
        <v>217</v>
      </c>
      <c r="E715" s="12">
        <v>193</v>
      </c>
      <c r="F715" s="12">
        <v>0</v>
      </c>
      <c r="G715" s="12">
        <v>0</v>
      </c>
      <c r="H715" s="12">
        <v>0</v>
      </c>
      <c r="I715" s="11"/>
      <c r="J715" s="14">
        <v>3600000</v>
      </c>
      <c r="K715" s="14">
        <v>3600000</v>
      </c>
      <c r="L715" s="14">
        <v>0</v>
      </c>
      <c r="M715" s="13"/>
      <c r="N715" s="10">
        <v>-2.6</v>
      </c>
      <c r="O715" s="10">
        <f>N715-1/SUMIF(Seasons!A$2:A$8,C715,Seasons!E$2:E$8)*(B715-(E715/SUMIF(Seasons!A$2:A$8,C715,Seasons!B$2:B$8))*SUMIF(Seasons!A$2:A$8,C715,Seasons!C$2:C$8))</f>
        <v>-10.811920529801323</v>
      </c>
    </row>
    <row r="716" spans="1:15" x14ac:dyDescent="0.2">
      <c r="A716">
        <v>1</v>
      </c>
      <c r="B716" s="1">
        <f>K716</f>
        <v>3600000</v>
      </c>
      <c r="C716" s="11" t="s">
        <v>20</v>
      </c>
      <c r="D716" s="11" t="s">
        <v>217</v>
      </c>
      <c r="E716" s="12">
        <v>186</v>
      </c>
      <c r="F716" s="12">
        <v>0</v>
      </c>
      <c r="G716" s="12">
        <v>0</v>
      </c>
      <c r="H716" s="12">
        <v>0</v>
      </c>
      <c r="I716" s="12"/>
      <c r="J716" s="14">
        <v>3600000</v>
      </c>
      <c r="K716" s="14">
        <v>3600000</v>
      </c>
      <c r="L716" s="14">
        <v>0</v>
      </c>
      <c r="M716" s="13"/>
      <c r="N716" s="10"/>
      <c r="O716" s="10">
        <f>N716-1/SUMIF(Seasons!A$2:A$8,C716,Seasons!E$2:E$8)*(B716-(E716/SUMIF(Seasons!A$2:A$8,C716,Seasons!B$2:B$8))*SUMIF(Seasons!A$2:A$8,C716,Seasons!C$2:C$8))</f>
        <v>-7.7661795407098113</v>
      </c>
    </row>
    <row r="717" spans="1:15" x14ac:dyDescent="0.2">
      <c r="A717">
        <v>1</v>
      </c>
      <c r="B717" s="1">
        <f>J717</f>
        <v>1500000</v>
      </c>
      <c r="C717" s="11" t="s">
        <v>17</v>
      </c>
      <c r="D717" s="11" t="s">
        <v>218</v>
      </c>
      <c r="E717" s="12">
        <v>190</v>
      </c>
      <c r="F717" s="12"/>
      <c r="G717" s="12"/>
      <c r="H717" s="12"/>
      <c r="I717" s="13">
        <v>750000</v>
      </c>
      <c r="J717" s="14">
        <v>1500000</v>
      </c>
      <c r="K717" s="14"/>
      <c r="L717" s="14">
        <v>750000</v>
      </c>
      <c r="M717" s="13"/>
      <c r="N717" s="10">
        <v>2.8</v>
      </c>
      <c r="O717" s="10">
        <f>N717-1/SUMIF(Seasons!A$2:A$8,C717,Seasons!E$2:E$8)*(B717-(E717/SUMIF(Seasons!A$2:A$8,C717,Seasons!B$2:B$8))*SUMIF(Seasons!A$2:A$8,C717,Seasons!C$2:C$8))</f>
        <v>0.11294374658656459</v>
      </c>
    </row>
    <row r="718" spans="1:15" x14ac:dyDescent="0.2">
      <c r="A718">
        <v>1</v>
      </c>
      <c r="B718" s="1">
        <f>K718</f>
        <v>3299</v>
      </c>
      <c r="C718" t="s">
        <v>15</v>
      </c>
      <c r="D718" t="s">
        <v>219</v>
      </c>
      <c r="E718">
        <v>1</v>
      </c>
      <c r="F718">
        <v>0</v>
      </c>
      <c r="G718">
        <v>0</v>
      </c>
      <c r="H718">
        <v>0</v>
      </c>
      <c r="I718"/>
      <c r="J718" s="1">
        <v>850000</v>
      </c>
      <c r="K718" s="1">
        <v>3299</v>
      </c>
      <c r="L718" s="1">
        <v>215000</v>
      </c>
      <c r="M718"/>
      <c r="N718" s="3">
        <v>0</v>
      </c>
      <c r="O718" s="10">
        <f>N718-1/SUMIF(Seasons!A$2:A$8,C718,Seasons!E$2:E$8)*(B718-(E718/SUMIF(Seasons!A$2:A$8,C718,Seasons!B$2:B$8))*SUMIF(Seasons!A$2:A$8,C718,Seasons!C$2:C$8))</f>
        <v>-1.1116836696701173E-3</v>
      </c>
    </row>
    <row r="719" spans="1:15" x14ac:dyDescent="0.2">
      <c r="A719">
        <v>1</v>
      </c>
      <c r="B719" s="1">
        <f>J719</f>
        <v>5200000</v>
      </c>
      <c r="C719" s="11" t="s">
        <v>17</v>
      </c>
      <c r="D719" s="11" t="s">
        <v>220</v>
      </c>
      <c r="E719" s="12">
        <v>190</v>
      </c>
      <c r="F719" s="12"/>
      <c r="G719" s="12"/>
      <c r="H719" s="12"/>
      <c r="I719" s="13">
        <v>5200000</v>
      </c>
      <c r="J719" s="14">
        <v>5200000</v>
      </c>
      <c r="K719" s="14"/>
      <c r="L719" s="14" t="s">
        <v>27</v>
      </c>
      <c r="M719" s="13"/>
      <c r="N719" s="20">
        <v>7.9</v>
      </c>
      <c r="O719" s="10">
        <f>N719-1/SUMIF(Seasons!A$2:A$8,C719,Seasons!E$2:E$8)*(B719-(E719/SUMIF(Seasons!A$2:A$8,C719,Seasons!B$2:B$8))*SUMIF(Seasons!A$2:A$8,C719,Seasons!C$2:C$8))</f>
        <v>-4.4866739486619327</v>
      </c>
    </row>
    <row r="720" spans="1:15" x14ac:dyDescent="0.2">
      <c r="A720">
        <v>1</v>
      </c>
      <c r="B720" s="1">
        <f>K720</f>
        <v>5200000</v>
      </c>
      <c r="C720" s="11" t="s">
        <v>19</v>
      </c>
      <c r="D720" s="11" t="s">
        <v>220</v>
      </c>
      <c r="E720" s="12">
        <v>193</v>
      </c>
      <c r="F720" s="12">
        <v>0</v>
      </c>
      <c r="G720" s="12">
        <v>0</v>
      </c>
      <c r="H720" s="12">
        <v>0</v>
      </c>
      <c r="I720" s="11"/>
      <c r="J720" s="14">
        <v>5200000</v>
      </c>
      <c r="K720" s="14">
        <v>5200000</v>
      </c>
      <c r="L720" s="14">
        <v>0</v>
      </c>
      <c r="M720" s="13"/>
      <c r="N720" s="10">
        <v>17.7</v>
      </c>
      <c r="O720" s="10">
        <f>N720-1/SUMIF(Seasons!A$2:A$8,C720,Seasons!E$2:E$8)*(B720-(E720/SUMIF(Seasons!A$2:A$8,C720,Seasons!B$2:B$8))*SUMIF(Seasons!A$2:A$8,C720,Seasons!C$2:C$8))</f>
        <v>5.2496688741721851</v>
      </c>
    </row>
    <row r="721" spans="1:15" x14ac:dyDescent="0.2">
      <c r="A721">
        <v>1</v>
      </c>
      <c r="B721" s="1">
        <f>K721</f>
        <v>5200000</v>
      </c>
      <c r="C721" s="11" t="s">
        <v>20</v>
      </c>
      <c r="D721" s="11" t="s">
        <v>220</v>
      </c>
      <c r="E721" s="12">
        <v>186</v>
      </c>
      <c r="F721" s="12">
        <v>0</v>
      </c>
      <c r="G721" s="12">
        <v>0</v>
      </c>
      <c r="H721" s="12">
        <v>0</v>
      </c>
      <c r="I721" s="12"/>
      <c r="J721" s="14">
        <v>5200000</v>
      </c>
      <c r="K721" s="14">
        <v>5200000</v>
      </c>
      <c r="L721" s="14">
        <v>0</v>
      </c>
      <c r="M721" s="13"/>
      <c r="N721" s="10">
        <v>-2.2000000000000002</v>
      </c>
      <c r="O721" s="10">
        <f>N721-1/SUMIF(Seasons!A$2:A$8,C721,Seasons!E$2:E$8)*(B721-(E721/SUMIF(Seasons!A$2:A$8,C721,Seasons!B$2:B$8))*SUMIF(Seasons!A$2:A$8,C721,Seasons!C$2:C$8))</f>
        <v>-13.974530271398748</v>
      </c>
    </row>
    <row r="722" spans="1:15" x14ac:dyDescent="0.2">
      <c r="A722">
        <v>1</v>
      </c>
      <c r="B722" s="1">
        <f>K722</f>
        <v>5200000</v>
      </c>
      <c r="C722" s="11" t="s">
        <v>21</v>
      </c>
      <c r="D722" s="11" t="s">
        <v>220</v>
      </c>
      <c r="E722" s="12">
        <v>185</v>
      </c>
      <c r="F722" s="12">
        <v>0</v>
      </c>
      <c r="G722" s="12">
        <v>0</v>
      </c>
      <c r="H722" s="12">
        <v>0</v>
      </c>
      <c r="I722" s="12"/>
      <c r="J722" s="14">
        <v>5200000</v>
      </c>
      <c r="K722" s="14">
        <v>5200000</v>
      </c>
      <c r="L722" s="14">
        <v>0</v>
      </c>
      <c r="M722" s="13">
        <v>0</v>
      </c>
      <c r="N722" s="10">
        <v>2.7</v>
      </c>
      <c r="O722" s="10">
        <f>N722-1/SUMIF(Seasons!A$2:A$8,C722,Seasons!E$2:E$8)*(B722-(E722/SUMIF(Seasons!A$2:A$8,C722,Seasons!B$2:B$8))*SUMIF(Seasons!A$2:A$8,C722,Seasons!C$2:C$8))</f>
        <v>-8.0419818094782194</v>
      </c>
    </row>
    <row r="723" spans="1:15" x14ac:dyDescent="0.2">
      <c r="A723">
        <v>1</v>
      </c>
      <c r="B723" s="1">
        <f>48/82*K723</f>
        <v>2634146.3414634145</v>
      </c>
      <c r="C723" t="s">
        <v>22</v>
      </c>
      <c r="D723" t="s">
        <v>220</v>
      </c>
      <c r="E723">
        <v>99</v>
      </c>
      <c r="F723">
        <v>0</v>
      </c>
      <c r="H723">
        <v>0</v>
      </c>
      <c r="K723" s="1">
        <v>4500000</v>
      </c>
      <c r="L723" s="1">
        <v>0</v>
      </c>
      <c r="N723" s="3">
        <v>-2</v>
      </c>
      <c r="O723" s="10">
        <f>N723-1/SUMIF(Seasons!A$2:A$8,C723,Seasons!E$2:E$8)*(B723-(E723/SUMIF(Seasons!A$2:A$8,C723,Seasons!B$2:B$8))*SUMIF(Seasons!A$2:A$8,C723,Seasons!C$2:C$8))</f>
        <v>-6.8037765538945711</v>
      </c>
    </row>
    <row r="724" spans="1:15" x14ac:dyDescent="0.2">
      <c r="A724">
        <v>1</v>
      </c>
      <c r="B724" s="1">
        <f>K724</f>
        <v>4500000</v>
      </c>
      <c r="C724" t="s">
        <v>15</v>
      </c>
      <c r="D724" t="s">
        <v>220</v>
      </c>
      <c r="E724">
        <v>195</v>
      </c>
      <c r="F724">
        <v>0</v>
      </c>
      <c r="G724">
        <v>0</v>
      </c>
      <c r="H724">
        <v>0</v>
      </c>
      <c r="I724"/>
      <c r="J724" s="1">
        <v>4500000</v>
      </c>
      <c r="K724" s="1">
        <v>4500000</v>
      </c>
      <c r="L724" s="1">
        <v>0</v>
      </c>
      <c r="M724"/>
      <c r="N724" s="3">
        <v>-4</v>
      </c>
      <c r="O724" s="10">
        <f>N724-1/SUMIF(Seasons!A$2:A$8,C724,Seasons!E$2:E$8)*(B724-(E724/SUMIF(Seasons!A$2:A$8,C724,Seasons!B$2:B$8))*SUMIF(Seasons!A$2:A$8,C724,Seasons!C$2:C$8))</f>
        <v>-13.177153920619554</v>
      </c>
    </row>
    <row r="725" spans="1:15" x14ac:dyDescent="0.2">
      <c r="A725">
        <v>1</v>
      </c>
      <c r="B725" s="1">
        <v>1838000</v>
      </c>
      <c r="C725" t="s">
        <v>23</v>
      </c>
      <c r="D725" t="s">
        <v>220</v>
      </c>
      <c r="E725" s="19">
        <v>131</v>
      </c>
      <c r="J725" s="1">
        <v>5220000</v>
      </c>
      <c r="K725" s="1">
        <v>1838000</v>
      </c>
      <c r="N725" s="3">
        <v>-1.3</v>
      </c>
      <c r="O725" s="10">
        <f>N725-1/SUMIF(Seasons!A$2:A$8,C725,Seasons!E$2:E$8)*(B725-(E725/SUMIF(Seasons!A$2:A$8,C725,Seasons!B$2:B$8))*SUMIF(Seasons!A$2:A$8,C725,Seasons!C$2:C$8))</f>
        <v>-4.3891948364198416</v>
      </c>
    </row>
    <row r="726" spans="1:15" x14ac:dyDescent="0.2">
      <c r="A726">
        <v>1</v>
      </c>
      <c r="B726" s="1">
        <f>K726</f>
        <v>123938</v>
      </c>
      <c r="C726" s="11" t="s">
        <v>19</v>
      </c>
      <c r="D726" s="11" t="s">
        <v>221</v>
      </c>
      <c r="E726" s="12">
        <v>46</v>
      </c>
      <c r="F726" s="12">
        <v>0</v>
      </c>
      <c r="G726" s="12">
        <v>0</v>
      </c>
      <c r="H726" s="12">
        <v>0</v>
      </c>
      <c r="I726" s="11"/>
      <c r="J726" s="14">
        <v>520000</v>
      </c>
      <c r="K726" s="14">
        <v>123938</v>
      </c>
      <c r="L726" s="14">
        <v>0</v>
      </c>
      <c r="M726" s="13"/>
      <c r="N726" s="10">
        <v>4.3</v>
      </c>
      <c r="O726" s="10">
        <f>N726-1/SUMIF(Seasons!A$2:A$8,C726,Seasons!E$2:E$8)*(B726-(E726/SUMIF(Seasons!A$2:A$8,C726,Seasons!B$2:B$8))*SUMIF(Seasons!A$2:A$8,C726,Seasons!C$2:C$8))</f>
        <v>4.2873721442541948</v>
      </c>
    </row>
    <row r="727" spans="1:15" x14ac:dyDescent="0.2">
      <c r="A727">
        <v>1</v>
      </c>
      <c r="B727" s="1">
        <f>K727</f>
        <v>51613</v>
      </c>
      <c r="C727" s="11" t="s">
        <v>20</v>
      </c>
      <c r="D727" s="11" t="s">
        <v>221</v>
      </c>
      <c r="E727" s="12">
        <v>16</v>
      </c>
      <c r="F727" s="12">
        <v>0</v>
      </c>
      <c r="G727" s="12">
        <v>0</v>
      </c>
      <c r="H727" s="12">
        <v>0</v>
      </c>
      <c r="I727" s="12"/>
      <c r="J727" s="14">
        <v>600000</v>
      </c>
      <c r="K727" s="14">
        <v>51613</v>
      </c>
      <c r="L727" s="14">
        <v>0</v>
      </c>
      <c r="M727" s="13"/>
      <c r="N727" s="10">
        <v>-2.5</v>
      </c>
      <c r="O727" s="10">
        <f>N727-1/SUMIF(Seasons!A$2:A$8,C727,Seasons!E$2:E$8)*(B727-(E727/SUMIF(Seasons!A$2:A$8,C727,Seasons!B$2:B$8))*SUMIF(Seasons!A$2:A$8,C727,Seasons!C$2:C$8))</f>
        <v>-2.5215505151862079</v>
      </c>
    </row>
    <row r="728" spans="1:15" x14ac:dyDescent="0.2">
      <c r="A728">
        <v>1</v>
      </c>
      <c r="B728" s="1">
        <f>K728</f>
        <v>51837</v>
      </c>
      <c r="C728" s="11" t="s">
        <v>20</v>
      </c>
      <c r="D728" s="11" t="s">
        <v>222</v>
      </c>
      <c r="E728" s="12">
        <v>13</v>
      </c>
      <c r="F728" s="12">
        <v>0</v>
      </c>
      <c r="G728" s="12">
        <v>0</v>
      </c>
      <c r="H728" s="12">
        <v>0</v>
      </c>
      <c r="I728" s="12"/>
      <c r="J728" s="14">
        <v>741666</v>
      </c>
      <c r="K728" s="14">
        <v>51837</v>
      </c>
      <c r="L728" s="14">
        <v>200000</v>
      </c>
      <c r="M728" s="13"/>
      <c r="N728" s="10">
        <v>-0.5</v>
      </c>
      <c r="O728" s="10">
        <f>N728-1/SUMIF(Seasons!A$2:A$8,C728,Seasons!E$2:E$8)*(B728-(E728/SUMIF(Seasons!A$2:A$8,C728,Seasons!B$2:B$8))*SUMIF(Seasons!A$2:A$8,C728,Seasons!C$2:C$8))</f>
        <v>-0.54231506498754123</v>
      </c>
    </row>
    <row r="729" spans="1:15" x14ac:dyDescent="0.2">
      <c r="A729">
        <v>1</v>
      </c>
      <c r="B729" s="1">
        <f>K729</f>
        <v>605360</v>
      </c>
      <c r="C729" s="11" t="s">
        <v>21</v>
      </c>
      <c r="D729" s="11" t="s">
        <v>222</v>
      </c>
      <c r="E729" s="12">
        <v>151</v>
      </c>
      <c r="F729" s="12">
        <v>0</v>
      </c>
      <c r="G729" s="12">
        <v>0</v>
      </c>
      <c r="H729" s="12">
        <v>0</v>
      </c>
      <c r="I729" s="12"/>
      <c r="J729" s="14">
        <v>741666</v>
      </c>
      <c r="K729" s="14">
        <v>605360</v>
      </c>
      <c r="L729" s="14">
        <v>175000</v>
      </c>
      <c r="M729" s="13">
        <v>125000</v>
      </c>
      <c r="N729" s="10">
        <v>2.6</v>
      </c>
      <c r="O729" s="10">
        <f>N729-1/SUMIF(Seasons!A$2:A$8,C729,Seasons!E$2:E$8)*(B729-(E729/SUMIF(Seasons!A$2:A$8,C729,Seasons!B$2:B$8))*SUMIF(Seasons!A$2:A$8,C729,Seasons!C$2:C$8))</f>
        <v>2.1936509645116633</v>
      </c>
    </row>
    <row r="730" spans="1:15" x14ac:dyDescent="0.2">
      <c r="A730">
        <v>1</v>
      </c>
      <c r="B730" s="1">
        <f>48/82*K730</f>
        <v>346341.07317073166</v>
      </c>
      <c r="C730" t="s">
        <v>22</v>
      </c>
      <c r="D730" t="s">
        <v>222</v>
      </c>
      <c r="E730">
        <v>99</v>
      </c>
      <c r="F730">
        <v>0</v>
      </c>
      <c r="H730">
        <v>0</v>
      </c>
      <c r="K730" s="1">
        <v>591666</v>
      </c>
      <c r="L730" s="1">
        <v>150000</v>
      </c>
      <c r="N730" s="3">
        <v>2.4</v>
      </c>
      <c r="O730" s="10">
        <f>N730-1/SUMIF(Seasons!A$2:A$8,C730,Seasons!E$2:E$8)*(B730-(E730/SUMIF(Seasons!A$2:A$8,C730,Seasons!B$2:B$8))*SUMIF(Seasons!A$2:A$8,C730,Seasons!C$2:C$8))</f>
        <v>2.3194343225806451</v>
      </c>
    </row>
    <row r="731" spans="1:15" x14ac:dyDescent="0.2">
      <c r="A731">
        <v>1</v>
      </c>
      <c r="B731" s="1">
        <f>K731</f>
        <v>2125000</v>
      </c>
      <c r="C731" t="s">
        <v>15</v>
      </c>
      <c r="D731" t="s">
        <v>222</v>
      </c>
      <c r="E731">
        <v>195</v>
      </c>
      <c r="F731">
        <v>0</v>
      </c>
      <c r="G731">
        <v>0</v>
      </c>
      <c r="H731">
        <v>0</v>
      </c>
      <c r="I731"/>
      <c r="J731" s="1">
        <v>2125000</v>
      </c>
      <c r="K731" s="1">
        <v>2125000</v>
      </c>
      <c r="L731" s="1">
        <v>0</v>
      </c>
      <c r="M731"/>
      <c r="N731" s="3">
        <v>9.9</v>
      </c>
      <c r="O731" s="10">
        <f>N731-1/SUMIF(Seasons!A$2:A$8,C731,Seasons!E$2:E$8)*(B731-(E731/SUMIF(Seasons!A$2:A$8,C731,Seasons!B$2:B$8))*SUMIF(Seasons!A$2:A$8,C731,Seasons!C$2:C$8))</f>
        <v>6.2407550822846085</v>
      </c>
    </row>
    <row r="732" spans="1:15" x14ac:dyDescent="0.2">
      <c r="A732">
        <v>1</v>
      </c>
      <c r="B732" s="1">
        <v>2125000</v>
      </c>
      <c r="C732" t="s">
        <v>23</v>
      </c>
      <c r="D732" t="s">
        <v>222</v>
      </c>
      <c r="E732">
        <v>186</v>
      </c>
      <c r="K732" s="1">
        <v>2125000</v>
      </c>
      <c r="L732" s="1">
        <v>0</v>
      </c>
      <c r="N732" s="3">
        <v>13.7</v>
      </c>
      <c r="O732" s="10">
        <f>N732-1/SUMIF(Seasons!A$2:A$8,C732,Seasons!E$2:E$8)*(B732-(E732/SUMIF(Seasons!A$2:A$8,C732,Seasons!B$2:B$8))*SUMIF(Seasons!A$2:A$8,C732,Seasons!C$2:C$8))</f>
        <v>10.345962732919254</v>
      </c>
    </row>
    <row r="733" spans="1:15" x14ac:dyDescent="0.2">
      <c r="A733">
        <v>1</v>
      </c>
      <c r="B733" s="1">
        <f>48/82*K733</f>
        <v>524769.36585365853</v>
      </c>
      <c r="C733" t="s">
        <v>22</v>
      </c>
      <c r="D733" t="s">
        <v>223</v>
      </c>
      <c r="E733">
        <v>94</v>
      </c>
      <c r="F733">
        <v>0</v>
      </c>
      <c r="H733">
        <v>0</v>
      </c>
      <c r="K733" s="1">
        <v>896481</v>
      </c>
      <c r="L733" s="1">
        <v>500000</v>
      </c>
      <c r="N733" s="3">
        <v>3.9</v>
      </c>
      <c r="O733" s="10">
        <f>N733-1/SUMIF(Seasons!A$2:A$8,C733,Seasons!E$2:E$8)*(B733-(E733/SUMIF(Seasons!A$2:A$8,C733,Seasons!B$2:B$8))*SUMIF(Seasons!A$2:A$8,C733,Seasons!C$2:C$8))</f>
        <v>3.4190227468707532</v>
      </c>
    </row>
    <row r="734" spans="1:15" x14ac:dyDescent="0.2">
      <c r="A734">
        <v>1</v>
      </c>
      <c r="B734" s="1">
        <f>K734</f>
        <v>894167</v>
      </c>
      <c r="C734" t="s">
        <v>15</v>
      </c>
      <c r="D734" t="s">
        <v>223</v>
      </c>
      <c r="E734">
        <v>195</v>
      </c>
      <c r="F734">
        <v>0</v>
      </c>
      <c r="G734">
        <v>0</v>
      </c>
      <c r="H734">
        <v>0</v>
      </c>
      <c r="I734"/>
      <c r="J734" s="1">
        <v>1444167</v>
      </c>
      <c r="K734" s="1">
        <v>894167</v>
      </c>
      <c r="L734" s="1">
        <v>550000</v>
      </c>
      <c r="M734"/>
      <c r="N734" s="3">
        <v>5.3</v>
      </c>
      <c r="O734" s="10">
        <f>N734-1/SUMIF(Seasons!A$2:A$8,C734,Seasons!E$2:E$8)*(B734-(E734/SUMIF(Seasons!A$2:A$8,C734,Seasons!B$2:B$8))*SUMIF(Seasons!A$2:A$8,C734,Seasons!C$2:C$8))</f>
        <v>4.5003864472410449</v>
      </c>
    </row>
    <row r="735" spans="1:15" x14ac:dyDescent="0.2">
      <c r="A735">
        <v>1</v>
      </c>
      <c r="B735" s="1">
        <v>1444000</v>
      </c>
      <c r="C735" t="s">
        <v>23</v>
      </c>
      <c r="D735" t="s">
        <v>223</v>
      </c>
      <c r="E735">
        <v>186</v>
      </c>
      <c r="K735" s="1">
        <v>1444000</v>
      </c>
      <c r="L735" s="1">
        <v>600000</v>
      </c>
      <c r="N735" s="3">
        <v>7.6</v>
      </c>
      <c r="O735" s="10">
        <f>N735-1/SUMIF(Seasons!A$2:A$8,C735,Seasons!E$2:E$8)*(B735-(E735/SUMIF(Seasons!A$2:A$8,C735,Seasons!B$2:B$8))*SUMIF(Seasons!A$2:A$8,C735,Seasons!C$2:C$8))</f>
        <v>5.6961845607808339</v>
      </c>
    </row>
    <row r="736" spans="1:15" x14ac:dyDescent="0.2">
      <c r="A736">
        <v>1</v>
      </c>
      <c r="B736" s="1">
        <f>J736</f>
        <v>497500</v>
      </c>
      <c r="C736" s="11" t="s">
        <v>17</v>
      </c>
      <c r="D736" s="11" t="s">
        <v>224</v>
      </c>
      <c r="E736" s="12">
        <v>190</v>
      </c>
      <c r="F736" s="12"/>
      <c r="G736" s="12"/>
      <c r="H736" s="12"/>
      <c r="I736" s="13">
        <v>500000</v>
      </c>
      <c r="J736" s="14">
        <v>497500</v>
      </c>
      <c r="K736" s="14"/>
      <c r="L736" s="14" t="s">
        <v>27</v>
      </c>
      <c r="M736" s="13"/>
      <c r="N736" s="10">
        <v>2.2999999999999998</v>
      </c>
      <c r="O736" s="10">
        <f>N736-1/SUMIF(Seasons!A$2:A$8,C736,Seasons!E$2:E$8)*(B736-(E736/SUMIF(Seasons!A$2:A$8,C736,Seasons!B$2:B$8))*SUMIF(Seasons!A$2:A$8,C736,Seasons!C$2:C$8))</f>
        <v>2.2410158383397047</v>
      </c>
    </row>
    <row r="737" spans="1:15" x14ac:dyDescent="0.2">
      <c r="A737">
        <v>1</v>
      </c>
      <c r="B737" s="1">
        <f>K737</f>
        <v>1150000</v>
      </c>
      <c r="C737" s="11" t="s">
        <v>19</v>
      </c>
      <c r="D737" s="11" t="s">
        <v>224</v>
      </c>
      <c r="E737" s="12">
        <v>193</v>
      </c>
      <c r="F737" s="12">
        <v>0</v>
      </c>
      <c r="G737" s="12">
        <v>0</v>
      </c>
      <c r="H737" s="12">
        <v>0</v>
      </c>
      <c r="I737" s="11"/>
      <c r="J737" s="14">
        <v>1150000</v>
      </c>
      <c r="K737" s="14">
        <v>1150000</v>
      </c>
      <c r="L737" s="14">
        <v>0</v>
      </c>
      <c r="M737" s="13"/>
      <c r="N737" s="10">
        <v>4.5999999999999996</v>
      </c>
      <c r="O737" s="10">
        <f>N737-1/SUMIF(Seasons!A$2:A$8,C737,Seasons!E$2:E$8)*(B737-(E737/SUMIF(Seasons!A$2:A$8,C737,Seasons!B$2:B$8))*SUMIF(Seasons!A$2:A$8,C737,Seasons!C$2:C$8))</f>
        <v>2.8781456953642381</v>
      </c>
    </row>
    <row r="738" spans="1:15" x14ac:dyDescent="0.2">
      <c r="A738">
        <v>1</v>
      </c>
      <c r="B738" s="1">
        <f>K738</f>
        <v>1150000</v>
      </c>
      <c r="C738" s="11" t="s">
        <v>20</v>
      </c>
      <c r="D738" s="11" t="s">
        <v>224</v>
      </c>
      <c r="E738" s="12">
        <v>186</v>
      </c>
      <c r="F738" s="12">
        <v>0</v>
      </c>
      <c r="G738" s="12">
        <v>0</v>
      </c>
      <c r="H738" s="12">
        <v>0</v>
      </c>
      <c r="I738" s="12"/>
      <c r="J738" s="14">
        <v>1150000</v>
      </c>
      <c r="K738" s="14">
        <v>1150000</v>
      </c>
      <c r="L738" s="14">
        <v>0</v>
      </c>
      <c r="M738" s="13"/>
      <c r="N738" s="10">
        <v>6.6</v>
      </c>
      <c r="O738" s="10">
        <f>N738-1/SUMIF(Seasons!A$2:A$8,C738,Seasons!E$2:E$8)*(B738-(E738/SUMIF(Seasons!A$2:A$8,C738,Seasons!B$2:B$8))*SUMIF(Seasons!A$2:A$8,C738,Seasons!C$2:C$8))</f>
        <v>4.9716075156576203</v>
      </c>
    </row>
    <row r="739" spans="1:15" x14ac:dyDescent="0.2">
      <c r="A739">
        <v>1</v>
      </c>
      <c r="B739" s="1">
        <f>K739</f>
        <v>1150000</v>
      </c>
      <c r="C739" s="11" t="s">
        <v>21</v>
      </c>
      <c r="D739" s="11" t="s">
        <v>224</v>
      </c>
      <c r="E739" s="12">
        <v>185</v>
      </c>
      <c r="F739" s="12">
        <v>0</v>
      </c>
      <c r="G739" s="12">
        <v>0</v>
      </c>
      <c r="H739" s="12">
        <v>0</v>
      </c>
      <c r="I739" s="12"/>
      <c r="J739" s="14">
        <v>1150000</v>
      </c>
      <c r="K739" s="14">
        <v>1150000</v>
      </c>
      <c r="L739" s="14">
        <v>0</v>
      </c>
      <c r="M739" s="13">
        <v>0</v>
      </c>
      <c r="N739" s="10">
        <v>8.5</v>
      </c>
      <c r="O739" s="10">
        <f>N739-1/SUMIF(Seasons!A$2:A$8,C739,Seasons!E$2:E$8)*(B739-(E739/SUMIF(Seasons!A$2:A$8,C739,Seasons!B$2:B$8))*SUMIF(Seasons!A$2:A$8,C739,Seasons!C$2:C$8))</f>
        <v>7.0639061752034467</v>
      </c>
    </row>
    <row r="740" spans="1:15" x14ac:dyDescent="0.2">
      <c r="A740">
        <v>1</v>
      </c>
      <c r="B740" s="1">
        <f>48/82*K740</f>
        <v>1658536.3902439023</v>
      </c>
      <c r="C740" t="s">
        <v>22</v>
      </c>
      <c r="D740" t="s">
        <v>224</v>
      </c>
      <c r="E740">
        <v>99</v>
      </c>
      <c r="F740">
        <v>0</v>
      </c>
      <c r="H740">
        <v>0</v>
      </c>
      <c r="K740" s="1">
        <v>2833333</v>
      </c>
      <c r="L740" s="1">
        <v>0</v>
      </c>
      <c r="N740" s="3">
        <v>-1.5</v>
      </c>
      <c r="O740" s="10">
        <f>N740-1/SUMIF(Seasons!A$2:A$8,C740,Seasons!E$2:E$8)*(B740-(E740/SUMIF(Seasons!A$2:A$8,C740,Seasons!B$2:B$8))*SUMIF(Seasons!A$2:A$8,C740,Seasons!C$2:C$8))</f>
        <v>-4.2896140739575142</v>
      </c>
    </row>
    <row r="741" spans="1:15" x14ac:dyDescent="0.2">
      <c r="A741">
        <v>1</v>
      </c>
      <c r="B741" s="1">
        <f>K741</f>
        <v>2833333</v>
      </c>
      <c r="C741" t="s">
        <v>15</v>
      </c>
      <c r="D741" t="s">
        <v>224</v>
      </c>
      <c r="E741">
        <v>195</v>
      </c>
      <c r="F741">
        <v>0</v>
      </c>
      <c r="G741">
        <v>0</v>
      </c>
      <c r="H741">
        <v>0</v>
      </c>
      <c r="I741"/>
      <c r="J741" s="1">
        <v>2833333</v>
      </c>
      <c r="K741" s="1">
        <v>2833333</v>
      </c>
      <c r="L741" s="1">
        <v>0</v>
      </c>
      <c r="M741"/>
      <c r="N741" s="3">
        <v>3.1</v>
      </c>
      <c r="O741" s="10">
        <f>N741-1/SUMIF(Seasons!A$2:A$8,C741,Seasons!E$2:E$8)*(B741-(E741/SUMIF(Seasons!A$2:A$8,C741,Seasons!B$2:B$8))*SUMIF(Seasons!A$2:A$8,C741,Seasons!C$2:C$8))</f>
        <v>-2.2049363020329138</v>
      </c>
    </row>
    <row r="742" spans="1:15" x14ac:dyDescent="0.2">
      <c r="A742">
        <v>1</v>
      </c>
      <c r="B742" s="1">
        <v>2833000</v>
      </c>
      <c r="C742" t="s">
        <v>23</v>
      </c>
      <c r="D742" t="s">
        <v>224</v>
      </c>
      <c r="E742">
        <v>186</v>
      </c>
      <c r="K742" s="1">
        <v>2833000</v>
      </c>
      <c r="L742" s="1">
        <v>0</v>
      </c>
      <c r="N742" s="3">
        <v>4.2</v>
      </c>
      <c r="O742" s="10">
        <f>N742-1/SUMIF(Seasons!A$2:A$8,C742,Seasons!E$2:E$8)*(B742-(E742/SUMIF(Seasons!A$2:A$8,C742,Seasons!B$2:B$8))*SUMIF(Seasons!A$2:A$8,C742,Seasons!C$2:C$8))</f>
        <v>-0.6617568766637083</v>
      </c>
    </row>
    <row r="743" spans="1:15" x14ac:dyDescent="0.2">
      <c r="A743">
        <v>1</v>
      </c>
      <c r="B743" s="1">
        <f>K743</f>
        <v>33329</v>
      </c>
      <c r="C743" t="s">
        <v>15</v>
      </c>
      <c r="D743" t="s">
        <v>225</v>
      </c>
      <c r="E743">
        <v>11</v>
      </c>
      <c r="F743">
        <v>0</v>
      </c>
      <c r="G743">
        <v>0</v>
      </c>
      <c r="H743">
        <v>0</v>
      </c>
      <c r="I743"/>
      <c r="J743" s="1">
        <v>590833</v>
      </c>
      <c r="K743" s="1">
        <v>33329</v>
      </c>
      <c r="L743" s="1">
        <v>0</v>
      </c>
      <c r="M743"/>
      <c r="N743" s="3">
        <v>0.2</v>
      </c>
      <c r="O743" s="10">
        <f>N743-1/SUMIF(Seasons!A$2:A$8,C743,Seasons!E$2:E$8)*(B743-(E743/SUMIF(Seasons!A$2:A$8,C743,Seasons!B$2:B$8))*SUMIF(Seasons!A$2:A$8,C743,Seasons!C$2:C$8))</f>
        <v>0.19464853674882718</v>
      </c>
    </row>
    <row r="744" spans="1:15" x14ac:dyDescent="0.2">
      <c r="A744">
        <v>1</v>
      </c>
      <c r="B744" s="1">
        <f>J744</f>
        <v>500000</v>
      </c>
      <c r="C744" s="11" t="s">
        <v>17</v>
      </c>
      <c r="D744" t="s">
        <v>226</v>
      </c>
      <c r="E744" s="12">
        <v>190</v>
      </c>
      <c r="F744" s="12"/>
      <c r="G744" s="12"/>
      <c r="H744" s="12"/>
      <c r="I744" s="13">
        <v>500000</v>
      </c>
      <c r="J744" s="14">
        <v>500000</v>
      </c>
      <c r="K744" s="14"/>
      <c r="L744" s="14" t="s">
        <v>27</v>
      </c>
      <c r="M744" s="13"/>
      <c r="N744" s="10">
        <v>0.8</v>
      </c>
      <c r="O744" s="10">
        <f>N744-1/SUMIF(Seasons!A$2:A$8,C744,Seasons!E$2:E$8)*(B744-(E744/SUMIF(Seasons!A$2:A$8,C744,Seasons!B$2:B$8))*SUMIF(Seasons!A$2:A$8,C744,Seasons!C$2:C$8))</f>
        <v>0.7344620425996724</v>
      </c>
    </row>
    <row r="745" spans="1:15" x14ac:dyDescent="0.2">
      <c r="A745">
        <v>1</v>
      </c>
      <c r="B745" s="1">
        <f>K745</f>
        <v>500000</v>
      </c>
      <c r="C745" s="11" t="s">
        <v>19</v>
      </c>
      <c r="D745" t="s">
        <v>226</v>
      </c>
      <c r="E745" s="12">
        <v>193</v>
      </c>
      <c r="F745" s="12">
        <v>0</v>
      </c>
      <c r="G745" s="12">
        <v>0</v>
      </c>
      <c r="H745" s="12">
        <v>0</v>
      </c>
      <c r="I745" s="11"/>
      <c r="J745" s="14">
        <v>500000</v>
      </c>
      <c r="K745" s="14">
        <v>500000</v>
      </c>
      <c r="L745" s="14">
        <v>0</v>
      </c>
      <c r="M745" s="13"/>
      <c r="N745" s="10">
        <v>1.9</v>
      </c>
      <c r="O745" s="10">
        <f>N745-1/SUMIF(Seasons!A$2:A$8,C745,Seasons!E$2:E$8)*(B745-(E745/SUMIF(Seasons!A$2:A$8,C745,Seasons!B$2:B$8))*SUMIF(Seasons!A$2:A$8,C745,Seasons!C$2:C$8))</f>
        <v>1.9</v>
      </c>
    </row>
    <row r="746" spans="1:15" x14ac:dyDescent="0.2">
      <c r="A746">
        <v>1</v>
      </c>
      <c r="B746" s="1">
        <f>K746</f>
        <v>750000</v>
      </c>
      <c r="C746" s="11" t="s">
        <v>20</v>
      </c>
      <c r="D746" t="s">
        <v>226</v>
      </c>
      <c r="E746" s="12">
        <v>186</v>
      </c>
      <c r="F746" s="12">
        <v>0</v>
      </c>
      <c r="G746" s="12">
        <v>0</v>
      </c>
      <c r="H746" s="12">
        <v>0</v>
      </c>
      <c r="I746" s="12"/>
      <c r="J746" s="14">
        <v>750000</v>
      </c>
      <c r="K746" s="14">
        <v>750000</v>
      </c>
      <c r="L746" s="14">
        <v>0</v>
      </c>
      <c r="M746" s="13"/>
      <c r="N746" s="10">
        <v>-1.5</v>
      </c>
      <c r="O746" s="10">
        <f>N746-1/SUMIF(Seasons!A$2:A$8,C746,Seasons!E$2:E$8)*(B746-(E746/SUMIF(Seasons!A$2:A$8,C746,Seasons!B$2:B$8))*SUMIF(Seasons!A$2:A$8,C746,Seasons!C$2:C$8))</f>
        <v>-2.126304801670146</v>
      </c>
    </row>
    <row r="747" spans="1:15" x14ac:dyDescent="0.2">
      <c r="A747">
        <v>1</v>
      </c>
      <c r="B747" s="1">
        <f>K747</f>
        <v>750000</v>
      </c>
      <c r="C747" s="11" t="s">
        <v>21</v>
      </c>
      <c r="D747" t="s">
        <v>226</v>
      </c>
      <c r="E747" s="12">
        <v>185</v>
      </c>
      <c r="F747" s="12">
        <v>0</v>
      </c>
      <c r="G747" s="12">
        <v>0</v>
      </c>
      <c r="H747" s="12">
        <v>0</v>
      </c>
      <c r="I747" s="12"/>
      <c r="J747" s="14">
        <v>750000</v>
      </c>
      <c r="K747" s="14">
        <v>750000</v>
      </c>
      <c r="L747" s="14">
        <v>0</v>
      </c>
      <c r="M747" s="13">
        <v>0</v>
      </c>
      <c r="N747" s="10">
        <v>6.3</v>
      </c>
      <c r="O747" s="10">
        <f>N747-1/SUMIF(Seasons!A$2:A$8,C747,Seasons!E$2:E$8)*(B747-(E747/SUMIF(Seasons!A$2:A$8,C747,Seasons!B$2:B$8))*SUMIF(Seasons!A$2:A$8,C747,Seasons!C$2:C$8))</f>
        <v>5.7830062230732402</v>
      </c>
    </row>
    <row r="748" spans="1:15" x14ac:dyDescent="0.2">
      <c r="A748">
        <v>1</v>
      </c>
      <c r="B748" s="1">
        <f>48/82*K748</f>
        <v>731707.31707317068</v>
      </c>
      <c r="C748" t="s">
        <v>22</v>
      </c>
      <c r="D748" t="s">
        <v>226</v>
      </c>
      <c r="E748">
        <v>99</v>
      </c>
      <c r="F748">
        <v>0</v>
      </c>
      <c r="H748">
        <v>0</v>
      </c>
      <c r="K748" s="1">
        <v>1250000</v>
      </c>
      <c r="L748" s="1">
        <v>0</v>
      </c>
      <c r="N748" s="3">
        <v>-0.7</v>
      </c>
      <c r="O748" s="10">
        <f>N748-1/SUMIF(Seasons!A$2:A$8,C748,Seasons!E$2:E$8)*(B748-(E748/SUMIF(Seasons!A$2:A$8,C748,Seasons!B$2:B$8))*SUMIF(Seasons!A$2:A$8,C748,Seasons!C$2:C$8))</f>
        <v>-1.5761605035405193</v>
      </c>
    </row>
    <row r="749" spans="1:15" x14ac:dyDescent="0.2">
      <c r="A749">
        <v>1</v>
      </c>
      <c r="B749" s="1">
        <f>K749</f>
        <v>1250000</v>
      </c>
      <c r="C749" t="s">
        <v>15</v>
      </c>
      <c r="D749" t="s">
        <v>226</v>
      </c>
      <c r="E749">
        <v>195</v>
      </c>
      <c r="F749">
        <v>0</v>
      </c>
      <c r="G749">
        <v>0</v>
      </c>
      <c r="H749">
        <v>0</v>
      </c>
      <c r="I749"/>
      <c r="J749" s="1">
        <v>1250000</v>
      </c>
      <c r="K749" s="1">
        <v>1250000</v>
      </c>
      <c r="L749" s="1">
        <v>0</v>
      </c>
      <c r="M749"/>
      <c r="N749" s="3">
        <v>1.9</v>
      </c>
      <c r="O749" s="10">
        <f>N749-1/SUMIF(Seasons!A$2:A$8,C749,Seasons!E$2:E$8)*(B749-(E749/SUMIF(Seasons!A$2:A$8,C749,Seasons!B$2:B$8))*SUMIF(Seasons!A$2:A$8,C749,Seasons!C$2:C$8))</f>
        <v>0.27366892545982568</v>
      </c>
    </row>
    <row r="750" spans="1:15" x14ac:dyDescent="0.2">
      <c r="A750">
        <v>1</v>
      </c>
      <c r="B750" s="1">
        <f>J750</f>
        <v>475000</v>
      </c>
      <c r="C750" s="11" t="s">
        <v>17</v>
      </c>
      <c r="D750" s="11" t="s">
        <v>227</v>
      </c>
      <c r="E750" s="12">
        <v>190</v>
      </c>
      <c r="F750" s="12"/>
      <c r="G750" s="12"/>
      <c r="H750" s="12"/>
      <c r="I750" s="13">
        <v>475000</v>
      </c>
      <c r="J750" s="14">
        <v>475000</v>
      </c>
      <c r="K750" s="14"/>
      <c r="L750" s="14" t="s">
        <v>27</v>
      </c>
      <c r="M750" s="13"/>
      <c r="N750" s="10">
        <v>-0.7</v>
      </c>
      <c r="O750" s="10">
        <f>N750-1/SUMIF(Seasons!A$2:A$8,C750,Seasons!E$2:E$8)*(B750-(E750/SUMIF(Seasons!A$2:A$8,C750,Seasons!B$2:B$8))*SUMIF(Seasons!A$2:A$8,C750,Seasons!C$2:C$8))</f>
        <v>-0.7</v>
      </c>
    </row>
    <row r="751" spans="1:15" x14ac:dyDescent="0.2">
      <c r="A751">
        <v>1</v>
      </c>
      <c r="B751" s="1">
        <f>K751</f>
        <v>5376</v>
      </c>
      <c r="C751" s="11" t="s">
        <v>20</v>
      </c>
      <c r="D751" s="11" t="s">
        <v>228</v>
      </c>
      <c r="E751" s="12">
        <v>2</v>
      </c>
      <c r="F751" s="12">
        <v>0</v>
      </c>
      <c r="G751" s="12">
        <v>0</v>
      </c>
      <c r="H751" s="12">
        <v>0</v>
      </c>
      <c r="I751" s="12"/>
      <c r="J751" s="14">
        <v>500000</v>
      </c>
      <c r="K751" s="14">
        <v>5376</v>
      </c>
      <c r="L751" s="14">
        <v>0</v>
      </c>
      <c r="M751" s="13"/>
      <c r="N751" s="10">
        <v>0</v>
      </c>
      <c r="O751" s="10">
        <f>N751-1/SUMIF(Seasons!A$2:A$8,C751,Seasons!E$2:E$8)*(B751-(E751/SUMIF(Seasons!A$2:A$8,C751,Seasons!B$2:B$8))*SUMIF(Seasons!A$2:A$8,C751,Seasons!C$2:C$8))</f>
        <v>8.6201090982707192E-7</v>
      </c>
    </row>
    <row r="752" spans="1:15" x14ac:dyDescent="0.2">
      <c r="A752">
        <v>1</v>
      </c>
      <c r="B752" s="1">
        <f>K752</f>
        <v>22703</v>
      </c>
      <c r="C752" s="11" t="s">
        <v>21</v>
      </c>
      <c r="D752" s="11" t="s">
        <v>228</v>
      </c>
      <c r="E752" s="12">
        <v>8</v>
      </c>
      <c r="F752" s="12">
        <v>0</v>
      </c>
      <c r="G752" s="12">
        <v>0</v>
      </c>
      <c r="H752" s="12">
        <v>0</v>
      </c>
      <c r="I752" s="12"/>
      <c r="J752" s="14">
        <v>525000</v>
      </c>
      <c r="K752" s="14">
        <v>22703</v>
      </c>
      <c r="L752" s="14">
        <v>0</v>
      </c>
      <c r="M752" s="13">
        <v>0</v>
      </c>
      <c r="N752" s="10">
        <v>-0.2</v>
      </c>
      <c r="O752" s="10">
        <f>N752-1/SUMIF(Seasons!A$2:A$8,C752,Seasons!E$2:E$8)*(B752-(E752/SUMIF(Seasons!A$2:A$8,C752,Seasons!B$2:B$8))*SUMIF(Seasons!A$2:A$8,C752,Seasons!C$2:C$8))</f>
        <v>-0.20000068311490046</v>
      </c>
    </row>
    <row r="753" spans="1:15" x14ac:dyDescent="0.2">
      <c r="A753">
        <v>1</v>
      </c>
      <c r="B753" s="1">
        <f>K753</f>
        <v>20282</v>
      </c>
      <c r="C753" t="s">
        <v>15</v>
      </c>
      <c r="D753" t="s">
        <v>229</v>
      </c>
      <c r="E753">
        <v>6</v>
      </c>
      <c r="F753">
        <v>0</v>
      </c>
      <c r="G753">
        <v>0</v>
      </c>
      <c r="H753">
        <v>0</v>
      </c>
      <c r="I753"/>
      <c r="J753" s="1">
        <v>925000</v>
      </c>
      <c r="K753" s="1">
        <v>20282</v>
      </c>
      <c r="L753" s="1">
        <v>282500</v>
      </c>
      <c r="M753"/>
      <c r="N753" s="3">
        <v>0</v>
      </c>
      <c r="O753" s="10">
        <f>N753-1/SUMIF(Seasons!A$2:A$8,C753,Seasons!E$2:E$8)*(B753-(E753/SUMIF(Seasons!A$2:A$8,C753,Seasons!B$2:B$8))*SUMIF(Seasons!A$2:A$8,C753,Seasons!C$2:C$8))</f>
        <v>-7.8038871099858458E-3</v>
      </c>
    </row>
    <row r="754" spans="1:15" x14ac:dyDescent="0.2">
      <c r="A754">
        <v>1</v>
      </c>
      <c r="B754" s="1">
        <v>10000</v>
      </c>
      <c r="C754" t="s">
        <v>23</v>
      </c>
      <c r="D754" t="s">
        <v>229</v>
      </c>
      <c r="E754" s="19">
        <v>2</v>
      </c>
      <c r="J754" s="1">
        <v>925000</v>
      </c>
      <c r="K754" s="1">
        <v>10000</v>
      </c>
      <c r="N754" s="3">
        <v>1.9</v>
      </c>
      <c r="O754" s="10">
        <f>N754-1/SUMIF(Seasons!A$2:A$8,C754,Seasons!E$2:E$8)*(B754-(E754/SUMIF(Seasons!A$2:A$8,C754,Seasons!B$2:B$8))*SUMIF(Seasons!A$2:A$8,C754,Seasons!C$2:C$8))</f>
        <v>1.8912986232361106</v>
      </c>
    </row>
    <row r="755" spans="1:15" x14ac:dyDescent="0.2">
      <c r="A755">
        <v>1</v>
      </c>
      <c r="B755" s="1">
        <f>K755</f>
        <v>56410</v>
      </c>
      <c r="C755" t="s">
        <v>15</v>
      </c>
      <c r="D755" t="s">
        <v>230</v>
      </c>
      <c r="E755">
        <v>20</v>
      </c>
      <c r="F755">
        <v>0</v>
      </c>
      <c r="G755">
        <v>0</v>
      </c>
      <c r="H755">
        <v>0</v>
      </c>
      <c r="I755"/>
      <c r="J755" s="1">
        <v>550000</v>
      </c>
      <c r="K755" s="1">
        <v>56410</v>
      </c>
      <c r="L755" s="1">
        <v>0</v>
      </c>
      <c r="M755"/>
      <c r="N755" s="3">
        <v>0.9</v>
      </c>
      <c r="O755" s="10">
        <f>N755-1/SUMIF(Seasons!A$2:A$8,C755,Seasons!E$2:E$8)*(B755-(E755/SUMIF(Seasons!A$2:A$8,C755,Seasons!B$2:B$8))*SUMIF(Seasons!A$2:A$8,C755,Seasons!C$2:C$8))</f>
        <v>0.90000059572566837</v>
      </c>
    </row>
    <row r="756" spans="1:15" x14ac:dyDescent="0.2">
      <c r="A756">
        <v>1</v>
      </c>
      <c r="B756" s="1">
        <v>113000</v>
      </c>
      <c r="C756" t="s">
        <v>23</v>
      </c>
      <c r="D756" t="s">
        <v>230</v>
      </c>
      <c r="E756">
        <v>35</v>
      </c>
      <c r="K756" s="1">
        <v>113000</v>
      </c>
      <c r="L756" s="1">
        <v>0</v>
      </c>
      <c r="N756" s="3">
        <v>0</v>
      </c>
      <c r="O756" s="10">
        <f>N756-1/SUMIF(Seasons!A$2:A$8,C756,Seasons!E$2:E$8)*(B756-(E756/SUMIF(Seasons!A$2:A$8,C756,Seasons!B$2:B$8))*SUMIF(Seasons!A$2:A$8,C756,Seasons!C$2:C$8))</f>
        <v>-2.0242150155995075E-2</v>
      </c>
    </row>
    <row r="757" spans="1:15" x14ac:dyDescent="0.2">
      <c r="A757">
        <v>1</v>
      </c>
      <c r="B757" s="1">
        <f>J757</f>
        <v>675000</v>
      </c>
      <c r="C757" s="11" t="s">
        <v>17</v>
      </c>
      <c r="D757" s="11" t="s">
        <v>231</v>
      </c>
      <c r="E757" s="12">
        <v>190</v>
      </c>
      <c r="F757" s="12"/>
      <c r="G757" s="12"/>
      <c r="H757" s="12"/>
      <c r="I757" s="13">
        <v>700000</v>
      </c>
      <c r="J757" s="14">
        <v>675000</v>
      </c>
      <c r="K757" s="14"/>
      <c r="L757" s="14" t="s">
        <v>27</v>
      </c>
      <c r="M757" s="13"/>
      <c r="N757" s="10">
        <v>1.5</v>
      </c>
      <c r="O757" s="10">
        <f>N757-1/SUMIF(Seasons!A$2:A$8,C757,Seasons!E$2:E$8)*(B757-(E757/SUMIF(Seasons!A$2:A$8,C757,Seasons!B$2:B$8))*SUMIF(Seasons!A$2:A$8,C757,Seasons!C$2:C$8))</f>
        <v>0.97569634079737855</v>
      </c>
    </row>
    <row r="758" spans="1:15" x14ac:dyDescent="0.2">
      <c r="A758">
        <v>1</v>
      </c>
      <c r="B758" s="1">
        <f>K758</f>
        <v>1025000</v>
      </c>
      <c r="C758" s="11" t="s">
        <v>19</v>
      </c>
      <c r="D758" s="11" t="s">
        <v>231</v>
      </c>
      <c r="E758" s="12">
        <v>193</v>
      </c>
      <c r="F758" s="12">
        <v>0</v>
      </c>
      <c r="G758" s="12">
        <v>0</v>
      </c>
      <c r="H758" s="12">
        <v>0</v>
      </c>
      <c r="I758" s="11"/>
      <c r="J758" s="14">
        <v>1025000</v>
      </c>
      <c r="K758" s="14">
        <v>1025000</v>
      </c>
      <c r="L758" s="14">
        <v>0</v>
      </c>
      <c r="M758" s="13"/>
      <c r="N758" s="10">
        <v>8</v>
      </c>
      <c r="O758" s="10">
        <f>N758-1/SUMIF(Seasons!A$2:A$8,C758,Seasons!E$2:E$8)*(B758-(E758/SUMIF(Seasons!A$2:A$8,C758,Seasons!B$2:B$8))*SUMIF(Seasons!A$2:A$8,C758,Seasons!C$2:C$8))</f>
        <v>6.6092715231788084</v>
      </c>
    </row>
    <row r="759" spans="1:15" x14ac:dyDescent="0.2">
      <c r="A759">
        <v>1</v>
      </c>
      <c r="B759" s="1">
        <f>K759</f>
        <v>1025000</v>
      </c>
      <c r="C759" s="11" t="s">
        <v>20</v>
      </c>
      <c r="D759" s="11" t="s">
        <v>231</v>
      </c>
      <c r="E759" s="12">
        <v>186</v>
      </c>
      <c r="F759" s="12">
        <v>0</v>
      </c>
      <c r="G759" s="12">
        <v>0</v>
      </c>
      <c r="H759" s="12">
        <v>0</v>
      </c>
      <c r="I759" s="12"/>
      <c r="J759" s="14">
        <v>1025000</v>
      </c>
      <c r="K759" s="14">
        <v>1025000</v>
      </c>
      <c r="L759" s="14">
        <v>0</v>
      </c>
      <c r="M759" s="13"/>
      <c r="N759" s="10">
        <v>4.9000000000000004</v>
      </c>
      <c r="O759" s="10">
        <f>N759-1/SUMIF(Seasons!A$2:A$8,C759,Seasons!E$2:E$8)*(B759-(E759/SUMIF(Seasons!A$2:A$8,C759,Seasons!B$2:B$8))*SUMIF(Seasons!A$2:A$8,C759,Seasons!C$2:C$8))</f>
        <v>3.5847599164926933</v>
      </c>
    </row>
    <row r="760" spans="1:15" x14ac:dyDescent="0.2">
      <c r="A760">
        <v>1</v>
      </c>
      <c r="B760" s="1">
        <f>K760</f>
        <v>2350000</v>
      </c>
      <c r="C760" s="11" t="s">
        <v>21</v>
      </c>
      <c r="D760" s="11" t="s">
        <v>231</v>
      </c>
      <c r="E760" s="12">
        <v>185</v>
      </c>
      <c r="F760" s="12">
        <v>0</v>
      </c>
      <c r="G760" s="12">
        <v>0</v>
      </c>
      <c r="H760" s="12">
        <v>0</v>
      </c>
      <c r="I760" s="12"/>
      <c r="J760" s="14">
        <v>2350000</v>
      </c>
      <c r="K760" s="14">
        <v>2350000</v>
      </c>
      <c r="L760" s="14">
        <v>0</v>
      </c>
      <c r="M760" s="13">
        <v>0</v>
      </c>
      <c r="N760" s="10">
        <v>2.2000000000000002</v>
      </c>
      <c r="O760" s="10">
        <f>N760-1/SUMIF(Seasons!A$2:A$8,C760,Seasons!E$2:E$8)*(B760-(E760/SUMIF(Seasons!A$2:A$8,C760,Seasons!B$2:B$8))*SUMIF(Seasons!A$2:A$8,C760,Seasons!C$2:C$8))</f>
        <v>-1.9933939684059361</v>
      </c>
    </row>
    <row r="761" spans="1:15" x14ac:dyDescent="0.2">
      <c r="A761">
        <v>1</v>
      </c>
      <c r="B761" s="1">
        <f>48/82*K761</f>
        <v>1375609.756097561</v>
      </c>
      <c r="C761" t="s">
        <v>22</v>
      </c>
      <c r="D761" t="s">
        <v>231</v>
      </c>
      <c r="E761">
        <v>99</v>
      </c>
      <c r="F761">
        <v>0</v>
      </c>
      <c r="H761">
        <v>0</v>
      </c>
      <c r="K761" s="1">
        <v>2350000</v>
      </c>
      <c r="L761" s="1">
        <v>0</v>
      </c>
      <c r="N761" s="3">
        <v>5.6</v>
      </c>
      <c r="O761" s="10">
        <f>N761-1/SUMIF(Seasons!A$2:A$8,C761,Seasons!E$2:E$8)*(B761-(E761/SUMIF(Seasons!A$2:A$8,C761,Seasons!B$2:B$8))*SUMIF(Seasons!A$2:A$8,C761,Seasons!C$2:C$8))</f>
        <v>3.3944925255704166</v>
      </c>
    </row>
    <row r="762" spans="1:15" x14ac:dyDescent="0.2">
      <c r="A762">
        <v>1</v>
      </c>
      <c r="B762" s="1">
        <f>K762</f>
        <v>3666667</v>
      </c>
      <c r="C762" t="s">
        <v>15</v>
      </c>
      <c r="D762" t="s">
        <v>231</v>
      </c>
      <c r="E762">
        <v>195</v>
      </c>
      <c r="F762">
        <v>0</v>
      </c>
      <c r="G762">
        <v>0</v>
      </c>
      <c r="H762">
        <v>0</v>
      </c>
      <c r="I762"/>
      <c r="J762" s="1">
        <v>3666667</v>
      </c>
      <c r="K762" s="1">
        <v>3666667</v>
      </c>
      <c r="L762" s="1">
        <v>0</v>
      </c>
      <c r="M762"/>
      <c r="N762" s="3">
        <v>6</v>
      </c>
      <c r="O762" s="10">
        <f>N762-1/SUMIF(Seasons!A$2:A$8,C762,Seasons!E$2:E$8)*(B762-(E762/SUMIF(Seasons!A$2:A$8,C762,Seasons!B$2:B$8))*SUMIF(Seasons!A$2:A$8,C762,Seasons!C$2:C$8))</f>
        <v>-1.2410462729912872</v>
      </c>
    </row>
    <row r="763" spans="1:15" x14ac:dyDescent="0.2">
      <c r="A763">
        <v>1</v>
      </c>
      <c r="B763" s="1">
        <v>3667000</v>
      </c>
      <c r="C763" t="s">
        <v>23</v>
      </c>
      <c r="D763" t="s">
        <v>231</v>
      </c>
      <c r="E763">
        <v>186</v>
      </c>
      <c r="K763" s="1">
        <v>3667000</v>
      </c>
      <c r="L763" s="1">
        <v>0</v>
      </c>
      <c r="N763" s="3">
        <v>8.6999999999999993</v>
      </c>
      <c r="O763" s="10">
        <f>N763-1/SUMIF(Seasons!A$2:A$8,C763,Seasons!E$2:E$8)*(B763-(E763/SUMIF(Seasons!A$2:A$8,C763,Seasons!B$2:B$8))*SUMIF(Seasons!A$2:A$8,C763,Seasons!C$2:C$8))</f>
        <v>2.0622005323868668</v>
      </c>
    </row>
    <row r="764" spans="1:15" x14ac:dyDescent="0.2">
      <c r="A764">
        <v>1</v>
      </c>
      <c r="B764" s="1">
        <f>48/82*K764</f>
        <v>60724.097560975606</v>
      </c>
      <c r="C764" t="s">
        <v>22</v>
      </c>
      <c r="D764" t="s">
        <v>232</v>
      </c>
      <c r="E764">
        <v>13</v>
      </c>
      <c r="F764">
        <v>0</v>
      </c>
      <c r="H764">
        <v>0</v>
      </c>
      <c r="K764" s="1">
        <v>103737</v>
      </c>
      <c r="L764" s="1">
        <v>110000</v>
      </c>
      <c r="N764" s="3">
        <v>-0.1</v>
      </c>
      <c r="O764" s="10">
        <f>N764-1/SUMIF(Seasons!A$2:A$8,C764,Seasons!E$2:E$8)*(B764-(E764/SUMIF(Seasons!A$2:A$8,C764,Seasons!B$2:B$8))*SUMIF(Seasons!A$2:A$8,C764,Seasons!C$2:C$8))</f>
        <v>-0.14205281110077961</v>
      </c>
    </row>
    <row r="765" spans="1:15" x14ac:dyDescent="0.2">
      <c r="A765">
        <v>1</v>
      </c>
      <c r="B765" s="1">
        <f>K765</f>
        <v>131282</v>
      </c>
      <c r="C765" t="s">
        <v>15</v>
      </c>
      <c r="D765" t="s">
        <v>232</v>
      </c>
      <c r="E765">
        <v>30</v>
      </c>
      <c r="F765">
        <v>0</v>
      </c>
      <c r="G765">
        <v>0</v>
      </c>
      <c r="H765">
        <v>0</v>
      </c>
      <c r="I765"/>
      <c r="J765" s="1">
        <v>900000</v>
      </c>
      <c r="K765" s="1">
        <v>131282</v>
      </c>
      <c r="L765" s="1">
        <v>30000</v>
      </c>
      <c r="M765"/>
      <c r="N765" s="3">
        <v>0.30000000000000004</v>
      </c>
      <c r="O765" s="10">
        <f>N765-1/SUMIF(Seasons!A$2:A$8,C765,Seasons!E$2:E$8)*(B765-(E765/SUMIF(Seasons!A$2:A$8,C765,Seasons!B$2:B$8))*SUMIF(Seasons!A$2:A$8,C765,Seasons!C$2:C$8))</f>
        <v>0.19157804750912211</v>
      </c>
    </row>
    <row r="766" spans="1:15" x14ac:dyDescent="0.2">
      <c r="A766">
        <v>1</v>
      </c>
      <c r="B766" s="1">
        <v>135000</v>
      </c>
      <c r="C766" t="s">
        <v>23</v>
      </c>
      <c r="D766" t="s">
        <v>232</v>
      </c>
      <c r="E766">
        <v>28</v>
      </c>
      <c r="K766" s="1">
        <v>135000</v>
      </c>
      <c r="L766" s="1">
        <v>0</v>
      </c>
      <c r="N766" s="3">
        <v>0.4</v>
      </c>
      <c r="O766" s="10">
        <f>N766-1/SUMIF(Seasons!A$2:A$8,C766,Seasons!E$2:E$8)*(B766-(E766/SUMIF(Seasons!A$2:A$8,C766,Seasons!B$2:B$8))*SUMIF(Seasons!A$2:A$8,C766,Seasons!C$2:C$8))</f>
        <v>0.28882846266136192</v>
      </c>
    </row>
    <row r="767" spans="1:15" x14ac:dyDescent="0.2">
      <c r="A767">
        <v>1</v>
      </c>
      <c r="B767" s="1">
        <f>K767</f>
        <v>456000</v>
      </c>
      <c r="C767" s="11" t="s">
        <v>19</v>
      </c>
      <c r="D767" s="11" t="s">
        <v>233</v>
      </c>
      <c r="E767" s="12">
        <v>193</v>
      </c>
      <c r="F767" s="12">
        <v>0</v>
      </c>
      <c r="G767" s="12">
        <v>0</v>
      </c>
      <c r="H767" s="12">
        <v>0</v>
      </c>
      <c r="I767" s="11"/>
      <c r="J767" s="14">
        <v>456000</v>
      </c>
      <c r="K767" s="14">
        <v>456000</v>
      </c>
      <c r="L767" s="14">
        <v>0</v>
      </c>
      <c r="M767" s="13"/>
      <c r="N767" s="10"/>
      <c r="O767" s="10">
        <f>N767-1/SUMIF(Seasons!A$2:A$8,C767,Seasons!E$2:E$8)*(B767-(E767/SUMIF(Seasons!A$2:A$8,C767,Seasons!B$2:B$8))*SUMIF(Seasons!A$2:A$8,C767,Seasons!C$2:C$8))</f>
        <v>0.11655629139072848</v>
      </c>
    </row>
    <row r="768" spans="1:15" x14ac:dyDescent="0.2">
      <c r="A768">
        <v>1</v>
      </c>
      <c r="B768" s="1">
        <f>J768</f>
        <v>3175000</v>
      </c>
      <c r="C768" s="11" t="s">
        <v>17</v>
      </c>
      <c r="D768" s="11" t="s">
        <v>234</v>
      </c>
      <c r="E768" s="12">
        <v>190</v>
      </c>
      <c r="F768" s="12"/>
      <c r="G768" s="12"/>
      <c r="H768" s="12"/>
      <c r="I768" s="13">
        <v>2600000</v>
      </c>
      <c r="J768" s="14">
        <v>3175000</v>
      </c>
      <c r="K768" s="14"/>
      <c r="L768" s="14" t="s">
        <v>27</v>
      </c>
      <c r="M768" s="13"/>
      <c r="N768" s="10">
        <v>5.8</v>
      </c>
      <c r="O768" s="10">
        <f>N768-1/SUMIF(Seasons!A$2:A$8,C768,Seasons!E$2:E$8)*(B768-(E768/SUMIF(Seasons!A$2:A$8,C768,Seasons!B$2:B$8))*SUMIF(Seasons!A$2:A$8,C768,Seasons!C$2:C$8))</f>
        <v>-1.2780993992353906</v>
      </c>
    </row>
    <row r="769" spans="1:15" x14ac:dyDescent="0.2">
      <c r="A769">
        <v>1</v>
      </c>
      <c r="B769" s="1">
        <f>K769</f>
        <v>3175000</v>
      </c>
      <c r="C769" s="11" t="s">
        <v>19</v>
      </c>
      <c r="D769" s="11" t="s">
        <v>234</v>
      </c>
      <c r="E769" s="12">
        <v>193</v>
      </c>
      <c r="F769" s="12">
        <v>0</v>
      </c>
      <c r="G769" s="12">
        <v>0</v>
      </c>
      <c r="H769" s="12">
        <v>0</v>
      </c>
      <c r="I769" s="11"/>
      <c r="J769" s="14">
        <v>3175000</v>
      </c>
      <c r="K769" s="14">
        <v>3175000</v>
      </c>
      <c r="L769" s="14">
        <v>0</v>
      </c>
      <c r="M769" s="13"/>
      <c r="N769" s="10">
        <v>7.8</v>
      </c>
      <c r="O769" s="10">
        <f>N769-1/SUMIF(Seasons!A$2:A$8,C769,Seasons!E$2:E$8)*(B769-(E769/SUMIF(Seasons!A$2:A$8,C769,Seasons!B$2:B$8))*SUMIF(Seasons!A$2:A$8,C769,Seasons!C$2:C$8))</f>
        <v>0.71390728476821153</v>
      </c>
    </row>
    <row r="770" spans="1:15" x14ac:dyDescent="0.2">
      <c r="A770">
        <v>1</v>
      </c>
      <c r="B770" s="1">
        <f>K770</f>
        <v>3175000</v>
      </c>
      <c r="C770" s="11" t="s">
        <v>20</v>
      </c>
      <c r="D770" s="11" t="s">
        <v>234</v>
      </c>
      <c r="E770" s="12">
        <v>186</v>
      </c>
      <c r="F770" s="12">
        <v>0</v>
      </c>
      <c r="G770" s="12">
        <v>0</v>
      </c>
      <c r="H770" s="12">
        <v>0</v>
      </c>
      <c r="I770" s="12"/>
      <c r="J770" s="14">
        <v>3175000</v>
      </c>
      <c r="K770" s="14">
        <v>3175000</v>
      </c>
      <c r="L770" s="14">
        <v>0</v>
      </c>
      <c r="M770" s="13"/>
      <c r="N770" s="10">
        <v>12.9</v>
      </c>
      <c r="O770" s="10">
        <f>N770-1/SUMIF(Seasons!A$2:A$8,C770,Seasons!E$2:E$8)*(B770-(E770/SUMIF(Seasons!A$2:A$8,C770,Seasons!B$2:B$8))*SUMIF(Seasons!A$2:A$8,C770,Seasons!C$2:C$8))</f>
        <v>6.198538622129437</v>
      </c>
    </row>
    <row r="771" spans="1:15" x14ac:dyDescent="0.2">
      <c r="A771">
        <v>1</v>
      </c>
      <c r="B771" s="1">
        <f>K771</f>
        <v>3175000</v>
      </c>
      <c r="C771" s="11" t="s">
        <v>21</v>
      </c>
      <c r="D771" s="11" t="s">
        <v>234</v>
      </c>
      <c r="E771" s="12">
        <v>185</v>
      </c>
      <c r="F771" s="12">
        <v>0</v>
      </c>
      <c r="G771" s="12">
        <v>0</v>
      </c>
      <c r="H771" s="12">
        <v>0</v>
      </c>
      <c r="I771" s="12"/>
      <c r="J771" s="14">
        <v>3175000</v>
      </c>
      <c r="K771" s="14">
        <v>3175000</v>
      </c>
      <c r="L771" s="14">
        <v>0</v>
      </c>
      <c r="M771" s="13">
        <v>0</v>
      </c>
      <c r="N771" s="10">
        <v>9.6</v>
      </c>
      <c r="O771" s="10">
        <f>N771-1/SUMIF(Seasons!A$2:A$8,C771,Seasons!E$2:E$8)*(B771-(E771/SUMIF(Seasons!A$2:A$8,C771,Seasons!B$2:B$8))*SUMIF(Seasons!A$2:A$8,C771,Seasons!C$2:C$8))</f>
        <v>3.5109621828626132</v>
      </c>
    </row>
    <row r="772" spans="1:15" x14ac:dyDescent="0.2">
      <c r="A772">
        <v>1</v>
      </c>
      <c r="B772" s="1">
        <f>48/82*K772</f>
        <v>1858536.5853658535</v>
      </c>
      <c r="C772" t="s">
        <v>22</v>
      </c>
      <c r="D772" t="s">
        <v>234</v>
      </c>
      <c r="E772">
        <v>99</v>
      </c>
      <c r="F772">
        <v>0</v>
      </c>
      <c r="H772">
        <v>0</v>
      </c>
      <c r="K772" s="1">
        <v>3175000</v>
      </c>
      <c r="L772" s="1">
        <v>0</v>
      </c>
      <c r="N772" s="3">
        <v>7</v>
      </c>
      <c r="O772" s="10">
        <f>N772-1/SUMIF(Seasons!A$2:A$8,C772,Seasons!E$2:E$8)*(B772-(E772/SUMIF(Seasons!A$2:A$8,C772,Seasons!B$2:B$8))*SUMIF(Seasons!A$2:A$8,C772,Seasons!C$2:C$8))</f>
        <v>3.7974822974036195</v>
      </c>
    </row>
    <row r="773" spans="1:15" x14ac:dyDescent="0.2">
      <c r="A773">
        <v>1</v>
      </c>
      <c r="B773" s="1">
        <f>K773</f>
        <v>3175000</v>
      </c>
      <c r="C773" t="s">
        <v>15</v>
      </c>
      <c r="D773" t="s">
        <v>234</v>
      </c>
      <c r="E773">
        <v>195</v>
      </c>
      <c r="F773">
        <v>0</v>
      </c>
      <c r="G773">
        <v>0</v>
      </c>
      <c r="H773">
        <v>0</v>
      </c>
      <c r="I773"/>
      <c r="J773" s="1">
        <v>3175000</v>
      </c>
      <c r="K773" s="1">
        <v>3175000</v>
      </c>
      <c r="L773" s="1">
        <v>0</v>
      </c>
      <c r="M773"/>
      <c r="N773" s="3">
        <v>3</v>
      </c>
      <c r="O773" s="10">
        <f>N773-1/SUMIF(Seasons!A$2:A$8,C773,Seasons!E$2:E$8)*(B773-(E773/SUMIF(Seasons!A$2:A$8,C773,Seasons!B$2:B$8))*SUMIF(Seasons!A$2:A$8,C773,Seasons!C$2:C$8))</f>
        <v>-3.0987415295256531</v>
      </c>
    </row>
    <row r="774" spans="1:15" x14ac:dyDescent="0.2">
      <c r="A774">
        <v>1</v>
      </c>
      <c r="B774" s="1">
        <v>5875000</v>
      </c>
      <c r="C774" t="s">
        <v>23</v>
      </c>
      <c r="D774" t="s">
        <v>234</v>
      </c>
      <c r="E774">
        <v>186</v>
      </c>
      <c r="K774" s="1">
        <v>5875000</v>
      </c>
      <c r="L774" s="1">
        <v>0</v>
      </c>
      <c r="N774" s="3">
        <v>1.3</v>
      </c>
      <c r="O774" s="10">
        <f>N774-1/SUMIF(Seasons!A$2:A$8,C774,Seasons!E$2:E$8)*(B774-(E774/SUMIF(Seasons!A$2:A$8,C774,Seasons!B$2:B$8))*SUMIF(Seasons!A$2:A$8,C774,Seasons!C$2:C$8))</f>
        <v>-10.039840283939663</v>
      </c>
    </row>
    <row r="775" spans="1:15" x14ac:dyDescent="0.2">
      <c r="A775">
        <v>1</v>
      </c>
      <c r="B775" s="1">
        <f>K775</f>
        <v>65676</v>
      </c>
      <c r="C775" s="11" t="s">
        <v>21</v>
      </c>
      <c r="D775" s="11" t="s">
        <v>235</v>
      </c>
      <c r="E775" s="12">
        <v>9</v>
      </c>
      <c r="F775" s="12">
        <v>0</v>
      </c>
      <c r="G775" s="12">
        <v>0</v>
      </c>
      <c r="H775" s="12">
        <v>0</v>
      </c>
      <c r="I775" s="12"/>
      <c r="J775" s="14">
        <v>1350000</v>
      </c>
      <c r="K775" s="14">
        <v>65676</v>
      </c>
      <c r="L775" s="14">
        <v>0</v>
      </c>
      <c r="M775" s="13">
        <v>0</v>
      </c>
      <c r="N775" s="10">
        <v>0.2</v>
      </c>
      <c r="O775" s="10">
        <f>N775-1/SUMIF(Seasons!A$2:A$8,C775,Seasons!E$2:E$8)*(B775-(E775/SUMIF(Seasons!A$2:A$8,C775,Seasons!B$2:B$8))*SUMIF(Seasons!A$2:A$8,C775,Seasons!C$2:C$8))</f>
        <v>0.1077787432238366</v>
      </c>
    </row>
    <row r="776" spans="1:15" x14ac:dyDescent="0.2">
      <c r="A776">
        <v>1</v>
      </c>
      <c r="B776" s="1">
        <f>K776</f>
        <v>685852</v>
      </c>
      <c r="C776" t="s">
        <v>15</v>
      </c>
      <c r="D776" t="s">
        <v>235</v>
      </c>
      <c r="E776">
        <v>153</v>
      </c>
      <c r="F776">
        <v>0</v>
      </c>
      <c r="G776">
        <v>0</v>
      </c>
      <c r="H776">
        <v>0</v>
      </c>
      <c r="I776"/>
      <c r="J776" s="1">
        <v>874125</v>
      </c>
      <c r="K776" s="1">
        <v>685852</v>
      </c>
      <c r="L776" s="1">
        <v>0</v>
      </c>
      <c r="M776"/>
      <c r="N776" s="3">
        <v>0.9</v>
      </c>
      <c r="O776" s="10">
        <f>N776-1/SUMIF(Seasons!A$2:A$8,C776,Seasons!E$2:E$8)*(B776-(E776/SUMIF(Seasons!A$2:A$8,C776,Seasons!B$2:B$8))*SUMIF(Seasons!A$2:A$8,C776,Seasons!C$2:C$8))</f>
        <v>0.30914569960533189</v>
      </c>
    </row>
    <row r="777" spans="1:15" x14ac:dyDescent="0.2">
      <c r="A777">
        <v>1</v>
      </c>
      <c r="B777" s="1">
        <v>950000</v>
      </c>
      <c r="C777" t="s">
        <v>23</v>
      </c>
      <c r="D777" t="s">
        <v>235</v>
      </c>
      <c r="E777">
        <v>186</v>
      </c>
      <c r="K777" s="1">
        <v>950000</v>
      </c>
      <c r="L777" s="1">
        <v>0</v>
      </c>
      <c r="N777" s="3">
        <v>0.7</v>
      </c>
      <c r="O777" s="10">
        <f>N777-1/SUMIF(Seasons!A$2:A$8,C777,Seasons!E$2:E$8)*(B777-(E777/SUMIF(Seasons!A$2:A$8,C777,Seasons!B$2:B$8))*SUMIF(Seasons!A$2:A$8,C777,Seasons!C$2:C$8))</f>
        <v>-0.15181898846495123</v>
      </c>
    </row>
    <row r="778" spans="1:15" x14ac:dyDescent="0.2">
      <c r="A778">
        <v>1</v>
      </c>
      <c r="B778" s="1">
        <f>J778</f>
        <v>522500</v>
      </c>
      <c r="C778" s="11" t="s">
        <v>17</v>
      </c>
      <c r="D778" s="11" t="s">
        <v>236</v>
      </c>
      <c r="E778" s="12">
        <v>190</v>
      </c>
      <c r="F778" s="12"/>
      <c r="G778" s="12"/>
      <c r="H778" s="12"/>
      <c r="I778" s="13">
        <v>522500</v>
      </c>
      <c r="J778" s="14">
        <v>522500</v>
      </c>
      <c r="K778" s="14"/>
      <c r="L778" s="14" t="s">
        <v>27</v>
      </c>
      <c r="M778" s="13"/>
      <c r="N778" s="10">
        <v>-2.6</v>
      </c>
      <c r="O778" s="10">
        <f>N778-1/SUMIF(Seasons!A$2:A$8,C778,Seasons!E$2:E$8)*(B778-(E778/SUMIF(Seasons!A$2:A$8,C778,Seasons!B$2:B$8))*SUMIF(Seasons!A$2:A$8,C778,Seasons!C$2:C$8))</f>
        <v>-2.7245221190606226</v>
      </c>
    </row>
    <row r="779" spans="1:15" x14ac:dyDescent="0.2">
      <c r="A779">
        <v>1</v>
      </c>
      <c r="B779" s="1">
        <f>K779</f>
        <v>537500</v>
      </c>
      <c r="C779" s="11" t="s">
        <v>19</v>
      </c>
      <c r="D779" s="11" t="s">
        <v>236</v>
      </c>
      <c r="E779" s="12">
        <v>193</v>
      </c>
      <c r="F779" s="12">
        <v>0</v>
      </c>
      <c r="G779" s="12">
        <v>0</v>
      </c>
      <c r="H779" s="12">
        <v>0</v>
      </c>
      <c r="I779" s="11"/>
      <c r="J779" s="14">
        <v>537500</v>
      </c>
      <c r="K779" s="14">
        <v>537500</v>
      </c>
      <c r="L779" s="14">
        <v>0</v>
      </c>
      <c r="M779" s="13"/>
      <c r="N779" s="10">
        <v>-1</v>
      </c>
      <c r="O779" s="10">
        <f>N779-1/SUMIF(Seasons!A$2:A$8,C779,Seasons!E$2:E$8)*(B779-(E779/SUMIF(Seasons!A$2:A$8,C779,Seasons!B$2:B$8))*SUMIF(Seasons!A$2:A$8,C779,Seasons!C$2:C$8))</f>
        <v>-1.0993377483443709</v>
      </c>
    </row>
    <row r="780" spans="1:15" x14ac:dyDescent="0.2">
      <c r="A780">
        <v>1</v>
      </c>
      <c r="B780" s="1">
        <f>K780</f>
        <v>537500</v>
      </c>
      <c r="C780" s="11" t="s">
        <v>20</v>
      </c>
      <c r="D780" s="11" t="s">
        <v>236</v>
      </c>
      <c r="E780" s="12">
        <v>186</v>
      </c>
      <c r="F780" s="12">
        <v>0</v>
      </c>
      <c r="G780" s="12">
        <v>0</v>
      </c>
      <c r="H780" s="12">
        <v>0</v>
      </c>
      <c r="I780" s="12"/>
      <c r="J780" s="14">
        <v>537500</v>
      </c>
      <c r="K780" s="14">
        <v>537500</v>
      </c>
      <c r="L780" s="14">
        <v>0</v>
      </c>
      <c r="M780" s="13"/>
      <c r="N780" s="10">
        <v>0.7</v>
      </c>
      <c r="O780" s="10">
        <f>N780-1/SUMIF(Seasons!A$2:A$8,C780,Seasons!E$2:E$8)*(B780-(E780/SUMIF(Seasons!A$2:A$8,C780,Seasons!B$2:B$8))*SUMIF(Seasons!A$2:A$8,C780,Seasons!C$2:C$8))</f>
        <v>0.60605427974947801</v>
      </c>
    </row>
    <row r="781" spans="1:15" x14ac:dyDescent="0.2">
      <c r="A781">
        <v>1</v>
      </c>
      <c r="B781" s="1">
        <f>K781</f>
        <v>736667</v>
      </c>
      <c r="C781" s="11" t="s">
        <v>21</v>
      </c>
      <c r="D781" s="11" t="s">
        <v>236</v>
      </c>
      <c r="E781" s="12">
        <v>185</v>
      </c>
      <c r="F781" s="12">
        <v>0</v>
      </c>
      <c r="G781" s="12">
        <v>0</v>
      </c>
      <c r="H781" s="12">
        <v>0</v>
      </c>
      <c r="I781" s="12"/>
      <c r="J781" s="14">
        <v>736667</v>
      </c>
      <c r="K781" s="14">
        <v>736667</v>
      </c>
      <c r="L781" s="14">
        <v>0</v>
      </c>
      <c r="M781" s="13">
        <v>0</v>
      </c>
      <c r="N781" s="10">
        <v>-1.3</v>
      </c>
      <c r="O781" s="10">
        <f>N781-1/SUMIF(Seasons!A$2:A$8,C781,Seasons!E$2:E$8)*(B781-(E781/SUMIF(Seasons!A$2:A$8,C781,Seasons!B$2:B$8))*SUMIF(Seasons!A$2:A$8,C781,Seasons!C$2:C$8))</f>
        <v>-1.7863578745811393</v>
      </c>
    </row>
    <row r="782" spans="1:15" x14ac:dyDescent="0.2">
      <c r="A782">
        <v>1</v>
      </c>
      <c r="B782" s="1">
        <f>48/82*K782</f>
        <v>431219.12195121951</v>
      </c>
      <c r="C782" t="s">
        <v>22</v>
      </c>
      <c r="D782" t="s">
        <v>236</v>
      </c>
      <c r="E782">
        <v>99</v>
      </c>
      <c r="F782">
        <v>0</v>
      </c>
      <c r="H782">
        <v>0</v>
      </c>
      <c r="K782" s="1">
        <v>736666</v>
      </c>
      <c r="L782" s="1">
        <v>0</v>
      </c>
      <c r="N782" s="3">
        <v>-1.6</v>
      </c>
      <c r="O782" s="10">
        <f>N782-1/SUMIF(Seasons!A$2:A$8,C782,Seasons!E$2:E$8)*(B782-(E782/SUMIF(Seasons!A$2:A$8,C782,Seasons!B$2:B$8))*SUMIF(Seasons!A$2:A$8,C782,Seasons!C$2:C$8))</f>
        <v>-1.8557977781274588</v>
      </c>
    </row>
    <row r="783" spans="1:15" x14ac:dyDescent="0.2">
      <c r="A783">
        <v>1</v>
      </c>
      <c r="B783" s="1">
        <f>K783</f>
        <v>736666</v>
      </c>
      <c r="C783" t="s">
        <v>15</v>
      </c>
      <c r="D783" t="s">
        <v>236</v>
      </c>
      <c r="E783">
        <v>195</v>
      </c>
      <c r="F783">
        <v>0</v>
      </c>
      <c r="G783">
        <v>0</v>
      </c>
      <c r="H783">
        <v>0</v>
      </c>
      <c r="I783"/>
      <c r="J783" s="1">
        <v>736667</v>
      </c>
      <c r="K783" s="1">
        <v>736666</v>
      </c>
      <c r="L783" s="1">
        <v>0</v>
      </c>
      <c r="M783"/>
      <c r="N783" s="3">
        <v>-1.8</v>
      </c>
      <c r="O783" s="10">
        <f>N783-1/SUMIF(Seasons!A$2:A$8,C783,Seasons!E$2:E$8)*(B783-(E783/SUMIF(Seasons!A$2:A$8,C783,Seasons!B$2:B$8))*SUMIF(Seasons!A$2:A$8,C783,Seasons!C$2:C$8))</f>
        <v>-2.2336867376573091</v>
      </c>
    </row>
    <row r="784" spans="1:15" x14ac:dyDescent="0.2">
      <c r="A784">
        <v>1</v>
      </c>
      <c r="B784" s="1">
        <v>1200000</v>
      </c>
      <c r="C784" t="s">
        <v>23</v>
      </c>
      <c r="D784" t="s">
        <v>236</v>
      </c>
      <c r="E784">
        <v>186</v>
      </c>
      <c r="K784" s="1">
        <v>1200000</v>
      </c>
      <c r="L784" s="1">
        <v>0</v>
      </c>
      <c r="N784" s="3">
        <v>-0.30000000000000004</v>
      </c>
      <c r="O784" s="10">
        <f>N784-1/SUMIF(Seasons!A$2:A$8,C784,Seasons!E$2:E$8)*(B784-(E784/SUMIF(Seasons!A$2:A$8,C784,Seasons!B$2:B$8))*SUMIF(Seasons!A$2:A$8,C784,Seasons!C$2:C$8))</f>
        <v>-1.6842058562555458</v>
      </c>
    </row>
    <row r="785" spans="1:15" x14ac:dyDescent="0.2">
      <c r="A785">
        <v>1</v>
      </c>
      <c r="B785" s="1">
        <v>64000</v>
      </c>
      <c r="C785" t="s">
        <v>23</v>
      </c>
      <c r="D785" t="s">
        <v>237</v>
      </c>
      <c r="E785">
        <v>18</v>
      </c>
      <c r="K785" s="1">
        <v>64000</v>
      </c>
      <c r="L785" s="1">
        <v>10000</v>
      </c>
      <c r="N785" s="3">
        <v>-0.9</v>
      </c>
      <c r="O785" s="10">
        <f>N785-1/SUMIF(Seasons!A$2:A$8,C785,Seasons!E$2:E$8)*(B785-(E785/SUMIF(Seasons!A$2:A$8,C785,Seasons!B$2:B$8))*SUMIF(Seasons!A$2:A$8,C785,Seasons!C$2:C$8))</f>
        <v>-0.9229441566247818</v>
      </c>
    </row>
    <row r="786" spans="1:15" x14ac:dyDescent="0.2">
      <c r="A786">
        <v>1</v>
      </c>
      <c r="B786" s="1">
        <f>J786</f>
        <v>1246667</v>
      </c>
      <c r="C786" s="11" t="s">
        <v>17</v>
      </c>
      <c r="D786" s="11" t="s">
        <v>238</v>
      </c>
      <c r="E786" s="12">
        <v>190</v>
      </c>
      <c r="F786" s="12"/>
      <c r="G786" s="12"/>
      <c r="H786" s="12"/>
      <c r="I786" s="13">
        <v>765000</v>
      </c>
      <c r="J786" s="14">
        <v>1246667</v>
      </c>
      <c r="K786" s="14"/>
      <c r="L786" s="14">
        <v>425000</v>
      </c>
      <c r="M786" s="13"/>
      <c r="N786" s="10">
        <v>-0.30000000000000004</v>
      </c>
      <c r="O786" s="10">
        <f>N786-1/SUMIF(Seasons!A$2:A$8,C786,Seasons!E$2:E$8)*(B786-(E786/SUMIF(Seasons!A$2:A$8,C786,Seasons!B$2:B$8))*SUMIF(Seasons!A$2:A$8,C786,Seasons!C$2:C$8))</f>
        <v>-2.3229391589295467</v>
      </c>
    </row>
    <row r="787" spans="1:15" x14ac:dyDescent="0.2">
      <c r="A787">
        <v>1</v>
      </c>
      <c r="B787" s="1">
        <f>K787</f>
        <v>800000</v>
      </c>
      <c r="C787" s="11" t="s">
        <v>19</v>
      </c>
      <c r="D787" s="11" t="s">
        <v>238</v>
      </c>
      <c r="E787" s="12">
        <v>193</v>
      </c>
      <c r="F787" s="12">
        <v>0</v>
      </c>
      <c r="G787" s="12">
        <v>0</v>
      </c>
      <c r="H787" s="12">
        <v>0</v>
      </c>
      <c r="I787" s="11"/>
      <c r="J787" s="14">
        <v>800000</v>
      </c>
      <c r="K787" s="14">
        <v>800000</v>
      </c>
      <c r="L787" s="14">
        <v>0</v>
      </c>
      <c r="M787" s="13"/>
      <c r="N787" s="10">
        <v>7.3</v>
      </c>
      <c r="O787" s="10">
        <f>N787-1/SUMIF(Seasons!A$2:A$8,C787,Seasons!E$2:E$8)*(B787-(E787/SUMIF(Seasons!A$2:A$8,C787,Seasons!B$2:B$8))*SUMIF(Seasons!A$2:A$8,C787,Seasons!C$2:C$8))</f>
        <v>6.5052980132450333</v>
      </c>
    </row>
    <row r="788" spans="1:15" x14ac:dyDescent="0.2">
      <c r="A788">
        <v>1</v>
      </c>
      <c r="B788" s="1">
        <f>K788</f>
        <v>1850000</v>
      </c>
      <c r="C788" s="11" t="s">
        <v>20</v>
      </c>
      <c r="D788" s="11" t="s">
        <v>238</v>
      </c>
      <c r="E788" s="12">
        <v>186</v>
      </c>
      <c r="F788" s="12">
        <v>0</v>
      </c>
      <c r="G788" s="12">
        <v>0</v>
      </c>
      <c r="H788" s="12">
        <v>0</v>
      </c>
      <c r="I788" s="12"/>
      <c r="J788" s="14">
        <v>1850000</v>
      </c>
      <c r="K788" s="14">
        <v>1850000</v>
      </c>
      <c r="L788" s="14">
        <v>0</v>
      </c>
      <c r="M788" s="13"/>
      <c r="N788" s="10">
        <v>-1</v>
      </c>
      <c r="O788" s="10">
        <f>N788-1/SUMIF(Seasons!A$2:A$8,C788,Seasons!E$2:E$8)*(B788-(E788/SUMIF(Seasons!A$2:A$8,C788,Seasons!B$2:B$8))*SUMIF(Seasons!A$2:A$8,C788,Seasons!C$2:C$8))</f>
        <v>-4.3820459290187888</v>
      </c>
    </row>
    <row r="789" spans="1:15" x14ac:dyDescent="0.2">
      <c r="A789">
        <v>1</v>
      </c>
      <c r="B789" s="1">
        <f>K789</f>
        <v>1335000</v>
      </c>
      <c r="C789" s="11" t="s">
        <v>21</v>
      </c>
      <c r="D789" s="11" t="s">
        <v>238</v>
      </c>
      <c r="E789" s="11">
        <v>89</v>
      </c>
      <c r="F789" s="11">
        <v>0</v>
      </c>
      <c r="G789" s="11">
        <v>89</v>
      </c>
      <c r="H789" s="11">
        <v>0</v>
      </c>
      <c r="I789" s="11"/>
      <c r="J789" s="17">
        <v>1850000</v>
      </c>
      <c r="K789" s="17">
        <v>1335000</v>
      </c>
      <c r="L789" s="17">
        <v>0</v>
      </c>
      <c r="M789" s="18">
        <v>0</v>
      </c>
      <c r="N789" s="10">
        <v>2.6</v>
      </c>
      <c r="O789" s="10">
        <f>N789-1/SUMIF(Seasons!A$2:A$8,C789,Seasons!E$2:E$8)*(B789-(E789/SUMIF(Seasons!A$2:A$8,C789,Seasons!B$2:B$8))*SUMIF(Seasons!A$2:A$8,C789,Seasons!C$2:C$8))</f>
        <v>0.11284074883883433</v>
      </c>
    </row>
    <row r="790" spans="1:15" x14ac:dyDescent="0.2">
      <c r="A790">
        <v>1</v>
      </c>
      <c r="B790" s="1">
        <f>K790</f>
        <v>63231</v>
      </c>
      <c r="C790" t="s">
        <v>15</v>
      </c>
      <c r="D790" t="s">
        <v>238</v>
      </c>
      <c r="E790">
        <v>18</v>
      </c>
      <c r="F790">
        <v>0</v>
      </c>
      <c r="G790">
        <v>0</v>
      </c>
      <c r="H790">
        <v>0</v>
      </c>
      <c r="I790"/>
      <c r="J790" s="1">
        <v>685000</v>
      </c>
      <c r="K790" s="1">
        <v>63231</v>
      </c>
      <c r="L790" s="1">
        <v>0</v>
      </c>
      <c r="M790"/>
      <c r="N790" s="3">
        <v>-0.30000000000000004</v>
      </c>
      <c r="O790" s="10">
        <f>N790-1/SUMIF(Seasons!A$2:A$8,C790,Seasons!E$2:E$8)*(B790-(E790/SUMIF(Seasons!A$2:A$8,C790,Seasons!B$2:B$8))*SUMIF(Seasons!A$2:A$8,C790,Seasons!C$2:C$8))</f>
        <v>-0.32895280363392659</v>
      </c>
    </row>
    <row r="791" spans="1:15" x14ac:dyDescent="0.2">
      <c r="A791">
        <v>1</v>
      </c>
      <c r="B791" s="1">
        <f>J791</f>
        <v>2333333</v>
      </c>
      <c r="C791" s="11" t="s">
        <v>17</v>
      </c>
      <c r="D791" s="11" t="s">
        <v>239</v>
      </c>
      <c r="E791" s="12">
        <v>190</v>
      </c>
      <c r="F791" s="12"/>
      <c r="G791" s="12"/>
      <c r="H791" s="12"/>
      <c r="I791" s="13">
        <v>2500000</v>
      </c>
      <c r="J791" s="14">
        <v>2333333</v>
      </c>
      <c r="K791" s="14"/>
      <c r="L791" s="14" t="s">
        <v>27</v>
      </c>
      <c r="M791" s="13"/>
      <c r="N791" s="10">
        <v>4.7</v>
      </c>
      <c r="O791" s="10">
        <f>N791-1/SUMIF(Seasons!A$2:A$8,C791,Seasons!E$2:E$8)*(B791-(E791/SUMIF(Seasons!A$2:A$8,C791,Seasons!B$2:B$8))*SUMIF(Seasons!A$2:A$8,C791,Seasons!C$2:C$8))</f>
        <v>-0.17165395958492624</v>
      </c>
    </row>
    <row r="792" spans="1:15" x14ac:dyDescent="0.2">
      <c r="A792">
        <v>1</v>
      </c>
      <c r="B792" s="1">
        <f>K792</f>
        <v>2333333</v>
      </c>
      <c r="C792" s="11" t="s">
        <v>19</v>
      </c>
      <c r="D792" s="11" t="s">
        <v>239</v>
      </c>
      <c r="E792" s="12">
        <v>193</v>
      </c>
      <c r="F792" s="12">
        <v>0</v>
      </c>
      <c r="G792" s="12">
        <v>0</v>
      </c>
      <c r="H792" s="12">
        <v>0</v>
      </c>
      <c r="I792" s="11"/>
      <c r="J792" s="14">
        <v>2333333</v>
      </c>
      <c r="K792" s="14">
        <v>2333333</v>
      </c>
      <c r="L792" s="14">
        <v>0</v>
      </c>
      <c r="M792" s="13"/>
      <c r="N792" s="10">
        <v>10.6</v>
      </c>
      <c r="O792" s="10">
        <f>N792-1/SUMIF(Seasons!A$2:A$8,C792,Seasons!E$2:E$8)*(B792-(E792/SUMIF(Seasons!A$2:A$8,C792,Seasons!B$2:B$8))*SUMIF(Seasons!A$2:A$8,C792,Seasons!C$2:C$8))</f>
        <v>5.7434887417218539</v>
      </c>
    </row>
    <row r="793" spans="1:15" x14ac:dyDescent="0.2">
      <c r="A793">
        <v>1</v>
      </c>
      <c r="B793" s="1">
        <f>K793</f>
        <v>2333333</v>
      </c>
      <c r="C793" s="11" t="s">
        <v>20</v>
      </c>
      <c r="D793" s="11" t="s">
        <v>239</v>
      </c>
      <c r="E793" s="12">
        <v>186</v>
      </c>
      <c r="F793" s="12">
        <v>0</v>
      </c>
      <c r="G793" s="12">
        <v>0</v>
      </c>
      <c r="H793" s="12">
        <v>0</v>
      </c>
      <c r="I793" s="12"/>
      <c r="J793" s="14">
        <v>2333333</v>
      </c>
      <c r="K793" s="14">
        <v>2333333</v>
      </c>
      <c r="L793" s="14">
        <v>0</v>
      </c>
      <c r="M793" s="13"/>
      <c r="N793" s="10">
        <v>4.7</v>
      </c>
      <c r="O793" s="10">
        <f>N793-1/SUMIF(Seasons!A$2:A$8,C793,Seasons!E$2:E$8)*(B793-(E793/SUMIF(Seasons!A$2:A$8,C793,Seasons!B$2:B$8))*SUMIF(Seasons!A$2:A$8,C793,Seasons!C$2:C$8))</f>
        <v>0.10709895615866483</v>
      </c>
    </row>
    <row r="794" spans="1:15" x14ac:dyDescent="0.2">
      <c r="A794">
        <v>1</v>
      </c>
      <c r="B794" s="1">
        <f>K794</f>
        <v>2000000</v>
      </c>
      <c r="C794" s="11" t="s">
        <v>21</v>
      </c>
      <c r="D794" s="11" t="s">
        <v>239</v>
      </c>
      <c r="E794" s="12">
        <v>185</v>
      </c>
      <c r="F794" s="12">
        <v>0</v>
      </c>
      <c r="G794" s="12">
        <v>0</v>
      </c>
      <c r="H794" s="12">
        <v>0</v>
      </c>
      <c r="I794" s="12"/>
      <c r="J794" s="14">
        <v>2000000</v>
      </c>
      <c r="K794" s="14">
        <v>2000000</v>
      </c>
      <c r="L794" s="14">
        <v>0</v>
      </c>
      <c r="M794" s="13">
        <v>0</v>
      </c>
      <c r="N794" s="10">
        <v>0.30000000000000004</v>
      </c>
      <c r="O794" s="10">
        <f>N794-1/SUMIF(Seasons!A$2:A$8,C794,Seasons!E$2:E$8)*(B794-(E794/SUMIF(Seasons!A$2:A$8,C794,Seasons!B$2:B$8))*SUMIF(Seasons!A$2:A$8,C794,Seasons!C$2:C$8))</f>
        <v>-3.0891814265198656</v>
      </c>
    </row>
    <row r="795" spans="1:15" x14ac:dyDescent="0.2">
      <c r="A795">
        <v>1</v>
      </c>
      <c r="B795" s="1">
        <f>48/82*K795</f>
        <v>541463.41463414626</v>
      </c>
      <c r="C795" t="s">
        <v>22</v>
      </c>
      <c r="D795" t="s">
        <v>240</v>
      </c>
      <c r="E795">
        <v>99</v>
      </c>
      <c r="F795">
        <v>0</v>
      </c>
      <c r="H795">
        <v>0</v>
      </c>
      <c r="K795" s="1">
        <v>925000</v>
      </c>
      <c r="L795" s="1">
        <v>425000</v>
      </c>
      <c r="N795" s="3">
        <v>1.6</v>
      </c>
      <c r="O795" s="10">
        <f>N795-1/SUMIF(Seasons!A$2:A$8,C795,Seasons!E$2:E$8)*(B795-(E795/SUMIF(Seasons!A$2:A$8,C795,Seasons!B$2:B$8))*SUMIF(Seasons!A$2:A$8,C795,Seasons!C$2:C$8))</f>
        <v>1.1166011014948862</v>
      </c>
    </row>
    <row r="796" spans="1:15" x14ac:dyDescent="0.2">
      <c r="A796">
        <v>1</v>
      </c>
      <c r="B796" s="1">
        <f>K796</f>
        <v>2500000</v>
      </c>
      <c r="C796" t="s">
        <v>15</v>
      </c>
      <c r="D796" t="s">
        <v>240</v>
      </c>
      <c r="E796">
        <v>195</v>
      </c>
      <c r="F796">
        <v>0</v>
      </c>
      <c r="G796">
        <v>0</v>
      </c>
      <c r="H796">
        <v>0</v>
      </c>
      <c r="I796"/>
      <c r="J796" s="1">
        <v>2500000</v>
      </c>
      <c r="K796" s="1">
        <v>2500000</v>
      </c>
      <c r="L796" s="1">
        <v>0</v>
      </c>
      <c r="M796"/>
      <c r="N796" s="3">
        <v>2.7</v>
      </c>
      <c r="O796" s="10">
        <f>N796-1/SUMIF(Seasons!A$2:A$8,C796,Seasons!E$2:E$8)*(B796-(E796/SUMIF(Seasons!A$2:A$8,C796,Seasons!B$2:B$8))*SUMIF(Seasons!A$2:A$8,C796,Seasons!C$2:C$8))</f>
        <v>-1.8304937076476282</v>
      </c>
    </row>
    <row r="797" spans="1:15" x14ac:dyDescent="0.2">
      <c r="A797">
        <v>1</v>
      </c>
      <c r="B797" s="1">
        <v>848000</v>
      </c>
      <c r="C797" t="s">
        <v>23</v>
      </c>
      <c r="D797" t="s">
        <v>240</v>
      </c>
      <c r="E797">
        <v>65</v>
      </c>
      <c r="K797" s="1">
        <v>848000</v>
      </c>
      <c r="L797" s="1">
        <v>0</v>
      </c>
      <c r="N797" s="3">
        <v>0.5</v>
      </c>
      <c r="O797" s="10">
        <f>N797-1/SUMIF(Seasons!A$2:A$8,C797,Seasons!E$2:E$8)*(B797-(E797/SUMIF(Seasons!A$2:A$8,C797,Seasons!B$2:B$8))*SUMIF(Seasons!A$2:A$8,C797,Seasons!C$2:C$8))</f>
        <v>-0.89654807224432553</v>
      </c>
    </row>
    <row r="798" spans="1:15" x14ac:dyDescent="0.2">
      <c r="A798">
        <v>1</v>
      </c>
      <c r="B798" s="1">
        <f>J798</f>
        <v>2225000</v>
      </c>
      <c r="C798" s="11" t="s">
        <v>17</v>
      </c>
      <c r="D798" s="11" t="s">
        <v>241</v>
      </c>
      <c r="E798" s="12">
        <v>190</v>
      </c>
      <c r="F798" s="12"/>
      <c r="G798" s="12"/>
      <c r="H798" s="12"/>
      <c r="I798" s="13">
        <v>875000</v>
      </c>
      <c r="J798" s="14">
        <v>2225000</v>
      </c>
      <c r="K798" s="14"/>
      <c r="L798" s="14">
        <v>1350000</v>
      </c>
      <c r="M798" s="13"/>
      <c r="N798" s="10">
        <v>3.7</v>
      </c>
      <c r="O798" s="10">
        <f>N798-1/SUMIF(Seasons!A$2:A$8,C798,Seasons!E$2:E$8)*(B798-(E798/SUMIF(Seasons!A$2:A$8,C798,Seasons!B$2:B$8))*SUMIF(Seasons!A$2:A$8,C798,Seasons!C$2:C$8))</f>
        <v>-0.88765701802293773</v>
      </c>
    </row>
    <row r="799" spans="1:15" x14ac:dyDescent="0.2">
      <c r="A799">
        <v>1</v>
      </c>
      <c r="B799" s="1">
        <f>K799</f>
        <v>2225000</v>
      </c>
      <c r="C799" s="11" t="s">
        <v>19</v>
      </c>
      <c r="D799" s="11" t="s">
        <v>241</v>
      </c>
      <c r="E799" s="12">
        <v>193</v>
      </c>
      <c r="F799" s="12">
        <v>0</v>
      </c>
      <c r="G799" s="12">
        <v>0</v>
      </c>
      <c r="H799" s="12">
        <v>0</v>
      </c>
      <c r="I799" s="11"/>
      <c r="J799" s="14">
        <v>2225000</v>
      </c>
      <c r="K799" s="14">
        <v>2225000</v>
      </c>
      <c r="L799" s="14">
        <v>1350000</v>
      </c>
      <c r="M799" s="13"/>
      <c r="N799" s="10">
        <v>0.5</v>
      </c>
      <c r="O799" s="10">
        <f>N799-1/SUMIF(Seasons!A$2:A$8,C799,Seasons!E$2:E$8)*(B799-(E799/SUMIF(Seasons!A$2:A$8,C799,Seasons!B$2:B$8))*SUMIF(Seasons!A$2:A$8,C799,Seasons!C$2:C$8))</f>
        <v>-4.0695364238410594</v>
      </c>
    </row>
    <row r="800" spans="1:15" x14ac:dyDescent="0.2">
      <c r="A800">
        <v>1</v>
      </c>
      <c r="B800" s="1">
        <f>K800</f>
        <v>36290</v>
      </c>
      <c r="C800" s="11" t="s">
        <v>20</v>
      </c>
      <c r="D800" s="11" t="s">
        <v>241</v>
      </c>
      <c r="E800" s="12">
        <v>10</v>
      </c>
      <c r="F800" s="12">
        <v>0</v>
      </c>
      <c r="G800" s="12">
        <v>0</v>
      </c>
      <c r="H800" s="12">
        <v>0</v>
      </c>
      <c r="I800" s="12"/>
      <c r="J800" s="14">
        <v>675000</v>
      </c>
      <c r="K800" s="14">
        <v>36290</v>
      </c>
      <c r="L800" s="14">
        <v>0</v>
      </c>
      <c r="M800" s="13"/>
      <c r="N800" s="10"/>
      <c r="O800" s="10">
        <f>N800-1/SUMIF(Seasons!A$2:A$8,C800,Seasons!E$2:E$8)*(B800-(E800/SUMIF(Seasons!A$2:A$8,C800,Seasons!B$2:B$8))*SUMIF(Seasons!A$2:A$8,C800,Seasons!C$2:C$8))</f>
        <v>-2.3569802680315166E-2</v>
      </c>
    </row>
    <row r="801" spans="1:15" x14ac:dyDescent="0.2">
      <c r="A801">
        <v>1</v>
      </c>
      <c r="B801" s="1">
        <f>K801</f>
        <v>158919</v>
      </c>
      <c r="C801" s="11" t="s">
        <v>21</v>
      </c>
      <c r="D801" s="11" t="s">
        <v>241</v>
      </c>
      <c r="E801" s="12">
        <v>49</v>
      </c>
      <c r="F801" s="12">
        <v>0</v>
      </c>
      <c r="G801" s="12">
        <v>0</v>
      </c>
      <c r="H801" s="12">
        <v>0</v>
      </c>
      <c r="I801" s="12"/>
      <c r="J801" s="14">
        <v>600000</v>
      </c>
      <c r="K801" s="14">
        <v>158919</v>
      </c>
      <c r="L801" s="14">
        <v>0</v>
      </c>
      <c r="M801" s="13">
        <v>0</v>
      </c>
      <c r="N801" s="10">
        <v>-0.2</v>
      </c>
      <c r="O801" s="10">
        <f>N801-1/SUMIF(Seasons!A$2:A$8,C801,Seasons!E$2:E$8)*(B801-(E801/SUMIF(Seasons!A$2:A$8,C801,Seasons!B$2:B$8))*SUMIF(Seasons!A$2:A$8,C801,Seasons!C$2:C$8))</f>
        <v>-0.24564468192462449</v>
      </c>
    </row>
    <row r="802" spans="1:15" x14ac:dyDescent="0.2">
      <c r="A802">
        <v>1</v>
      </c>
      <c r="B802" s="1">
        <f>J802</f>
        <v>4250000</v>
      </c>
      <c r="C802" s="11" t="s">
        <v>17</v>
      </c>
      <c r="D802" s="11" t="s">
        <v>242</v>
      </c>
      <c r="E802" s="12">
        <v>190</v>
      </c>
      <c r="F802" s="12"/>
      <c r="G802" s="12"/>
      <c r="H802" s="12"/>
      <c r="I802" s="13">
        <v>4000000</v>
      </c>
      <c r="J802" s="14">
        <v>4250000</v>
      </c>
      <c r="K802" s="14"/>
      <c r="L802" s="14" t="s">
        <v>27</v>
      </c>
      <c r="M802" s="13"/>
      <c r="N802" s="20">
        <v>-0.9</v>
      </c>
      <c r="O802" s="10">
        <f>N802-1/SUMIF(Seasons!A$2:A$8,C802,Seasons!E$2:E$8)*(B802-(E802/SUMIF(Seasons!A$2:A$8,C802,Seasons!B$2:B$8))*SUMIF(Seasons!A$2:A$8,C802,Seasons!C$2:C$8))</f>
        <v>-10.796231567449482</v>
      </c>
    </row>
    <row r="803" spans="1:15" x14ac:dyDescent="0.2">
      <c r="A803">
        <v>1</v>
      </c>
      <c r="B803" s="1">
        <f>K803</f>
        <v>4250000</v>
      </c>
      <c r="C803" s="11" t="s">
        <v>19</v>
      </c>
      <c r="D803" s="11" t="s">
        <v>242</v>
      </c>
      <c r="E803" s="12">
        <v>193</v>
      </c>
      <c r="F803" s="12">
        <v>0</v>
      </c>
      <c r="G803" s="12">
        <v>0</v>
      </c>
      <c r="H803" s="12">
        <v>0</v>
      </c>
      <c r="I803" s="11"/>
      <c r="J803" s="14">
        <v>4250000</v>
      </c>
      <c r="K803" s="14">
        <v>4250000</v>
      </c>
      <c r="L803" s="14">
        <v>0</v>
      </c>
      <c r="M803" s="13"/>
      <c r="N803" s="10">
        <v>26.8</v>
      </c>
      <c r="O803" s="10">
        <f>N803-1/SUMIF(Seasons!A$2:A$8,C803,Seasons!E$2:E$8)*(B803-(E803/SUMIF(Seasons!A$2:A$8,C803,Seasons!B$2:B$8))*SUMIF(Seasons!A$2:A$8,C803,Seasons!C$2:C$8))</f>
        <v>16.866225165562916</v>
      </c>
    </row>
    <row r="804" spans="1:15" x14ac:dyDescent="0.2">
      <c r="A804">
        <v>1</v>
      </c>
      <c r="B804" s="1">
        <f>K804</f>
        <v>4250000</v>
      </c>
      <c r="C804" s="11" t="s">
        <v>20</v>
      </c>
      <c r="D804" s="11" t="s">
        <v>242</v>
      </c>
      <c r="E804" s="12">
        <v>186</v>
      </c>
      <c r="F804" s="12">
        <v>0</v>
      </c>
      <c r="G804" s="12">
        <v>0</v>
      </c>
      <c r="H804" s="12">
        <v>0</v>
      </c>
      <c r="I804" s="12"/>
      <c r="J804" s="14">
        <v>4250000</v>
      </c>
      <c r="K804" s="14">
        <v>4250000</v>
      </c>
      <c r="L804" s="14">
        <v>0</v>
      </c>
      <c r="M804" s="13"/>
      <c r="N804" s="10">
        <v>21.5</v>
      </c>
      <c r="O804" s="10">
        <f>N804-1/SUMIF(Seasons!A$2:A$8,C804,Seasons!E$2:E$8)*(B804-(E804/SUMIF(Seasons!A$2:A$8,C804,Seasons!B$2:B$8))*SUMIF(Seasons!A$2:A$8,C804,Seasons!C$2:C$8))</f>
        <v>12.105427974947808</v>
      </c>
    </row>
    <row r="805" spans="1:15" x14ac:dyDescent="0.2">
      <c r="A805">
        <v>1</v>
      </c>
      <c r="B805" s="1">
        <f>K805</f>
        <v>5666667</v>
      </c>
      <c r="C805" s="11" t="s">
        <v>21</v>
      </c>
      <c r="D805" s="11" t="s">
        <v>242</v>
      </c>
      <c r="E805" s="12">
        <v>185</v>
      </c>
      <c r="F805" s="12">
        <v>0</v>
      </c>
      <c r="G805" s="12">
        <v>0</v>
      </c>
      <c r="H805" s="12">
        <v>0</v>
      </c>
      <c r="I805" s="12"/>
      <c r="J805" s="14">
        <v>5666667</v>
      </c>
      <c r="K805" s="14">
        <v>5666667</v>
      </c>
      <c r="L805" s="14">
        <v>0</v>
      </c>
      <c r="M805" s="13">
        <v>0</v>
      </c>
      <c r="N805" s="10">
        <v>0.6</v>
      </c>
      <c r="O805" s="10">
        <f>N805-1/SUMIF(Seasons!A$2:A$8,C805,Seasons!E$2:E$8)*(B805-(E805/SUMIF(Seasons!A$2:A$8,C805,Seasons!B$2:B$8))*SUMIF(Seasons!A$2:A$8,C805,Seasons!C$2:C$8))</f>
        <v>-11.214265964576352</v>
      </c>
    </row>
    <row r="806" spans="1:15" x14ac:dyDescent="0.2">
      <c r="A806">
        <v>1</v>
      </c>
      <c r="B806" s="1">
        <f>48/82*K806</f>
        <v>3317073.3658536584</v>
      </c>
      <c r="C806" t="s">
        <v>22</v>
      </c>
      <c r="D806" t="s">
        <v>242</v>
      </c>
      <c r="E806">
        <v>99</v>
      </c>
      <c r="F806">
        <v>0</v>
      </c>
      <c r="H806">
        <v>0</v>
      </c>
      <c r="K806" s="1">
        <v>5666667</v>
      </c>
      <c r="L806" s="1">
        <v>0</v>
      </c>
      <c r="N806" s="3">
        <v>-6.1</v>
      </c>
      <c r="O806" s="10">
        <f>N806-1/SUMIF(Seasons!A$2:A$8,C806,Seasons!E$2:E$8)*(B806-(E806/SUMIF(Seasons!A$2:A$8,C806,Seasons!B$2:B$8))*SUMIF(Seasons!A$2:A$8,C806,Seasons!C$2:C$8))</f>
        <v>-12.313690410700236</v>
      </c>
    </row>
    <row r="807" spans="1:15" x14ac:dyDescent="0.2">
      <c r="A807">
        <v>1</v>
      </c>
      <c r="B807" s="1">
        <f>K807</f>
        <v>1789743</v>
      </c>
      <c r="C807" t="s">
        <v>15</v>
      </c>
      <c r="D807" t="s">
        <v>242</v>
      </c>
      <c r="E807">
        <v>154</v>
      </c>
      <c r="F807">
        <v>0</v>
      </c>
      <c r="G807">
        <v>0</v>
      </c>
      <c r="H807">
        <v>0</v>
      </c>
      <c r="I807"/>
      <c r="J807" s="1">
        <v>2266234</v>
      </c>
      <c r="K807" s="1">
        <v>1789743</v>
      </c>
      <c r="L807" s="1">
        <v>0</v>
      </c>
      <c r="M807"/>
      <c r="N807" s="3">
        <v>0.4</v>
      </c>
      <c r="O807" s="10">
        <f>N807-1/SUMIF(Seasons!A$2:A$8,C807,Seasons!E$2:E$8)*(B807-(E807/SUMIF(Seasons!A$2:A$8,C807,Seasons!B$2:B$8))*SUMIF(Seasons!A$2:A$8,C807,Seasons!C$2:C$8))</f>
        <v>-2.749004512621938</v>
      </c>
    </row>
    <row r="808" spans="1:15" x14ac:dyDescent="0.2">
      <c r="A808">
        <v>1</v>
      </c>
      <c r="B808" s="1">
        <v>1682000</v>
      </c>
      <c r="C808" t="s">
        <v>23</v>
      </c>
      <c r="D808" t="s">
        <v>242</v>
      </c>
      <c r="E808" s="19">
        <v>124</v>
      </c>
      <c r="J808" s="1">
        <v>5760000</v>
      </c>
      <c r="K808" s="1">
        <v>1682000</v>
      </c>
      <c r="N808" s="3">
        <v>-8.6999999999999993</v>
      </c>
      <c r="O808" s="10">
        <f>N808-1/SUMIF(Seasons!A$2:A$8,C808,Seasons!E$2:E$8)*(B808-(E808/SUMIF(Seasons!A$2:A$8,C808,Seasons!B$2:B$8))*SUMIF(Seasons!A$2:A$8,C808,Seasons!C$2:C$8))</f>
        <v>-11.501064773735582</v>
      </c>
    </row>
    <row r="809" spans="1:15" x14ac:dyDescent="0.2">
      <c r="A809">
        <v>1</v>
      </c>
      <c r="B809" s="1">
        <f>J809</f>
        <v>700000</v>
      </c>
      <c r="C809" s="11" t="s">
        <v>17</v>
      </c>
      <c r="D809" s="11" t="s">
        <v>243</v>
      </c>
      <c r="E809" s="12">
        <v>190</v>
      </c>
      <c r="F809" s="12"/>
      <c r="G809" s="12"/>
      <c r="H809" s="12"/>
      <c r="I809" s="13">
        <v>800000</v>
      </c>
      <c r="J809" s="14">
        <v>700000</v>
      </c>
      <c r="K809" s="14"/>
      <c r="L809" s="14"/>
      <c r="M809" s="13"/>
      <c r="N809" s="20">
        <v>-6.3</v>
      </c>
      <c r="O809" s="10">
        <f>N809-1/SUMIF(Seasons!A$2:A$8,C809,Seasons!E$2:E$8)*(B809-(E809/SUMIF(Seasons!A$2:A$8,C809,Seasons!B$2:B$8))*SUMIF(Seasons!A$2:A$8,C809,Seasons!C$2:C$8))</f>
        <v>-6.8898416166029488</v>
      </c>
    </row>
    <row r="810" spans="1:15" x14ac:dyDescent="0.2">
      <c r="A810">
        <v>1</v>
      </c>
      <c r="B810" s="1">
        <f>K810</f>
        <v>1250000</v>
      </c>
      <c r="C810" s="11" t="s">
        <v>19</v>
      </c>
      <c r="D810" s="11" t="s">
        <v>243</v>
      </c>
      <c r="E810" s="12">
        <v>193</v>
      </c>
      <c r="F810" s="12">
        <v>0</v>
      </c>
      <c r="G810" s="12">
        <v>0</v>
      </c>
      <c r="H810" s="12">
        <v>0</v>
      </c>
      <c r="I810" s="11"/>
      <c r="J810" s="14">
        <v>1250000</v>
      </c>
      <c r="K810" s="14">
        <v>1250000</v>
      </c>
      <c r="L810" s="14">
        <v>0</v>
      </c>
      <c r="M810" s="13"/>
      <c r="N810" s="10">
        <v>3.7</v>
      </c>
      <c r="O810" s="10">
        <f>N810-1/SUMIF(Seasons!A$2:A$8,C810,Seasons!E$2:E$8)*(B810-(E810/SUMIF(Seasons!A$2:A$8,C810,Seasons!B$2:B$8))*SUMIF(Seasons!A$2:A$8,C810,Seasons!C$2:C$8))</f>
        <v>1.713245033112583</v>
      </c>
    </row>
    <row r="811" spans="1:15" x14ac:dyDescent="0.2">
      <c r="A811">
        <v>1</v>
      </c>
      <c r="B811" s="1">
        <f>K811</f>
        <v>1250000</v>
      </c>
      <c r="C811" s="11" t="s">
        <v>20</v>
      </c>
      <c r="D811" s="11" t="s">
        <v>243</v>
      </c>
      <c r="E811" s="12">
        <v>186</v>
      </c>
      <c r="F811" s="12">
        <v>0</v>
      </c>
      <c r="G811" s="12">
        <v>0</v>
      </c>
      <c r="H811" s="12">
        <v>0</v>
      </c>
      <c r="I811" s="12"/>
      <c r="J811" s="14">
        <v>1250000</v>
      </c>
      <c r="K811" s="14">
        <v>1250000</v>
      </c>
      <c r="L811" s="14">
        <v>0</v>
      </c>
      <c r="M811" s="13"/>
      <c r="N811" s="10">
        <v>-9.9</v>
      </c>
      <c r="O811" s="10">
        <f>N811-1/SUMIF(Seasons!A$2:A$8,C811,Seasons!E$2:E$8)*(B811-(E811/SUMIF(Seasons!A$2:A$8,C811,Seasons!B$2:B$8))*SUMIF(Seasons!A$2:A$8,C811,Seasons!C$2:C$8))</f>
        <v>-11.778914405010438</v>
      </c>
    </row>
    <row r="812" spans="1:15" x14ac:dyDescent="0.2">
      <c r="A812">
        <v>1</v>
      </c>
      <c r="B812" s="1">
        <f>K812</f>
        <v>1150000</v>
      </c>
      <c r="C812" s="11" t="s">
        <v>21</v>
      </c>
      <c r="D812" s="11" t="s">
        <v>243</v>
      </c>
      <c r="E812" s="12">
        <v>185</v>
      </c>
      <c r="F812" s="12">
        <v>0</v>
      </c>
      <c r="G812" s="12">
        <v>0</v>
      </c>
      <c r="H812" s="12">
        <v>0</v>
      </c>
      <c r="I812" s="12"/>
      <c r="J812" s="14">
        <v>1150000</v>
      </c>
      <c r="K812" s="14">
        <v>1150000</v>
      </c>
      <c r="L812" s="14">
        <v>0</v>
      </c>
      <c r="M812" s="13">
        <v>0</v>
      </c>
      <c r="N812" s="10">
        <v>1</v>
      </c>
      <c r="O812" s="10">
        <f>N812-1/SUMIF(Seasons!A$2:A$8,C812,Seasons!E$2:E$8)*(B812-(E812/SUMIF(Seasons!A$2:A$8,C812,Seasons!B$2:B$8))*SUMIF(Seasons!A$2:A$8,C812,Seasons!C$2:C$8))</f>
        <v>-0.43609382479655334</v>
      </c>
    </row>
    <row r="813" spans="1:15" x14ac:dyDescent="0.2">
      <c r="A813">
        <v>1</v>
      </c>
      <c r="B813" s="1">
        <f>48/82*K813</f>
        <v>673170.73170731706</v>
      </c>
      <c r="C813" t="s">
        <v>22</v>
      </c>
      <c r="D813" t="s">
        <v>243</v>
      </c>
      <c r="E813">
        <v>99</v>
      </c>
      <c r="F813">
        <v>0</v>
      </c>
      <c r="H813">
        <v>0</v>
      </c>
      <c r="K813" s="1">
        <v>1150000</v>
      </c>
      <c r="L813" s="1">
        <v>0</v>
      </c>
      <c r="N813" s="3">
        <v>2.1</v>
      </c>
      <c r="O813" s="10">
        <f>N813-1/SUMIF(Seasons!A$2:A$8,C813,Seasons!E$2:E$8)*(B813-(E813/SUMIF(Seasons!A$2:A$8,C813,Seasons!B$2:B$8))*SUMIF(Seasons!A$2:A$8,C813,Seasons!C$2:C$8))</f>
        <v>1.3446892210857593</v>
      </c>
    </row>
    <row r="814" spans="1:15" x14ac:dyDescent="0.2">
      <c r="A814">
        <v>1</v>
      </c>
      <c r="B814" s="1">
        <f>K814</f>
        <v>1400000</v>
      </c>
      <c r="C814" t="s">
        <v>15</v>
      </c>
      <c r="D814" t="s">
        <v>243</v>
      </c>
      <c r="E814">
        <v>195</v>
      </c>
      <c r="F814">
        <v>0</v>
      </c>
      <c r="G814">
        <v>0</v>
      </c>
      <c r="H814">
        <v>0</v>
      </c>
      <c r="I814"/>
      <c r="J814" s="1">
        <v>1400000</v>
      </c>
      <c r="K814" s="1">
        <v>1400000</v>
      </c>
      <c r="L814" s="1">
        <v>0</v>
      </c>
      <c r="M814"/>
      <c r="N814" s="3">
        <v>1</v>
      </c>
      <c r="O814" s="10">
        <f>N814-1/SUMIF(Seasons!A$2:A$8,C814,Seasons!E$2:E$8)*(B814-(E814/SUMIF(Seasons!A$2:A$8,C814,Seasons!B$2:B$8))*SUMIF(Seasons!A$2:A$8,C814,Seasons!C$2:C$8))</f>
        <v>-0.97483059051306875</v>
      </c>
    </row>
    <row r="815" spans="1:15" x14ac:dyDescent="0.2">
      <c r="A815">
        <v>1</v>
      </c>
      <c r="B815" s="1">
        <f>K815</f>
        <v>121622</v>
      </c>
      <c r="C815" s="11" t="s">
        <v>21</v>
      </c>
      <c r="D815" s="11" t="s">
        <v>244</v>
      </c>
      <c r="E815" s="12">
        <v>25</v>
      </c>
      <c r="F815" s="12">
        <v>0</v>
      </c>
      <c r="G815" s="12">
        <v>0</v>
      </c>
      <c r="H815" s="12">
        <v>0</v>
      </c>
      <c r="I815" s="12"/>
      <c r="J815" s="14">
        <v>900000</v>
      </c>
      <c r="K815" s="14">
        <v>121622</v>
      </c>
      <c r="L815" s="14">
        <v>160000</v>
      </c>
      <c r="M815" s="13">
        <v>0</v>
      </c>
      <c r="N815" s="10">
        <v>0.60000000000000009</v>
      </c>
      <c r="O815" s="10">
        <f>N815-1/SUMIF(Seasons!A$2:A$8,C815,Seasons!E$2:E$8)*(B815-(E815/SUMIF(Seasons!A$2:A$8,C815,Seasons!B$2:B$8))*SUMIF(Seasons!A$2:A$8,C815,Seasons!C$2:C$8))</f>
        <v>0.48355909073266667</v>
      </c>
    </row>
    <row r="816" spans="1:15" x14ac:dyDescent="0.2">
      <c r="A816">
        <v>1</v>
      </c>
      <c r="B816" s="1">
        <f>K816</f>
        <v>36000</v>
      </c>
      <c r="C816" t="s">
        <v>15</v>
      </c>
      <c r="D816" t="s">
        <v>244</v>
      </c>
      <c r="E816">
        <v>9</v>
      </c>
      <c r="F816">
        <v>0</v>
      </c>
      <c r="G816">
        <v>0</v>
      </c>
      <c r="H816">
        <v>0</v>
      </c>
      <c r="I816"/>
      <c r="J816" s="1">
        <v>870000</v>
      </c>
      <c r="K816" s="1">
        <v>36000</v>
      </c>
      <c r="L816" s="1">
        <v>110000</v>
      </c>
      <c r="M816"/>
      <c r="N816" s="3">
        <v>-0.4</v>
      </c>
      <c r="O816" s="10">
        <f>N816-1/SUMIF(Seasons!A$2:A$8,C816,Seasons!E$2:E$8)*(B816-(E816/SUMIF(Seasons!A$2:A$8,C816,Seasons!B$2:B$8))*SUMIF(Seasons!A$2:A$8,C816,Seasons!C$2:C$8))</f>
        <v>-0.42466304266885102</v>
      </c>
    </row>
    <row r="817" spans="1:15" x14ac:dyDescent="0.2">
      <c r="A817">
        <v>1</v>
      </c>
      <c r="B817" s="1">
        <v>15000</v>
      </c>
      <c r="C817" t="s">
        <v>23</v>
      </c>
      <c r="D817" t="s">
        <v>245</v>
      </c>
      <c r="E817" s="19">
        <v>4</v>
      </c>
      <c r="J817" s="1">
        <v>683000</v>
      </c>
      <c r="K817" s="1">
        <v>15000</v>
      </c>
      <c r="N817" s="3">
        <v>-1.7000000000000002</v>
      </c>
      <c r="O817" s="10">
        <f>N817-1/SUMIF(Seasons!A$2:A$8,C817,Seasons!E$2:E$8)*(B817-(E817/SUMIF(Seasons!A$2:A$8,C817,Seasons!B$2:B$8))*SUMIF(Seasons!A$2:A$8,C817,Seasons!C$2:C$8))</f>
        <v>-1.7067550161719669</v>
      </c>
    </row>
    <row r="818" spans="1:15" x14ac:dyDescent="0.2">
      <c r="A818">
        <v>1</v>
      </c>
      <c r="B818" s="1">
        <v>736000</v>
      </c>
      <c r="C818" t="s">
        <v>23</v>
      </c>
      <c r="D818" t="s">
        <v>246</v>
      </c>
      <c r="E818">
        <v>153</v>
      </c>
      <c r="K818" s="1">
        <v>736000</v>
      </c>
      <c r="L818" s="1">
        <v>0</v>
      </c>
      <c r="N818" s="3">
        <v>2.9</v>
      </c>
      <c r="O818" s="10">
        <f>N818-1/SUMIF(Seasons!A$2:A$8,C818,Seasons!E$2:E$8)*(B818-(E818/SUMIF(Seasons!A$2:A$8,C818,Seasons!B$2:B$8))*SUMIF(Seasons!A$2:A$8,C818,Seasons!C$2:C$8))</f>
        <v>2.2961015542261785</v>
      </c>
    </row>
    <row r="819" spans="1:15" x14ac:dyDescent="0.2">
      <c r="A819">
        <v>1</v>
      </c>
      <c r="B819" s="1">
        <f>J819</f>
        <v>712500</v>
      </c>
      <c r="C819" s="11" t="s">
        <v>17</v>
      </c>
      <c r="D819" s="11" t="s">
        <v>247</v>
      </c>
      <c r="E819" s="12">
        <v>190</v>
      </c>
      <c r="F819" s="12"/>
      <c r="G819" s="12"/>
      <c r="H819" s="12"/>
      <c r="I819" s="13">
        <v>712500</v>
      </c>
      <c r="J819" s="14">
        <v>712500</v>
      </c>
      <c r="K819" s="14"/>
      <c r="L819" s="14" t="s">
        <v>27</v>
      </c>
      <c r="M819" s="13"/>
      <c r="N819" s="10">
        <v>-0.4</v>
      </c>
      <c r="O819" s="10">
        <f>N819-1/SUMIF(Seasons!A$2:A$8,C819,Seasons!E$2:E$8)*(B819-(E819/SUMIF(Seasons!A$2:A$8,C819,Seasons!B$2:B$8))*SUMIF(Seasons!A$2:A$8,C819,Seasons!C$2:C$8))</f>
        <v>-1.022610595303113</v>
      </c>
    </row>
    <row r="820" spans="1:15" x14ac:dyDescent="0.2">
      <c r="A820">
        <v>1</v>
      </c>
      <c r="B820" s="1">
        <f>K820</f>
        <v>712500</v>
      </c>
      <c r="C820" s="11" t="s">
        <v>19</v>
      </c>
      <c r="D820" s="11" t="s">
        <v>247</v>
      </c>
      <c r="E820" s="12">
        <v>193</v>
      </c>
      <c r="F820" s="12">
        <v>0</v>
      </c>
      <c r="G820" s="12">
        <v>0</v>
      </c>
      <c r="H820" s="12">
        <v>0</v>
      </c>
      <c r="I820" s="11"/>
      <c r="J820" s="14">
        <v>712500</v>
      </c>
      <c r="K820" s="14">
        <v>712500</v>
      </c>
      <c r="L820" s="14">
        <v>0</v>
      </c>
      <c r="M820" s="13"/>
      <c r="N820" s="10">
        <v>0.7</v>
      </c>
      <c r="O820" s="10">
        <f>N820-1/SUMIF(Seasons!A$2:A$8,C820,Seasons!E$2:E$8)*(B820-(E820/SUMIF(Seasons!A$2:A$8,C820,Seasons!B$2:B$8))*SUMIF(Seasons!A$2:A$8,C820,Seasons!C$2:C$8))</f>
        <v>0.13708609271523176</v>
      </c>
    </row>
    <row r="821" spans="1:15" x14ac:dyDescent="0.2">
      <c r="A821">
        <v>1</v>
      </c>
      <c r="B821" s="1">
        <f>K821</f>
        <v>1150000</v>
      </c>
      <c r="C821" s="11" t="s">
        <v>20</v>
      </c>
      <c r="D821" s="11" t="s">
        <v>247</v>
      </c>
      <c r="E821" s="12">
        <v>186</v>
      </c>
      <c r="F821" s="12">
        <v>0</v>
      </c>
      <c r="G821" s="12">
        <v>0</v>
      </c>
      <c r="H821" s="12">
        <v>0</v>
      </c>
      <c r="I821" s="12"/>
      <c r="J821" s="14">
        <v>1150000</v>
      </c>
      <c r="K821" s="14">
        <v>1150000</v>
      </c>
      <c r="L821" s="14">
        <v>0</v>
      </c>
      <c r="M821" s="13"/>
      <c r="N821" s="10">
        <v>2.4</v>
      </c>
      <c r="O821" s="10">
        <f>N821-1/SUMIF(Seasons!A$2:A$8,C821,Seasons!E$2:E$8)*(B821-(E821/SUMIF(Seasons!A$2:A$8,C821,Seasons!B$2:B$8))*SUMIF(Seasons!A$2:A$8,C821,Seasons!C$2:C$8))</f>
        <v>0.77160751565762009</v>
      </c>
    </row>
    <row r="822" spans="1:15" x14ac:dyDescent="0.2">
      <c r="A822">
        <v>1</v>
      </c>
      <c r="B822" s="1">
        <f>K822</f>
        <v>1150000</v>
      </c>
      <c r="C822" s="11" t="s">
        <v>21</v>
      </c>
      <c r="D822" s="11" t="s">
        <v>247</v>
      </c>
      <c r="E822" s="12">
        <v>185</v>
      </c>
      <c r="F822" s="12">
        <v>0</v>
      </c>
      <c r="G822" s="12">
        <v>0</v>
      </c>
      <c r="H822" s="12">
        <v>0</v>
      </c>
      <c r="I822" s="12"/>
      <c r="J822" s="14">
        <v>1150000</v>
      </c>
      <c r="K822" s="14">
        <v>1150000</v>
      </c>
      <c r="L822" s="14">
        <v>0</v>
      </c>
      <c r="M822" s="13">
        <v>0</v>
      </c>
      <c r="N822" s="10">
        <v>2.9</v>
      </c>
      <c r="O822" s="10">
        <f>N822-1/SUMIF(Seasons!A$2:A$8,C822,Seasons!E$2:E$8)*(B822-(E822/SUMIF(Seasons!A$2:A$8,C822,Seasons!B$2:B$8))*SUMIF(Seasons!A$2:A$8,C822,Seasons!C$2:C$8))</f>
        <v>1.4639061752034466</v>
      </c>
    </row>
    <row r="823" spans="1:15" x14ac:dyDescent="0.2">
      <c r="A823">
        <v>1</v>
      </c>
      <c r="B823" s="1">
        <f>48/82*K823</f>
        <v>1082926.8292682925</v>
      </c>
      <c r="C823" t="s">
        <v>22</v>
      </c>
      <c r="D823" t="s">
        <v>247</v>
      </c>
      <c r="E823">
        <v>99</v>
      </c>
      <c r="F823">
        <v>0</v>
      </c>
      <c r="H823">
        <v>0</v>
      </c>
      <c r="K823" s="1">
        <v>1850000</v>
      </c>
      <c r="L823" s="1">
        <v>0</v>
      </c>
      <c r="N823" s="3">
        <v>-0.4</v>
      </c>
      <c r="O823" s="10">
        <f>N823-1/SUMIF(Seasons!A$2:A$8,C823,Seasons!E$2:E$8)*(B823-(E823/SUMIF(Seasons!A$2:A$8,C823,Seasons!B$2:B$8))*SUMIF(Seasons!A$2:A$8,C823,Seasons!C$2:C$8))</f>
        <v>-2.0012588512981901</v>
      </c>
    </row>
    <row r="824" spans="1:15" x14ac:dyDescent="0.2">
      <c r="A824">
        <v>1</v>
      </c>
      <c r="B824" s="1">
        <f>K824</f>
        <v>1850000</v>
      </c>
      <c r="C824" t="s">
        <v>15</v>
      </c>
      <c r="D824" t="s">
        <v>247</v>
      </c>
      <c r="E824">
        <v>195</v>
      </c>
      <c r="F824">
        <v>113</v>
      </c>
      <c r="G824">
        <v>0</v>
      </c>
      <c r="H824">
        <v>0</v>
      </c>
      <c r="I824"/>
      <c r="J824" s="1">
        <v>1850000</v>
      </c>
      <c r="K824" s="1">
        <v>1850000</v>
      </c>
      <c r="L824" s="1">
        <v>0</v>
      </c>
      <c r="M824"/>
      <c r="N824" s="3">
        <v>-0.9</v>
      </c>
      <c r="O824" s="10">
        <f>N824-1/SUMIF(Seasons!A$2:A$8,C824,Seasons!E$2:E$8)*(B824-(E824/SUMIF(Seasons!A$2:A$8,C824,Seasons!B$2:B$8))*SUMIF(Seasons!A$2:A$8,C824,Seasons!C$2:C$8))</f>
        <v>-3.920329138431752</v>
      </c>
    </row>
    <row r="825" spans="1:15" x14ac:dyDescent="0.2">
      <c r="A825">
        <v>1</v>
      </c>
      <c r="B825" s="1">
        <v>1154000</v>
      </c>
      <c r="C825" t="s">
        <v>23</v>
      </c>
      <c r="D825" t="s">
        <v>247</v>
      </c>
      <c r="E825">
        <v>186</v>
      </c>
      <c r="K825" s="1">
        <v>1154000</v>
      </c>
      <c r="L825" s="1">
        <v>0</v>
      </c>
      <c r="N825" s="3">
        <v>-0.4</v>
      </c>
      <c r="O825" s="10">
        <f>N825-1/SUMIF(Seasons!A$2:A$8,C825,Seasons!E$2:E$8)*(B825-(E825/SUMIF(Seasons!A$2:A$8,C825,Seasons!B$2:B$8))*SUMIF(Seasons!A$2:A$8,C825,Seasons!C$2:C$8))</f>
        <v>-1.6862466725820764</v>
      </c>
    </row>
    <row r="826" spans="1:15" x14ac:dyDescent="0.2">
      <c r="A826">
        <v>1</v>
      </c>
      <c r="B826" s="1">
        <f>K826</f>
        <v>1500000</v>
      </c>
      <c r="C826" s="11" t="s">
        <v>20</v>
      </c>
      <c r="D826" t="s">
        <v>248</v>
      </c>
      <c r="E826" s="12">
        <v>186</v>
      </c>
      <c r="F826" s="12">
        <v>0</v>
      </c>
      <c r="G826" s="12">
        <v>0</v>
      </c>
      <c r="H826" s="12">
        <v>0</v>
      </c>
      <c r="I826" s="12"/>
      <c r="J826" s="14">
        <v>1500000</v>
      </c>
      <c r="K826" s="14">
        <v>1500000</v>
      </c>
      <c r="L826" s="14">
        <v>550000</v>
      </c>
      <c r="M826" s="13"/>
      <c r="N826" s="10">
        <v>1.4</v>
      </c>
      <c r="O826" s="10">
        <f>N826-1/SUMIF(Seasons!A$2:A$8,C826,Seasons!E$2:E$8)*(B826-(E826/SUMIF(Seasons!A$2:A$8,C826,Seasons!B$2:B$8))*SUMIF(Seasons!A$2:A$8,C826,Seasons!C$2:C$8))</f>
        <v>-1.1052192066805846</v>
      </c>
    </row>
    <row r="827" spans="1:15" x14ac:dyDescent="0.2">
      <c r="A827">
        <v>1</v>
      </c>
      <c r="B827" s="1">
        <f>K827</f>
        <v>1500000</v>
      </c>
      <c r="C827" s="11" t="s">
        <v>21</v>
      </c>
      <c r="D827" t="s">
        <v>248</v>
      </c>
      <c r="E827" s="12">
        <v>185</v>
      </c>
      <c r="F827" s="12">
        <v>0</v>
      </c>
      <c r="G827" s="12">
        <v>0</v>
      </c>
      <c r="H827" s="12">
        <v>0</v>
      </c>
      <c r="I827" s="12"/>
      <c r="J827" s="14">
        <v>1500000</v>
      </c>
      <c r="K827" s="14">
        <v>1500000</v>
      </c>
      <c r="L827" s="14">
        <v>600000</v>
      </c>
      <c r="M827" s="13">
        <v>0</v>
      </c>
      <c r="N827" s="10">
        <v>3.1</v>
      </c>
      <c r="O827" s="10">
        <f>N827-1/SUMIF(Seasons!A$2:A$8,C827,Seasons!E$2:E$8)*(B827-(E827/SUMIF(Seasons!A$2:A$8,C827,Seasons!B$2:B$8))*SUMIF(Seasons!A$2:A$8,C827,Seasons!C$2:C$8))</f>
        <v>0.8596936333173768</v>
      </c>
    </row>
    <row r="828" spans="1:15" x14ac:dyDescent="0.2">
      <c r="A828">
        <v>1</v>
      </c>
      <c r="B828" s="1">
        <f>48/82*K828</f>
        <v>497560.97560975607</v>
      </c>
      <c r="C828" t="s">
        <v>22</v>
      </c>
      <c r="D828" t="s">
        <v>248</v>
      </c>
      <c r="E828">
        <v>99</v>
      </c>
      <c r="F828">
        <v>0</v>
      </c>
      <c r="H828">
        <v>0</v>
      </c>
      <c r="K828" s="1">
        <v>850000</v>
      </c>
      <c r="L828" s="1">
        <v>650000</v>
      </c>
      <c r="N828" s="3">
        <v>1.4</v>
      </c>
      <c r="O828" s="10">
        <f>N828-1/SUMIF(Seasons!A$2:A$8,C828,Seasons!E$2:E$8)*(B828-(E828/SUMIF(Seasons!A$2:A$8,C828,Seasons!B$2:B$8))*SUMIF(Seasons!A$2:A$8,C828,Seasons!C$2:C$8))</f>
        <v>1.0072383949645949</v>
      </c>
    </row>
    <row r="829" spans="1:15" x14ac:dyDescent="0.2">
      <c r="A829">
        <v>1</v>
      </c>
      <c r="B829" s="1">
        <f>J829</f>
        <v>3550000</v>
      </c>
      <c r="C829" s="11" t="s">
        <v>17</v>
      </c>
      <c r="D829" s="11" t="s">
        <v>249</v>
      </c>
      <c r="E829" s="12">
        <v>190</v>
      </c>
      <c r="F829" s="12"/>
      <c r="G829" s="12"/>
      <c r="H829" s="12"/>
      <c r="I829" s="13">
        <v>3000000</v>
      </c>
      <c r="J829" s="14">
        <v>3550000</v>
      </c>
      <c r="K829" s="14"/>
      <c r="L829" s="14" t="s">
        <v>27</v>
      </c>
      <c r="M829" s="13"/>
      <c r="N829" s="10">
        <v>5.3</v>
      </c>
      <c r="O829" s="10">
        <f>N829-1/SUMIF(Seasons!A$2:A$8,C829,Seasons!E$2:E$8)*(B829-(E829/SUMIF(Seasons!A$2:A$8,C829,Seasons!B$2:B$8))*SUMIF(Seasons!A$2:A$8,C829,Seasons!C$2:C$8))</f>
        <v>-2.761168760240305</v>
      </c>
    </row>
    <row r="830" spans="1:15" x14ac:dyDescent="0.2">
      <c r="A830">
        <v>1</v>
      </c>
      <c r="B830" s="1">
        <f>K830</f>
        <v>3550000</v>
      </c>
      <c r="C830" s="11" t="s">
        <v>19</v>
      </c>
      <c r="D830" s="11" t="s">
        <v>249</v>
      </c>
      <c r="E830" s="12">
        <v>193</v>
      </c>
      <c r="F830" s="12">
        <v>0</v>
      </c>
      <c r="G830" s="12">
        <v>0</v>
      </c>
      <c r="H830" s="12">
        <v>0</v>
      </c>
      <c r="I830" s="11"/>
      <c r="J830" s="14">
        <v>3550000</v>
      </c>
      <c r="K830" s="14">
        <v>3550000</v>
      </c>
      <c r="L830" s="14">
        <v>0</v>
      </c>
      <c r="M830" s="13"/>
      <c r="N830" s="10">
        <v>3.1</v>
      </c>
      <c r="O830" s="10">
        <f>N830-1/SUMIF(Seasons!A$2:A$8,C830,Seasons!E$2:E$8)*(B830-(E830/SUMIF(Seasons!A$2:A$8,C830,Seasons!B$2:B$8))*SUMIF(Seasons!A$2:A$8,C830,Seasons!C$2:C$8))</f>
        <v>-4.9794701986754966</v>
      </c>
    </row>
    <row r="831" spans="1:15" x14ac:dyDescent="0.2">
      <c r="A831">
        <v>1</v>
      </c>
      <c r="B831" s="1">
        <f>K831</f>
        <v>3511828</v>
      </c>
      <c r="C831" s="11" t="s">
        <v>20</v>
      </c>
      <c r="D831" s="11" t="s">
        <v>249</v>
      </c>
      <c r="E831" s="12">
        <v>184</v>
      </c>
      <c r="F831" s="12">
        <v>0</v>
      </c>
      <c r="G831" s="12">
        <v>0</v>
      </c>
      <c r="H831" s="12">
        <v>0</v>
      </c>
      <c r="I831" s="12"/>
      <c r="J831" s="14">
        <v>3550000</v>
      </c>
      <c r="K831" s="14">
        <v>3511828</v>
      </c>
      <c r="L831" s="14">
        <v>0</v>
      </c>
      <c r="M831" s="13"/>
      <c r="N831" s="10">
        <v>12.3</v>
      </c>
      <c r="O831" s="10">
        <f>N831-1/SUMIF(Seasons!A$2:A$8,C831,Seasons!E$2:E$8)*(B831-(E831/SUMIF(Seasons!A$2:A$8,C831,Seasons!B$2:B$8))*SUMIF(Seasons!A$2:A$8,C831,Seasons!C$2:C$8))</f>
        <v>4.7412417267156046</v>
      </c>
    </row>
    <row r="832" spans="1:15" x14ac:dyDescent="0.2">
      <c r="A832">
        <v>1</v>
      </c>
      <c r="B832" s="1">
        <f>K832</f>
        <v>3550000</v>
      </c>
      <c r="C832" s="11" t="s">
        <v>21</v>
      </c>
      <c r="D832" s="11" t="s">
        <v>249</v>
      </c>
      <c r="E832" s="12">
        <v>185</v>
      </c>
      <c r="F832" s="12">
        <v>0</v>
      </c>
      <c r="G832" s="12">
        <v>0</v>
      </c>
      <c r="H832" s="12">
        <v>0</v>
      </c>
      <c r="I832" s="12"/>
      <c r="J832" s="14">
        <v>3550000</v>
      </c>
      <c r="K832" s="14">
        <v>3550000</v>
      </c>
      <c r="L832" s="14">
        <v>0</v>
      </c>
      <c r="M832" s="13">
        <v>0</v>
      </c>
      <c r="N832" s="10">
        <v>11.9</v>
      </c>
      <c r="O832" s="10">
        <f>N832-1/SUMIF(Seasons!A$2:A$8,C832,Seasons!E$2:E$8)*(B832-(E832/SUMIF(Seasons!A$2:A$8,C832,Seasons!B$2:B$8))*SUMIF(Seasons!A$2:A$8,C832,Seasons!C$2:C$8))</f>
        <v>4.9493058879846821</v>
      </c>
    </row>
    <row r="833" spans="1:15" x14ac:dyDescent="0.2">
      <c r="A833">
        <v>1</v>
      </c>
      <c r="B833" s="1">
        <f>48/82*K833</f>
        <v>3371707.3170731706</v>
      </c>
      <c r="C833" t="s">
        <v>22</v>
      </c>
      <c r="D833" t="s">
        <v>249</v>
      </c>
      <c r="E833">
        <v>99</v>
      </c>
      <c r="F833">
        <v>0</v>
      </c>
      <c r="H833">
        <v>0</v>
      </c>
      <c r="K833" s="1">
        <v>5760000</v>
      </c>
      <c r="L833" s="1">
        <v>0</v>
      </c>
      <c r="N833" s="3">
        <v>4.0999999999999996</v>
      </c>
      <c r="O833" s="10">
        <f>N833-1/SUMIF(Seasons!A$2:A$8,C833,Seasons!E$2:E$8)*(B833-(E833/SUMIF(Seasons!A$2:A$8,C833,Seasons!B$2:B$8))*SUMIF(Seasons!A$2:A$8,C833,Seasons!C$2:C$8))</f>
        <v>-2.2264830841856806</v>
      </c>
    </row>
    <row r="834" spans="1:15" x14ac:dyDescent="0.2">
      <c r="A834">
        <v>1</v>
      </c>
      <c r="B834" s="1">
        <f>K834</f>
        <v>5760000</v>
      </c>
      <c r="C834" t="s">
        <v>15</v>
      </c>
      <c r="D834" t="s">
        <v>249</v>
      </c>
      <c r="E834">
        <v>195</v>
      </c>
      <c r="F834">
        <v>0</v>
      </c>
      <c r="G834">
        <v>0</v>
      </c>
      <c r="H834">
        <v>0</v>
      </c>
      <c r="I834"/>
      <c r="J834" s="1">
        <v>5760000</v>
      </c>
      <c r="K834" s="1">
        <v>5760000</v>
      </c>
      <c r="L834" s="1">
        <v>0</v>
      </c>
      <c r="M834"/>
      <c r="N834" s="3">
        <v>12.3</v>
      </c>
      <c r="O834" s="10">
        <f>N834-1/SUMIF(Seasons!A$2:A$8,C834,Seasons!E$2:E$8)*(B834-(E834/SUMIF(Seasons!A$2:A$8,C834,Seasons!B$2:B$8))*SUMIF(Seasons!A$2:A$8,C834,Seasons!C$2:C$8))</f>
        <v>0.19545014520813275</v>
      </c>
    </row>
    <row r="835" spans="1:15" x14ac:dyDescent="0.2">
      <c r="A835">
        <v>1</v>
      </c>
      <c r="B835" s="1">
        <v>5760000</v>
      </c>
      <c r="C835" t="s">
        <v>23</v>
      </c>
      <c r="D835" t="s">
        <v>249</v>
      </c>
      <c r="E835">
        <v>186</v>
      </c>
      <c r="K835" s="1">
        <v>5760000</v>
      </c>
      <c r="L835" s="1">
        <v>0</v>
      </c>
      <c r="N835" s="3">
        <v>15.1</v>
      </c>
      <c r="O835" s="10">
        <f>N835-1/SUMIF(Seasons!A$2:A$8,C835,Seasons!E$2:E$8)*(B835-(E835/SUMIF(Seasons!A$2:A$8,C835,Seasons!B$2:B$8))*SUMIF(Seasons!A$2:A$8,C835,Seasons!C$2:C$8))</f>
        <v>4.0050576752440108</v>
      </c>
    </row>
    <row r="836" spans="1:15" x14ac:dyDescent="0.2">
      <c r="A836">
        <v>1</v>
      </c>
      <c r="B836" s="1">
        <f>J836</f>
        <v>483333</v>
      </c>
      <c r="C836" s="11" t="s">
        <v>17</v>
      </c>
      <c r="D836" t="s">
        <v>250</v>
      </c>
      <c r="E836" s="12">
        <v>190</v>
      </c>
      <c r="F836" s="12"/>
      <c r="G836" s="12"/>
      <c r="H836" s="12"/>
      <c r="I836" s="13">
        <v>525000</v>
      </c>
      <c r="J836" s="14">
        <v>483333</v>
      </c>
      <c r="K836" s="14"/>
      <c r="L836" s="14" t="s">
        <v>27</v>
      </c>
      <c r="M836" s="13"/>
      <c r="N836" s="10">
        <v>11.7</v>
      </c>
      <c r="O836" s="10">
        <f>N836-1/SUMIF(Seasons!A$2:A$8,C836,Seasons!E$2:E$8)*(B836-(E836/SUMIF(Seasons!A$2:A$8,C836,Seasons!B$2:B$8))*SUMIF(Seasons!A$2:A$8,C836,Seasons!C$2:C$8))</f>
        <v>11.678154888039321</v>
      </c>
    </row>
    <row r="837" spans="1:15" x14ac:dyDescent="0.2">
      <c r="A837">
        <v>1</v>
      </c>
      <c r="B837" s="1">
        <f>K837</f>
        <v>2000000</v>
      </c>
      <c r="C837" s="11" t="s">
        <v>19</v>
      </c>
      <c r="D837" t="s">
        <v>250</v>
      </c>
      <c r="E837" s="12">
        <v>193</v>
      </c>
      <c r="F837" s="12">
        <v>0</v>
      </c>
      <c r="G837" s="12">
        <v>0</v>
      </c>
      <c r="H837" s="12">
        <v>0</v>
      </c>
      <c r="I837" s="11"/>
      <c r="J837" s="14">
        <v>2000000</v>
      </c>
      <c r="K837" s="14">
        <v>2000000</v>
      </c>
      <c r="L837" s="14">
        <v>0</v>
      </c>
      <c r="M837" s="13"/>
      <c r="N837" s="10">
        <v>18.100000000000001</v>
      </c>
      <c r="O837" s="10">
        <f>N837-1/SUMIF(Seasons!A$2:A$8,C837,Seasons!E$2:E$8)*(B837-(E837/SUMIF(Seasons!A$2:A$8,C837,Seasons!B$2:B$8))*SUMIF(Seasons!A$2:A$8,C837,Seasons!C$2:C$8))</f>
        <v>14.126490066225166</v>
      </c>
    </row>
    <row r="838" spans="1:15" x14ac:dyDescent="0.2">
      <c r="A838">
        <v>1</v>
      </c>
      <c r="B838" s="1">
        <f>K838</f>
        <v>2000000</v>
      </c>
      <c r="C838" s="11" t="s">
        <v>20</v>
      </c>
      <c r="D838" t="s">
        <v>250</v>
      </c>
      <c r="E838" s="12">
        <v>186</v>
      </c>
      <c r="F838" s="16">
        <v>26</v>
      </c>
      <c r="G838" s="12">
        <v>0</v>
      </c>
      <c r="H838" s="12">
        <v>0</v>
      </c>
      <c r="I838" s="12"/>
      <c r="J838" s="14">
        <v>2000000</v>
      </c>
      <c r="K838" s="14">
        <v>2000000</v>
      </c>
      <c r="L838" s="14">
        <v>0</v>
      </c>
      <c r="M838" s="13"/>
      <c r="N838" s="10">
        <v>14.3</v>
      </c>
      <c r="O838" s="10">
        <f>N838-1/SUMIF(Seasons!A$2:A$8,C838,Seasons!E$2:E$8)*(B838-(E838/SUMIF(Seasons!A$2:A$8,C838,Seasons!B$2:B$8))*SUMIF(Seasons!A$2:A$8,C838,Seasons!C$2:C$8))</f>
        <v>10.542171189979124</v>
      </c>
    </row>
    <row r="839" spans="1:15" x14ac:dyDescent="0.2">
      <c r="A839">
        <v>1</v>
      </c>
      <c r="B839" s="1">
        <f>K839</f>
        <v>2000000</v>
      </c>
      <c r="C839" s="11" t="s">
        <v>21</v>
      </c>
      <c r="D839" t="s">
        <v>250</v>
      </c>
      <c r="E839" s="12">
        <v>185</v>
      </c>
      <c r="F839" s="12">
        <v>0</v>
      </c>
      <c r="G839" s="12">
        <v>0</v>
      </c>
      <c r="H839" s="12">
        <v>0</v>
      </c>
      <c r="I839" s="12"/>
      <c r="J839" s="14">
        <v>2000000</v>
      </c>
      <c r="K839" s="14">
        <v>2000000</v>
      </c>
      <c r="L839" s="14">
        <v>0</v>
      </c>
      <c r="M839" s="13">
        <v>0</v>
      </c>
      <c r="N839" s="10">
        <v>16</v>
      </c>
      <c r="O839" s="10">
        <f>N839-1/SUMIF(Seasons!A$2:A$8,C839,Seasons!E$2:E$8)*(B839-(E839/SUMIF(Seasons!A$2:A$8,C839,Seasons!B$2:B$8))*SUMIF(Seasons!A$2:A$8,C839,Seasons!C$2:C$8))</f>
        <v>12.610818573480135</v>
      </c>
    </row>
    <row r="840" spans="1:15" x14ac:dyDescent="0.2">
      <c r="A840">
        <v>1</v>
      </c>
      <c r="B840" s="1">
        <f>48/82*K840</f>
        <v>1170731.7073170731</v>
      </c>
      <c r="C840" t="s">
        <v>22</v>
      </c>
      <c r="D840" t="s">
        <v>250</v>
      </c>
      <c r="E840">
        <v>99</v>
      </c>
      <c r="F840">
        <v>0</v>
      </c>
      <c r="H840">
        <v>0</v>
      </c>
      <c r="K840" s="1">
        <v>2000000</v>
      </c>
      <c r="L840" s="1">
        <v>0</v>
      </c>
      <c r="N840" s="3">
        <v>4.8</v>
      </c>
      <c r="O840" s="10">
        <f>N840-1/SUMIF(Seasons!A$2:A$8,C840,Seasons!E$2:E$8)*(B840-(E840/SUMIF(Seasons!A$2:A$8,C840,Seasons!B$2:B$8))*SUMIF(Seasons!A$2:A$8,C840,Seasons!C$2:C$8))</f>
        <v>3.0174665617623919</v>
      </c>
    </row>
    <row r="841" spans="1:15" x14ac:dyDescent="0.2">
      <c r="A841">
        <v>1</v>
      </c>
      <c r="B841" s="1">
        <f>K841</f>
        <v>4500000</v>
      </c>
      <c r="C841" t="s">
        <v>15</v>
      </c>
      <c r="D841" t="s">
        <v>250</v>
      </c>
      <c r="E841">
        <v>195</v>
      </c>
      <c r="F841">
        <v>47</v>
      </c>
      <c r="G841">
        <v>0</v>
      </c>
      <c r="H841">
        <v>0</v>
      </c>
      <c r="I841"/>
      <c r="J841" s="1">
        <v>4500000</v>
      </c>
      <c r="K841" s="1">
        <v>4500000</v>
      </c>
      <c r="L841" s="1">
        <v>0</v>
      </c>
      <c r="M841"/>
      <c r="N841" s="3">
        <v>0</v>
      </c>
      <c r="O841" s="10">
        <f>N841-1/SUMIF(Seasons!A$2:A$8,C841,Seasons!E$2:E$8)*(B841-(E841/SUMIF(Seasons!A$2:A$8,C841,Seasons!B$2:B$8))*SUMIF(Seasons!A$2:A$8,C841,Seasons!C$2:C$8))</f>
        <v>-9.1771539206195545</v>
      </c>
    </row>
    <row r="842" spans="1:15" x14ac:dyDescent="0.2">
      <c r="A842">
        <v>1</v>
      </c>
      <c r="B842" s="1">
        <v>4500000</v>
      </c>
      <c r="C842" t="s">
        <v>23</v>
      </c>
      <c r="D842" t="s">
        <v>250</v>
      </c>
      <c r="E842">
        <v>186</v>
      </c>
      <c r="K842" s="1">
        <v>4500000</v>
      </c>
      <c r="L842" s="1">
        <v>0</v>
      </c>
      <c r="N842" s="3">
        <v>7.8</v>
      </c>
      <c r="O842" s="10">
        <f>N842-1/SUMIF(Seasons!A$2:A$8,C842,Seasons!E$2:E$8)*(B842-(E842/SUMIF(Seasons!A$2:A$8,C842,Seasons!B$2:B$8))*SUMIF(Seasons!A$2:A$8,C842,Seasons!C$2:C$8))</f>
        <v>-0.61171251109139302</v>
      </c>
    </row>
    <row r="843" spans="1:15" x14ac:dyDescent="0.2">
      <c r="A843">
        <v>1</v>
      </c>
      <c r="B843" s="1">
        <f>K843</f>
        <v>65285</v>
      </c>
      <c r="C843" s="11" t="s">
        <v>19</v>
      </c>
      <c r="D843" s="11" t="s">
        <v>251</v>
      </c>
      <c r="E843" s="12">
        <v>14</v>
      </c>
      <c r="F843" s="12">
        <v>0</v>
      </c>
      <c r="G843" s="12">
        <v>0</v>
      </c>
      <c r="H843" s="12">
        <v>0</v>
      </c>
      <c r="I843" s="11"/>
      <c r="J843" s="14">
        <v>900000</v>
      </c>
      <c r="K843" s="14">
        <v>65285</v>
      </c>
      <c r="L843" s="14">
        <v>0</v>
      </c>
      <c r="M843" s="13"/>
      <c r="N843" s="10">
        <v>-0.2</v>
      </c>
      <c r="O843" s="10">
        <f>N843-1/SUMIF(Seasons!A$2:A$8,C843,Seasons!E$2:E$8)*(B843-(E843/SUMIF(Seasons!A$2:A$8,C843,Seasons!B$2:B$8))*SUMIF(Seasons!A$2:A$8,C843,Seasons!C$2:C$8))</f>
        <v>-0.2768624369488385</v>
      </c>
    </row>
    <row r="844" spans="1:15" x14ac:dyDescent="0.2">
      <c r="A844">
        <v>1</v>
      </c>
      <c r="B844" s="1">
        <f>K844</f>
        <v>343548</v>
      </c>
      <c r="C844" s="11" t="s">
        <v>20</v>
      </c>
      <c r="D844" s="11" t="s">
        <v>251</v>
      </c>
      <c r="E844" s="12">
        <v>71</v>
      </c>
      <c r="F844" s="12">
        <v>0</v>
      </c>
      <c r="G844" s="12">
        <v>0</v>
      </c>
      <c r="H844" s="12">
        <v>0</v>
      </c>
      <c r="I844" s="12"/>
      <c r="J844" s="14">
        <v>900000</v>
      </c>
      <c r="K844" s="14">
        <v>343548</v>
      </c>
      <c r="L844" s="14">
        <v>0</v>
      </c>
      <c r="M844" s="13"/>
      <c r="N844" s="10">
        <v>0.9</v>
      </c>
      <c r="O844" s="10">
        <f>N844-1/SUMIF(Seasons!A$2:A$8,C844,Seasons!E$2:E$8)*(B844-(E844/SUMIF(Seasons!A$2:A$8,C844,Seasons!B$2:B$8))*SUMIF(Seasons!A$2:A$8,C844,Seasons!C$2:C$8))</f>
        <v>0.51748362852717356</v>
      </c>
    </row>
    <row r="845" spans="1:15" x14ac:dyDescent="0.2">
      <c r="A845">
        <v>1</v>
      </c>
      <c r="B845" s="1">
        <f>K845</f>
        <v>1050000</v>
      </c>
      <c r="C845" s="11" t="s">
        <v>21</v>
      </c>
      <c r="D845" s="11" t="s">
        <v>251</v>
      </c>
      <c r="E845" s="12">
        <v>185</v>
      </c>
      <c r="F845" s="12">
        <v>0</v>
      </c>
      <c r="G845" s="12">
        <v>0</v>
      </c>
      <c r="H845" s="12">
        <v>0</v>
      </c>
      <c r="I845" s="12"/>
      <c r="J845" s="14">
        <v>1050000</v>
      </c>
      <c r="K845" s="14">
        <v>1050000</v>
      </c>
      <c r="L845" s="14">
        <v>0</v>
      </c>
      <c r="M845" s="13">
        <v>0</v>
      </c>
      <c r="N845" s="10">
        <v>1.7000000000000002</v>
      </c>
      <c r="O845" s="10">
        <f>N845-1/SUMIF(Seasons!A$2:A$8,C845,Seasons!E$2:E$8)*(B845-(E845/SUMIF(Seasons!A$2:A$8,C845,Seasons!B$2:B$8))*SUMIF(Seasons!A$2:A$8,C845,Seasons!C$2:C$8))</f>
        <v>0.49368118717089526</v>
      </c>
    </row>
    <row r="846" spans="1:15" x14ac:dyDescent="0.2">
      <c r="A846">
        <v>1</v>
      </c>
      <c r="B846" s="1">
        <f>48/82*K846</f>
        <v>266962.53658536583</v>
      </c>
      <c r="C846" t="s">
        <v>22</v>
      </c>
      <c r="D846" t="s">
        <v>251</v>
      </c>
      <c r="E846">
        <v>86</v>
      </c>
      <c r="F846">
        <v>0</v>
      </c>
      <c r="H846">
        <v>0</v>
      </c>
      <c r="K846" s="1">
        <v>456061</v>
      </c>
      <c r="L846" s="1">
        <v>0</v>
      </c>
      <c r="N846" s="3">
        <v>0.1</v>
      </c>
      <c r="O846" s="10">
        <f>N846-1/SUMIF(Seasons!A$2:A$8,C846,Seasons!E$2:E$8)*(B846-(E846/SUMIF(Seasons!A$2:A$8,C846,Seasons!B$2:B$8))*SUMIF(Seasons!A$2:A$8,C846,Seasons!C$2:C$8))</f>
        <v>9.9999523925327377E-2</v>
      </c>
    </row>
    <row r="847" spans="1:15" x14ac:dyDescent="0.2">
      <c r="A847">
        <v>1</v>
      </c>
      <c r="B847" s="1">
        <f>K847</f>
        <v>21538</v>
      </c>
      <c r="C847" t="s">
        <v>15</v>
      </c>
      <c r="D847" t="s">
        <v>251</v>
      </c>
      <c r="E847">
        <v>7</v>
      </c>
      <c r="F847">
        <v>0</v>
      </c>
      <c r="G847">
        <v>0</v>
      </c>
      <c r="H847">
        <v>0</v>
      </c>
      <c r="I847"/>
      <c r="J847" s="1">
        <v>600000</v>
      </c>
      <c r="K847" s="1">
        <v>21538</v>
      </c>
      <c r="L847" s="1">
        <v>0</v>
      </c>
      <c r="M847"/>
      <c r="N847" s="3">
        <v>0.30000000000000004</v>
      </c>
      <c r="O847" s="10">
        <f>N847-1/SUMIF(Seasons!A$2:A$8,C847,Seasons!E$2:E$8)*(B847-(E847/SUMIF(Seasons!A$2:A$8,C847,Seasons!B$2:B$8))*SUMIF(Seasons!A$2:A$8,C847,Seasons!C$2:C$8))</f>
        <v>0.29583099262789492</v>
      </c>
    </row>
    <row r="848" spans="1:15" x14ac:dyDescent="0.2">
      <c r="A848">
        <v>1</v>
      </c>
      <c r="B848" s="1">
        <f>J848</f>
        <v>850000</v>
      </c>
      <c r="C848" s="11" t="s">
        <v>17</v>
      </c>
      <c r="D848" s="11" t="s">
        <v>252</v>
      </c>
      <c r="E848" s="12">
        <v>190</v>
      </c>
      <c r="F848" s="12"/>
      <c r="G848" s="12"/>
      <c r="H848" s="12"/>
      <c r="I848" s="13">
        <v>560000</v>
      </c>
      <c r="J848" s="14">
        <v>850000</v>
      </c>
      <c r="K848" s="14"/>
      <c r="L848" s="14">
        <v>290000</v>
      </c>
      <c r="M848" s="13"/>
      <c r="N848" s="10">
        <v>3.3</v>
      </c>
      <c r="O848" s="10">
        <f>N848-1/SUMIF(Seasons!A$2:A$8,C848,Seasons!E$2:E$8)*(B848-(E848/SUMIF(Seasons!A$2:A$8,C848,Seasons!B$2:B$8))*SUMIF(Seasons!A$2:A$8,C848,Seasons!C$2:C$8))</f>
        <v>2.3169306389950846</v>
      </c>
    </row>
    <row r="849" spans="1:15" x14ac:dyDescent="0.2">
      <c r="A849">
        <v>1</v>
      </c>
      <c r="B849" s="1">
        <f>K849</f>
        <v>850000</v>
      </c>
      <c r="C849" s="11" t="s">
        <v>19</v>
      </c>
      <c r="D849" s="11" t="s">
        <v>252</v>
      </c>
      <c r="E849" s="12">
        <v>193</v>
      </c>
      <c r="F849" s="12">
        <v>0</v>
      </c>
      <c r="G849" s="12">
        <v>0</v>
      </c>
      <c r="H849" s="12">
        <v>0</v>
      </c>
      <c r="I849" s="11"/>
      <c r="J849" s="14">
        <v>850000</v>
      </c>
      <c r="K849" s="14">
        <v>850000</v>
      </c>
      <c r="L849" s="14">
        <v>265000</v>
      </c>
      <c r="M849" s="13"/>
      <c r="N849" s="10">
        <v>1.3</v>
      </c>
      <c r="O849" s="10">
        <f>N849-1/SUMIF(Seasons!A$2:A$8,C849,Seasons!E$2:E$8)*(B849-(E849/SUMIF(Seasons!A$2:A$8,C849,Seasons!B$2:B$8))*SUMIF(Seasons!A$2:A$8,C849,Seasons!C$2:C$8))</f>
        <v>0.37284768211920538</v>
      </c>
    </row>
    <row r="850" spans="1:15" x14ac:dyDescent="0.2">
      <c r="A850">
        <v>1</v>
      </c>
      <c r="B850" s="1">
        <f>K850</f>
        <v>850000</v>
      </c>
      <c r="C850" s="11" t="s">
        <v>20</v>
      </c>
      <c r="D850" s="11" t="s">
        <v>252</v>
      </c>
      <c r="E850" s="12">
        <v>186</v>
      </c>
      <c r="F850" s="12">
        <v>0</v>
      </c>
      <c r="G850" s="12">
        <v>0</v>
      </c>
      <c r="H850" s="12">
        <v>0</v>
      </c>
      <c r="I850" s="12"/>
      <c r="J850" s="14">
        <v>850000</v>
      </c>
      <c r="K850" s="14">
        <v>850000</v>
      </c>
      <c r="L850" s="14">
        <v>265000</v>
      </c>
      <c r="M850" s="13"/>
      <c r="N850" s="10">
        <v>2.2000000000000002</v>
      </c>
      <c r="O850" s="10">
        <f>N850-1/SUMIF(Seasons!A$2:A$8,C850,Seasons!E$2:E$8)*(B850-(E850/SUMIF(Seasons!A$2:A$8,C850,Seasons!B$2:B$8))*SUMIF(Seasons!A$2:A$8,C850,Seasons!C$2:C$8))</f>
        <v>1.3231732776617955</v>
      </c>
    </row>
    <row r="851" spans="1:15" x14ac:dyDescent="0.2">
      <c r="A851">
        <v>1</v>
      </c>
      <c r="B851" s="1">
        <f>K851</f>
        <v>1250000</v>
      </c>
      <c r="C851" s="11" t="s">
        <v>21</v>
      </c>
      <c r="D851" s="11" t="s">
        <v>252</v>
      </c>
      <c r="E851" s="12">
        <v>185</v>
      </c>
      <c r="F851" s="16">
        <v>29</v>
      </c>
      <c r="G851" s="12">
        <v>0</v>
      </c>
      <c r="H851" s="12">
        <v>0</v>
      </c>
      <c r="I851" s="12"/>
      <c r="J851" s="14">
        <v>1250000</v>
      </c>
      <c r="K851" s="14">
        <v>1250000</v>
      </c>
      <c r="L851" s="14">
        <v>0</v>
      </c>
      <c r="M851" s="13">
        <v>0</v>
      </c>
      <c r="N851" s="10">
        <v>2.7</v>
      </c>
      <c r="O851" s="10">
        <f>N851-1/SUMIF(Seasons!A$2:A$8,C851,Seasons!E$2:E$8)*(B851-(E851/SUMIF(Seasons!A$2:A$8,C851,Seasons!B$2:B$8))*SUMIF(Seasons!A$2:A$8,C851,Seasons!C$2:C$8))</f>
        <v>1.0341311632359982</v>
      </c>
    </row>
    <row r="852" spans="1:15" x14ac:dyDescent="0.2">
      <c r="A852">
        <v>1</v>
      </c>
      <c r="B852" s="1">
        <f>48/82*K852</f>
        <v>731707.31707317068</v>
      </c>
      <c r="C852" t="s">
        <v>22</v>
      </c>
      <c r="D852" t="s">
        <v>252</v>
      </c>
      <c r="E852">
        <v>99</v>
      </c>
      <c r="F852">
        <v>0</v>
      </c>
      <c r="H852">
        <v>0</v>
      </c>
      <c r="K852" s="1">
        <v>1250000</v>
      </c>
      <c r="L852" s="1">
        <v>0</v>
      </c>
      <c r="N852" s="3">
        <v>1</v>
      </c>
      <c r="O852" s="10">
        <f>N852-1/SUMIF(Seasons!A$2:A$8,C852,Seasons!E$2:E$8)*(B852-(E852/SUMIF(Seasons!A$2:A$8,C852,Seasons!B$2:B$8))*SUMIF(Seasons!A$2:A$8,C852,Seasons!C$2:C$8))</f>
        <v>0.12383949645948078</v>
      </c>
    </row>
    <row r="853" spans="1:15" x14ac:dyDescent="0.2">
      <c r="A853">
        <v>1</v>
      </c>
      <c r="B853" s="1">
        <f>K853</f>
        <v>1700000</v>
      </c>
      <c r="C853" t="s">
        <v>15</v>
      </c>
      <c r="D853" t="s">
        <v>252</v>
      </c>
      <c r="E853">
        <v>195</v>
      </c>
      <c r="F853">
        <v>0</v>
      </c>
      <c r="G853">
        <v>0</v>
      </c>
      <c r="H853">
        <v>0</v>
      </c>
      <c r="I853"/>
      <c r="J853" s="1">
        <v>1700000</v>
      </c>
      <c r="K853" s="1">
        <v>1700000</v>
      </c>
      <c r="L853" s="1">
        <v>0</v>
      </c>
      <c r="M853"/>
      <c r="N853" s="3">
        <v>2.7</v>
      </c>
      <c r="O853" s="10">
        <f>N853-1/SUMIF(Seasons!A$2:A$8,C853,Seasons!E$2:E$8)*(B853-(E853/SUMIF(Seasons!A$2:A$8,C853,Seasons!B$2:B$8))*SUMIF(Seasons!A$2:A$8,C853,Seasons!C$2:C$8))</f>
        <v>2.8170377541142599E-2</v>
      </c>
    </row>
    <row r="854" spans="1:15" x14ac:dyDescent="0.2">
      <c r="A854">
        <v>1</v>
      </c>
      <c r="B854" s="1">
        <v>517000</v>
      </c>
      <c r="C854" t="s">
        <v>23</v>
      </c>
      <c r="D854" t="s">
        <v>252</v>
      </c>
      <c r="E854">
        <v>148</v>
      </c>
      <c r="K854" s="1">
        <v>517000</v>
      </c>
      <c r="L854" s="1">
        <v>0</v>
      </c>
      <c r="N854" s="3">
        <v>2.8</v>
      </c>
      <c r="O854" s="10">
        <f>N854-1/SUMIF(Seasons!A$2:A$8,C854,Seasons!E$2:E$8)*(B854-(E854/SUMIF(Seasons!A$2:A$8,C854,Seasons!B$2:B$8))*SUMIF(Seasons!A$2:A$8,C854,Seasons!C$2:C$8))</f>
        <v>2.6309872055414028</v>
      </c>
    </row>
    <row r="855" spans="1:15" x14ac:dyDescent="0.2">
      <c r="A855">
        <v>1</v>
      </c>
      <c r="B855" s="1">
        <f>K855</f>
        <v>44041</v>
      </c>
      <c r="C855" s="11" t="s">
        <v>19</v>
      </c>
      <c r="D855" s="11" t="s">
        <v>253</v>
      </c>
      <c r="E855" s="12">
        <v>17</v>
      </c>
      <c r="F855" s="12">
        <v>0</v>
      </c>
      <c r="G855" s="12">
        <v>0</v>
      </c>
      <c r="H855" s="12">
        <v>0</v>
      </c>
      <c r="I855" s="11"/>
      <c r="J855" s="14">
        <v>500000</v>
      </c>
      <c r="K855" s="14">
        <v>44041</v>
      </c>
      <c r="L855" s="14">
        <v>0</v>
      </c>
      <c r="M855" s="13"/>
      <c r="N855" s="10">
        <v>0.4</v>
      </c>
      <c r="O855" s="10">
        <f>N855-1/SUMIF(Seasons!A$2:A$8,C855,Seasons!E$2:E$8)*(B855-(E855/SUMIF(Seasons!A$2:A$8,C855,Seasons!B$2:B$8))*SUMIF(Seasons!A$2:A$8,C855,Seasons!C$2:C$8))</f>
        <v>0.40000119411179358</v>
      </c>
    </row>
    <row r="856" spans="1:15" x14ac:dyDescent="0.2">
      <c r="A856">
        <v>1</v>
      </c>
      <c r="B856" s="1">
        <f>K856</f>
        <v>98108</v>
      </c>
      <c r="C856" s="11" t="s">
        <v>21</v>
      </c>
      <c r="D856" s="11" t="s">
        <v>253</v>
      </c>
      <c r="E856" s="12">
        <v>33</v>
      </c>
      <c r="F856" s="12">
        <v>0</v>
      </c>
      <c r="G856" s="12">
        <v>0</v>
      </c>
      <c r="H856" s="12">
        <v>0</v>
      </c>
      <c r="I856" s="12"/>
      <c r="J856" s="14">
        <v>550000</v>
      </c>
      <c r="K856" s="14">
        <v>98108</v>
      </c>
      <c r="L856" s="14">
        <v>0</v>
      </c>
      <c r="M856" s="13">
        <v>0</v>
      </c>
      <c r="N856" s="10">
        <v>-0.30000000000000004</v>
      </c>
      <c r="O856" s="10">
        <f>N856-1/SUMIF(Seasons!A$2:A$8,C856,Seasons!E$2:E$8)*(B856-(E856/SUMIF(Seasons!A$2:A$8,C856,Seasons!B$2:B$8))*SUMIF(Seasons!A$2:A$8,C856,Seasons!C$2:C$8))</f>
        <v>-0.31024647510123815</v>
      </c>
    </row>
    <row r="857" spans="1:15" x14ac:dyDescent="0.2">
      <c r="A857">
        <v>1</v>
      </c>
      <c r="B857" s="1">
        <f>J857</f>
        <v>3000000</v>
      </c>
      <c r="C857" s="11" t="s">
        <v>17</v>
      </c>
      <c r="D857" s="11" t="s">
        <v>254</v>
      </c>
      <c r="E857" s="12">
        <v>190</v>
      </c>
      <c r="F857" s="12"/>
      <c r="G857" s="12"/>
      <c r="H857" s="12"/>
      <c r="I857" s="13">
        <v>3000000</v>
      </c>
      <c r="J857" s="14">
        <v>3000000</v>
      </c>
      <c r="K857" s="14"/>
      <c r="L857" s="14" t="s">
        <v>27</v>
      </c>
      <c r="M857" s="13"/>
      <c r="N857" s="10">
        <v>3.9</v>
      </c>
      <c r="O857" s="10">
        <f>N857-1/SUMIF(Seasons!A$2:A$8,C857,Seasons!E$2:E$8)*(B857-(E857/SUMIF(Seasons!A$2:A$8,C857,Seasons!B$2:B$8))*SUMIF(Seasons!A$2:A$8,C857,Seasons!C$2:C$8))</f>
        <v>-2.7193336974330964</v>
      </c>
    </row>
    <row r="858" spans="1:15" x14ac:dyDescent="0.2">
      <c r="A858">
        <v>1</v>
      </c>
      <c r="B858" s="1">
        <f>K858</f>
        <v>3000000</v>
      </c>
      <c r="C858" s="11" t="s">
        <v>19</v>
      </c>
      <c r="D858" s="11" t="s">
        <v>254</v>
      </c>
      <c r="E858" s="12">
        <v>193</v>
      </c>
      <c r="F858" s="12">
        <v>0</v>
      </c>
      <c r="G858" s="12">
        <v>0</v>
      </c>
      <c r="H858" s="12">
        <v>0</v>
      </c>
      <c r="I858" s="11"/>
      <c r="J858" s="14">
        <v>3000000</v>
      </c>
      <c r="K858" s="14">
        <v>3000000</v>
      </c>
      <c r="L858" s="14">
        <v>0</v>
      </c>
      <c r="M858" s="13"/>
      <c r="N858" s="10">
        <v>1.9</v>
      </c>
      <c r="O858" s="10">
        <f>N858-1/SUMIF(Seasons!A$2:A$8,C858,Seasons!E$2:E$8)*(B858-(E858/SUMIF(Seasons!A$2:A$8,C858,Seasons!B$2:B$8))*SUMIF(Seasons!A$2:A$8,C858,Seasons!C$2:C$8))</f>
        <v>-4.7225165562913904</v>
      </c>
    </row>
    <row r="859" spans="1:15" x14ac:dyDescent="0.2">
      <c r="A859">
        <v>1</v>
      </c>
      <c r="B859" s="1">
        <f>K859</f>
        <v>3000000</v>
      </c>
      <c r="C859" s="11" t="s">
        <v>20</v>
      </c>
      <c r="D859" s="11" t="s">
        <v>254</v>
      </c>
      <c r="E859" s="12">
        <v>186</v>
      </c>
      <c r="F859" s="12">
        <v>0</v>
      </c>
      <c r="G859" s="12">
        <v>0</v>
      </c>
      <c r="H859" s="12">
        <v>0</v>
      </c>
      <c r="I859" s="12"/>
      <c r="J859" s="14">
        <v>3000000</v>
      </c>
      <c r="K859" s="14">
        <v>3000000</v>
      </c>
      <c r="L859" s="14">
        <v>0</v>
      </c>
      <c r="M859" s="13"/>
      <c r="N859" s="10">
        <v>14.3</v>
      </c>
      <c r="O859" s="10">
        <f>N859-1/SUMIF(Seasons!A$2:A$8,C859,Seasons!E$2:E$8)*(B859-(E859/SUMIF(Seasons!A$2:A$8,C859,Seasons!B$2:B$8))*SUMIF(Seasons!A$2:A$8,C859,Seasons!C$2:C$8))</f>
        <v>8.0369519832985397</v>
      </c>
    </row>
    <row r="860" spans="1:15" x14ac:dyDescent="0.2">
      <c r="A860">
        <v>1</v>
      </c>
      <c r="B860" s="1">
        <f>K860</f>
        <v>5200000</v>
      </c>
      <c r="C860" s="11" t="s">
        <v>21</v>
      </c>
      <c r="D860" s="11" t="s">
        <v>254</v>
      </c>
      <c r="E860" s="12">
        <v>185</v>
      </c>
      <c r="F860" s="12">
        <v>0</v>
      </c>
      <c r="G860" s="12">
        <v>0</v>
      </c>
      <c r="H860" s="12">
        <v>0</v>
      </c>
      <c r="I860" s="12"/>
      <c r="J860" s="14">
        <v>5200000</v>
      </c>
      <c r="K860" s="14">
        <v>5200000</v>
      </c>
      <c r="L860" s="14">
        <v>0</v>
      </c>
      <c r="M860" s="13">
        <v>0</v>
      </c>
      <c r="N860" s="10">
        <v>12.7</v>
      </c>
      <c r="O860" s="10">
        <f>N860-1/SUMIF(Seasons!A$2:A$8,C860,Seasons!E$2:E$8)*(B860-(E860/SUMIF(Seasons!A$2:A$8,C860,Seasons!B$2:B$8))*SUMIF(Seasons!A$2:A$8,C860,Seasons!C$2:C$8))</f>
        <v>1.9580181905217806</v>
      </c>
    </row>
    <row r="861" spans="1:15" x14ac:dyDescent="0.2">
      <c r="A861">
        <v>1</v>
      </c>
      <c r="B861" s="1">
        <f>48/82*K861</f>
        <v>3043902.4390243902</v>
      </c>
      <c r="C861" t="s">
        <v>22</v>
      </c>
      <c r="D861" t="s">
        <v>254</v>
      </c>
      <c r="E861">
        <v>99</v>
      </c>
      <c r="F861">
        <v>0</v>
      </c>
      <c r="H861">
        <v>0</v>
      </c>
      <c r="K861" s="1">
        <v>5200000</v>
      </c>
      <c r="L861" s="1">
        <v>0</v>
      </c>
      <c r="N861" s="3">
        <v>6.7</v>
      </c>
      <c r="O861" s="10">
        <f>N861-1/SUMIF(Seasons!A$2:A$8,C861,Seasons!E$2:E$8)*(B861-(E861/SUMIF(Seasons!A$2:A$8,C861,Seasons!B$2:B$8))*SUMIF(Seasons!A$2:A$8,C861,Seasons!C$2:C$8))</f>
        <v>1.0502753737214787</v>
      </c>
    </row>
    <row r="862" spans="1:15" x14ac:dyDescent="0.2">
      <c r="A862">
        <v>1</v>
      </c>
      <c r="B862" s="1">
        <f>K862</f>
        <v>5200000</v>
      </c>
      <c r="C862" t="s">
        <v>15</v>
      </c>
      <c r="D862" t="s">
        <v>254</v>
      </c>
      <c r="E862">
        <v>195</v>
      </c>
      <c r="F862">
        <v>0</v>
      </c>
      <c r="G862">
        <v>0</v>
      </c>
      <c r="H862">
        <v>0</v>
      </c>
      <c r="I862"/>
      <c r="J862" s="1">
        <v>5200000</v>
      </c>
      <c r="K862" s="1">
        <v>5200000</v>
      </c>
      <c r="L862" s="1">
        <v>0</v>
      </c>
      <c r="M862"/>
      <c r="N862" s="3">
        <v>11.7</v>
      </c>
      <c r="O862" s="10">
        <f>N862-1/SUMIF(Seasons!A$2:A$8,C862,Seasons!E$2:E$8)*(B862-(E862/SUMIF(Seasons!A$2:A$8,C862,Seasons!B$2:B$8))*SUMIF(Seasons!A$2:A$8,C862,Seasons!C$2:C$8))</f>
        <v>0.89651500484027125</v>
      </c>
    </row>
    <row r="863" spans="1:15" x14ac:dyDescent="0.2">
      <c r="A863">
        <v>1</v>
      </c>
      <c r="B863" s="1">
        <v>5200000</v>
      </c>
      <c r="C863" t="s">
        <v>23</v>
      </c>
      <c r="D863" t="s">
        <v>254</v>
      </c>
      <c r="E863">
        <v>186</v>
      </c>
      <c r="K863" s="1">
        <v>5200000</v>
      </c>
      <c r="L863" s="1">
        <v>0</v>
      </c>
      <c r="N863" s="3">
        <v>12.2</v>
      </c>
      <c r="O863" s="10">
        <f>N863-1/SUMIF(Seasons!A$2:A$8,C863,Seasons!E$2:E$8)*(B863-(E863/SUMIF(Seasons!A$2:A$8,C863,Seasons!B$2:B$8))*SUMIF(Seasons!A$2:A$8,C863,Seasons!C$2:C$8))</f>
        <v>2.2976042590949426</v>
      </c>
    </row>
    <row r="864" spans="1:15" x14ac:dyDescent="0.2">
      <c r="A864">
        <v>1</v>
      </c>
      <c r="B864" s="1">
        <f>K864</f>
        <v>83548</v>
      </c>
      <c r="C864" s="11" t="s">
        <v>20</v>
      </c>
      <c r="D864" s="11" t="s">
        <v>255</v>
      </c>
      <c r="E864" s="12">
        <v>28</v>
      </c>
      <c r="F864" s="12">
        <v>0</v>
      </c>
      <c r="G864" s="12">
        <v>0</v>
      </c>
      <c r="H864" s="12">
        <v>0</v>
      </c>
      <c r="I864" s="12"/>
      <c r="J864" s="14">
        <v>555000</v>
      </c>
      <c r="K864" s="14">
        <v>83548</v>
      </c>
      <c r="L864" s="14">
        <v>0</v>
      </c>
      <c r="M864" s="13"/>
      <c r="N864" s="10">
        <v>-0.2</v>
      </c>
      <c r="O864" s="10">
        <f>N864-1/SUMIF(Seasons!A$2:A$8,C864,Seasons!E$2:E$8)*(B864-(E864/SUMIF(Seasons!A$2:A$8,C864,Seasons!B$2:B$8))*SUMIF(Seasons!A$2:A$8,C864,Seasons!C$2:C$8))</f>
        <v>-0.22074116775540442</v>
      </c>
    </row>
    <row r="865" spans="1:15" x14ac:dyDescent="0.2">
      <c r="A865">
        <v>1</v>
      </c>
      <c r="B865" s="1">
        <f>K865</f>
        <v>174000</v>
      </c>
      <c r="C865" s="11" t="s">
        <v>21</v>
      </c>
      <c r="D865" s="11" t="s">
        <v>255</v>
      </c>
      <c r="E865" s="12">
        <v>58</v>
      </c>
      <c r="F865" s="12">
        <v>0</v>
      </c>
      <c r="G865" s="12">
        <v>0</v>
      </c>
      <c r="H865" s="12">
        <v>0</v>
      </c>
      <c r="I865" s="12"/>
      <c r="J865" s="14">
        <v>555000</v>
      </c>
      <c r="K865" s="14">
        <v>174000</v>
      </c>
      <c r="L865" s="14">
        <v>0</v>
      </c>
      <c r="M865" s="13">
        <v>0</v>
      </c>
      <c r="N865" s="10">
        <v>1.4</v>
      </c>
      <c r="O865" s="10">
        <f>N865-1/SUMIF(Seasons!A$2:A$8,C865,Seasons!E$2:E$8)*(B865-(E865/SUMIF(Seasons!A$2:A$8,C865,Seasons!B$2:B$8))*SUMIF(Seasons!A$2:A$8,C865,Seasons!C$2:C$8))</f>
        <v>1.3783887286041427</v>
      </c>
    </row>
    <row r="866" spans="1:15" x14ac:dyDescent="0.2">
      <c r="A866">
        <v>1</v>
      </c>
      <c r="B866" s="1">
        <f>48/82*K866</f>
        <v>225158.63414634144</v>
      </c>
      <c r="C866" t="s">
        <v>22</v>
      </c>
      <c r="D866" t="s">
        <v>255</v>
      </c>
      <c r="E866">
        <v>68</v>
      </c>
      <c r="F866">
        <v>0</v>
      </c>
      <c r="H866">
        <v>0</v>
      </c>
      <c r="K866" s="1">
        <v>384646</v>
      </c>
      <c r="L866" s="1">
        <v>0</v>
      </c>
      <c r="N866" s="3">
        <v>0</v>
      </c>
      <c r="O866" s="10">
        <f>N866-1/SUMIF(Seasons!A$2:A$8,C866,Seasons!E$2:E$8)*(B866-(E866/SUMIF(Seasons!A$2:A$8,C866,Seasons!B$2:B$8))*SUMIF(Seasons!A$2:A$8,C866,Seasons!C$2:C$8))</f>
        <v>-2.9052200557899994E-2</v>
      </c>
    </row>
    <row r="867" spans="1:15" x14ac:dyDescent="0.2">
      <c r="A867">
        <v>1</v>
      </c>
      <c r="B867" s="1">
        <f>K867</f>
        <v>452100</v>
      </c>
      <c r="C867" t="s">
        <v>15</v>
      </c>
      <c r="D867" t="s">
        <v>255</v>
      </c>
      <c r="E867">
        <v>137</v>
      </c>
      <c r="F867">
        <v>0</v>
      </c>
      <c r="G867">
        <v>0</v>
      </c>
      <c r="H867">
        <v>0</v>
      </c>
      <c r="I867"/>
      <c r="J867" s="1">
        <v>643500</v>
      </c>
      <c r="K867" s="1">
        <v>452100</v>
      </c>
      <c r="L867" s="1">
        <v>0</v>
      </c>
      <c r="M867"/>
      <c r="N867" s="3">
        <v>5.3</v>
      </c>
      <c r="O867" s="10">
        <f>N867-1/SUMIF(Seasons!A$2:A$8,C867,Seasons!E$2:E$8)*(B867-(E867/SUMIF(Seasons!A$2:A$8,C867,Seasons!B$2:B$8))*SUMIF(Seasons!A$2:A$8,C867,Seasons!C$2:C$8))</f>
        <v>5.1473810410306049</v>
      </c>
    </row>
    <row r="868" spans="1:15" x14ac:dyDescent="0.2">
      <c r="A868">
        <v>1</v>
      </c>
      <c r="B868" s="1">
        <v>600000</v>
      </c>
      <c r="C868" t="s">
        <v>23</v>
      </c>
      <c r="D868" t="s">
        <v>255</v>
      </c>
      <c r="E868">
        <v>186</v>
      </c>
      <c r="K868" s="1">
        <v>600000</v>
      </c>
      <c r="L868" s="1">
        <v>0</v>
      </c>
      <c r="N868" s="3">
        <v>2.5</v>
      </c>
      <c r="O868" s="10">
        <f>N868-1/SUMIF(Seasons!A$2:A$8,C868,Seasons!E$2:E$8)*(B868-(E868/SUMIF(Seasons!A$2:A$8,C868,Seasons!B$2:B$8))*SUMIF(Seasons!A$2:A$8,C868,Seasons!C$2:C$8))</f>
        <v>2.393522626441881</v>
      </c>
    </row>
    <row r="869" spans="1:15" x14ac:dyDescent="0.2">
      <c r="A869">
        <v>1</v>
      </c>
      <c r="B869" s="1">
        <f>J869</f>
        <v>2700000</v>
      </c>
      <c r="C869" s="11" t="s">
        <v>17</v>
      </c>
      <c r="D869" s="11" t="s">
        <v>256</v>
      </c>
      <c r="E869" s="12">
        <v>190</v>
      </c>
      <c r="F869" s="12"/>
      <c r="G869" s="12"/>
      <c r="H869" s="12"/>
      <c r="I869" s="13">
        <v>2700000</v>
      </c>
      <c r="J869" s="14">
        <v>2700000</v>
      </c>
      <c r="K869" s="14"/>
      <c r="L869" s="14" t="s">
        <v>27</v>
      </c>
      <c r="M869" s="13"/>
      <c r="N869" s="10">
        <v>2.7</v>
      </c>
      <c r="O869" s="10">
        <f>N869-1/SUMIF(Seasons!A$2:A$8,C869,Seasons!E$2:E$8)*(B869-(E869/SUMIF(Seasons!A$2:A$8,C869,Seasons!B$2:B$8))*SUMIF(Seasons!A$2:A$8,C869,Seasons!C$2:C$8))</f>
        <v>-3.1328782086291644</v>
      </c>
    </row>
    <row r="870" spans="1:15" x14ac:dyDescent="0.2">
      <c r="A870">
        <v>1</v>
      </c>
      <c r="B870" s="1">
        <f>K870</f>
        <v>124352</v>
      </c>
      <c r="C870" s="11" t="s">
        <v>19</v>
      </c>
      <c r="D870" s="11" t="s">
        <v>256</v>
      </c>
      <c r="E870" s="12">
        <v>48</v>
      </c>
      <c r="F870" s="12">
        <v>0</v>
      </c>
      <c r="G870" s="12">
        <v>0</v>
      </c>
      <c r="H870" s="12">
        <v>0</v>
      </c>
      <c r="I870" s="11"/>
      <c r="J870" s="14">
        <v>500000</v>
      </c>
      <c r="K870" s="14">
        <v>124352</v>
      </c>
      <c r="L870" s="14">
        <v>0</v>
      </c>
      <c r="M870" s="13"/>
      <c r="N870" s="10">
        <v>-1.5</v>
      </c>
      <c r="O870" s="10">
        <f>N870-1/SUMIF(Seasons!A$2:A$8,C870,Seasons!E$2:E$8)*(B870-(E870/SUMIF(Seasons!A$2:A$8,C870,Seasons!B$2:B$8))*SUMIF(Seasons!A$2:A$8,C870,Seasons!C$2:C$8))</f>
        <v>-1.4999991215729334</v>
      </c>
    </row>
    <row r="871" spans="1:15" x14ac:dyDescent="0.2">
      <c r="A871">
        <v>1</v>
      </c>
      <c r="B871" s="1">
        <f>J871</f>
        <v>575000</v>
      </c>
      <c r="C871" s="11" t="s">
        <v>17</v>
      </c>
      <c r="D871" s="11" t="s">
        <v>257</v>
      </c>
      <c r="E871" s="12">
        <v>190</v>
      </c>
      <c r="F871" s="12"/>
      <c r="G871" s="12"/>
      <c r="H871" s="12"/>
      <c r="I871" s="13">
        <v>575000</v>
      </c>
      <c r="J871" s="14">
        <v>575000</v>
      </c>
      <c r="K871" s="14"/>
      <c r="L871" s="14" t="s">
        <v>27</v>
      </c>
      <c r="M871" s="13"/>
      <c r="N871" s="10">
        <v>1.8</v>
      </c>
      <c r="O871" s="10">
        <f>N871-1/SUMIF(Seasons!A$2:A$8,C871,Seasons!E$2:E$8)*(B871-(E871/SUMIF(Seasons!A$2:A$8,C871,Seasons!B$2:B$8))*SUMIF(Seasons!A$2:A$8,C871,Seasons!C$2:C$8))</f>
        <v>1.5378481703986893</v>
      </c>
    </row>
    <row r="872" spans="1:15" x14ac:dyDescent="0.2">
      <c r="A872">
        <v>1</v>
      </c>
      <c r="B872" s="1">
        <f>K872</f>
        <v>18135</v>
      </c>
      <c r="C872" s="11" t="s">
        <v>19</v>
      </c>
      <c r="D872" s="11" t="s">
        <v>257</v>
      </c>
      <c r="E872" s="12">
        <v>7</v>
      </c>
      <c r="F872" s="12">
        <v>0</v>
      </c>
      <c r="G872" s="12">
        <v>0</v>
      </c>
      <c r="H872" s="12">
        <v>0</v>
      </c>
      <c r="I872" s="11"/>
      <c r="J872" s="14">
        <v>500000</v>
      </c>
      <c r="K872" s="14">
        <v>18135</v>
      </c>
      <c r="L872" s="14">
        <v>0</v>
      </c>
      <c r="M872" s="13"/>
      <c r="N872" s="10">
        <v>0.4</v>
      </c>
      <c r="O872" s="10">
        <f>N872-1/SUMIF(Seasons!A$2:A$8,C872,Seasons!E$2:E$8)*(B872-(E872/SUMIF(Seasons!A$2:A$8,C872,Seasons!B$2:B$8))*SUMIF(Seasons!A$2:A$8,C872,Seasons!C$2:C$8))</f>
        <v>0.39999924510173973</v>
      </c>
    </row>
    <row r="873" spans="1:15" x14ac:dyDescent="0.2">
      <c r="A873">
        <v>1</v>
      </c>
      <c r="B873" s="1">
        <f>K873</f>
        <v>177823</v>
      </c>
      <c r="C873" s="11" t="s">
        <v>20</v>
      </c>
      <c r="D873" s="11" t="s">
        <v>257</v>
      </c>
      <c r="E873" s="12">
        <v>63</v>
      </c>
      <c r="F873" s="12">
        <v>0</v>
      </c>
      <c r="G873" s="12">
        <v>0</v>
      </c>
      <c r="H873" s="12">
        <v>0</v>
      </c>
      <c r="I873" s="12"/>
      <c r="J873" s="14">
        <v>525000</v>
      </c>
      <c r="K873" s="14">
        <v>177823</v>
      </c>
      <c r="L873" s="14">
        <v>0</v>
      </c>
      <c r="M873" s="13"/>
      <c r="N873" s="10">
        <v>-0.6</v>
      </c>
      <c r="O873" s="10">
        <f>N873-1/SUMIF(Seasons!A$2:A$8,C873,Seasons!E$2:E$8)*(B873-(E873/SUMIF(Seasons!A$2:A$8,C873,Seasons!B$2:B$8))*SUMIF(Seasons!A$2:A$8,C873,Seasons!C$2:C$8))</f>
        <v>-0.62121460030978526</v>
      </c>
    </row>
    <row r="874" spans="1:15" x14ac:dyDescent="0.2">
      <c r="A874">
        <v>1</v>
      </c>
      <c r="B874" s="1">
        <f>K874</f>
        <v>5798</v>
      </c>
      <c r="C874" t="s">
        <v>15</v>
      </c>
      <c r="D874" t="s">
        <v>258</v>
      </c>
      <c r="E874">
        <v>2</v>
      </c>
      <c r="F874">
        <v>0</v>
      </c>
      <c r="G874">
        <v>0</v>
      </c>
      <c r="H874">
        <v>0</v>
      </c>
      <c r="I874"/>
      <c r="J874" s="1">
        <v>565278</v>
      </c>
      <c r="K874" s="1">
        <v>5798</v>
      </c>
      <c r="L874" s="1">
        <v>0</v>
      </c>
      <c r="M874"/>
      <c r="N874" s="3">
        <v>0</v>
      </c>
      <c r="O874" s="10">
        <f>N874-1/SUMIF(Seasons!A$2:A$8,C874,Seasons!E$2:E$8)*(B874-(E874/SUMIF(Seasons!A$2:A$8,C874,Seasons!B$2:B$8))*SUMIF(Seasons!A$2:A$8,C874,Seasons!C$2:C$8))</f>
        <v>-3.6470325415146411E-4</v>
      </c>
    </row>
    <row r="875" spans="1:15" x14ac:dyDescent="0.2">
      <c r="A875">
        <v>1</v>
      </c>
      <c r="B875" s="1">
        <f>J875</f>
        <v>575000</v>
      </c>
      <c r="C875" s="11" t="s">
        <v>17</v>
      </c>
      <c r="D875" s="11" t="s">
        <v>259</v>
      </c>
      <c r="E875" s="12">
        <v>190</v>
      </c>
      <c r="F875" s="12"/>
      <c r="G875" s="12"/>
      <c r="H875" s="12"/>
      <c r="I875" s="13">
        <v>600000</v>
      </c>
      <c r="J875" s="14">
        <v>575000</v>
      </c>
      <c r="K875" s="14"/>
      <c r="L875" s="14" t="s">
        <v>27</v>
      </c>
      <c r="M875" s="13"/>
      <c r="N875" s="10">
        <v>9.3000000000000007</v>
      </c>
      <c r="O875" s="10">
        <f>N875-1/SUMIF(Seasons!A$2:A$8,C875,Seasons!E$2:E$8)*(B875-(E875/SUMIF(Seasons!A$2:A$8,C875,Seasons!B$2:B$8))*SUMIF(Seasons!A$2:A$8,C875,Seasons!C$2:C$8))</f>
        <v>9.0378481703986893</v>
      </c>
    </row>
    <row r="876" spans="1:15" x14ac:dyDescent="0.2">
      <c r="A876">
        <v>1</v>
      </c>
      <c r="B876" s="1">
        <f>K876</f>
        <v>2300000</v>
      </c>
      <c r="C876" s="11" t="s">
        <v>19</v>
      </c>
      <c r="D876" s="11" t="s">
        <v>259</v>
      </c>
      <c r="E876" s="12">
        <v>193</v>
      </c>
      <c r="F876" s="12">
        <v>0</v>
      </c>
      <c r="G876" s="12">
        <v>0</v>
      </c>
      <c r="H876" s="12">
        <v>0</v>
      </c>
      <c r="I876" s="11"/>
      <c r="J876" s="14">
        <v>2300000</v>
      </c>
      <c r="K876" s="14">
        <v>2300000</v>
      </c>
      <c r="L876" s="14">
        <v>0</v>
      </c>
      <c r="M876" s="13"/>
      <c r="N876" s="10">
        <v>4.5999999999999996</v>
      </c>
      <c r="O876" s="10">
        <f>N876-1/SUMIF(Seasons!A$2:A$8,C876,Seasons!E$2:E$8)*(B876-(E876/SUMIF(Seasons!A$2:A$8,C876,Seasons!B$2:B$8))*SUMIF(Seasons!A$2:A$8,C876,Seasons!C$2:C$8))</f>
        <v>-0.16821192052980205</v>
      </c>
    </row>
    <row r="877" spans="1:15" x14ac:dyDescent="0.2">
      <c r="A877">
        <v>1</v>
      </c>
      <c r="B877" s="1">
        <f>K877</f>
        <v>2300000</v>
      </c>
      <c r="C877" s="11" t="s">
        <v>20</v>
      </c>
      <c r="D877" s="11" t="s">
        <v>259</v>
      </c>
      <c r="E877" s="12">
        <v>186</v>
      </c>
      <c r="F877" s="12">
        <v>0</v>
      </c>
      <c r="G877" s="12">
        <v>0</v>
      </c>
      <c r="H877" s="12">
        <v>0</v>
      </c>
      <c r="I877" s="12"/>
      <c r="J877" s="14">
        <v>2300000</v>
      </c>
      <c r="K877" s="14">
        <v>2300000</v>
      </c>
      <c r="L877" s="14">
        <v>0</v>
      </c>
      <c r="M877" s="13"/>
      <c r="N877" s="10">
        <v>7.8</v>
      </c>
      <c r="O877" s="10">
        <f>N877-1/SUMIF(Seasons!A$2:A$8,C877,Seasons!E$2:E$8)*(B877-(E877/SUMIF(Seasons!A$2:A$8,C877,Seasons!B$2:B$8))*SUMIF(Seasons!A$2:A$8,C877,Seasons!C$2:C$8))</f>
        <v>3.2906054279749481</v>
      </c>
    </row>
    <row r="878" spans="1:15" x14ac:dyDescent="0.2">
      <c r="A878">
        <v>1</v>
      </c>
      <c r="B878" s="1">
        <f>K878</f>
        <v>4275000</v>
      </c>
      <c r="C878" s="11" t="s">
        <v>21</v>
      </c>
      <c r="D878" s="11" t="s">
        <v>259</v>
      </c>
      <c r="E878" s="12">
        <v>185</v>
      </c>
      <c r="F878" s="12">
        <v>0</v>
      </c>
      <c r="G878" s="12">
        <v>0</v>
      </c>
      <c r="H878" s="12">
        <v>0</v>
      </c>
      <c r="I878" s="12"/>
      <c r="J878" s="14">
        <v>4275000</v>
      </c>
      <c r="K878" s="14">
        <v>4275000</v>
      </c>
      <c r="L878" s="14">
        <v>0</v>
      </c>
      <c r="M878" s="13">
        <v>0</v>
      </c>
      <c r="N878" s="10">
        <v>11.3</v>
      </c>
      <c r="O878" s="10">
        <f>N878-1/SUMIF(Seasons!A$2:A$8,C878,Seasons!E$2:E$8)*(B878-(E878/SUMIF(Seasons!A$2:A$8,C878,Seasons!B$2:B$8))*SUMIF(Seasons!A$2:A$8,C878,Seasons!C$2:C$8))</f>
        <v>2.6834370512206807</v>
      </c>
    </row>
    <row r="879" spans="1:15" x14ac:dyDescent="0.2">
      <c r="A879">
        <v>1</v>
      </c>
      <c r="B879" s="1">
        <f>48/82*K879</f>
        <v>2502439.0243902439</v>
      </c>
      <c r="C879" t="s">
        <v>22</v>
      </c>
      <c r="D879" t="s">
        <v>259</v>
      </c>
      <c r="E879">
        <v>99</v>
      </c>
      <c r="F879">
        <v>0</v>
      </c>
      <c r="H879">
        <v>0</v>
      </c>
      <c r="K879" s="1">
        <v>4275000</v>
      </c>
      <c r="L879" s="1">
        <v>0</v>
      </c>
      <c r="N879" s="3">
        <v>7.2</v>
      </c>
      <c r="O879" s="10">
        <f>N879-1/SUMIF(Seasons!A$2:A$8,C879,Seasons!E$2:E$8)*(B879-(E879/SUMIF(Seasons!A$2:A$8,C879,Seasons!B$2:B$8))*SUMIF(Seasons!A$2:A$8,C879,Seasons!C$2:C$8))</f>
        <v>2.6681353265145553</v>
      </c>
    </row>
    <row r="880" spans="1:15" x14ac:dyDescent="0.2">
      <c r="A880">
        <v>1</v>
      </c>
      <c r="B880" s="1">
        <f>K880</f>
        <v>4275000</v>
      </c>
      <c r="C880" t="s">
        <v>15</v>
      </c>
      <c r="D880" t="s">
        <v>259</v>
      </c>
      <c r="E880">
        <v>195</v>
      </c>
      <c r="F880">
        <v>0</v>
      </c>
      <c r="G880">
        <v>0</v>
      </c>
      <c r="H880">
        <v>0</v>
      </c>
      <c r="I880"/>
      <c r="J880" s="1">
        <v>4275000</v>
      </c>
      <c r="K880" s="1">
        <v>4275000</v>
      </c>
      <c r="L880" s="1">
        <v>0</v>
      </c>
      <c r="M880"/>
      <c r="N880" s="3">
        <v>5.8</v>
      </c>
      <c r="O880" s="10">
        <f>N880-1/SUMIF(Seasons!A$2:A$8,C880,Seasons!E$2:E$8)*(B880-(E880/SUMIF(Seasons!A$2:A$8,C880,Seasons!B$2:B$8))*SUMIF(Seasons!A$2:A$8,C880,Seasons!C$2:C$8))</f>
        <v>-2.8544046466602131</v>
      </c>
    </row>
    <row r="881" spans="1:15" x14ac:dyDescent="0.2">
      <c r="A881">
        <v>1</v>
      </c>
      <c r="B881" s="1">
        <v>5800000</v>
      </c>
      <c r="C881" t="s">
        <v>23</v>
      </c>
      <c r="D881" t="s">
        <v>259</v>
      </c>
      <c r="E881">
        <v>186</v>
      </c>
      <c r="K881" s="1">
        <v>5800000</v>
      </c>
      <c r="L881" s="1">
        <v>0</v>
      </c>
      <c r="N881" s="3">
        <v>11.7</v>
      </c>
      <c r="O881" s="10">
        <f>N881-1/SUMIF(Seasons!A$2:A$8,C881,Seasons!E$2:E$8)*(B881-(E881/SUMIF(Seasons!A$2:A$8,C881,Seasons!B$2:B$8))*SUMIF(Seasons!A$2:A$8,C881,Seasons!C$2:C$8))</f>
        <v>0.51987577639751414</v>
      </c>
    </row>
    <row r="882" spans="1:15" x14ac:dyDescent="0.2">
      <c r="A882">
        <v>1</v>
      </c>
      <c r="B882" s="1">
        <f>K882</f>
        <v>431452</v>
      </c>
      <c r="C882" s="11" t="s">
        <v>20</v>
      </c>
      <c r="D882" s="11" t="s">
        <v>260</v>
      </c>
      <c r="E882" s="12">
        <v>90</v>
      </c>
      <c r="F882" s="12">
        <v>0</v>
      </c>
      <c r="G882" s="12">
        <v>0</v>
      </c>
      <c r="H882" s="12">
        <v>0</v>
      </c>
      <c r="I882" s="12"/>
      <c r="J882" s="14">
        <v>891667</v>
      </c>
      <c r="K882" s="14">
        <v>431452</v>
      </c>
      <c r="L882" s="14">
        <v>237500</v>
      </c>
      <c r="M882" s="13"/>
      <c r="N882" s="10">
        <v>3.3</v>
      </c>
      <c r="O882" s="10">
        <f>N882-1/SUMIF(Seasons!A$2:A$8,C882,Seasons!E$2:E$8)*(B882-(E882/SUMIF(Seasons!A$2:A$8,C882,Seasons!B$2:B$8))*SUMIF(Seasons!A$2:A$8,C882,Seasons!C$2:C$8))</f>
        <v>2.8252195838103575</v>
      </c>
    </row>
    <row r="883" spans="1:15" x14ac:dyDescent="0.2">
      <c r="A883">
        <v>1</v>
      </c>
      <c r="B883" s="1">
        <f>K883</f>
        <v>168694</v>
      </c>
      <c r="C883" s="11" t="s">
        <v>21</v>
      </c>
      <c r="D883" s="11" t="s">
        <v>260</v>
      </c>
      <c r="E883" s="12">
        <v>35</v>
      </c>
      <c r="F883" s="12">
        <v>0</v>
      </c>
      <c r="G883" s="12">
        <v>0</v>
      </c>
      <c r="H883" s="12">
        <v>0</v>
      </c>
      <c r="I883" s="12"/>
      <c r="J883" s="14">
        <v>891667</v>
      </c>
      <c r="K883" s="14">
        <v>168694</v>
      </c>
      <c r="L883" s="14">
        <v>162500</v>
      </c>
      <c r="M883" s="13">
        <v>0</v>
      </c>
      <c r="N883" s="10">
        <v>-0.5</v>
      </c>
      <c r="O883" s="10">
        <f>N883-1/SUMIF(Seasons!A$2:A$8,C883,Seasons!E$2:E$8)*(B883-(E883/SUMIF(Seasons!A$2:A$8,C883,Seasons!B$2:B$8))*SUMIF(Seasons!A$2:A$8,C883,Seasons!C$2:C$8))</f>
        <v>-0.65939418058556398</v>
      </c>
    </row>
    <row r="884" spans="1:15" x14ac:dyDescent="0.2">
      <c r="A884">
        <v>1</v>
      </c>
      <c r="B884" s="1">
        <f>48/82*K884</f>
        <v>441463.60975609755</v>
      </c>
      <c r="C884" t="s">
        <v>22</v>
      </c>
      <c r="D884" t="s">
        <v>260</v>
      </c>
      <c r="E884">
        <v>99</v>
      </c>
      <c r="F884">
        <v>0</v>
      </c>
      <c r="H884">
        <v>0</v>
      </c>
      <c r="K884" s="1">
        <v>754167</v>
      </c>
      <c r="L884" s="1">
        <v>137500</v>
      </c>
      <c r="N884" s="3">
        <v>1</v>
      </c>
      <c r="O884" s="10">
        <f>N884-1/SUMIF(Seasons!A$2:A$8,C884,Seasons!E$2:E$8)*(B884-(E884/SUMIF(Seasons!A$2:A$8,C884,Seasons!B$2:B$8))*SUMIF(Seasons!A$2:A$8,C884,Seasons!C$2:C$8))</f>
        <v>0.72305231156569638</v>
      </c>
    </row>
    <row r="885" spans="1:15" x14ac:dyDescent="0.2">
      <c r="A885">
        <v>1</v>
      </c>
      <c r="B885" s="1">
        <f>K885</f>
        <v>987500</v>
      </c>
      <c r="C885" t="s">
        <v>15</v>
      </c>
      <c r="D885" t="s">
        <v>260</v>
      </c>
      <c r="E885">
        <v>195</v>
      </c>
      <c r="F885">
        <v>0</v>
      </c>
      <c r="G885">
        <v>0</v>
      </c>
      <c r="H885">
        <v>0</v>
      </c>
      <c r="I885"/>
      <c r="J885" s="1">
        <v>987500</v>
      </c>
      <c r="K885" s="1">
        <v>987500</v>
      </c>
      <c r="L885" s="1">
        <v>0</v>
      </c>
      <c r="M885"/>
      <c r="N885" s="3">
        <v>3.4</v>
      </c>
      <c r="O885" s="10">
        <f>N885-1/SUMIF(Seasons!A$2:A$8,C885,Seasons!E$2:E$8)*(B885-(E885/SUMIF(Seasons!A$2:A$8,C885,Seasons!B$2:B$8))*SUMIF(Seasons!A$2:A$8,C885,Seasons!C$2:C$8))</f>
        <v>2.3835430784123908</v>
      </c>
    </row>
    <row r="886" spans="1:15" x14ac:dyDescent="0.2">
      <c r="A886">
        <v>1</v>
      </c>
      <c r="B886" s="1">
        <v>988000</v>
      </c>
      <c r="C886" t="s">
        <v>23</v>
      </c>
      <c r="D886" t="s">
        <v>260</v>
      </c>
      <c r="E886">
        <v>186</v>
      </c>
      <c r="K886" s="1">
        <v>988000</v>
      </c>
      <c r="L886" s="1">
        <v>0</v>
      </c>
      <c r="N886" s="3">
        <v>3.3</v>
      </c>
      <c r="O886" s="10">
        <f>N886-1/SUMIF(Seasons!A$2:A$8,C886,Seasons!E$2:E$8)*(B886-(E886/SUMIF(Seasons!A$2:A$8,C886,Seasons!B$2:B$8))*SUMIF(Seasons!A$2:A$8,C886,Seasons!C$2:C$8))</f>
        <v>2.3672582076308784</v>
      </c>
    </row>
    <row r="887" spans="1:15" x14ac:dyDescent="0.2">
      <c r="A887">
        <v>1</v>
      </c>
      <c r="B887" s="1">
        <f>J887</f>
        <v>3350000</v>
      </c>
      <c r="C887" s="11" t="s">
        <v>17</v>
      </c>
      <c r="D887" s="11" t="s">
        <v>261</v>
      </c>
      <c r="E887" s="12">
        <v>190</v>
      </c>
      <c r="F887" s="12"/>
      <c r="G887" s="12"/>
      <c r="H887" s="12"/>
      <c r="I887" s="13">
        <v>3600000</v>
      </c>
      <c r="J887" s="14">
        <v>3350000</v>
      </c>
      <c r="K887" s="14"/>
      <c r="L887" s="14" t="s">
        <v>27</v>
      </c>
      <c r="M887" s="13"/>
      <c r="N887" s="10">
        <v>15.4</v>
      </c>
      <c r="O887" s="10">
        <f>N887-1/SUMIF(Seasons!A$2:A$8,C887,Seasons!E$2:E$8)*(B887-(E887/SUMIF(Seasons!A$2:A$8,C887,Seasons!B$2:B$8))*SUMIF(Seasons!A$2:A$8,C887,Seasons!C$2:C$8))</f>
        <v>7.8631348989623167</v>
      </c>
    </row>
    <row r="888" spans="1:15" x14ac:dyDescent="0.2">
      <c r="A888">
        <v>1</v>
      </c>
      <c r="B888" s="1">
        <f>K888</f>
        <v>6000000</v>
      </c>
      <c r="C888" s="11" t="s">
        <v>19</v>
      </c>
      <c r="D888" s="11" t="s">
        <v>261</v>
      </c>
      <c r="E888" s="12">
        <v>193</v>
      </c>
      <c r="F888" s="12">
        <v>0</v>
      </c>
      <c r="G888" s="12">
        <v>0</v>
      </c>
      <c r="H888" s="12">
        <v>0</v>
      </c>
      <c r="I888" s="11"/>
      <c r="J888" s="14">
        <v>6000000</v>
      </c>
      <c r="K888" s="14">
        <v>6000000</v>
      </c>
      <c r="L888" s="14">
        <v>0</v>
      </c>
      <c r="M888" s="13"/>
      <c r="N888" s="10">
        <v>7.8</v>
      </c>
      <c r="O888" s="10">
        <f>N888-1/SUMIF(Seasons!A$2:A$8,C888,Seasons!E$2:E$8)*(B888-(E888/SUMIF(Seasons!A$2:A$8,C888,Seasons!B$2:B$8))*SUMIF(Seasons!A$2:A$8,C888,Seasons!C$2:C$8))</f>
        <v>-6.7695364238410596</v>
      </c>
    </row>
    <row r="889" spans="1:15" x14ac:dyDescent="0.2">
      <c r="A889">
        <v>1</v>
      </c>
      <c r="B889" s="1">
        <f>K889</f>
        <v>5967742</v>
      </c>
      <c r="C889" s="11" t="s">
        <v>20</v>
      </c>
      <c r="D889" s="11" t="s">
        <v>261</v>
      </c>
      <c r="E889" s="12">
        <v>185</v>
      </c>
      <c r="F889" s="12">
        <v>0</v>
      </c>
      <c r="G889" s="12">
        <v>0</v>
      </c>
      <c r="H889" s="12">
        <v>0</v>
      </c>
      <c r="I889" s="12"/>
      <c r="J889" s="14">
        <v>6000000</v>
      </c>
      <c r="K889" s="14">
        <v>5967742</v>
      </c>
      <c r="L889" s="14">
        <v>0</v>
      </c>
      <c r="M889" s="13"/>
      <c r="N889" s="10">
        <v>8.3000000000000007</v>
      </c>
      <c r="O889" s="10">
        <f>N889-1/SUMIF(Seasons!A$2:A$8,C889,Seasons!E$2:E$8)*(B889-(E889/SUMIF(Seasons!A$2:A$8,C889,Seasons!B$2:B$8))*SUMIF(Seasons!A$2:A$8,C889,Seasons!C$2:C$8))</f>
        <v>-5.4046267358071223</v>
      </c>
    </row>
    <row r="890" spans="1:15" x14ac:dyDescent="0.2">
      <c r="A890">
        <v>1</v>
      </c>
      <c r="B890" s="1">
        <f>K890</f>
        <v>6000000</v>
      </c>
      <c r="C890" s="11" t="s">
        <v>21</v>
      </c>
      <c r="D890" s="11" t="s">
        <v>261</v>
      </c>
      <c r="E890" s="11">
        <v>185</v>
      </c>
      <c r="F890" s="11">
        <v>0</v>
      </c>
      <c r="G890" s="11">
        <v>0</v>
      </c>
      <c r="H890" s="11">
        <v>0</v>
      </c>
      <c r="I890" s="11"/>
      <c r="J890" s="17">
        <v>6000000</v>
      </c>
      <c r="K890" s="17">
        <v>6000000</v>
      </c>
      <c r="L890" s="17">
        <v>0</v>
      </c>
      <c r="M890" s="18">
        <v>0</v>
      </c>
      <c r="N890" s="10">
        <v>6.2</v>
      </c>
      <c r="O890" s="10">
        <f>N890-1/SUMIF(Seasons!A$2:A$8,C890,Seasons!E$2:E$8)*(B890-(E890/SUMIF(Seasons!A$2:A$8,C890,Seasons!B$2:B$8))*SUMIF(Seasons!A$2:A$8,C890,Seasons!C$2:C$8))</f>
        <v>-6.3801819052178077</v>
      </c>
    </row>
    <row r="891" spans="1:15" x14ac:dyDescent="0.2">
      <c r="A891">
        <v>1</v>
      </c>
      <c r="B891" s="1">
        <f>48/82*K891</f>
        <v>3512195.1219512192</v>
      </c>
      <c r="C891" t="s">
        <v>22</v>
      </c>
      <c r="D891" t="s">
        <v>261</v>
      </c>
      <c r="E891">
        <v>99</v>
      </c>
      <c r="F891">
        <v>0</v>
      </c>
      <c r="H891">
        <v>0</v>
      </c>
      <c r="K891" s="1">
        <v>6000000</v>
      </c>
      <c r="L891" s="1">
        <v>0</v>
      </c>
      <c r="N891" s="3">
        <v>4.9000000000000004</v>
      </c>
      <c r="O891" s="10">
        <f>N891-1/SUMIF(Seasons!A$2:A$8,C891,Seasons!E$2:E$8)*(B891-(E891/SUMIF(Seasons!A$2:A$8,C891,Seasons!B$2:B$8))*SUMIF(Seasons!A$2:A$8,C891,Seasons!C$2:C$8))</f>
        <v>-1.7165224232887484</v>
      </c>
    </row>
    <row r="892" spans="1:15" x14ac:dyDescent="0.2">
      <c r="A892">
        <v>1</v>
      </c>
      <c r="B892" s="1">
        <f>K892</f>
        <v>6000000</v>
      </c>
      <c r="C892" t="s">
        <v>15</v>
      </c>
      <c r="D892" t="s">
        <v>261</v>
      </c>
      <c r="E892">
        <v>195</v>
      </c>
      <c r="F892">
        <v>0</v>
      </c>
      <c r="G892">
        <v>0</v>
      </c>
      <c r="H892">
        <v>0</v>
      </c>
      <c r="I892"/>
      <c r="J892" s="1">
        <v>6000000</v>
      </c>
      <c r="K892" s="1">
        <v>6000000</v>
      </c>
      <c r="L892" s="1">
        <v>0</v>
      </c>
      <c r="M892"/>
      <c r="N892" s="3">
        <v>9.6999999999999993</v>
      </c>
      <c r="O892" s="10">
        <f>N892-1/SUMIF(Seasons!A$2:A$8,C892,Seasons!E$2:E$8)*(B892-(E892/SUMIF(Seasons!A$2:A$8,C892,Seasons!B$2:B$8))*SUMIF(Seasons!A$2:A$8,C892,Seasons!C$2:C$8))</f>
        <v>-2.9621490803484996</v>
      </c>
    </row>
    <row r="893" spans="1:15" x14ac:dyDescent="0.2">
      <c r="A893">
        <v>1</v>
      </c>
      <c r="B893" s="1">
        <v>5000000</v>
      </c>
      <c r="C893" t="s">
        <v>23</v>
      </c>
      <c r="D893" t="s">
        <v>261</v>
      </c>
      <c r="E893">
        <v>186</v>
      </c>
      <c r="K893" s="1">
        <v>5000000</v>
      </c>
      <c r="L893" s="1">
        <v>0</v>
      </c>
      <c r="N893" s="3">
        <v>9.5</v>
      </c>
      <c r="O893" s="10">
        <f>N893-1/SUMIF(Seasons!A$2:A$8,C893,Seasons!E$2:E$8)*(B893-(E893/SUMIF(Seasons!A$2:A$8,C893,Seasons!B$2:B$8))*SUMIF(Seasons!A$2:A$8,C893,Seasons!C$2:C$8))</f>
        <v>2.3513753327417675E-2</v>
      </c>
    </row>
    <row r="894" spans="1:15" x14ac:dyDescent="0.2">
      <c r="A894">
        <v>1</v>
      </c>
      <c r="B894" s="1">
        <f>48/82*K894</f>
        <v>60384.585365853658</v>
      </c>
      <c r="C894" t="s">
        <v>22</v>
      </c>
      <c r="D894" t="s">
        <v>262</v>
      </c>
      <c r="E894">
        <v>19</v>
      </c>
      <c r="F894">
        <v>0</v>
      </c>
      <c r="H894">
        <v>0</v>
      </c>
      <c r="K894" s="1">
        <v>103157</v>
      </c>
      <c r="L894" s="1">
        <v>0</v>
      </c>
      <c r="O894" s="10">
        <f>N894-1/SUMIF(Seasons!A$2:A$8,C894,Seasons!E$2:E$8)*(B894-(E894/SUMIF(Seasons!A$2:A$8,C894,Seasons!B$2:B$8))*SUMIF(Seasons!A$2:A$8,C894,Seasons!C$2:C$8))</f>
        <v>-2.8996975895858733E-3</v>
      </c>
    </row>
    <row r="895" spans="1:15" x14ac:dyDescent="0.2">
      <c r="A895">
        <v>1</v>
      </c>
      <c r="B895" s="1">
        <f>K895</f>
        <v>24808</v>
      </c>
      <c r="C895" t="s">
        <v>15</v>
      </c>
      <c r="D895" t="s">
        <v>262</v>
      </c>
      <c r="E895">
        <v>9</v>
      </c>
      <c r="F895">
        <v>0</v>
      </c>
      <c r="G895">
        <v>0</v>
      </c>
      <c r="H895">
        <v>0</v>
      </c>
      <c r="I895"/>
      <c r="J895" s="1">
        <v>537500</v>
      </c>
      <c r="K895" s="1">
        <v>24808</v>
      </c>
      <c r="L895" s="1">
        <v>0</v>
      </c>
      <c r="M895"/>
      <c r="N895" s="3">
        <v>0</v>
      </c>
      <c r="O895" s="10">
        <f>N895-1/SUMIF(Seasons!A$2:A$8,C895,Seasons!E$2:E$8)*(B895-(E895/SUMIF(Seasons!A$2:A$8,C895,Seasons!B$2:B$8))*SUMIF(Seasons!A$2:A$8,C895,Seasons!C$2:C$8))</f>
        <v>1.3396678829399108E-3</v>
      </c>
    </row>
    <row r="896" spans="1:15" x14ac:dyDescent="0.2">
      <c r="A896">
        <v>1</v>
      </c>
      <c r="B896" s="1">
        <v>231000</v>
      </c>
      <c r="C896" t="s">
        <v>23</v>
      </c>
      <c r="D896" t="s">
        <v>262</v>
      </c>
      <c r="E896">
        <v>78</v>
      </c>
      <c r="K896" s="1">
        <v>231000</v>
      </c>
      <c r="L896" s="1">
        <v>0</v>
      </c>
      <c r="N896" s="3">
        <v>-1.9</v>
      </c>
      <c r="O896" s="10">
        <f>N896-1/SUMIF(Seasons!A$2:A$8,C896,Seasons!E$2:E$8)*(B896-(E896/SUMIF(Seasons!A$2:A$8,C896,Seasons!B$2:B$8))*SUMIF(Seasons!A$2:A$8,C896,Seasons!C$2:C$8))</f>
        <v>-1.900755645876864</v>
      </c>
    </row>
    <row r="897" spans="1:15" x14ac:dyDescent="0.2">
      <c r="A897">
        <v>1</v>
      </c>
      <c r="B897" s="1">
        <f>J897</f>
        <v>7142875</v>
      </c>
      <c r="C897" s="11" t="s">
        <v>17</v>
      </c>
      <c r="D897" s="11" t="s">
        <v>263</v>
      </c>
      <c r="E897" s="12">
        <v>190</v>
      </c>
      <c r="F897" s="12"/>
      <c r="G897" s="12"/>
      <c r="H897" s="12"/>
      <c r="I897" s="13">
        <v>7142875</v>
      </c>
      <c r="J897" s="14">
        <v>7142875</v>
      </c>
      <c r="K897" s="14"/>
      <c r="L897" s="14" t="s">
        <v>27</v>
      </c>
      <c r="M897" s="13"/>
      <c r="N897" s="10">
        <v>9.6999999999999993</v>
      </c>
      <c r="O897" s="10">
        <f>N897-1/SUMIF(Seasons!A$2:A$8,C897,Seasons!E$2:E$8)*(B897-(E897/SUMIF(Seasons!A$2:A$8,C897,Seasons!B$2:B$8))*SUMIF(Seasons!A$2:A$8,C897,Seasons!C$2:C$8))</f>
        <v>-7.7799563080283995</v>
      </c>
    </row>
    <row r="898" spans="1:15" x14ac:dyDescent="0.2">
      <c r="A898">
        <v>1</v>
      </c>
      <c r="B898" s="1">
        <f>K898</f>
        <v>7142875</v>
      </c>
      <c r="C898" s="11" t="s">
        <v>19</v>
      </c>
      <c r="D898" s="11" t="s">
        <v>263</v>
      </c>
      <c r="E898" s="12">
        <v>193</v>
      </c>
      <c r="F898" s="12">
        <v>0</v>
      </c>
      <c r="G898" s="12">
        <v>0</v>
      </c>
      <c r="H898" s="12">
        <v>0</v>
      </c>
      <c r="I898" s="11"/>
      <c r="J898" s="14">
        <v>7142875</v>
      </c>
      <c r="K898" s="14">
        <v>7142875</v>
      </c>
      <c r="L898" s="14">
        <v>0</v>
      </c>
      <c r="M898" s="13"/>
      <c r="N898" s="10">
        <v>11.4</v>
      </c>
      <c r="O898" s="10">
        <f>N898-1/SUMIF(Seasons!A$2:A$8,C898,Seasons!E$2:E$8)*(B898-(E898/SUMIF(Seasons!A$2:A$8,C898,Seasons!B$2:B$8))*SUMIF(Seasons!A$2:A$8,C898,Seasons!C$2:C$8))</f>
        <v>-6.1970198675496686</v>
      </c>
    </row>
    <row r="899" spans="1:15" x14ac:dyDescent="0.2">
      <c r="A899">
        <v>1</v>
      </c>
      <c r="B899" s="1">
        <f>K899</f>
        <v>7142875</v>
      </c>
      <c r="C899" s="11" t="s">
        <v>20</v>
      </c>
      <c r="D899" s="11" t="s">
        <v>263</v>
      </c>
      <c r="E899" s="12">
        <v>186</v>
      </c>
      <c r="F899" s="12">
        <v>0</v>
      </c>
      <c r="G899" s="12">
        <v>0</v>
      </c>
      <c r="H899" s="12">
        <v>0</v>
      </c>
      <c r="I899" s="12"/>
      <c r="J899" s="14">
        <v>7142875</v>
      </c>
      <c r="K899" s="14">
        <v>7142875</v>
      </c>
      <c r="L899" s="14">
        <v>0</v>
      </c>
      <c r="M899" s="13"/>
      <c r="N899" s="10">
        <v>11.1</v>
      </c>
      <c r="O899" s="10">
        <f>N899-1/SUMIF(Seasons!A$2:A$8,C899,Seasons!E$2:E$8)*(B899-(E899/SUMIF(Seasons!A$2:A$8,C899,Seasons!B$2:B$8))*SUMIF(Seasons!A$2:A$8,C899,Seasons!C$2:C$8))</f>
        <v>-5.5418580375782884</v>
      </c>
    </row>
    <row r="900" spans="1:15" x14ac:dyDescent="0.2">
      <c r="A900">
        <v>1</v>
      </c>
      <c r="B900" s="1">
        <f>K900</f>
        <v>7142875</v>
      </c>
      <c r="C900" s="11" t="s">
        <v>21</v>
      </c>
      <c r="D900" s="11" t="s">
        <v>263</v>
      </c>
      <c r="E900" s="12">
        <v>185</v>
      </c>
      <c r="F900" s="12">
        <v>0</v>
      </c>
      <c r="G900" s="12">
        <v>0</v>
      </c>
      <c r="H900" s="12">
        <v>0</v>
      </c>
      <c r="I900" s="12"/>
      <c r="J900" s="14">
        <v>7142875</v>
      </c>
      <c r="K900" s="14">
        <v>7142875</v>
      </c>
      <c r="L900" s="14">
        <v>0</v>
      </c>
      <c r="M900" s="13">
        <v>0</v>
      </c>
      <c r="N900" s="10">
        <v>11.2</v>
      </c>
      <c r="O900" s="10">
        <f>N900-1/SUMIF(Seasons!A$2:A$8,C900,Seasons!E$2:E$8)*(B900-(E900/SUMIF(Seasons!A$2:A$8,C900,Seasons!B$2:B$8))*SUMIF(Seasons!A$2:A$8,C900,Seasons!C$2:C$8))</f>
        <v>-4.0062230732407862</v>
      </c>
    </row>
    <row r="901" spans="1:15" x14ac:dyDescent="0.2">
      <c r="A901">
        <v>1</v>
      </c>
      <c r="B901" s="1">
        <f>48/82*K901</f>
        <v>4181195.1219512192</v>
      </c>
      <c r="C901" t="s">
        <v>22</v>
      </c>
      <c r="D901" t="s">
        <v>263</v>
      </c>
      <c r="E901">
        <v>99</v>
      </c>
      <c r="F901">
        <v>0</v>
      </c>
      <c r="H901">
        <v>0</v>
      </c>
      <c r="K901" s="1">
        <v>7142875</v>
      </c>
      <c r="L901" s="1">
        <v>0</v>
      </c>
      <c r="N901" s="3">
        <v>4.9000000000000004</v>
      </c>
      <c r="O901" s="10">
        <f>N901-1/SUMIF(Seasons!A$2:A$8,C901,Seasons!E$2:E$8)*(B901-(E901/SUMIF(Seasons!A$2:A$8,C901,Seasons!B$2:B$8))*SUMIF(Seasons!A$2:A$8,C901,Seasons!C$2:C$8))</f>
        <v>-3.0976837136113291</v>
      </c>
    </row>
    <row r="902" spans="1:15" x14ac:dyDescent="0.2">
      <c r="A902">
        <v>1</v>
      </c>
      <c r="B902" s="1">
        <f>K902</f>
        <v>7142875</v>
      </c>
      <c r="C902" t="s">
        <v>15</v>
      </c>
      <c r="D902" t="s">
        <v>263</v>
      </c>
      <c r="E902">
        <v>195</v>
      </c>
      <c r="F902">
        <v>0</v>
      </c>
      <c r="G902">
        <v>0</v>
      </c>
      <c r="H902">
        <v>0</v>
      </c>
      <c r="I902"/>
      <c r="J902" s="1">
        <v>7142875</v>
      </c>
      <c r="K902" s="1">
        <v>7142875</v>
      </c>
      <c r="L902" s="1">
        <v>0</v>
      </c>
      <c r="M902"/>
      <c r="N902" s="3">
        <v>6.6</v>
      </c>
      <c r="O902" s="10">
        <f>N902-1/SUMIF(Seasons!A$2:A$8,C902,Seasons!E$2:E$8)*(B902-(E902/SUMIF(Seasons!A$2:A$8,C902,Seasons!B$2:B$8))*SUMIF(Seasons!A$2:A$8,C902,Seasons!C$2:C$8))</f>
        <v>-8.7174249757986448</v>
      </c>
    </row>
    <row r="903" spans="1:15" x14ac:dyDescent="0.2">
      <c r="A903">
        <v>1</v>
      </c>
      <c r="B903" s="1">
        <v>7140000</v>
      </c>
      <c r="C903" t="s">
        <v>23</v>
      </c>
      <c r="D903" t="s">
        <v>263</v>
      </c>
      <c r="E903">
        <v>186</v>
      </c>
      <c r="K903" s="1">
        <v>7140000</v>
      </c>
      <c r="L903" s="1">
        <v>0</v>
      </c>
      <c r="N903" s="3">
        <v>4.3</v>
      </c>
      <c r="O903" s="10">
        <f>N903-1/SUMIF(Seasons!A$2:A$8,C903,Seasons!E$2:E$8)*(B903-(E903/SUMIF(Seasons!A$2:A$8,C903,Seasons!B$2:B$8))*SUMIF(Seasons!A$2:A$8,C903,Seasons!C$2:C$8))</f>
        <v>-9.7337178349600713</v>
      </c>
    </row>
    <row r="904" spans="1:15" x14ac:dyDescent="0.2">
      <c r="A904">
        <v>1</v>
      </c>
      <c r="B904" s="1">
        <f>J904</f>
        <v>762500</v>
      </c>
      <c r="C904" s="11" t="s">
        <v>17</v>
      </c>
      <c r="D904" s="11" t="s">
        <v>264</v>
      </c>
      <c r="E904" s="12">
        <v>190</v>
      </c>
      <c r="F904" s="12"/>
      <c r="G904" s="12"/>
      <c r="H904" s="12"/>
      <c r="I904" s="13">
        <v>762500</v>
      </c>
      <c r="J904" s="14">
        <v>762500</v>
      </c>
      <c r="K904" s="14"/>
      <c r="L904" s="14" t="s">
        <v>27</v>
      </c>
      <c r="M904" s="13"/>
      <c r="N904" s="10">
        <v>1.2</v>
      </c>
      <c r="O904" s="10">
        <f>N904-1/SUMIF(Seasons!A$2:A$8,C904,Seasons!E$2:E$8)*(B904-(E904/SUMIF(Seasons!A$2:A$8,C904,Seasons!B$2:B$8))*SUMIF(Seasons!A$2:A$8,C904,Seasons!C$2:C$8))</f>
        <v>0.44631348989623154</v>
      </c>
    </row>
    <row r="905" spans="1:15" x14ac:dyDescent="0.2">
      <c r="A905">
        <v>1</v>
      </c>
      <c r="B905" s="1">
        <f>K905</f>
        <v>762500</v>
      </c>
      <c r="C905" s="11" t="s">
        <v>19</v>
      </c>
      <c r="D905" s="11" t="s">
        <v>264</v>
      </c>
      <c r="E905" s="12">
        <v>193</v>
      </c>
      <c r="F905" s="12">
        <v>0</v>
      </c>
      <c r="G905" s="12">
        <v>0</v>
      </c>
      <c r="H905" s="12">
        <v>0</v>
      </c>
      <c r="I905" s="11"/>
      <c r="J905" s="14">
        <v>762500</v>
      </c>
      <c r="K905" s="14">
        <v>762500</v>
      </c>
      <c r="L905" s="14">
        <v>0</v>
      </c>
      <c r="M905" s="13"/>
      <c r="N905" s="10">
        <v>-0.3</v>
      </c>
      <c r="O905" s="10">
        <f>N905-1/SUMIF(Seasons!A$2:A$8,C905,Seasons!E$2:E$8)*(B905-(E905/SUMIF(Seasons!A$2:A$8,C905,Seasons!B$2:B$8))*SUMIF(Seasons!A$2:A$8,C905,Seasons!C$2:C$8))</f>
        <v>-0.99536423841059607</v>
      </c>
    </row>
    <row r="906" spans="1:15" x14ac:dyDescent="0.2">
      <c r="A906">
        <v>1</v>
      </c>
      <c r="B906" s="1">
        <f>K906</f>
        <v>1100000</v>
      </c>
      <c r="C906" s="11" t="s">
        <v>20</v>
      </c>
      <c r="D906" s="11" t="s">
        <v>264</v>
      </c>
      <c r="E906" s="12">
        <v>186</v>
      </c>
      <c r="F906" s="12">
        <v>0</v>
      </c>
      <c r="G906" s="12">
        <v>0</v>
      </c>
      <c r="H906" s="12">
        <v>0</v>
      </c>
      <c r="I906" s="12"/>
      <c r="J906" s="14">
        <v>1100000</v>
      </c>
      <c r="K906" s="14">
        <v>1100000</v>
      </c>
      <c r="L906" s="14">
        <v>0</v>
      </c>
      <c r="M906" s="13"/>
      <c r="N906" s="10">
        <v>6.1</v>
      </c>
      <c r="O906" s="10">
        <f>N906-1/SUMIF(Seasons!A$2:A$8,C906,Seasons!E$2:E$8)*(B906-(E906/SUMIF(Seasons!A$2:A$8,C906,Seasons!B$2:B$8))*SUMIF(Seasons!A$2:A$8,C906,Seasons!C$2:C$8))</f>
        <v>4.5968684759916485</v>
      </c>
    </row>
    <row r="907" spans="1:15" x14ac:dyDescent="0.2">
      <c r="A907">
        <v>1</v>
      </c>
      <c r="B907" s="1">
        <f>K907</f>
        <v>1100000</v>
      </c>
      <c r="C907" s="11" t="s">
        <v>21</v>
      </c>
      <c r="D907" s="11" t="s">
        <v>264</v>
      </c>
      <c r="E907" s="12">
        <v>185</v>
      </c>
      <c r="F907" s="12">
        <v>0</v>
      </c>
      <c r="G907" s="12">
        <v>0</v>
      </c>
      <c r="H907" s="12">
        <v>0</v>
      </c>
      <c r="I907" s="12"/>
      <c r="J907" s="14">
        <v>1100000</v>
      </c>
      <c r="K907" s="14">
        <v>1100000</v>
      </c>
      <c r="L907" s="14">
        <v>0</v>
      </c>
      <c r="M907" s="13">
        <v>0</v>
      </c>
      <c r="N907" s="10">
        <v>1.9</v>
      </c>
      <c r="O907" s="10">
        <f>N907-1/SUMIF(Seasons!A$2:A$8,C907,Seasons!E$2:E$8)*(B907-(E907/SUMIF(Seasons!A$2:A$8,C907,Seasons!B$2:B$8))*SUMIF(Seasons!A$2:A$8,C907,Seasons!C$2:C$8))</f>
        <v>0.57879368118717078</v>
      </c>
    </row>
    <row r="908" spans="1:15" x14ac:dyDescent="0.2">
      <c r="A908">
        <v>1</v>
      </c>
      <c r="B908" s="1">
        <f>48/82*K908</f>
        <v>936585.36585365853</v>
      </c>
      <c r="C908" t="s">
        <v>22</v>
      </c>
      <c r="D908" t="s">
        <v>264</v>
      </c>
      <c r="E908">
        <v>99</v>
      </c>
      <c r="F908">
        <v>0</v>
      </c>
      <c r="H908">
        <v>0</v>
      </c>
      <c r="K908" s="1">
        <v>1600000</v>
      </c>
      <c r="L908" s="1">
        <v>0</v>
      </c>
      <c r="N908" s="3">
        <v>2.2999999999999998</v>
      </c>
      <c r="O908" s="10">
        <f>N908-1/SUMIF(Seasons!A$2:A$8,C908,Seasons!E$2:E$8)*(B908-(E908/SUMIF(Seasons!A$2:A$8,C908,Seasons!B$2:B$8))*SUMIF(Seasons!A$2:A$8,C908,Seasons!C$2:C$8))</f>
        <v>1.0008654602675056</v>
      </c>
    </row>
    <row r="909" spans="1:15" x14ac:dyDescent="0.2">
      <c r="A909">
        <v>1</v>
      </c>
      <c r="B909" s="1">
        <f>K909</f>
        <v>1600000</v>
      </c>
      <c r="C909" t="s">
        <v>15</v>
      </c>
      <c r="D909" t="s">
        <v>264</v>
      </c>
      <c r="E909">
        <v>195</v>
      </c>
      <c r="F909">
        <v>0</v>
      </c>
      <c r="G909">
        <v>0</v>
      </c>
      <c r="H909">
        <v>0</v>
      </c>
      <c r="I909"/>
      <c r="J909" s="1">
        <v>1600000</v>
      </c>
      <c r="K909" s="1">
        <v>1600000</v>
      </c>
      <c r="L909" s="1">
        <v>0</v>
      </c>
      <c r="M909"/>
      <c r="N909" s="3">
        <v>3.3</v>
      </c>
      <c r="O909" s="10">
        <f>N909-1/SUMIF(Seasons!A$2:A$8,C909,Seasons!E$2:E$8)*(B909-(E909/SUMIF(Seasons!A$2:A$8,C909,Seasons!B$2:B$8))*SUMIF(Seasons!A$2:A$8,C909,Seasons!C$2:C$8))</f>
        <v>0.86050338818973859</v>
      </c>
    </row>
    <row r="910" spans="1:15" x14ac:dyDescent="0.2">
      <c r="A910">
        <v>1</v>
      </c>
      <c r="B910" s="1">
        <v>1600000</v>
      </c>
      <c r="C910" t="s">
        <v>23</v>
      </c>
      <c r="D910" t="s">
        <v>264</v>
      </c>
      <c r="E910">
        <v>186</v>
      </c>
      <c r="K910" s="1">
        <v>1600000</v>
      </c>
      <c r="L910" s="1">
        <v>0</v>
      </c>
      <c r="N910" s="3">
        <v>1.7000000000000002</v>
      </c>
      <c r="O910" s="10">
        <f>N910-1/SUMIF(Seasons!A$2:A$8,C910,Seasons!E$2:E$8)*(B910-(E910/SUMIF(Seasons!A$2:A$8,C910,Seasons!B$2:B$8))*SUMIF(Seasons!A$2:A$8,C910,Seasons!C$2:C$8))</f>
        <v>-0.5360248447204965</v>
      </c>
    </row>
    <row r="911" spans="1:15" x14ac:dyDescent="0.2">
      <c r="A911">
        <v>1</v>
      </c>
      <c r="B911" s="1">
        <f>48/82*K911</f>
        <v>17501.853658536584</v>
      </c>
      <c r="C911" t="s">
        <v>22</v>
      </c>
      <c r="D911" t="s">
        <v>265</v>
      </c>
      <c r="E911">
        <v>4</v>
      </c>
      <c r="F911">
        <v>0</v>
      </c>
      <c r="H911">
        <v>0</v>
      </c>
      <c r="K911" s="1">
        <v>29899</v>
      </c>
      <c r="L911" s="1">
        <v>600000</v>
      </c>
      <c r="O911" s="10">
        <f>N911-1/SUMIF(Seasons!A$2:A$8,C911,Seasons!E$2:E$8)*(B911-(E911/SUMIF(Seasons!A$2:A$8,C911,Seasons!B$2:B$8))*SUMIF(Seasons!A$2:A$8,C911,Seasons!C$2:C$8))</f>
        <v>-1.0498069093770112E-2</v>
      </c>
    </row>
    <row r="912" spans="1:15" x14ac:dyDescent="0.2">
      <c r="A912">
        <v>1</v>
      </c>
      <c r="B912" s="1">
        <f>K912</f>
        <v>34154</v>
      </c>
      <c r="C912" t="s">
        <v>15</v>
      </c>
      <c r="D912" t="s">
        <v>265</v>
      </c>
      <c r="E912">
        <v>9</v>
      </c>
      <c r="F912">
        <v>0</v>
      </c>
      <c r="G912">
        <v>0</v>
      </c>
      <c r="H912">
        <v>0</v>
      </c>
      <c r="I912"/>
      <c r="J912" s="1">
        <v>1340000</v>
      </c>
      <c r="K912" s="1">
        <v>34154</v>
      </c>
      <c r="L912" s="1">
        <v>600000</v>
      </c>
      <c r="M912"/>
      <c r="N912" s="3">
        <v>-1.7000000000000002</v>
      </c>
      <c r="O912" s="10">
        <f>N912-1/SUMIF(Seasons!A$2:A$8,C912,Seasons!E$2:E$8)*(B912-(E912/SUMIF(Seasons!A$2:A$8,C912,Seasons!B$2:B$8))*SUMIF(Seasons!A$2:A$8,C912,Seasons!C$2:C$8))</f>
        <v>-1.7203741752922781</v>
      </c>
    </row>
    <row r="913" spans="1:15" x14ac:dyDescent="0.2">
      <c r="A913">
        <v>1</v>
      </c>
      <c r="B913" s="1">
        <f>K913</f>
        <v>20270</v>
      </c>
      <c r="C913" s="11" t="s">
        <v>21</v>
      </c>
      <c r="D913" s="11" t="s">
        <v>266</v>
      </c>
      <c r="E913" s="12">
        <v>6</v>
      </c>
      <c r="F913" s="12">
        <v>0</v>
      </c>
      <c r="G913" s="12">
        <v>0</v>
      </c>
      <c r="H913" s="12">
        <v>0</v>
      </c>
      <c r="I913" s="12"/>
      <c r="J913" s="14">
        <v>625000</v>
      </c>
      <c r="K913" s="14">
        <v>20270</v>
      </c>
      <c r="L913" s="14">
        <v>0</v>
      </c>
      <c r="M913" s="13">
        <v>0</v>
      </c>
      <c r="N913" s="10">
        <v>0.5</v>
      </c>
      <c r="O913" s="10">
        <f>N913-1/SUMIF(Seasons!A$2:A$8,C913,Seasons!E$2:E$8)*(B913-(E913/SUMIF(Seasons!A$2:A$8,C913,Seasons!B$2:B$8))*SUMIF(Seasons!A$2:A$8,C913,Seasons!C$2:C$8))</f>
        <v>0.49254845846325024</v>
      </c>
    </row>
    <row r="914" spans="1:15" x14ac:dyDescent="0.2">
      <c r="A914">
        <v>1</v>
      </c>
      <c r="B914" s="1">
        <f>J914</f>
        <v>633333</v>
      </c>
      <c r="C914" s="11" t="s">
        <v>17</v>
      </c>
      <c r="D914" s="11" t="s">
        <v>267</v>
      </c>
      <c r="E914" s="12">
        <v>190</v>
      </c>
      <c r="F914" s="12"/>
      <c r="G914" s="12"/>
      <c r="H914" s="12"/>
      <c r="I914" s="13">
        <v>633333</v>
      </c>
      <c r="J914" s="14">
        <v>633333</v>
      </c>
      <c r="K914" s="14"/>
      <c r="L914" s="14" t="s">
        <v>27</v>
      </c>
      <c r="M914" s="13"/>
      <c r="N914" s="10">
        <v>5.2</v>
      </c>
      <c r="O914" s="10">
        <f>N914-1/SUMIF(Seasons!A$2:A$8,C914,Seasons!E$2:E$8)*(B914-(E914/SUMIF(Seasons!A$2:A$8,C914,Seasons!B$2:B$8))*SUMIF(Seasons!A$2:A$8,C914,Seasons!C$2:C$8))</f>
        <v>4.7849271436373568</v>
      </c>
    </row>
    <row r="915" spans="1:15" x14ac:dyDescent="0.2">
      <c r="A915">
        <v>1</v>
      </c>
      <c r="B915" s="1">
        <f>K915</f>
        <v>633333</v>
      </c>
      <c r="C915" s="11" t="s">
        <v>19</v>
      </c>
      <c r="D915" s="11" t="s">
        <v>267</v>
      </c>
      <c r="E915" s="12">
        <v>193</v>
      </c>
      <c r="F915" s="12">
        <v>0</v>
      </c>
      <c r="G915" s="12">
        <v>0</v>
      </c>
      <c r="H915" s="12">
        <v>0</v>
      </c>
      <c r="I915" s="11"/>
      <c r="J915" s="14">
        <v>633333</v>
      </c>
      <c r="K915" s="14">
        <v>633333</v>
      </c>
      <c r="L915" s="14">
        <v>0</v>
      </c>
      <c r="M915" s="13"/>
      <c r="N915" s="10">
        <v>4.0999999999999996</v>
      </c>
      <c r="O915" s="10">
        <f>N915-1/SUMIF(Seasons!A$2:A$8,C915,Seasons!E$2:E$8)*(B915-(E915/SUMIF(Seasons!A$2:A$8,C915,Seasons!B$2:B$8))*SUMIF(Seasons!A$2:A$8,C915,Seasons!C$2:C$8))</f>
        <v>3.7467999999999995</v>
      </c>
    </row>
    <row r="916" spans="1:15" x14ac:dyDescent="0.2">
      <c r="A916">
        <v>1</v>
      </c>
      <c r="B916" s="1">
        <f>K916</f>
        <v>1400000</v>
      </c>
      <c r="C916" s="11" t="s">
        <v>20</v>
      </c>
      <c r="D916" s="11" t="s">
        <v>267</v>
      </c>
      <c r="E916" s="11">
        <v>186</v>
      </c>
      <c r="F916" s="11">
        <v>0</v>
      </c>
      <c r="G916" s="11">
        <v>0</v>
      </c>
      <c r="H916" s="11">
        <v>0</v>
      </c>
      <c r="I916" s="11"/>
      <c r="J916" s="17">
        <v>1400000</v>
      </c>
      <c r="K916" s="17">
        <v>1400000</v>
      </c>
      <c r="L916" s="17">
        <v>0</v>
      </c>
      <c r="M916" s="18"/>
      <c r="N916" s="10">
        <v>6.8</v>
      </c>
      <c r="O916" s="10">
        <f>N916-1/SUMIF(Seasons!A$2:A$8,C916,Seasons!E$2:E$8)*(B916-(E916/SUMIF(Seasons!A$2:A$8,C916,Seasons!B$2:B$8))*SUMIF(Seasons!A$2:A$8,C916,Seasons!C$2:C$8))</f>
        <v>4.545302713987474</v>
      </c>
    </row>
    <row r="917" spans="1:15" x14ac:dyDescent="0.2">
      <c r="A917">
        <v>1</v>
      </c>
      <c r="B917" s="1">
        <f>K917</f>
        <v>1750000</v>
      </c>
      <c r="C917" s="11" t="s">
        <v>21</v>
      </c>
      <c r="D917" s="11" t="s">
        <v>267</v>
      </c>
      <c r="E917" s="12">
        <v>185</v>
      </c>
      <c r="F917" s="12">
        <v>0</v>
      </c>
      <c r="G917" s="12">
        <v>0</v>
      </c>
      <c r="H917" s="12">
        <v>0</v>
      </c>
      <c r="I917" s="12"/>
      <c r="J917" s="14">
        <v>1750000</v>
      </c>
      <c r="K917" s="14">
        <v>1750000</v>
      </c>
      <c r="L917" s="14">
        <v>0</v>
      </c>
      <c r="M917" s="13">
        <v>0</v>
      </c>
      <c r="N917" s="10">
        <v>1.9</v>
      </c>
      <c r="O917" s="10">
        <f>N917-1/SUMIF(Seasons!A$2:A$8,C917,Seasons!E$2:E$8)*(B917-(E917/SUMIF(Seasons!A$2:A$8,C917,Seasons!B$2:B$8))*SUMIF(Seasons!A$2:A$8,C917,Seasons!C$2:C$8))</f>
        <v>-0.91474389660124489</v>
      </c>
    </row>
    <row r="918" spans="1:15" x14ac:dyDescent="0.2">
      <c r="A918">
        <v>1</v>
      </c>
      <c r="B918" s="1">
        <f>48/82*K918</f>
        <v>21286.243902439022</v>
      </c>
      <c r="C918" t="s">
        <v>22</v>
      </c>
      <c r="D918" t="s">
        <v>268</v>
      </c>
      <c r="E918">
        <v>4</v>
      </c>
      <c r="F918">
        <v>0</v>
      </c>
      <c r="H918">
        <v>0</v>
      </c>
      <c r="K918" s="1">
        <v>36364</v>
      </c>
      <c r="L918" s="1">
        <v>0</v>
      </c>
      <c r="O918" s="10">
        <f>N918-1/SUMIF(Seasons!A$2:A$8,C918,Seasons!E$2:E$8)*(B918-(E918/SUMIF(Seasons!A$2:A$8,C918,Seasons!B$2:B$8))*SUMIF(Seasons!A$2:A$8,C918,Seasons!C$2:C$8))</f>
        <v>-1.8311003790859016E-2</v>
      </c>
    </row>
    <row r="919" spans="1:15" x14ac:dyDescent="0.2">
      <c r="A919">
        <v>1</v>
      </c>
      <c r="B919" s="1">
        <f>J919</f>
        <v>833333</v>
      </c>
      <c r="C919" s="11" t="s">
        <v>17</v>
      </c>
      <c r="D919" s="11" t="s">
        <v>269</v>
      </c>
      <c r="E919" s="12">
        <v>190</v>
      </c>
      <c r="F919" s="12"/>
      <c r="G919" s="12"/>
      <c r="H919" s="12"/>
      <c r="I919" s="13">
        <v>555000</v>
      </c>
      <c r="J919" s="14">
        <v>833333</v>
      </c>
      <c r="K919" s="14"/>
      <c r="L919" s="14">
        <v>245000</v>
      </c>
      <c r="M919" s="13"/>
      <c r="N919" s="10">
        <v>-0.30000000000000004</v>
      </c>
      <c r="O919" s="10">
        <f>N919-1/SUMIF(Seasons!A$2:A$8,C919,Seasons!E$2:E$8)*(B919-(E919/SUMIF(Seasons!A$2:A$8,C919,Seasons!B$2:B$8))*SUMIF(Seasons!A$2:A$8,C919,Seasons!C$2:C$8))</f>
        <v>-1.2393765155652647</v>
      </c>
    </row>
    <row r="920" spans="1:15" x14ac:dyDescent="0.2">
      <c r="A920">
        <v>1</v>
      </c>
      <c r="B920" s="1">
        <f>K920</f>
        <v>237478</v>
      </c>
      <c r="C920" s="11" t="s">
        <v>19</v>
      </c>
      <c r="D920" s="11" t="s">
        <v>269</v>
      </c>
      <c r="E920" s="11">
        <v>55</v>
      </c>
      <c r="F920" s="11">
        <v>0</v>
      </c>
      <c r="G920" s="11">
        <v>0</v>
      </c>
      <c r="H920" s="11">
        <v>0</v>
      </c>
      <c r="I920" s="11"/>
      <c r="J920" s="17">
        <v>833333</v>
      </c>
      <c r="K920" s="17">
        <v>237478</v>
      </c>
      <c r="L920" s="17">
        <v>530000</v>
      </c>
      <c r="M920" s="18"/>
      <c r="N920" s="10">
        <v>0.8</v>
      </c>
      <c r="O920" s="10">
        <f>N920-1/SUMIF(Seasons!A$2:A$8,C920,Seasons!E$2:E$8)*(B920-(E920/SUMIF(Seasons!A$2:A$8,C920,Seasons!B$2:B$8))*SUMIF(Seasons!A$2:A$8,C920,Seasons!C$2:C$8))</f>
        <v>0.54836833544933605</v>
      </c>
    </row>
    <row r="921" spans="1:15" x14ac:dyDescent="0.2">
      <c r="A921">
        <v>1</v>
      </c>
      <c r="B921" s="1">
        <f>K921</f>
        <v>138889</v>
      </c>
      <c r="C921" s="11" t="s">
        <v>20</v>
      </c>
      <c r="D921" s="11" t="s">
        <v>269</v>
      </c>
      <c r="E921" s="12">
        <v>31</v>
      </c>
      <c r="F921" s="12">
        <v>0</v>
      </c>
      <c r="G921" s="12">
        <v>0</v>
      </c>
      <c r="H921" s="12">
        <v>0</v>
      </c>
      <c r="I921" s="12"/>
      <c r="J921" s="14">
        <v>833333</v>
      </c>
      <c r="K921" s="14">
        <v>138889</v>
      </c>
      <c r="L921" s="14">
        <v>265000</v>
      </c>
      <c r="M921" s="13"/>
      <c r="N921" s="10">
        <v>-0.4</v>
      </c>
      <c r="O921" s="10">
        <f>N921-1/SUMIF(Seasons!A$2:A$8,C921,Seasons!E$2:E$8)*(B921-(E921/SUMIF(Seasons!A$2:A$8,C921,Seasons!B$2:B$8))*SUMIF(Seasons!A$2:A$8,C921,Seasons!C$2:C$8))</f>
        <v>-0.53917912317327765</v>
      </c>
    </row>
    <row r="922" spans="1:15" x14ac:dyDescent="0.2">
      <c r="A922">
        <v>1</v>
      </c>
      <c r="B922" s="1">
        <f>J922</f>
        <v>893750</v>
      </c>
      <c r="C922" s="11" t="s">
        <v>17</v>
      </c>
      <c r="D922" s="11" t="s">
        <v>270</v>
      </c>
      <c r="E922" s="12">
        <v>190</v>
      </c>
      <c r="F922" s="12"/>
      <c r="G922" s="12"/>
      <c r="H922" s="12"/>
      <c r="I922" s="13">
        <v>850000</v>
      </c>
      <c r="J922" s="14">
        <v>893750</v>
      </c>
      <c r="K922" s="14"/>
      <c r="L922" s="14" t="s">
        <v>27</v>
      </c>
      <c r="M922" s="13"/>
      <c r="N922" s="10">
        <v>-4.3</v>
      </c>
      <c r="O922" s="10">
        <f>N922-1/SUMIF(Seasons!A$2:A$8,C922,Seasons!E$2:E$8)*(B922-(E922/SUMIF(Seasons!A$2:A$8,C922,Seasons!B$2:B$8))*SUMIF(Seasons!A$2:A$8,C922,Seasons!C$2:C$8))</f>
        <v>-5.3977607864554891</v>
      </c>
    </row>
    <row r="923" spans="1:15" x14ac:dyDescent="0.2">
      <c r="A923">
        <v>1</v>
      </c>
      <c r="B923" s="1">
        <f>K923</f>
        <v>856703</v>
      </c>
      <c r="C923" s="11" t="s">
        <v>19</v>
      </c>
      <c r="D923" s="11" t="s">
        <v>270</v>
      </c>
      <c r="E923" s="12">
        <v>185</v>
      </c>
      <c r="F923" s="12">
        <v>0</v>
      </c>
      <c r="G923" s="12">
        <v>0</v>
      </c>
      <c r="H923" s="12">
        <v>0</v>
      </c>
      <c r="I923" s="11"/>
      <c r="J923" s="14">
        <v>893750</v>
      </c>
      <c r="K923" s="14">
        <v>856703</v>
      </c>
      <c r="L923" s="14">
        <v>0</v>
      </c>
      <c r="M923" s="13"/>
      <c r="N923" s="10">
        <v>3.4</v>
      </c>
      <c r="O923" s="10">
        <f>N923-1/SUMIF(Seasons!A$2:A$8,C923,Seasons!E$2:E$8)*(B923-(E923/SUMIF(Seasons!A$2:A$8,C923,Seasons!B$2:B$8))*SUMIF(Seasons!A$2:A$8,C923,Seasons!C$2:C$8))</f>
        <v>2.4001896990701024</v>
      </c>
    </row>
    <row r="924" spans="1:15" x14ac:dyDescent="0.2">
      <c r="A924">
        <v>1</v>
      </c>
      <c r="B924" s="1">
        <f>K924</f>
        <v>1075000</v>
      </c>
      <c r="C924" s="11" t="s">
        <v>20</v>
      </c>
      <c r="D924" s="11" t="s">
        <v>270</v>
      </c>
      <c r="E924" s="12">
        <v>186</v>
      </c>
      <c r="F924" s="12">
        <v>0</v>
      </c>
      <c r="G924" s="12">
        <v>0</v>
      </c>
      <c r="H924" s="12">
        <v>0</v>
      </c>
      <c r="I924" s="12"/>
      <c r="J924" s="14">
        <v>1075000</v>
      </c>
      <c r="K924" s="14">
        <v>1075000</v>
      </c>
      <c r="L924" s="14">
        <v>0</v>
      </c>
      <c r="M924" s="13"/>
      <c r="N924" s="10">
        <v>-1.8</v>
      </c>
      <c r="O924" s="10">
        <f>N924-1/SUMIF(Seasons!A$2:A$8,C924,Seasons!E$2:E$8)*(B924-(E924/SUMIF(Seasons!A$2:A$8,C924,Seasons!B$2:B$8))*SUMIF(Seasons!A$2:A$8,C924,Seasons!C$2:C$8))</f>
        <v>-3.240501043841336</v>
      </c>
    </row>
    <row r="925" spans="1:15" x14ac:dyDescent="0.2">
      <c r="A925">
        <v>1</v>
      </c>
      <c r="B925" s="1">
        <f>K925</f>
        <v>775000</v>
      </c>
      <c r="C925" s="11" t="s">
        <v>21</v>
      </c>
      <c r="D925" s="11" t="s">
        <v>270</v>
      </c>
      <c r="E925" s="12">
        <v>185</v>
      </c>
      <c r="F925" s="12">
        <v>0</v>
      </c>
      <c r="G925" s="12">
        <v>0</v>
      </c>
      <c r="H925" s="12">
        <v>0</v>
      </c>
      <c r="I925" s="12"/>
      <c r="J925" s="14">
        <v>775000</v>
      </c>
      <c r="K925" s="14">
        <v>775000</v>
      </c>
      <c r="L925" s="14">
        <v>0</v>
      </c>
      <c r="M925" s="13">
        <v>0</v>
      </c>
      <c r="N925" s="10">
        <v>2.9</v>
      </c>
      <c r="O925" s="10">
        <f>N925-1/SUMIF(Seasons!A$2:A$8,C925,Seasons!E$2:E$8)*(B925-(E925/SUMIF(Seasons!A$2:A$8,C925,Seasons!B$2:B$8))*SUMIF(Seasons!A$2:A$8,C925,Seasons!C$2:C$8))</f>
        <v>2.3255624700813784</v>
      </c>
    </row>
    <row r="926" spans="1:15" x14ac:dyDescent="0.2">
      <c r="A926">
        <v>1</v>
      </c>
      <c r="B926" s="1">
        <f>48/82*K926</f>
        <v>482926.82926829264</v>
      </c>
      <c r="C926" t="s">
        <v>22</v>
      </c>
      <c r="D926" t="s">
        <v>270</v>
      </c>
      <c r="E926">
        <v>99</v>
      </c>
      <c r="F926">
        <v>0</v>
      </c>
      <c r="H926">
        <v>0</v>
      </c>
      <c r="K926" s="1">
        <v>825000</v>
      </c>
      <c r="L926" s="1">
        <v>0</v>
      </c>
      <c r="N926" s="3">
        <v>-0.4</v>
      </c>
      <c r="O926" s="10">
        <f>N926-1/SUMIF(Seasons!A$2:A$8,C926,Seasons!E$2:E$8)*(B926-(E926/SUMIF(Seasons!A$2:A$8,C926,Seasons!B$2:B$8))*SUMIF(Seasons!A$2:A$8,C926,Seasons!C$2:C$8))</f>
        <v>-0.76254917387883547</v>
      </c>
    </row>
    <row r="927" spans="1:15" x14ac:dyDescent="0.2">
      <c r="A927">
        <v>1</v>
      </c>
      <c r="B927" s="1">
        <f>K927</f>
        <v>825000</v>
      </c>
      <c r="C927" t="s">
        <v>15</v>
      </c>
      <c r="D927" t="s">
        <v>270</v>
      </c>
      <c r="E927">
        <v>195</v>
      </c>
      <c r="F927">
        <v>0</v>
      </c>
      <c r="G927">
        <v>0</v>
      </c>
      <c r="H927">
        <v>0</v>
      </c>
      <c r="I927"/>
      <c r="J927" s="1">
        <v>825000</v>
      </c>
      <c r="K927" s="1">
        <v>825000</v>
      </c>
      <c r="L927" s="1">
        <v>0</v>
      </c>
      <c r="M927"/>
      <c r="N927" s="3">
        <v>-1.3</v>
      </c>
      <c r="O927" s="10">
        <f>N927-1/SUMIF(Seasons!A$2:A$8,C927,Seasons!E$2:E$8)*(B927-(E927/SUMIF(Seasons!A$2:A$8,C927,Seasons!B$2:B$8))*SUMIF(Seasons!A$2:A$8,C927,Seasons!C$2:C$8))</f>
        <v>-1.93891577928364</v>
      </c>
    </row>
    <row r="928" spans="1:15" x14ac:dyDescent="0.2">
      <c r="A928">
        <v>1</v>
      </c>
      <c r="B928" s="1">
        <v>550000</v>
      </c>
      <c r="C928" t="s">
        <v>23</v>
      </c>
      <c r="D928" t="s">
        <v>270</v>
      </c>
      <c r="E928">
        <v>186</v>
      </c>
      <c r="K928" s="1">
        <v>550000</v>
      </c>
      <c r="L928" s="1">
        <v>0</v>
      </c>
      <c r="N928" s="3">
        <v>1.5</v>
      </c>
      <c r="O928" s="10">
        <f>N928-1/SUMIF(Seasons!A$2:A$8,C928,Seasons!E$2:E$8)*(B928-(E928/SUMIF(Seasons!A$2:A$8,C928,Seasons!B$2:B$8))*SUMIF(Seasons!A$2:A$8,C928,Seasons!C$2:C$8))</f>
        <v>1.5</v>
      </c>
    </row>
    <row r="929" spans="1:15" x14ac:dyDescent="0.2">
      <c r="A929">
        <v>1</v>
      </c>
      <c r="B929" s="1">
        <f>K929</f>
        <v>109103</v>
      </c>
      <c r="C929" t="s">
        <v>15</v>
      </c>
      <c r="D929" t="s">
        <v>271</v>
      </c>
      <c r="E929">
        <v>23</v>
      </c>
      <c r="F929">
        <v>0</v>
      </c>
      <c r="G929">
        <v>0</v>
      </c>
      <c r="H929">
        <v>0</v>
      </c>
      <c r="I929"/>
      <c r="J929" s="1">
        <v>925000</v>
      </c>
      <c r="K929" s="1">
        <v>109103</v>
      </c>
      <c r="L929" s="1">
        <v>0</v>
      </c>
      <c r="M929"/>
      <c r="N929" s="3">
        <v>0.2</v>
      </c>
      <c r="O929" s="10">
        <f>N929-1/SUMIF(Seasons!A$2:A$8,C929,Seasons!E$2:E$8)*(B929-(E929/SUMIF(Seasons!A$2:A$8,C929,Seasons!B$2:B$8))*SUMIF(Seasons!A$2:A$8,C929,Seasons!C$2:C$8))</f>
        <v>9.7236309479484709E-2</v>
      </c>
    </row>
    <row r="930" spans="1:15" x14ac:dyDescent="0.2">
      <c r="A930">
        <v>1</v>
      </c>
      <c r="B930" s="1">
        <f>K930</f>
        <v>114231</v>
      </c>
      <c r="C930" t="s">
        <v>15</v>
      </c>
      <c r="D930" t="s">
        <v>272</v>
      </c>
      <c r="E930">
        <v>33</v>
      </c>
      <c r="F930">
        <v>0</v>
      </c>
      <c r="G930">
        <v>0</v>
      </c>
      <c r="H930">
        <v>0</v>
      </c>
      <c r="I930"/>
      <c r="J930" s="1">
        <v>875000</v>
      </c>
      <c r="K930" s="1">
        <v>114231</v>
      </c>
      <c r="L930" s="1">
        <v>137500</v>
      </c>
      <c r="M930"/>
      <c r="N930" s="3">
        <v>-0.30000000000000004</v>
      </c>
      <c r="O930" s="10">
        <f>N930-1/SUMIF(Seasons!A$2:A$8,C930,Seasons!E$2:E$8)*(B930-(E930/SUMIF(Seasons!A$2:A$8,C930,Seasons!B$2:B$8))*SUMIF(Seasons!A$2:A$8,C930,Seasons!C$2:C$8))</f>
        <v>-0.34914790379030458</v>
      </c>
    </row>
    <row r="931" spans="1:15" x14ac:dyDescent="0.2">
      <c r="A931">
        <v>1</v>
      </c>
      <c r="B931" s="1">
        <v>100000</v>
      </c>
      <c r="C931" t="s">
        <v>23</v>
      </c>
      <c r="D931" t="s">
        <v>272</v>
      </c>
      <c r="E931">
        <v>26</v>
      </c>
      <c r="K931" s="1">
        <v>100000</v>
      </c>
      <c r="L931" s="1">
        <v>0</v>
      </c>
      <c r="N931" s="3">
        <v>0</v>
      </c>
      <c r="O931" s="10">
        <f>N931-1/SUMIF(Seasons!A$2:A$8,C931,Seasons!E$2:E$8)*(B931-(E931/SUMIF(Seasons!A$2:A$8,C931,Seasons!B$2:B$8))*SUMIF(Seasons!A$2:A$8,C931,Seasons!C$2:C$8))</f>
        <v>-4.9231473795689387E-2</v>
      </c>
    </row>
    <row r="932" spans="1:15" x14ac:dyDescent="0.2">
      <c r="A932">
        <v>1</v>
      </c>
      <c r="B932" s="1">
        <f>J932</f>
        <v>500000</v>
      </c>
      <c r="C932" s="11" t="s">
        <v>17</v>
      </c>
      <c r="D932" s="11" t="s">
        <v>273</v>
      </c>
      <c r="E932" s="12">
        <v>190</v>
      </c>
      <c r="F932" s="12"/>
      <c r="G932" s="12"/>
      <c r="H932" s="12"/>
      <c r="I932" s="13">
        <v>500000</v>
      </c>
      <c r="J932" s="14">
        <v>500000</v>
      </c>
      <c r="K932" s="14"/>
      <c r="L932" s="14" t="s">
        <v>27</v>
      </c>
      <c r="M932" s="13"/>
      <c r="N932" s="10">
        <v>0</v>
      </c>
      <c r="O932" s="10">
        <f>N932-1/SUMIF(Seasons!A$2:A$8,C932,Seasons!E$2:E$8)*(B932-(E932/SUMIF(Seasons!A$2:A$8,C932,Seasons!B$2:B$8))*SUMIF(Seasons!A$2:A$8,C932,Seasons!C$2:C$8))</f>
        <v>-6.5537957400327682E-2</v>
      </c>
    </row>
    <row r="933" spans="1:15" x14ac:dyDescent="0.2">
      <c r="A933">
        <v>1</v>
      </c>
      <c r="B933" s="1">
        <f>K933</f>
        <v>500000</v>
      </c>
      <c r="C933" s="11" t="s">
        <v>19</v>
      </c>
      <c r="D933" s="11" t="s">
        <v>273</v>
      </c>
      <c r="E933" s="12">
        <v>193</v>
      </c>
      <c r="F933" s="12">
        <v>0</v>
      </c>
      <c r="G933" s="12">
        <v>0</v>
      </c>
      <c r="H933" s="12">
        <v>0</v>
      </c>
      <c r="I933" s="11"/>
      <c r="J933" s="14">
        <v>500000</v>
      </c>
      <c r="K933" s="14">
        <v>500000</v>
      </c>
      <c r="L933" s="14">
        <v>0</v>
      </c>
      <c r="M933" s="13"/>
      <c r="N933" s="10">
        <v>3.4</v>
      </c>
      <c r="O933" s="10">
        <f>N933-1/SUMIF(Seasons!A$2:A$8,C933,Seasons!E$2:E$8)*(B933-(E933/SUMIF(Seasons!A$2:A$8,C933,Seasons!B$2:B$8))*SUMIF(Seasons!A$2:A$8,C933,Seasons!C$2:C$8))</f>
        <v>3.4</v>
      </c>
    </row>
    <row r="934" spans="1:15" x14ac:dyDescent="0.2">
      <c r="A934">
        <v>1</v>
      </c>
      <c r="B934" s="1">
        <f>K934</f>
        <v>700000</v>
      </c>
      <c r="C934" s="11" t="s">
        <v>20</v>
      </c>
      <c r="D934" s="11" t="s">
        <v>273</v>
      </c>
      <c r="E934" s="12">
        <v>186</v>
      </c>
      <c r="F934" s="12">
        <v>0</v>
      </c>
      <c r="G934" s="12">
        <v>0</v>
      </c>
      <c r="H934" s="12">
        <v>0</v>
      </c>
      <c r="I934" s="12"/>
      <c r="J934" s="14">
        <v>700000</v>
      </c>
      <c r="K934" s="14">
        <v>700000</v>
      </c>
      <c r="L934" s="14">
        <v>0</v>
      </c>
      <c r="M934" s="13"/>
      <c r="N934" s="10">
        <v>3.3</v>
      </c>
      <c r="O934" s="10">
        <f>N934-1/SUMIF(Seasons!A$2:A$8,C934,Seasons!E$2:E$8)*(B934-(E934/SUMIF(Seasons!A$2:A$8,C934,Seasons!B$2:B$8))*SUMIF(Seasons!A$2:A$8,C934,Seasons!C$2:C$8))</f>
        <v>2.7989561586638829</v>
      </c>
    </row>
    <row r="935" spans="1:15" x14ac:dyDescent="0.2">
      <c r="A935">
        <v>1</v>
      </c>
      <c r="B935" s="1">
        <f>K935</f>
        <v>700000</v>
      </c>
      <c r="C935" s="11" t="s">
        <v>21</v>
      </c>
      <c r="D935" s="11" t="s">
        <v>273</v>
      </c>
      <c r="E935" s="12">
        <v>185</v>
      </c>
      <c r="F935" s="12">
        <v>0</v>
      </c>
      <c r="G935" s="12">
        <v>0</v>
      </c>
      <c r="H935" s="12">
        <v>0</v>
      </c>
      <c r="I935" s="12"/>
      <c r="J935" s="14">
        <v>700000</v>
      </c>
      <c r="K935" s="14">
        <v>700000</v>
      </c>
      <c r="L935" s="14">
        <v>0</v>
      </c>
      <c r="M935" s="13">
        <v>0</v>
      </c>
      <c r="N935" s="10">
        <v>0.2</v>
      </c>
      <c r="O935" s="10">
        <f>N935-1/SUMIF(Seasons!A$2:A$8,C935,Seasons!E$2:E$8)*(B935-(E935/SUMIF(Seasons!A$2:A$8,C935,Seasons!B$2:B$8))*SUMIF(Seasons!A$2:A$8,C935,Seasons!C$2:C$8))</f>
        <v>-0.20210627094303496</v>
      </c>
    </row>
    <row r="936" spans="1:15" x14ac:dyDescent="0.2">
      <c r="A936">
        <v>1</v>
      </c>
      <c r="B936" s="1">
        <f>48/82*K936</f>
        <v>878048.78048780479</v>
      </c>
      <c r="C936" t="s">
        <v>22</v>
      </c>
      <c r="D936" t="s">
        <v>273</v>
      </c>
      <c r="E936">
        <v>99</v>
      </c>
      <c r="F936">
        <v>0</v>
      </c>
      <c r="H936">
        <v>0</v>
      </c>
      <c r="K936" s="1">
        <v>1500000</v>
      </c>
      <c r="L936" s="1">
        <v>0</v>
      </c>
      <c r="N936" s="3">
        <v>0</v>
      </c>
      <c r="O936" s="10">
        <f>N936-1/SUMIF(Seasons!A$2:A$8,C936,Seasons!E$2:E$8)*(B936-(E936/SUMIF(Seasons!A$2:A$8,C936,Seasons!B$2:B$8))*SUMIF(Seasons!A$2:A$8,C936,Seasons!C$2:C$8))</f>
        <v>-1.1782848151062155</v>
      </c>
    </row>
    <row r="937" spans="1:15" x14ac:dyDescent="0.2">
      <c r="A937">
        <v>1</v>
      </c>
      <c r="B937" s="1">
        <f>K937</f>
        <v>1500000</v>
      </c>
      <c r="C937" t="s">
        <v>15</v>
      </c>
      <c r="D937" t="s">
        <v>273</v>
      </c>
      <c r="E937">
        <v>195</v>
      </c>
      <c r="F937">
        <v>0</v>
      </c>
      <c r="G937">
        <v>0</v>
      </c>
      <c r="H937">
        <v>0</v>
      </c>
      <c r="I937"/>
      <c r="J937" s="1">
        <v>1500000</v>
      </c>
      <c r="K937" s="1">
        <v>1500000</v>
      </c>
      <c r="L937" s="1">
        <v>0</v>
      </c>
      <c r="M937"/>
      <c r="N937" s="3">
        <v>-1.2</v>
      </c>
      <c r="O937" s="10">
        <f>N937-1/SUMIF(Seasons!A$2:A$8,C937,Seasons!E$2:E$8)*(B937-(E937/SUMIF(Seasons!A$2:A$8,C937,Seasons!B$2:B$8))*SUMIF(Seasons!A$2:A$8,C937,Seasons!C$2:C$8))</f>
        <v>-3.4071636011616651</v>
      </c>
    </row>
    <row r="938" spans="1:15" x14ac:dyDescent="0.2">
      <c r="A938">
        <v>1</v>
      </c>
      <c r="B938" s="1">
        <f>K938</f>
        <v>66062</v>
      </c>
      <c r="C938" s="11" t="s">
        <v>19</v>
      </c>
      <c r="D938" s="11" t="s">
        <v>274</v>
      </c>
      <c r="E938" s="12">
        <v>15</v>
      </c>
      <c r="F938" s="12">
        <v>0</v>
      </c>
      <c r="G938" s="12">
        <v>0</v>
      </c>
      <c r="H938" s="12">
        <v>0</v>
      </c>
      <c r="I938" s="11"/>
      <c r="J938" s="14">
        <v>850000</v>
      </c>
      <c r="K938" s="14">
        <v>66062</v>
      </c>
      <c r="L938" s="14">
        <v>165000</v>
      </c>
      <c r="M938" s="13"/>
      <c r="N938" s="10"/>
      <c r="O938" s="10">
        <f>N938-1/SUMIF(Seasons!A$2:A$8,C938,Seasons!E$2:E$8)*(B938-(E938/SUMIF(Seasons!A$2:A$8,C938,Seasons!B$2:B$8))*SUMIF(Seasons!A$2:A$8,C938,Seasons!C$2:C$8))</f>
        <v>-7.2058003637237078E-2</v>
      </c>
    </row>
    <row r="939" spans="1:15" x14ac:dyDescent="0.2">
      <c r="A939">
        <v>1</v>
      </c>
      <c r="B939" s="1">
        <f>J939</f>
        <v>3437500</v>
      </c>
      <c r="C939" s="11" t="s">
        <v>17</v>
      </c>
      <c r="D939" s="11" t="s">
        <v>275</v>
      </c>
      <c r="E939" s="12">
        <v>190</v>
      </c>
      <c r="F939" s="12"/>
      <c r="G939" s="12"/>
      <c r="H939" s="12"/>
      <c r="I939" s="13">
        <v>2950000</v>
      </c>
      <c r="J939" s="14">
        <v>3437500</v>
      </c>
      <c r="K939" s="14"/>
      <c r="L939" s="14" t="s">
        <v>27</v>
      </c>
      <c r="M939" s="13"/>
      <c r="N939" s="10">
        <v>3.4</v>
      </c>
      <c r="O939" s="10">
        <f>N939-1/SUMIF(Seasons!A$2:A$8,C939,Seasons!E$2:E$8)*(B939-(E939/SUMIF(Seasons!A$2:A$8,C939,Seasons!B$2:B$8))*SUMIF(Seasons!A$2:A$8,C939,Seasons!C$2:C$8))</f>
        <v>-4.3662479519388313</v>
      </c>
    </row>
    <row r="940" spans="1:15" x14ac:dyDescent="0.2">
      <c r="A940">
        <v>1</v>
      </c>
      <c r="B940" s="1">
        <f>K940</f>
        <v>3437500</v>
      </c>
      <c r="C940" s="11" t="s">
        <v>19</v>
      </c>
      <c r="D940" s="11" t="s">
        <v>275</v>
      </c>
      <c r="E940" s="12">
        <v>193</v>
      </c>
      <c r="F940" s="12">
        <v>0</v>
      </c>
      <c r="G940" s="12">
        <v>0</v>
      </c>
      <c r="H940" s="12">
        <v>0</v>
      </c>
      <c r="I940" s="11"/>
      <c r="J940" s="14">
        <v>3437500</v>
      </c>
      <c r="K940" s="14">
        <v>3437500</v>
      </c>
      <c r="L940" s="14">
        <v>0</v>
      </c>
      <c r="M940" s="13"/>
      <c r="N940" s="10">
        <v>10.6</v>
      </c>
      <c r="O940" s="10">
        <f>N940-1/SUMIF(Seasons!A$2:A$8,C940,Seasons!E$2:E$8)*(B940-(E940/SUMIF(Seasons!A$2:A$8,C940,Seasons!B$2:B$8))*SUMIF(Seasons!A$2:A$8,C940,Seasons!C$2:C$8))</f>
        <v>2.8185430463576155</v>
      </c>
    </row>
    <row r="941" spans="1:15" x14ac:dyDescent="0.2">
      <c r="A941">
        <v>1</v>
      </c>
      <c r="B941" s="1">
        <f>K941</f>
        <v>3437500</v>
      </c>
      <c r="C941" s="11" t="s">
        <v>20</v>
      </c>
      <c r="D941" s="11" t="s">
        <v>275</v>
      </c>
      <c r="E941" s="12">
        <v>186</v>
      </c>
      <c r="F941" s="12">
        <v>0</v>
      </c>
      <c r="G941" s="12">
        <v>0</v>
      </c>
      <c r="H941" s="12">
        <v>0</v>
      </c>
      <c r="I941" s="12"/>
      <c r="J941" s="14">
        <v>3437500</v>
      </c>
      <c r="K941" s="14">
        <v>3437500</v>
      </c>
      <c r="L941" s="14">
        <v>0</v>
      </c>
      <c r="M941" s="13"/>
      <c r="N941" s="10">
        <v>11.9</v>
      </c>
      <c r="O941" s="10">
        <f>N941-1/SUMIF(Seasons!A$2:A$8,C941,Seasons!E$2:E$8)*(B941-(E941/SUMIF(Seasons!A$2:A$8,C941,Seasons!B$2:B$8))*SUMIF(Seasons!A$2:A$8,C941,Seasons!C$2:C$8))</f>
        <v>4.5409185803757834</v>
      </c>
    </row>
    <row r="942" spans="1:15" x14ac:dyDescent="0.2">
      <c r="A942">
        <v>1</v>
      </c>
      <c r="B942" s="1">
        <f>K942</f>
        <v>3437500</v>
      </c>
      <c r="C942" s="11" t="s">
        <v>21</v>
      </c>
      <c r="D942" s="11" t="s">
        <v>275</v>
      </c>
      <c r="E942" s="12">
        <v>185</v>
      </c>
      <c r="F942" s="12">
        <v>0</v>
      </c>
      <c r="G942" s="12">
        <v>0</v>
      </c>
      <c r="H942" s="12">
        <v>0</v>
      </c>
      <c r="I942" s="12"/>
      <c r="J942" s="14">
        <v>3437500</v>
      </c>
      <c r="K942" s="14">
        <v>3437500</v>
      </c>
      <c r="L942" s="14">
        <v>0</v>
      </c>
      <c r="M942" s="13">
        <v>0</v>
      </c>
      <c r="N942" s="10">
        <v>8.5</v>
      </c>
      <c r="O942" s="10">
        <f>N942-1/SUMIF(Seasons!A$2:A$8,C942,Seasons!E$2:E$8)*(B942-(E942/SUMIF(Seasons!A$2:A$8,C942,Seasons!B$2:B$8))*SUMIF(Seasons!A$2:A$8,C942,Seasons!C$2:C$8))</f>
        <v>1.8078027764480611</v>
      </c>
    </row>
    <row r="943" spans="1:15" x14ac:dyDescent="0.2">
      <c r="A943">
        <v>1</v>
      </c>
      <c r="B943" s="1">
        <f>48/82*K943</f>
        <v>3219512.1951219509</v>
      </c>
      <c r="C943" t="s">
        <v>22</v>
      </c>
      <c r="D943" t="s">
        <v>275</v>
      </c>
      <c r="E943">
        <v>99</v>
      </c>
      <c r="F943">
        <v>0</v>
      </c>
      <c r="H943">
        <v>0</v>
      </c>
      <c r="K943" s="1">
        <v>5500000</v>
      </c>
      <c r="L943" s="1">
        <v>0</v>
      </c>
      <c r="N943" s="3">
        <v>4.9000000000000004</v>
      </c>
      <c r="O943" s="10">
        <f>N943-1/SUMIF(Seasons!A$2:A$8,C943,Seasons!E$2:E$8)*(B943-(E943/SUMIF(Seasons!A$2:A$8,C943,Seasons!B$2:B$8))*SUMIF(Seasons!A$2:A$8,C943,Seasons!C$2:C$8))</f>
        <v>-1.1122738001573556</v>
      </c>
    </row>
    <row r="944" spans="1:15" x14ac:dyDescent="0.2">
      <c r="A944">
        <v>1</v>
      </c>
      <c r="B944" s="1">
        <f>K944</f>
        <v>5500000</v>
      </c>
      <c r="C944" t="s">
        <v>15</v>
      </c>
      <c r="D944" t="s">
        <v>275</v>
      </c>
      <c r="E944">
        <v>195</v>
      </c>
      <c r="F944">
        <v>0</v>
      </c>
      <c r="G944">
        <v>0</v>
      </c>
      <c r="H944">
        <v>0</v>
      </c>
      <c r="I944"/>
      <c r="J944" s="1">
        <v>5500000</v>
      </c>
      <c r="K944" s="1">
        <v>5500000</v>
      </c>
      <c r="L944" s="1">
        <v>0</v>
      </c>
      <c r="M944"/>
      <c r="N944" s="3">
        <v>8.3000000000000007</v>
      </c>
      <c r="O944" s="10">
        <f>N944-1/SUMIF(Seasons!A$2:A$8,C944,Seasons!E$2:E$8)*(B944-(E944/SUMIF(Seasons!A$2:A$8,C944,Seasons!B$2:B$8))*SUMIF(Seasons!A$2:A$8,C944,Seasons!C$2:C$8))</f>
        <v>-3.2004840271055173</v>
      </c>
    </row>
    <row r="945" spans="1:15" x14ac:dyDescent="0.2">
      <c r="A945">
        <v>1</v>
      </c>
      <c r="B945" s="1">
        <v>5500000</v>
      </c>
      <c r="C945" t="s">
        <v>23</v>
      </c>
      <c r="D945" t="s">
        <v>275</v>
      </c>
      <c r="E945">
        <v>186</v>
      </c>
      <c r="K945" s="1">
        <v>5500000</v>
      </c>
      <c r="L945" s="1">
        <v>0</v>
      </c>
      <c r="N945" s="3">
        <v>6.3</v>
      </c>
      <c r="O945" s="10">
        <f>N945-1/SUMIF(Seasons!A$2:A$8,C945,Seasons!E$2:E$8)*(B945-(E945/SUMIF(Seasons!A$2:A$8,C945,Seasons!B$2:B$8))*SUMIF(Seasons!A$2:A$8,C945,Seasons!C$2:C$8))</f>
        <v>-4.2412599822537702</v>
      </c>
    </row>
    <row r="946" spans="1:15" x14ac:dyDescent="0.2">
      <c r="A946">
        <v>1</v>
      </c>
      <c r="B946" s="1">
        <f>K946</f>
        <v>219128</v>
      </c>
      <c r="C946" s="11" t="s">
        <v>19</v>
      </c>
      <c r="D946" s="11" t="s">
        <v>276</v>
      </c>
      <c r="E946" s="12">
        <v>50</v>
      </c>
      <c r="F946" s="12">
        <v>0</v>
      </c>
      <c r="G946" s="12">
        <v>0</v>
      </c>
      <c r="H946" s="12">
        <v>0</v>
      </c>
      <c r="I946" s="11"/>
      <c r="J946" s="14">
        <v>845833</v>
      </c>
      <c r="K946" s="14">
        <v>219128</v>
      </c>
      <c r="L946" s="14">
        <v>0</v>
      </c>
      <c r="M946" s="13"/>
      <c r="N946" s="10">
        <v>2</v>
      </c>
      <c r="O946" s="10">
        <f>N946-1/SUMIF(Seasons!A$2:A$8,C946,Seasons!E$2:E$8)*(B946-(E946/SUMIF(Seasons!A$2:A$8,C946,Seasons!B$2:B$8))*SUMIF(Seasons!A$2:A$8,C946,Seasons!C$2:C$8))</f>
        <v>1.7626640496860309</v>
      </c>
    </row>
    <row r="947" spans="1:15" x14ac:dyDescent="0.2">
      <c r="A947">
        <v>1</v>
      </c>
      <c r="B947" s="1">
        <f>K947</f>
        <v>845833</v>
      </c>
      <c r="C947" s="11" t="s">
        <v>20</v>
      </c>
      <c r="D947" s="11" t="s">
        <v>276</v>
      </c>
      <c r="E947" s="12">
        <v>186</v>
      </c>
      <c r="F947" s="12">
        <v>0</v>
      </c>
      <c r="G947" s="12">
        <v>0</v>
      </c>
      <c r="H947" s="12">
        <v>0</v>
      </c>
      <c r="I947" s="12"/>
      <c r="J947" s="14">
        <v>845833</v>
      </c>
      <c r="K947" s="14">
        <v>845833</v>
      </c>
      <c r="L947" s="14">
        <v>0</v>
      </c>
      <c r="M947" s="13"/>
      <c r="N947" s="10">
        <v>11.9</v>
      </c>
      <c r="O947" s="10">
        <f>N947-1/SUMIF(Seasons!A$2:A$8,C947,Seasons!E$2:E$8)*(B947-(E947/SUMIF(Seasons!A$2:A$8,C947,Seasons!B$2:B$8))*SUMIF(Seasons!A$2:A$8,C947,Seasons!C$2:C$8))</f>
        <v>11.033612526096034</v>
      </c>
    </row>
    <row r="948" spans="1:15" x14ac:dyDescent="0.2">
      <c r="A948">
        <v>1</v>
      </c>
      <c r="B948" s="1">
        <f>K948</f>
        <v>845833</v>
      </c>
      <c r="C948" s="11" t="s">
        <v>21</v>
      </c>
      <c r="D948" s="11" t="s">
        <v>276</v>
      </c>
      <c r="E948" s="12">
        <v>185</v>
      </c>
      <c r="F948" s="12">
        <v>0</v>
      </c>
      <c r="G948" s="12">
        <v>0</v>
      </c>
      <c r="H948" s="12">
        <v>0</v>
      </c>
      <c r="I948" s="12"/>
      <c r="J948" s="14">
        <v>845833</v>
      </c>
      <c r="K948" s="14">
        <v>845833</v>
      </c>
      <c r="L948" s="14">
        <v>0</v>
      </c>
      <c r="M948" s="13">
        <v>0</v>
      </c>
      <c r="N948" s="10">
        <v>7.6</v>
      </c>
      <c r="O948" s="10">
        <f>N948-1/SUMIF(Seasons!A$2:A$8,C948,Seasons!E$2:E$8)*(B948-(E948/SUMIF(Seasons!A$2:A$8,C948,Seasons!B$2:B$8))*SUMIF(Seasons!A$2:A$8,C948,Seasons!C$2:C$8))</f>
        <v>6.8628059358544755</v>
      </c>
    </row>
    <row r="949" spans="1:15" x14ac:dyDescent="0.2">
      <c r="A949">
        <v>1</v>
      </c>
      <c r="B949" s="1">
        <f>48/82*K949</f>
        <v>2321951.4146341463</v>
      </c>
      <c r="C949" t="s">
        <v>22</v>
      </c>
      <c r="D949" t="s">
        <v>276</v>
      </c>
      <c r="E949">
        <v>99</v>
      </c>
      <c r="F949">
        <v>0</v>
      </c>
      <c r="H949">
        <v>0</v>
      </c>
      <c r="K949" s="1">
        <v>3966667</v>
      </c>
      <c r="L949" s="1">
        <v>0</v>
      </c>
      <c r="N949" s="3">
        <v>6.3</v>
      </c>
      <c r="O949" s="10">
        <f>N949-1/SUMIF(Seasons!A$2:A$8,C949,Seasons!E$2:E$8)*(B949-(E949/SUMIF(Seasons!A$2:A$8,C949,Seasons!B$2:B$8))*SUMIF(Seasons!A$2:A$8,C949,Seasons!C$2:C$8))</f>
        <v>2.1407549079464987</v>
      </c>
    </row>
    <row r="950" spans="1:15" x14ac:dyDescent="0.2">
      <c r="A950">
        <v>1</v>
      </c>
      <c r="B950" s="1">
        <f>K950</f>
        <v>3966667</v>
      </c>
      <c r="C950" t="s">
        <v>15</v>
      </c>
      <c r="D950" t="s">
        <v>276</v>
      </c>
      <c r="E950">
        <v>195</v>
      </c>
      <c r="F950">
        <v>0</v>
      </c>
      <c r="G950">
        <v>0</v>
      </c>
      <c r="H950">
        <v>0</v>
      </c>
      <c r="I950"/>
      <c r="J950" s="1">
        <v>3966667</v>
      </c>
      <c r="K950" s="1">
        <v>3966667</v>
      </c>
      <c r="L950" s="1">
        <v>0</v>
      </c>
      <c r="M950"/>
      <c r="N950" s="3">
        <v>7.8</v>
      </c>
      <c r="O950" s="10">
        <f>N950-1/SUMIF(Seasons!A$2:A$8,C950,Seasons!E$2:E$8)*(B950-(E950/SUMIF(Seasons!A$2:A$8,C950,Seasons!B$2:B$8))*SUMIF(Seasons!A$2:A$8,C950,Seasons!C$2:C$8))</f>
        <v>-0.13804530493707645</v>
      </c>
    </row>
    <row r="951" spans="1:15" x14ac:dyDescent="0.2">
      <c r="A951">
        <v>1</v>
      </c>
      <c r="B951" s="1">
        <v>3967000</v>
      </c>
      <c r="C951" t="s">
        <v>23</v>
      </c>
      <c r="D951" t="s">
        <v>276</v>
      </c>
      <c r="E951">
        <v>186</v>
      </c>
      <c r="K951" s="1">
        <v>3967000</v>
      </c>
      <c r="L951" s="1">
        <v>0</v>
      </c>
      <c r="N951" s="3">
        <v>18.899999999999999</v>
      </c>
      <c r="O951" s="10">
        <f>N951-1/SUMIF(Seasons!A$2:A$8,C951,Seasons!E$2:E$8)*(B951-(E951/SUMIF(Seasons!A$2:A$8,C951,Seasons!B$2:B$8))*SUMIF(Seasons!A$2:A$8,C951,Seasons!C$2:C$8))</f>
        <v>11.623336291038154</v>
      </c>
    </row>
    <row r="952" spans="1:15" x14ac:dyDescent="0.2">
      <c r="A952">
        <v>1</v>
      </c>
      <c r="B952" s="1">
        <f>K952</f>
        <v>384409</v>
      </c>
      <c r="C952" s="11" t="s">
        <v>20</v>
      </c>
      <c r="D952" s="11" t="s">
        <v>277</v>
      </c>
      <c r="E952" s="12">
        <v>65</v>
      </c>
      <c r="F952" s="12">
        <v>0</v>
      </c>
      <c r="G952" s="12">
        <v>0</v>
      </c>
      <c r="H952" s="12">
        <v>0</v>
      </c>
      <c r="I952" s="12"/>
      <c r="J952" s="14">
        <v>1100000</v>
      </c>
      <c r="K952" s="14">
        <v>384409</v>
      </c>
      <c r="L952" s="14">
        <v>240000</v>
      </c>
      <c r="M952" s="13"/>
      <c r="N952" s="10">
        <v>1.5</v>
      </c>
      <c r="O952" s="10">
        <f>N952-1/SUMIF(Seasons!A$2:A$8,C952,Seasons!E$2:E$8)*(B952-(E952/SUMIF(Seasons!A$2:A$8,C952,Seasons!B$2:B$8))*SUMIF(Seasons!A$2:A$8,C952,Seasons!C$2:C$8))</f>
        <v>0.97471110512492432</v>
      </c>
    </row>
    <row r="953" spans="1:15" x14ac:dyDescent="0.2">
      <c r="A953">
        <v>1</v>
      </c>
      <c r="B953" s="1">
        <f>K953</f>
        <v>856216</v>
      </c>
      <c r="C953" s="11" t="s">
        <v>21</v>
      </c>
      <c r="D953" s="11" t="s">
        <v>277</v>
      </c>
      <c r="E953" s="12">
        <v>144</v>
      </c>
      <c r="F953" s="12">
        <v>0</v>
      </c>
      <c r="G953" s="12">
        <v>0</v>
      </c>
      <c r="H953" s="12">
        <v>0</v>
      </c>
      <c r="I953" s="12"/>
      <c r="J953" s="14">
        <v>1100000</v>
      </c>
      <c r="K953" s="14">
        <v>856216</v>
      </c>
      <c r="L953" s="14">
        <v>200000</v>
      </c>
      <c r="M953" s="13">
        <v>0</v>
      </c>
      <c r="N953" s="10">
        <v>2.2999999999999998</v>
      </c>
      <c r="O953" s="10">
        <f>N953-1/SUMIF(Seasons!A$2:A$8,C953,Seasons!E$2:E$8)*(B953-(E953/SUMIF(Seasons!A$2:A$8,C953,Seasons!B$2:B$8))*SUMIF(Seasons!A$2:A$8,C953,Seasons!C$2:C$8))</f>
        <v>1.2716020648700399</v>
      </c>
    </row>
    <row r="954" spans="1:15" x14ac:dyDescent="0.2">
      <c r="A954">
        <v>1</v>
      </c>
      <c r="B954" s="1">
        <f>48/82*K954</f>
        <v>207538.53658536583</v>
      </c>
      <c r="C954" t="s">
        <v>22</v>
      </c>
      <c r="D954" t="s">
        <v>277</v>
      </c>
      <c r="E954">
        <v>39</v>
      </c>
      <c r="F954">
        <v>0</v>
      </c>
      <c r="H954">
        <v>0</v>
      </c>
      <c r="K954" s="1">
        <v>354545</v>
      </c>
      <c r="L954" s="1">
        <v>200000</v>
      </c>
      <c r="N954" s="3">
        <v>0.30000000000000004</v>
      </c>
      <c r="O954" s="10">
        <f>N954-1/SUMIF(Seasons!A$2:A$8,C954,Seasons!E$2:E$8)*(B954-(E954/SUMIF(Seasons!A$2:A$8,C954,Seasons!B$2:B$8))*SUMIF(Seasons!A$2:A$8,C954,Seasons!C$2:C$8))</f>
        <v>0.12147254702810964</v>
      </c>
    </row>
    <row r="955" spans="1:15" x14ac:dyDescent="0.2">
      <c r="A955">
        <v>1</v>
      </c>
      <c r="B955" s="1">
        <f>K955</f>
        <v>640000</v>
      </c>
      <c r="C955" t="s">
        <v>15</v>
      </c>
      <c r="D955" t="s">
        <v>277</v>
      </c>
      <c r="E955">
        <v>195</v>
      </c>
      <c r="F955">
        <v>0</v>
      </c>
      <c r="G955">
        <v>0</v>
      </c>
      <c r="H955">
        <v>0</v>
      </c>
      <c r="I955"/>
      <c r="J955" s="1">
        <v>640000</v>
      </c>
      <c r="K955" s="1">
        <v>640000</v>
      </c>
      <c r="L955" s="1">
        <v>0</v>
      </c>
      <c r="M955"/>
      <c r="N955" s="3">
        <v>-2.1</v>
      </c>
      <c r="O955" s="10">
        <f>N955-1/SUMIF(Seasons!A$2:A$8,C955,Seasons!E$2:E$8)*(B955-(E955/SUMIF(Seasons!A$2:A$8,C955,Seasons!B$2:B$8))*SUMIF(Seasons!A$2:A$8,C955,Seasons!C$2:C$8))</f>
        <v>-2.3090997095837369</v>
      </c>
    </row>
    <row r="956" spans="1:15" x14ac:dyDescent="0.2">
      <c r="A956">
        <v>1</v>
      </c>
      <c r="B956" s="1">
        <v>361000</v>
      </c>
      <c r="C956" t="s">
        <v>23</v>
      </c>
      <c r="D956" t="s">
        <v>277</v>
      </c>
      <c r="E956">
        <v>112</v>
      </c>
      <c r="K956" s="1">
        <v>361000</v>
      </c>
      <c r="L956" s="1">
        <v>0</v>
      </c>
      <c r="N956" s="3">
        <v>-1.5</v>
      </c>
      <c r="O956" s="10">
        <f>N956-1/SUMIF(Seasons!A$2:A$8,C956,Seasons!E$2:E$8)*(B956-(E956/SUMIF(Seasons!A$2:A$8,C956,Seasons!B$2:B$8))*SUMIF(Seasons!A$2:A$8,C956,Seasons!C$2:C$8))</f>
        <v>-1.5634971520164869</v>
      </c>
    </row>
    <row r="957" spans="1:15" x14ac:dyDescent="0.2">
      <c r="A957">
        <v>1</v>
      </c>
      <c r="B957" s="1">
        <f>K957</f>
        <v>25907</v>
      </c>
      <c r="C957" s="11" t="s">
        <v>19</v>
      </c>
      <c r="D957" s="11" t="s">
        <v>278</v>
      </c>
      <c r="E957" s="12">
        <v>10</v>
      </c>
      <c r="F957" s="12">
        <v>0</v>
      </c>
      <c r="G957" s="12">
        <v>0</v>
      </c>
      <c r="H957" s="12">
        <v>0</v>
      </c>
      <c r="I957" s="11"/>
      <c r="J957" s="14">
        <v>500000</v>
      </c>
      <c r="K957" s="14">
        <v>25907</v>
      </c>
      <c r="L957" s="14">
        <v>0</v>
      </c>
      <c r="M957" s="13"/>
      <c r="N957" s="10"/>
      <c r="O957" s="10">
        <f>N957-1/SUMIF(Seasons!A$2:A$8,C957,Seasons!E$2:E$8)*(B957-(E957/SUMIF(Seasons!A$2:A$8,C957,Seasons!B$2:B$8))*SUMIF(Seasons!A$2:A$8,C957,Seasons!C$2:C$8))</f>
        <v>-6.9999656864921466E-7</v>
      </c>
    </row>
    <row r="958" spans="1:15" x14ac:dyDescent="0.2">
      <c r="A958">
        <v>1</v>
      </c>
      <c r="B958" s="1">
        <f>K958</f>
        <v>53919</v>
      </c>
      <c r="C958" s="11" t="s">
        <v>21</v>
      </c>
      <c r="D958" s="11" t="s">
        <v>278</v>
      </c>
      <c r="E958" s="12">
        <v>19</v>
      </c>
      <c r="F958" s="12">
        <v>0</v>
      </c>
      <c r="G958" s="12">
        <v>0</v>
      </c>
      <c r="H958" s="12">
        <v>0</v>
      </c>
      <c r="I958" s="12"/>
      <c r="J958" s="14">
        <v>525000</v>
      </c>
      <c r="K958" s="14">
        <v>53919</v>
      </c>
      <c r="L958" s="14">
        <v>0</v>
      </c>
      <c r="M958" s="13">
        <v>0</v>
      </c>
      <c r="N958" s="10">
        <v>-1.4</v>
      </c>
      <c r="O958" s="10">
        <f>N958-1/SUMIF(Seasons!A$2:A$8,C958,Seasons!E$2:E$8)*(B958-(E958/SUMIF(Seasons!A$2:A$8,C958,Seasons!B$2:B$8))*SUMIF(Seasons!A$2:A$8,C958,Seasons!C$2:C$8))</f>
        <v>-1.4000001863040636</v>
      </c>
    </row>
    <row r="959" spans="1:15" x14ac:dyDescent="0.2">
      <c r="A959">
        <v>1</v>
      </c>
      <c r="B959" s="1">
        <f>K959</f>
        <v>346085</v>
      </c>
      <c r="C959" t="s">
        <v>15</v>
      </c>
      <c r="D959" t="s">
        <v>279</v>
      </c>
      <c r="E959">
        <v>106</v>
      </c>
      <c r="F959">
        <v>0</v>
      </c>
      <c r="G959">
        <v>0</v>
      </c>
      <c r="H959">
        <v>0</v>
      </c>
      <c r="I959"/>
      <c r="J959" s="1">
        <v>783333</v>
      </c>
      <c r="K959" s="1">
        <v>346085</v>
      </c>
      <c r="L959" s="1">
        <v>170000</v>
      </c>
      <c r="M959"/>
      <c r="N959" s="3">
        <v>0</v>
      </c>
      <c r="O959" s="10">
        <f>N959-1/SUMIF(Seasons!A$2:A$8,C959,Seasons!E$2:E$8)*(B959-(E959/SUMIF(Seasons!A$2:A$8,C959,Seasons!B$2:B$8))*SUMIF(Seasons!A$2:A$8,C959,Seasons!C$2:C$8))</f>
        <v>-0.10945357063072463</v>
      </c>
    </row>
    <row r="960" spans="1:15" x14ac:dyDescent="0.2">
      <c r="A960">
        <v>1</v>
      </c>
      <c r="B960" s="1">
        <v>119000</v>
      </c>
      <c r="C960" t="s">
        <v>23</v>
      </c>
      <c r="D960" t="s">
        <v>280</v>
      </c>
      <c r="E960">
        <v>35</v>
      </c>
      <c r="K960" s="1">
        <v>119000</v>
      </c>
      <c r="L960" s="1">
        <v>0</v>
      </c>
      <c r="N960" s="3">
        <v>0.30000000000000004</v>
      </c>
      <c r="O960" s="10">
        <f>N960-1/SUMIF(Seasons!A$2:A$8,C960,Seasons!E$2:E$8)*(B960-(E960/SUMIF(Seasons!A$2:A$8,C960,Seasons!B$2:B$8))*SUMIF(Seasons!A$2:A$8,C960,Seasons!C$2:C$8))</f>
        <v>0.26698056501703071</v>
      </c>
    </row>
    <row r="961" spans="1:15" x14ac:dyDescent="0.2">
      <c r="A961">
        <v>1</v>
      </c>
      <c r="B961" s="1">
        <f>J961</f>
        <v>508333</v>
      </c>
      <c r="C961" s="11" t="s">
        <v>17</v>
      </c>
      <c r="D961" s="11" t="s">
        <v>281</v>
      </c>
      <c r="E961" s="12">
        <v>190</v>
      </c>
      <c r="F961" s="12"/>
      <c r="G961" s="12"/>
      <c r="H961" s="12"/>
      <c r="I961" s="13">
        <v>525000</v>
      </c>
      <c r="J961" s="14">
        <v>508333</v>
      </c>
      <c r="K961" s="14"/>
      <c r="L961" s="14" t="s">
        <v>27</v>
      </c>
      <c r="M961" s="13"/>
      <c r="N961" s="10">
        <v>-0.9</v>
      </c>
      <c r="O961" s="10">
        <f>N961-1/SUMIF(Seasons!A$2:A$8,C961,Seasons!E$2:E$8)*(B961-(E961/SUMIF(Seasons!A$2:A$8,C961,Seasons!B$2:B$8))*SUMIF(Seasons!A$2:A$8,C961,Seasons!C$2:C$8))</f>
        <v>-0.98738306936100495</v>
      </c>
    </row>
    <row r="962" spans="1:15" x14ac:dyDescent="0.2">
      <c r="A962">
        <v>1</v>
      </c>
      <c r="B962" s="1">
        <f>K962</f>
        <v>341114</v>
      </c>
      <c r="C962" s="11" t="s">
        <v>19</v>
      </c>
      <c r="D962" s="11" t="s">
        <v>281</v>
      </c>
      <c r="E962" s="12">
        <v>126</v>
      </c>
      <c r="F962" s="12">
        <v>0</v>
      </c>
      <c r="G962" s="12">
        <v>0</v>
      </c>
      <c r="H962" s="12">
        <v>0</v>
      </c>
      <c r="I962" s="11"/>
      <c r="J962" s="14">
        <v>522500</v>
      </c>
      <c r="K962" s="14">
        <v>341114</v>
      </c>
      <c r="L962" s="14">
        <v>0</v>
      </c>
      <c r="M962" s="13"/>
      <c r="N962" s="10">
        <v>2.9</v>
      </c>
      <c r="O962" s="10">
        <f>N962-1/SUMIF(Seasons!A$2:A$8,C962,Seasons!E$2:E$8)*(B962-(E962/SUMIF(Seasons!A$2:A$8,C962,Seasons!B$2:B$8))*SUMIF(Seasons!A$2:A$8,C962,Seasons!C$2:C$8))</f>
        <v>2.8610883985862814</v>
      </c>
    </row>
    <row r="963" spans="1:15" x14ac:dyDescent="0.2">
      <c r="A963">
        <v>1</v>
      </c>
      <c r="B963" s="1">
        <f>K963</f>
        <v>223118</v>
      </c>
      <c r="C963" s="11" t="s">
        <v>20</v>
      </c>
      <c r="D963" s="11" t="s">
        <v>281</v>
      </c>
      <c r="E963" s="11">
        <v>83</v>
      </c>
      <c r="F963" s="11">
        <v>0</v>
      </c>
      <c r="G963" s="11">
        <v>0</v>
      </c>
      <c r="H963" s="11">
        <v>0</v>
      </c>
      <c r="I963" s="11"/>
      <c r="J963" s="17">
        <v>500000</v>
      </c>
      <c r="K963" s="17">
        <v>223118</v>
      </c>
      <c r="L963" s="17">
        <v>0</v>
      </c>
      <c r="M963" s="18"/>
      <c r="N963" s="10">
        <v>0.7</v>
      </c>
      <c r="O963" s="10">
        <f>N963-1/SUMIF(Seasons!A$2:A$8,C963,Seasons!E$2:E$8)*(B963-(E963/SUMIF(Seasons!A$2:A$8,C963,Seasons!B$2:B$8))*SUMIF(Seasons!A$2:A$8,C963,Seasons!C$2:C$8))</f>
        <v>0.70000070038386419</v>
      </c>
    </row>
    <row r="964" spans="1:15" x14ac:dyDescent="0.2">
      <c r="A964">
        <v>1</v>
      </c>
      <c r="B964" s="1">
        <f>K964</f>
        <v>329459</v>
      </c>
      <c r="C964" s="11" t="s">
        <v>21</v>
      </c>
      <c r="D964" s="11" t="s">
        <v>281</v>
      </c>
      <c r="E964" s="12">
        <v>106</v>
      </c>
      <c r="F964" s="12">
        <v>0</v>
      </c>
      <c r="G964" s="12">
        <v>0</v>
      </c>
      <c r="H964" s="12">
        <v>0</v>
      </c>
      <c r="I964" s="12"/>
      <c r="J964" s="14">
        <v>575000</v>
      </c>
      <c r="K964" s="14">
        <v>329459</v>
      </c>
      <c r="L964" s="14">
        <v>0</v>
      </c>
      <c r="M964" s="13">
        <v>0</v>
      </c>
      <c r="N964" s="10">
        <v>-0.30000000000000004</v>
      </c>
      <c r="O964" s="10">
        <f>N964-1/SUMIF(Seasons!A$2:A$8,C964,Seasons!E$2:E$8)*(B964-(E964/SUMIF(Seasons!A$2:A$8,C964,Seasons!B$2:B$8))*SUMIF(Seasons!A$2:A$8,C964,Seasons!C$2:C$8))</f>
        <v>-0.3658263801379168</v>
      </c>
    </row>
    <row r="965" spans="1:15" x14ac:dyDescent="0.2">
      <c r="A965">
        <v>1</v>
      </c>
      <c r="B965" s="1">
        <f>48/82*K965</f>
        <v>81596.487804878037</v>
      </c>
      <c r="C965" t="s">
        <v>22</v>
      </c>
      <c r="D965" t="s">
        <v>281</v>
      </c>
      <c r="E965">
        <v>24</v>
      </c>
      <c r="F965">
        <v>0</v>
      </c>
      <c r="H965">
        <v>0</v>
      </c>
      <c r="K965" s="1">
        <v>139394</v>
      </c>
      <c r="L965" s="1">
        <v>0</v>
      </c>
      <c r="N965" s="3">
        <v>0</v>
      </c>
      <c r="O965" s="10">
        <f>N965-1/SUMIF(Seasons!A$2:A$8,C965,Seasons!E$2:E$8)*(B965-(E965/SUMIF(Seasons!A$2:A$8,C965,Seasons!B$2:B$8))*SUMIF(Seasons!A$2:A$8,C965,Seasons!C$2:C$8))</f>
        <v>-1.4648524712109248E-2</v>
      </c>
    </row>
    <row r="966" spans="1:15" x14ac:dyDescent="0.2">
      <c r="A966">
        <v>1</v>
      </c>
      <c r="B966" s="1">
        <f>J966</f>
        <v>5000000</v>
      </c>
      <c r="C966" s="11" t="s">
        <v>17</v>
      </c>
      <c r="D966" s="11" t="s">
        <v>282</v>
      </c>
      <c r="E966" s="12">
        <v>190</v>
      </c>
      <c r="F966" s="12"/>
      <c r="G966" s="12"/>
      <c r="H966" s="12"/>
      <c r="I966" s="13">
        <v>4500000</v>
      </c>
      <c r="J966" s="14">
        <v>5000000</v>
      </c>
      <c r="K966" s="14"/>
      <c r="L966" s="14" t="s">
        <v>27</v>
      </c>
      <c r="M966" s="13"/>
      <c r="N966" s="10">
        <v>21.8</v>
      </c>
      <c r="O966" s="10">
        <f>N966-1/SUMIF(Seasons!A$2:A$8,C966,Seasons!E$2:E$8)*(B966-(E966/SUMIF(Seasons!A$2:A$8,C966,Seasons!B$2:B$8))*SUMIF(Seasons!A$2:A$8,C966,Seasons!C$2:C$8))</f>
        <v>9.9376297105406888</v>
      </c>
    </row>
    <row r="967" spans="1:15" x14ac:dyDescent="0.2">
      <c r="A967">
        <v>1</v>
      </c>
      <c r="B967" s="1">
        <f>K967</f>
        <v>5000000</v>
      </c>
      <c r="C967" s="11" t="s">
        <v>19</v>
      </c>
      <c r="D967" s="11" t="s">
        <v>282</v>
      </c>
      <c r="E967" s="12">
        <v>193</v>
      </c>
      <c r="F967" s="12">
        <v>0</v>
      </c>
      <c r="G967" s="12">
        <v>0</v>
      </c>
      <c r="H967" s="12">
        <v>0</v>
      </c>
      <c r="I967" s="11"/>
      <c r="J967" s="14">
        <v>5000000</v>
      </c>
      <c r="K967" s="14">
        <v>5000000</v>
      </c>
      <c r="L967" s="14">
        <v>0</v>
      </c>
      <c r="M967" s="13"/>
      <c r="N967" s="10">
        <v>13.3</v>
      </c>
      <c r="O967" s="10">
        <f>N967-1/SUMIF(Seasons!A$2:A$8,C967,Seasons!E$2:E$8)*(B967-(E967/SUMIF(Seasons!A$2:A$8,C967,Seasons!B$2:B$8))*SUMIF(Seasons!A$2:A$8,C967,Seasons!C$2:C$8))</f>
        <v>1.3794701986754969</v>
      </c>
    </row>
    <row r="968" spans="1:15" x14ac:dyDescent="0.2">
      <c r="A968">
        <v>1</v>
      </c>
      <c r="B968" s="1">
        <f>K968</f>
        <v>5000000</v>
      </c>
      <c r="C968" s="11" t="s">
        <v>20</v>
      </c>
      <c r="D968" s="11" t="s">
        <v>282</v>
      </c>
      <c r="E968" s="12">
        <v>186</v>
      </c>
      <c r="F968" s="12">
        <v>0</v>
      </c>
      <c r="G968" s="12">
        <v>0</v>
      </c>
      <c r="H968" s="12">
        <v>0</v>
      </c>
      <c r="I968" s="12"/>
      <c r="J968" s="14">
        <v>5000000</v>
      </c>
      <c r="K968" s="14">
        <v>5000000</v>
      </c>
      <c r="L968" s="14">
        <v>0</v>
      </c>
      <c r="M968" s="13"/>
      <c r="N968" s="10">
        <v>16.600000000000001</v>
      </c>
      <c r="O968" s="10">
        <f>N968-1/SUMIF(Seasons!A$2:A$8,C968,Seasons!E$2:E$8)*(B968-(E968/SUMIF(Seasons!A$2:A$8,C968,Seasons!B$2:B$8))*SUMIF(Seasons!A$2:A$8,C968,Seasons!C$2:C$8))</f>
        <v>5.3265135699373722</v>
      </c>
    </row>
    <row r="969" spans="1:15" x14ac:dyDescent="0.2">
      <c r="A969">
        <v>1</v>
      </c>
      <c r="B969" s="1">
        <f>K969</f>
        <v>5272727</v>
      </c>
      <c r="C969" s="11" t="s">
        <v>21</v>
      </c>
      <c r="D969" s="11" t="s">
        <v>282</v>
      </c>
      <c r="E969" s="11">
        <v>185</v>
      </c>
      <c r="F969" s="11">
        <v>0</v>
      </c>
      <c r="G969" s="11">
        <v>0</v>
      </c>
      <c r="H969" s="11">
        <v>0</v>
      </c>
      <c r="I969" s="11"/>
      <c r="J969" s="17">
        <v>5272727</v>
      </c>
      <c r="K969" s="17">
        <v>5272727</v>
      </c>
      <c r="L969" s="17">
        <v>0</v>
      </c>
      <c r="M969" s="18">
        <v>0</v>
      </c>
      <c r="N969" s="10">
        <v>4.8</v>
      </c>
      <c r="O969" s="10">
        <f>N969-1/SUMIF(Seasons!A$2:A$8,C969,Seasons!E$2:E$8)*(B969-(E969/SUMIF(Seasons!A$2:A$8,C969,Seasons!B$2:B$8))*SUMIF(Seasons!A$2:A$8,C969,Seasons!C$2:C$8))</f>
        <v>-6.1090902824317856</v>
      </c>
    </row>
    <row r="970" spans="1:15" x14ac:dyDescent="0.2">
      <c r="A970">
        <v>1</v>
      </c>
      <c r="B970" s="1">
        <f>48/82*K970</f>
        <v>3086474.3414634145</v>
      </c>
      <c r="C970" t="s">
        <v>22</v>
      </c>
      <c r="D970" t="s">
        <v>282</v>
      </c>
      <c r="E970">
        <v>99</v>
      </c>
      <c r="F970">
        <v>0</v>
      </c>
      <c r="H970">
        <v>0</v>
      </c>
      <c r="K970" s="1">
        <v>5272727</v>
      </c>
      <c r="L970" s="1">
        <v>0</v>
      </c>
      <c r="N970" s="3">
        <v>9</v>
      </c>
      <c r="O970" s="10">
        <f>N970-1/SUMIF(Seasons!A$2:A$8,C970,Seasons!E$2:E$8)*(B970-(E970/SUMIF(Seasons!A$2:A$8,C970,Seasons!B$2:B$8))*SUMIF(Seasons!A$2:A$8,C970,Seasons!C$2:C$8))</f>
        <v>3.2623849944925256</v>
      </c>
    </row>
    <row r="971" spans="1:15" x14ac:dyDescent="0.2">
      <c r="A971">
        <v>1</v>
      </c>
      <c r="B971" s="1">
        <f>K971</f>
        <v>5272727</v>
      </c>
      <c r="C971" t="s">
        <v>15</v>
      </c>
      <c r="D971" t="s">
        <v>282</v>
      </c>
      <c r="E971">
        <v>195</v>
      </c>
      <c r="F971">
        <v>0</v>
      </c>
      <c r="G971">
        <v>0</v>
      </c>
      <c r="H971">
        <v>0</v>
      </c>
      <c r="I971"/>
      <c r="J971" s="1">
        <v>5272727</v>
      </c>
      <c r="K971" s="1">
        <v>5272727</v>
      </c>
      <c r="L971" s="1">
        <v>0</v>
      </c>
      <c r="M971"/>
      <c r="N971" s="3">
        <v>10</v>
      </c>
      <c r="O971" s="10">
        <f>N971-1/SUMIF(Seasons!A$2:A$8,C971,Seasons!E$2:E$8)*(B971-(E971/SUMIF(Seasons!A$2:A$8,C971,Seasons!B$2:B$8))*SUMIF(Seasons!A$2:A$8,C971,Seasons!C$2:C$8))</f>
        <v>-0.97245382381413314</v>
      </c>
    </row>
    <row r="972" spans="1:15" x14ac:dyDescent="0.2">
      <c r="A972">
        <v>1</v>
      </c>
      <c r="B972" s="1">
        <v>5273000</v>
      </c>
      <c r="C972" t="s">
        <v>23</v>
      </c>
      <c r="D972" t="s">
        <v>282</v>
      </c>
      <c r="E972">
        <v>186</v>
      </c>
      <c r="K972" s="1">
        <v>5273000</v>
      </c>
      <c r="L972" s="1">
        <v>0</v>
      </c>
      <c r="N972" s="3">
        <v>13.9</v>
      </c>
      <c r="O972" s="10">
        <f>N972-1/SUMIF(Seasons!A$2:A$8,C972,Seasons!E$2:E$8)*(B972-(E972/SUMIF(Seasons!A$2:A$8,C972,Seasons!B$2:B$8))*SUMIF(Seasons!A$2:A$8,C972,Seasons!C$2:C$8))</f>
        <v>3.8421472937000889</v>
      </c>
    </row>
    <row r="973" spans="1:15" x14ac:dyDescent="0.2">
      <c r="A973">
        <v>1</v>
      </c>
      <c r="B973" s="1">
        <f>J973</f>
        <v>625000</v>
      </c>
      <c r="C973" s="11" t="s">
        <v>17</v>
      </c>
      <c r="D973" s="11" t="s">
        <v>283</v>
      </c>
      <c r="E973" s="12">
        <v>190</v>
      </c>
      <c r="F973" s="12"/>
      <c r="G973" s="12"/>
      <c r="H973" s="12"/>
      <c r="I973" s="13">
        <v>525000</v>
      </c>
      <c r="J973" s="14">
        <v>625000</v>
      </c>
      <c r="K973" s="14"/>
      <c r="L973" s="14" t="s">
        <v>27</v>
      </c>
      <c r="M973" s="13"/>
      <c r="N973" s="10">
        <v>0.2</v>
      </c>
      <c r="O973" s="10">
        <f>N973-1/SUMIF(Seasons!A$2:A$8,C973,Seasons!E$2:E$8)*(B973-(E973/SUMIF(Seasons!A$2:A$8,C973,Seasons!B$2:B$8))*SUMIF(Seasons!A$2:A$8,C973,Seasons!C$2:C$8))</f>
        <v>-0.19322774440196611</v>
      </c>
    </row>
    <row r="974" spans="1:15" x14ac:dyDescent="0.2">
      <c r="A974">
        <v>1</v>
      </c>
      <c r="B974" s="1">
        <f>K974</f>
        <v>625000</v>
      </c>
      <c r="C974" s="11" t="s">
        <v>19</v>
      </c>
      <c r="D974" s="11" t="s">
        <v>283</v>
      </c>
      <c r="E974" s="12">
        <v>193</v>
      </c>
      <c r="F974" s="12">
        <v>0</v>
      </c>
      <c r="G974" s="12">
        <v>0</v>
      </c>
      <c r="H974" s="12">
        <v>0</v>
      </c>
      <c r="I974" s="11"/>
      <c r="J974" s="14">
        <v>625000</v>
      </c>
      <c r="K974" s="14">
        <v>625000</v>
      </c>
      <c r="L974" s="14">
        <v>0</v>
      </c>
      <c r="M974" s="13"/>
      <c r="N974" s="10">
        <v>0.6</v>
      </c>
      <c r="O974" s="10">
        <f>N974-1/SUMIF(Seasons!A$2:A$8,C974,Seasons!E$2:E$8)*(B974-(E974/SUMIF(Seasons!A$2:A$8,C974,Seasons!B$2:B$8))*SUMIF(Seasons!A$2:A$8,C974,Seasons!C$2:C$8))</f>
        <v>0.26887417218543042</v>
      </c>
    </row>
    <row r="975" spans="1:15" x14ac:dyDescent="0.2">
      <c r="A975">
        <v>1</v>
      </c>
      <c r="B975" s="1">
        <f>K975</f>
        <v>625000</v>
      </c>
      <c r="C975" s="11" t="s">
        <v>20</v>
      </c>
      <c r="D975" s="11" t="s">
        <v>283</v>
      </c>
      <c r="E975" s="12">
        <v>186</v>
      </c>
      <c r="F975" s="12">
        <v>0</v>
      </c>
      <c r="G975" s="12">
        <v>0</v>
      </c>
      <c r="H975" s="12">
        <v>0</v>
      </c>
      <c r="I975" s="12"/>
      <c r="J975" s="14">
        <v>625000</v>
      </c>
      <c r="K975" s="14">
        <v>625000</v>
      </c>
      <c r="L975" s="14">
        <v>0</v>
      </c>
      <c r="M975" s="13"/>
      <c r="N975" s="10">
        <v>0.9</v>
      </c>
      <c r="O975" s="10">
        <f>N975-1/SUMIF(Seasons!A$2:A$8,C975,Seasons!E$2:E$8)*(B975-(E975/SUMIF(Seasons!A$2:A$8,C975,Seasons!B$2:B$8))*SUMIF(Seasons!A$2:A$8,C975,Seasons!C$2:C$8))</f>
        <v>0.5868475991649269</v>
      </c>
    </row>
    <row r="976" spans="1:15" x14ac:dyDescent="0.2">
      <c r="A976">
        <v>1</v>
      </c>
      <c r="B976" s="1">
        <f>K976</f>
        <v>750000</v>
      </c>
      <c r="C976" s="11" t="s">
        <v>21</v>
      </c>
      <c r="D976" s="11" t="s">
        <v>283</v>
      </c>
      <c r="E976" s="11">
        <v>185</v>
      </c>
      <c r="F976" s="11">
        <v>0</v>
      </c>
      <c r="G976" s="11">
        <v>0</v>
      </c>
      <c r="H976" s="11">
        <v>0</v>
      </c>
      <c r="I976" s="11"/>
      <c r="J976" s="17">
        <v>750000</v>
      </c>
      <c r="K976" s="17">
        <v>750000</v>
      </c>
      <c r="L976" s="17">
        <v>0</v>
      </c>
      <c r="M976" s="18">
        <v>0</v>
      </c>
      <c r="N976" s="10">
        <v>-1.1000000000000001</v>
      </c>
      <c r="O976" s="10">
        <f>N976-1/SUMIF(Seasons!A$2:A$8,C976,Seasons!E$2:E$8)*(B976-(E976/SUMIF(Seasons!A$2:A$8,C976,Seasons!B$2:B$8))*SUMIF(Seasons!A$2:A$8,C976,Seasons!C$2:C$8))</f>
        <v>-1.6169937769267593</v>
      </c>
    </row>
    <row r="977" spans="1:15" x14ac:dyDescent="0.2">
      <c r="A977">
        <v>1</v>
      </c>
      <c r="B977" s="1">
        <f>48/82*K977</f>
        <v>453658.53658536583</v>
      </c>
      <c r="C977" t="s">
        <v>22</v>
      </c>
      <c r="D977" t="s">
        <v>283</v>
      </c>
      <c r="E977">
        <v>99</v>
      </c>
      <c r="F977">
        <v>0</v>
      </c>
      <c r="H977">
        <v>0</v>
      </c>
      <c r="K977" s="1">
        <v>775000</v>
      </c>
      <c r="L977" s="1">
        <v>0</v>
      </c>
      <c r="N977" s="3">
        <v>3.4</v>
      </c>
      <c r="O977" s="10">
        <f>N977-1/SUMIF(Seasons!A$2:A$8,C977,Seasons!E$2:E$8)*(B977-(E977/SUMIF(Seasons!A$2:A$8,C977,Seasons!B$2:B$8))*SUMIF(Seasons!A$2:A$8,C977,Seasons!C$2:C$8))</f>
        <v>3.0978756884343035</v>
      </c>
    </row>
    <row r="978" spans="1:15" x14ac:dyDescent="0.2">
      <c r="A978">
        <v>1</v>
      </c>
      <c r="B978" s="1">
        <f>K978</f>
        <v>775000</v>
      </c>
      <c r="C978" t="s">
        <v>15</v>
      </c>
      <c r="D978" t="s">
        <v>283</v>
      </c>
      <c r="E978">
        <v>195</v>
      </c>
      <c r="F978">
        <v>0</v>
      </c>
      <c r="G978">
        <v>0</v>
      </c>
      <c r="H978">
        <v>0</v>
      </c>
      <c r="I978"/>
      <c r="J978" s="1">
        <v>775000</v>
      </c>
      <c r="K978" s="1">
        <v>775000</v>
      </c>
      <c r="L978" s="1">
        <v>0</v>
      </c>
      <c r="M978"/>
      <c r="N978" s="3">
        <v>1.2</v>
      </c>
      <c r="O978" s="10">
        <f>N978-1/SUMIF(Seasons!A$2:A$8,C978,Seasons!E$2:E$8)*(B978-(E978/SUMIF(Seasons!A$2:A$8,C978,Seasons!B$2:B$8))*SUMIF(Seasons!A$2:A$8,C978,Seasons!C$2:C$8))</f>
        <v>0.67725072604065828</v>
      </c>
    </row>
    <row r="979" spans="1:15" x14ac:dyDescent="0.2">
      <c r="A979">
        <v>1</v>
      </c>
      <c r="B979" s="1">
        <v>725000</v>
      </c>
      <c r="C979" t="s">
        <v>23</v>
      </c>
      <c r="D979" t="s">
        <v>283</v>
      </c>
      <c r="E979">
        <v>186</v>
      </c>
      <c r="K979" s="1">
        <v>725000</v>
      </c>
      <c r="L979" s="1">
        <v>0</v>
      </c>
      <c r="N979" s="3">
        <v>4.7</v>
      </c>
      <c r="O979" s="10">
        <f>N979-1/SUMIF(Seasons!A$2:A$8,C979,Seasons!E$2:E$8)*(B979-(E979/SUMIF(Seasons!A$2:A$8,C979,Seasons!B$2:B$8))*SUMIF(Seasons!A$2:A$8,C979,Seasons!C$2:C$8))</f>
        <v>4.3273291925465838</v>
      </c>
    </row>
    <row r="980" spans="1:15" x14ac:dyDescent="0.2">
      <c r="A980">
        <v>1</v>
      </c>
      <c r="B980" s="1">
        <f>48/82*K980</f>
        <v>244789.46341463414</v>
      </c>
      <c r="C980" t="s">
        <v>22</v>
      </c>
      <c r="D980" t="s">
        <v>284</v>
      </c>
      <c r="E980">
        <v>69</v>
      </c>
      <c r="F980">
        <v>0</v>
      </c>
      <c r="H980">
        <v>0</v>
      </c>
      <c r="K980" s="1">
        <v>418182</v>
      </c>
      <c r="L980" s="1">
        <v>0</v>
      </c>
      <c r="N980" s="3">
        <v>-0.2</v>
      </c>
      <c r="O980" s="10">
        <f>N980-1/SUMIF(Seasons!A$2:A$8,C980,Seasons!E$2:E$8)*(B980-(E980/SUMIF(Seasons!A$2:A$8,C980,Seasons!B$2:B$8))*SUMIF(Seasons!A$2:A$8,C980,Seasons!C$2:C$8))</f>
        <v>-0.26317166669050851</v>
      </c>
    </row>
    <row r="981" spans="1:15" x14ac:dyDescent="0.2">
      <c r="A981">
        <v>1</v>
      </c>
      <c r="B981" s="1">
        <f>J981</f>
        <v>500000</v>
      </c>
      <c r="C981" s="11" t="s">
        <v>17</v>
      </c>
      <c r="D981" s="11" t="s">
        <v>285</v>
      </c>
      <c r="E981" s="12">
        <v>190</v>
      </c>
      <c r="F981" s="12"/>
      <c r="G981" s="12"/>
      <c r="H981" s="12"/>
      <c r="I981" s="13">
        <v>500000</v>
      </c>
      <c r="J981" s="14">
        <v>500000</v>
      </c>
      <c r="K981" s="14"/>
      <c r="L981" s="14" t="s">
        <v>27</v>
      </c>
      <c r="M981" s="13"/>
      <c r="N981" s="10">
        <v>-0.60000000000000009</v>
      </c>
      <c r="O981" s="10">
        <f>N981-1/SUMIF(Seasons!A$2:A$8,C981,Seasons!E$2:E$8)*(B981-(E981/SUMIF(Seasons!A$2:A$8,C981,Seasons!B$2:B$8))*SUMIF(Seasons!A$2:A$8,C981,Seasons!C$2:C$8))</f>
        <v>-0.66553795740032773</v>
      </c>
    </row>
    <row r="982" spans="1:15" x14ac:dyDescent="0.2">
      <c r="A982">
        <v>1</v>
      </c>
      <c r="B982" s="1">
        <f>K982</f>
        <v>564013</v>
      </c>
      <c r="C982" t="s">
        <v>15</v>
      </c>
      <c r="D982" t="s">
        <v>286</v>
      </c>
      <c r="E982">
        <v>123</v>
      </c>
      <c r="F982">
        <v>0</v>
      </c>
      <c r="G982">
        <v>0</v>
      </c>
      <c r="H982">
        <v>0</v>
      </c>
      <c r="I982"/>
      <c r="J982" s="1">
        <v>1369167</v>
      </c>
      <c r="K982" s="1">
        <v>564013</v>
      </c>
      <c r="L982" s="1">
        <v>475000</v>
      </c>
      <c r="M982"/>
      <c r="N982" s="3">
        <v>0</v>
      </c>
      <c r="O982" s="10">
        <f>N982-1/SUMIF(Seasons!A$2:A$8,C982,Seasons!E$2:E$8)*(B982-(E982/SUMIF(Seasons!A$2:A$8,C982,Seasons!B$2:B$8))*SUMIF(Seasons!A$2:A$8,C982,Seasons!C$2:C$8))</f>
        <v>-0.5043715540993372</v>
      </c>
    </row>
    <row r="983" spans="1:15" x14ac:dyDescent="0.2">
      <c r="A983">
        <v>1</v>
      </c>
      <c r="B983" s="1">
        <v>1369000</v>
      </c>
      <c r="C983" t="s">
        <v>23</v>
      </c>
      <c r="D983" t="s">
        <v>286</v>
      </c>
      <c r="E983">
        <v>186</v>
      </c>
      <c r="K983" s="1">
        <v>1369000</v>
      </c>
      <c r="L983" s="1">
        <v>475000</v>
      </c>
      <c r="N983" s="3">
        <v>3.7</v>
      </c>
      <c r="O983" s="10">
        <f>N983-1/SUMIF(Seasons!A$2:A$8,C983,Seasons!E$2:E$8)*(B983-(E983/SUMIF(Seasons!A$2:A$8,C983,Seasons!B$2:B$8))*SUMIF(Seasons!A$2:A$8,C983,Seasons!C$2:C$8))</f>
        <v>1.9559006211180126</v>
      </c>
    </row>
    <row r="984" spans="1:15" x14ac:dyDescent="0.2">
      <c r="A984">
        <v>1</v>
      </c>
      <c r="B984" s="1">
        <f>48/82*K984</f>
        <v>541463.41463414626</v>
      </c>
      <c r="C984" t="s">
        <v>22</v>
      </c>
      <c r="D984" t="s">
        <v>287</v>
      </c>
      <c r="E984">
        <v>99</v>
      </c>
      <c r="F984">
        <v>0</v>
      </c>
      <c r="H984">
        <v>0</v>
      </c>
      <c r="K984" s="1">
        <v>925000</v>
      </c>
      <c r="L984" s="1">
        <v>2850000</v>
      </c>
      <c r="N984" s="3">
        <v>1.4</v>
      </c>
      <c r="O984" s="10">
        <f>N984-1/SUMIF(Seasons!A$2:A$8,C984,Seasons!E$2:E$8)*(B984-(E984/SUMIF(Seasons!A$2:A$8,C984,Seasons!B$2:B$8))*SUMIF(Seasons!A$2:A$8,C984,Seasons!C$2:C$8))</f>
        <v>0.91660110149488605</v>
      </c>
    </row>
    <row r="985" spans="1:15" x14ac:dyDescent="0.2">
      <c r="A985">
        <v>1</v>
      </c>
      <c r="B985" s="1">
        <f>48/82*K985</f>
        <v>3784.3902439024387</v>
      </c>
      <c r="C985" t="s">
        <v>22</v>
      </c>
      <c r="D985" t="s">
        <v>288</v>
      </c>
      <c r="E985">
        <v>1</v>
      </c>
      <c r="F985">
        <v>0</v>
      </c>
      <c r="H985">
        <v>0</v>
      </c>
      <c r="K985" s="1">
        <v>6465</v>
      </c>
      <c r="L985" s="1">
        <v>260000</v>
      </c>
      <c r="O985" s="10">
        <f>N985-1/SUMIF(Seasons!A$2:A$8,C985,Seasons!E$2:E$8)*(B985-(E985/SUMIF(Seasons!A$2:A$8,C985,Seasons!B$2:B$8))*SUMIF(Seasons!A$2:A$8,C985,Seasons!C$2:C$8))</f>
        <v>-1.4042371790286806E-3</v>
      </c>
    </row>
    <row r="986" spans="1:15" x14ac:dyDescent="0.2">
      <c r="A986">
        <v>1</v>
      </c>
      <c r="B986" s="1">
        <f>K986</f>
        <v>137709</v>
      </c>
      <c r="C986" t="s">
        <v>15</v>
      </c>
      <c r="D986" t="s">
        <v>288</v>
      </c>
      <c r="E986">
        <v>38</v>
      </c>
      <c r="F986">
        <v>0</v>
      </c>
      <c r="G986">
        <v>0</v>
      </c>
      <c r="H986">
        <v>0</v>
      </c>
      <c r="I986"/>
      <c r="J986" s="1">
        <v>900000</v>
      </c>
      <c r="K986" s="1">
        <v>137709</v>
      </c>
      <c r="L986" s="1">
        <v>210000</v>
      </c>
      <c r="M986"/>
      <c r="N986" s="3">
        <v>-0.7</v>
      </c>
      <c r="O986" s="10">
        <f>N986-1/SUMIF(Seasons!A$2:A$8,C986,Seasons!E$2:E$8)*(B986-(E986/SUMIF(Seasons!A$2:A$8,C986,Seasons!B$2:B$8))*SUMIF(Seasons!A$2:A$8,C986,Seasons!C$2:C$8))</f>
        <v>-0.7709301362722466</v>
      </c>
    </row>
    <row r="987" spans="1:15" x14ac:dyDescent="0.2">
      <c r="A987">
        <v>1</v>
      </c>
      <c r="B987" s="1">
        <v>387000</v>
      </c>
      <c r="C987" t="s">
        <v>23</v>
      </c>
      <c r="D987" t="s">
        <v>288</v>
      </c>
      <c r="E987">
        <v>80</v>
      </c>
      <c r="K987" s="1">
        <v>387000</v>
      </c>
      <c r="L987" s="1">
        <v>110000</v>
      </c>
      <c r="N987" s="3">
        <v>-0.60000000000000009</v>
      </c>
      <c r="O987" s="10">
        <f>N987-1/SUMIF(Seasons!A$2:A$8,C987,Seasons!E$2:E$8)*(B987-(E987/SUMIF(Seasons!A$2:A$8,C987,Seasons!B$2:B$8))*SUMIF(Seasons!A$2:A$8,C987,Seasons!C$2:C$8))</f>
        <v>-0.9203709534304606</v>
      </c>
    </row>
    <row r="988" spans="1:15" x14ac:dyDescent="0.2">
      <c r="A988">
        <v>1</v>
      </c>
      <c r="B988" s="1">
        <f>J988</f>
        <v>7500000</v>
      </c>
      <c r="C988" s="11" t="s">
        <v>17</v>
      </c>
      <c r="D988" s="11" t="s">
        <v>289</v>
      </c>
      <c r="E988" s="12">
        <v>190</v>
      </c>
      <c r="F988" s="12"/>
      <c r="G988" s="12"/>
      <c r="H988" s="12"/>
      <c r="I988" s="13">
        <v>7500000</v>
      </c>
      <c r="J988" s="14">
        <v>7500000</v>
      </c>
      <c r="K988" s="14"/>
      <c r="L988" s="14" t="s">
        <v>27</v>
      </c>
      <c r="M988" s="13"/>
      <c r="N988" s="10">
        <v>12.4</v>
      </c>
      <c r="O988" s="10">
        <f>N988-1/SUMIF(Seasons!A$2:A$8,C988,Seasons!E$2:E$8)*(B988-(E988/SUMIF(Seasons!A$2:A$8,C988,Seasons!B$2:B$8))*SUMIF(Seasons!A$2:A$8,C988,Seasons!C$2:C$8))</f>
        <v>-6.0161660294920782</v>
      </c>
    </row>
    <row r="989" spans="1:15" x14ac:dyDescent="0.2">
      <c r="A989">
        <v>1</v>
      </c>
      <c r="B989" s="1">
        <f>K989</f>
        <v>7500000</v>
      </c>
      <c r="C989" s="11" t="s">
        <v>19</v>
      </c>
      <c r="D989" s="11" t="s">
        <v>289</v>
      </c>
      <c r="E989" s="12">
        <v>193</v>
      </c>
      <c r="F989" s="12">
        <v>0</v>
      </c>
      <c r="G989" s="12">
        <v>0</v>
      </c>
      <c r="H989" s="12">
        <v>0</v>
      </c>
      <c r="I989" s="11"/>
      <c r="J989" s="14">
        <v>7500000</v>
      </c>
      <c r="K989" s="14">
        <v>7500000</v>
      </c>
      <c r="L989" s="14">
        <v>0</v>
      </c>
      <c r="M989" s="13"/>
      <c r="N989" s="10">
        <v>14.6</v>
      </c>
      <c r="O989" s="10">
        <f>N989-1/SUMIF(Seasons!A$2:A$8,C989,Seasons!E$2:E$8)*(B989-(E989/SUMIF(Seasons!A$2:A$8,C989,Seasons!B$2:B$8))*SUMIF(Seasons!A$2:A$8,C989,Seasons!C$2:C$8))</f>
        <v>-3.9430463576158932</v>
      </c>
    </row>
    <row r="990" spans="1:15" x14ac:dyDescent="0.2">
      <c r="A990">
        <v>1</v>
      </c>
      <c r="B990" s="1">
        <f>K990</f>
        <v>7500000</v>
      </c>
      <c r="C990" s="11" t="s">
        <v>20</v>
      </c>
      <c r="D990" s="11" t="s">
        <v>289</v>
      </c>
      <c r="E990" s="12">
        <v>186</v>
      </c>
      <c r="F990" s="12">
        <v>0</v>
      </c>
      <c r="G990" s="12">
        <v>0</v>
      </c>
      <c r="H990" s="12">
        <v>0</v>
      </c>
      <c r="I990" s="12"/>
      <c r="J990" s="14">
        <v>7500000</v>
      </c>
      <c r="K990" s="14">
        <v>7500000</v>
      </c>
      <c r="L990" s="14">
        <v>0</v>
      </c>
      <c r="M990" s="13"/>
      <c r="N990" s="10">
        <v>12.8</v>
      </c>
      <c r="O990" s="10">
        <f>N990-1/SUMIF(Seasons!A$2:A$8,C990,Seasons!E$2:E$8)*(B990-(E990/SUMIF(Seasons!A$2:A$8,C990,Seasons!B$2:B$8))*SUMIF(Seasons!A$2:A$8,C990,Seasons!C$2:C$8))</f>
        <v>-4.7365344467640895</v>
      </c>
    </row>
    <row r="991" spans="1:15" x14ac:dyDescent="0.2">
      <c r="A991">
        <v>1</v>
      </c>
      <c r="B991" s="1">
        <f>K991</f>
        <v>6916667</v>
      </c>
      <c r="C991" s="11" t="s">
        <v>21</v>
      </c>
      <c r="D991" s="11" t="s">
        <v>289</v>
      </c>
      <c r="E991" s="12">
        <v>185</v>
      </c>
      <c r="F991" s="12">
        <v>0</v>
      </c>
      <c r="G991" s="12">
        <v>0</v>
      </c>
      <c r="H991" s="12">
        <v>0</v>
      </c>
      <c r="I991" s="12"/>
      <c r="J991" s="14">
        <v>6916667</v>
      </c>
      <c r="K991" s="14">
        <v>6916667</v>
      </c>
      <c r="L991" s="14">
        <v>0</v>
      </c>
      <c r="M991" s="13">
        <v>0</v>
      </c>
      <c r="N991" s="10">
        <v>18</v>
      </c>
      <c r="O991" s="10">
        <f>N991-1/SUMIF(Seasons!A$2:A$8,C991,Seasons!E$2:E$8)*(B991-(E991/SUMIF(Seasons!A$2:A$8,C991,Seasons!B$2:B$8))*SUMIF(Seasons!A$2:A$8,C991,Seasons!C$2:C$8))</f>
        <v>3.3135463858305414</v>
      </c>
    </row>
    <row r="992" spans="1:15" x14ac:dyDescent="0.2">
      <c r="A992">
        <v>1</v>
      </c>
      <c r="B992" s="1">
        <f>48/82*K992</f>
        <v>4048780.682926829</v>
      </c>
      <c r="C992" t="s">
        <v>22</v>
      </c>
      <c r="D992" t="s">
        <v>289</v>
      </c>
      <c r="E992">
        <v>99</v>
      </c>
      <c r="F992">
        <v>0</v>
      </c>
      <c r="H992">
        <v>0</v>
      </c>
      <c r="K992" s="1">
        <v>6916667</v>
      </c>
      <c r="L992" s="1">
        <v>0</v>
      </c>
      <c r="N992" s="3">
        <v>6.9</v>
      </c>
      <c r="O992" s="10">
        <f>N992-1/SUMIF(Seasons!A$2:A$8,C992,Seasons!E$2:E$8)*(B992-(E992/SUMIF(Seasons!A$2:A$8,C992,Seasons!B$2:B$8))*SUMIF(Seasons!A$2:A$8,C992,Seasons!C$2:C$8))</f>
        <v>-0.82431196852871746</v>
      </c>
    </row>
    <row r="993" spans="1:15" x14ac:dyDescent="0.2">
      <c r="A993">
        <v>1</v>
      </c>
      <c r="B993" s="1">
        <f>K993</f>
        <v>6916667</v>
      </c>
      <c r="C993" t="s">
        <v>15</v>
      </c>
      <c r="D993" t="s">
        <v>289</v>
      </c>
      <c r="E993">
        <v>195</v>
      </c>
      <c r="F993">
        <v>0</v>
      </c>
      <c r="G993">
        <v>0</v>
      </c>
      <c r="H993">
        <v>0</v>
      </c>
      <c r="I993"/>
      <c r="J993" s="1">
        <v>6916667</v>
      </c>
      <c r="K993" s="1">
        <v>6916667</v>
      </c>
      <c r="L993" s="1">
        <v>0</v>
      </c>
      <c r="M993"/>
      <c r="N993" s="3">
        <v>13.3</v>
      </c>
      <c r="O993" s="10">
        <f>N993-1/SUMIF(Seasons!A$2:A$8,C993,Seasons!E$2:E$8)*(B993-(E993/SUMIF(Seasons!A$2:A$8,C993,Seasons!B$2:B$8))*SUMIF(Seasons!A$2:A$8,C993,Seasons!C$2:C$8))</f>
        <v>-1.4918691190706674</v>
      </c>
    </row>
    <row r="994" spans="1:15" x14ac:dyDescent="0.2">
      <c r="A994">
        <v>1</v>
      </c>
      <c r="B994" s="1">
        <v>6917000</v>
      </c>
      <c r="C994" t="s">
        <v>23</v>
      </c>
      <c r="D994" t="s">
        <v>289</v>
      </c>
      <c r="E994">
        <v>186</v>
      </c>
      <c r="K994" s="1">
        <v>6917000</v>
      </c>
      <c r="L994" s="1">
        <v>0</v>
      </c>
      <c r="N994" s="3">
        <v>4.0999999999999996</v>
      </c>
      <c r="O994" s="10">
        <f>N994-1/SUMIF(Seasons!A$2:A$8,C994,Seasons!E$2:E$8)*(B994-(E994/SUMIF(Seasons!A$2:A$8,C994,Seasons!B$2:B$8))*SUMIF(Seasons!A$2:A$8,C994,Seasons!C$2:C$8))</f>
        <v>-9.4588287488908609</v>
      </c>
    </row>
    <row r="995" spans="1:15" x14ac:dyDescent="0.2">
      <c r="A995">
        <v>1</v>
      </c>
      <c r="B995" s="1">
        <f>J995</f>
        <v>3000000</v>
      </c>
      <c r="C995" s="11" t="s">
        <v>17</v>
      </c>
      <c r="D995" s="11" t="s">
        <v>290</v>
      </c>
      <c r="E995" s="12">
        <v>190</v>
      </c>
      <c r="F995" s="12"/>
      <c r="G995" s="12"/>
      <c r="H995" s="12"/>
      <c r="I995" s="13">
        <v>3000000</v>
      </c>
      <c r="J995" s="14">
        <v>3000000</v>
      </c>
      <c r="K995" s="14"/>
      <c r="L995" s="14" t="s">
        <v>27</v>
      </c>
      <c r="M995" s="13"/>
      <c r="N995" s="10">
        <v>1.5</v>
      </c>
      <c r="O995" s="10">
        <f>N995-1/SUMIF(Seasons!A$2:A$8,C995,Seasons!E$2:E$8)*(B995-(E995/SUMIF(Seasons!A$2:A$8,C995,Seasons!B$2:B$8))*SUMIF(Seasons!A$2:A$8,C995,Seasons!C$2:C$8))</f>
        <v>-5.1193336974330963</v>
      </c>
    </row>
    <row r="996" spans="1:15" x14ac:dyDescent="0.2">
      <c r="A996">
        <v>1</v>
      </c>
      <c r="B996" s="1">
        <f>K996</f>
        <v>2098446</v>
      </c>
      <c r="C996" s="11" t="s">
        <v>19</v>
      </c>
      <c r="D996" s="11" t="s">
        <v>290</v>
      </c>
      <c r="E996" s="12">
        <v>135</v>
      </c>
      <c r="F996" s="12">
        <v>0</v>
      </c>
      <c r="G996" s="12">
        <v>0</v>
      </c>
      <c r="H996" s="12">
        <v>0</v>
      </c>
      <c r="I996" s="11"/>
      <c r="J996" s="14">
        <v>3000000</v>
      </c>
      <c r="K996" s="14">
        <v>2098446</v>
      </c>
      <c r="L996" s="14">
        <v>0</v>
      </c>
      <c r="M996" s="13"/>
      <c r="N996" s="10">
        <v>-1.3</v>
      </c>
      <c r="O996" s="10">
        <f>N996-1/SUMIF(Seasons!A$2:A$8,C996,Seasons!E$2:E$8)*(B996-(E996/SUMIF(Seasons!A$2:A$8,C996,Seasons!B$2:B$8))*SUMIF(Seasons!A$2:A$8,C996,Seasons!C$2:C$8))</f>
        <v>-5.9323313042583123</v>
      </c>
    </row>
    <row r="997" spans="1:15" x14ac:dyDescent="0.2">
      <c r="A997">
        <v>1</v>
      </c>
      <c r="B997" s="1">
        <f>K997</f>
        <v>666667</v>
      </c>
      <c r="C997" s="11" t="s">
        <v>20</v>
      </c>
      <c r="D997" s="11" t="s">
        <v>290</v>
      </c>
      <c r="E997" s="12">
        <v>186</v>
      </c>
      <c r="F997" s="12">
        <v>0</v>
      </c>
      <c r="G997" s="12">
        <v>0</v>
      </c>
      <c r="H997" s="12">
        <v>0</v>
      </c>
      <c r="I997" s="12"/>
      <c r="J997" s="14">
        <v>666667</v>
      </c>
      <c r="K997" s="14">
        <v>666667</v>
      </c>
      <c r="L997" s="14">
        <v>0</v>
      </c>
      <c r="M997" s="13"/>
      <c r="N997" s="10"/>
      <c r="O997" s="10">
        <f>N997-1/SUMIF(Seasons!A$2:A$8,C997,Seasons!E$2:E$8)*(B997-(E997/SUMIF(Seasons!A$2:A$8,C997,Seasons!B$2:B$8))*SUMIF(Seasons!A$2:A$8,C997,Seasons!C$2:C$8))</f>
        <v>-0.41753736951983295</v>
      </c>
    </row>
    <row r="998" spans="1:15" x14ac:dyDescent="0.2">
      <c r="A998">
        <v>1</v>
      </c>
      <c r="B998" s="1">
        <f>K998</f>
        <v>1166667</v>
      </c>
      <c r="C998" s="11" t="s">
        <v>21</v>
      </c>
      <c r="D998" s="11" t="s">
        <v>290</v>
      </c>
      <c r="E998" s="12">
        <v>185</v>
      </c>
      <c r="F998" s="12">
        <v>0</v>
      </c>
      <c r="G998" s="12">
        <v>0</v>
      </c>
      <c r="H998" s="12">
        <v>0</v>
      </c>
      <c r="I998" s="12"/>
      <c r="J998" s="14">
        <v>1166667</v>
      </c>
      <c r="K998" s="14">
        <v>1166667</v>
      </c>
      <c r="L998" s="14">
        <v>0</v>
      </c>
      <c r="M998" s="13" t="s">
        <v>209</v>
      </c>
      <c r="N998" s="10"/>
      <c r="O998" s="10">
        <f>N998-1/SUMIF(Seasons!A$2:A$8,C998,Seasons!E$2:E$8)*(B998-(E998/SUMIF(Seasons!A$2:A$8,C998,Seasons!B$2:B$8))*SUMIF(Seasons!A$2:A$8,C998,Seasons!C$2:C$8))</f>
        <v>-1.474390426041168</v>
      </c>
    </row>
    <row r="999" spans="1:15" x14ac:dyDescent="0.2">
      <c r="A999">
        <v>1</v>
      </c>
      <c r="B999" s="1">
        <f>J999</f>
        <v>750000</v>
      </c>
      <c r="C999" s="11" t="s">
        <v>17</v>
      </c>
      <c r="D999" s="11" t="s">
        <v>291</v>
      </c>
      <c r="E999" s="12">
        <v>190</v>
      </c>
      <c r="F999" s="12"/>
      <c r="G999" s="12"/>
      <c r="H999" s="12"/>
      <c r="I999" s="13">
        <v>750000</v>
      </c>
      <c r="J999" s="14">
        <v>750000</v>
      </c>
      <c r="K999" s="14"/>
      <c r="L999" s="14" t="s">
        <v>27</v>
      </c>
      <c r="M999" s="13"/>
      <c r="N999" s="10">
        <v>-0.60000000000000009</v>
      </c>
      <c r="O999" s="10">
        <f>N999-1/SUMIF(Seasons!A$2:A$8,C999,Seasons!E$2:E$8)*(B999-(E999/SUMIF(Seasons!A$2:A$8,C999,Seasons!B$2:B$8))*SUMIF(Seasons!A$2:A$8,C999,Seasons!C$2:C$8))</f>
        <v>-1.3209175314036048</v>
      </c>
    </row>
    <row r="1000" spans="1:15" x14ac:dyDescent="0.2">
      <c r="A1000">
        <v>1</v>
      </c>
      <c r="B1000" s="1">
        <f>K1000</f>
        <v>101554</v>
      </c>
      <c r="C1000" s="11" t="s">
        <v>19</v>
      </c>
      <c r="D1000" s="11" t="s">
        <v>291</v>
      </c>
      <c r="E1000" s="12">
        <v>28</v>
      </c>
      <c r="F1000" s="12">
        <v>0</v>
      </c>
      <c r="G1000" s="12">
        <v>0</v>
      </c>
      <c r="H1000" s="12">
        <v>0</v>
      </c>
      <c r="I1000" s="11"/>
      <c r="J1000" s="14">
        <v>700000</v>
      </c>
      <c r="K1000" s="14">
        <v>101554</v>
      </c>
      <c r="L1000" s="14">
        <v>0</v>
      </c>
      <c r="M1000" s="13"/>
      <c r="N1000" s="10">
        <v>-0.4</v>
      </c>
      <c r="O1000" s="10">
        <f>N1000-1/SUMIF(Seasons!A$2:A$8,C1000,Seasons!E$2:E$8)*(B1000-(E1000/SUMIF(Seasons!A$2:A$8,C1000,Seasons!B$2:B$8))*SUMIF(Seasons!A$2:A$8,C1000,Seasons!C$2:C$8))</f>
        <v>-0.47686129773873659</v>
      </c>
    </row>
    <row r="1001" spans="1:15" x14ac:dyDescent="0.2">
      <c r="A1001">
        <v>1</v>
      </c>
      <c r="B1001" s="1">
        <f>K1001</f>
        <v>57077</v>
      </c>
      <c r="C1001" t="s">
        <v>15</v>
      </c>
      <c r="D1001" t="s">
        <v>292</v>
      </c>
      <c r="E1001">
        <v>18</v>
      </c>
      <c r="F1001">
        <v>0</v>
      </c>
      <c r="G1001">
        <v>0</v>
      </c>
      <c r="H1001">
        <v>0</v>
      </c>
      <c r="I1001"/>
      <c r="J1001" s="1">
        <v>618333</v>
      </c>
      <c r="K1001" s="1">
        <v>57077</v>
      </c>
      <c r="L1001" s="1">
        <v>0</v>
      </c>
      <c r="M1001"/>
      <c r="N1001" s="3">
        <v>-0.5</v>
      </c>
      <c r="O1001" s="10">
        <f>N1001-1/SUMIF(Seasons!A$2:A$8,C1001,Seasons!E$2:E$8)*(B1001-(E1001/SUMIF(Seasons!A$2:A$8,C1001,Seasons!B$2:B$8))*SUMIF(Seasons!A$2:A$8,C1001,Seasons!C$2:C$8))</f>
        <v>-0.51465503015861191</v>
      </c>
    </row>
    <row r="1002" spans="1:15" x14ac:dyDescent="0.2">
      <c r="A1002">
        <v>1</v>
      </c>
      <c r="B1002" s="1">
        <v>423000</v>
      </c>
      <c r="C1002" t="s">
        <v>23</v>
      </c>
      <c r="D1002" t="s">
        <v>292</v>
      </c>
      <c r="E1002">
        <v>131</v>
      </c>
      <c r="K1002" s="1">
        <v>423000</v>
      </c>
      <c r="L1002" s="1">
        <v>0</v>
      </c>
      <c r="N1002" s="3">
        <v>2.6</v>
      </c>
      <c r="O1002" s="10">
        <f>N1002-1/SUMIF(Seasons!A$2:A$8,C1002,Seasons!E$2:E$8)*(B1002-(E1002/SUMIF(Seasons!A$2:A$8,C1002,Seasons!B$2:B$8))*SUMIF(Seasons!A$2:A$8,C1002,Seasons!C$2:C$8))</f>
        <v>2.5241148352749234</v>
      </c>
    </row>
    <row r="1003" spans="1:15" x14ac:dyDescent="0.2">
      <c r="A1003">
        <v>1</v>
      </c>
      <c r="B1003" s="1">
        <f>48/82*K1003</f>
        <v>127716.29268292683</v>
      </c>
      <c r="C1003" t="s">
        <v>22</v>
      </c>
      <c r="D1003" t="s">
        <v>293</v>
      </c>
      <c r="E1003">
        <v>27</v>
      </c>
      <c r="F1003">
        <v>0</v>
      </c>
      <c r="H1003">
        <v>0</v>
      </c>
      <c r="K1003" s="1">
        <v>218182</v>
      </c>
      <c r="L1003" s="1">
        <v>100000</v>
      </c>
      <c r="N1003" s="3">
        <v>2.8</v>
      </c>
      <c r="O1003" s="10">
        <f>N1003-1/SUMIF(Seasons!A$2:A$8,C1003,Seasons!E$2:E$8)*(B1003-(E1003/SUMIF(Seasons!A$2:A$8,C1003,Seasons!B$2:B$8))*SUMIF(Seasons!A$2:A$8,C1003,Seasons!C$2:C$8))</f>
        <v>2.7093624868035189</v>
      </c>
    </row>
    <row r="1004" spans="1:15" x14ac:dyDescent="0.2">
      <c r="A1004">
        <v>1</v>
      </c>
      <c r="B1004" s="1">
        <f>K1004</f>
        <v>866667</v>
      </c>
      <c r="C1004" t="s">
        <v>15</v>
      </c>
      <c r="D1004" t="s">
        <v>293</v>
      </c>
      <c r="E1004">
        <v>195</v>
      </c>
      <c r="F1004">
        <v>0</v>
      </c>
      <c r="G1004">
        <v>0</v>
      </c>
      <c r="H1004">
        <v>0</v>
      </c>
      <c r="I1004"/>
      <c r="J1004" s="1">
        <v>900000</v>
      </c>
      <c r="K1004" s="1">
        <v>866667</v>
      </c>
      <c r="L1004" s="1">
        <v>0</v>
      </c>
      <c r="M1004"/>
      <c r="N1004" s="3">
        <v>0.8</v>
      </c>
      <c r="O1004" s="10">
        <f>N1004-1/SUMIF(Seasons!A$2:A$8,C1004,Seasons!E$2:E$8)*(B1004-(E1004/SUMIF(Seasons!A$2:A$8,C1004,Seasons!B$2:B$8))*SUMIF(Seasons!A$2:A$8,C1004,Seasons!C$2:C$8))</f>
        <v>6.4278025169409503E-2</v>
      </c>
    </row>
    <row r="1005" spans="1:15" x14ac:dyDescent="0.2">
      <c r="A1005">
        <v>1</v>
      </c>
      <c r="B1005" s="1">
        <v>900000</v>
      </c>
      <c r="C1005" t="s">
        <v>23</v>
      </c>
      <c r="D1005" t="s">
        <v>293</v>
      </c>
      <c r="E1005">
        <v>186</v>
      </c>
      <c r="K1005" s="1">
        <v>900000</v>
      </c>
      <c r="L1005" s="1">
        <v>0</v>
      </c>
      <c r="N1005" s="3">
        <v>1.3</v>
      </c>
      <c r="O1005" s="10">
        <f>N1005-1/SUMIF(Seasons!A$2:A$8,C1005,Seasons!E$2:E$8)*(B1005-(E1005/SUMIF(Seasons!A$2:A$8,C1005,Seasons!B$2:B$8))*SUMIF(Seasons!A$2:A$8,C1005,Seasons!C$2:C$8))</f>
        <v>0.55465838509316778</v>
      </c>
    </row>
    <row r="1006" spans="1:15" x14ac:dyDescent="0.2">
      <c r="A1006">
        <v>1</v>
      </c>
      <c r="B1006" s="1">
        <f>J1006</f>
        <v>1875000</v>
      </c>
      <c r="C1006" s="11" t="s">
        <v>17</v>
      </c>
      <c r="D1006" s="11" t="s">
        <v>294</v>
      </c>
      <c r="E1006" s="12">
        <v>190</v>
      </c>
      <c r="F1006" s="12"/>
      <c r="G1006" s="12"/>
      <c r="H1006" s="12"/>
      <c r="I1006" s="13">
        <v>1875000</v>
      </c>
      <c r="J1006" s="14">
        <v>1875000</v>
      </c>
      <c r="K1006" s="14"/>
      <c r="L1006" s="14" t="s">
        <v>27</v>
      </c>
      <c r="M1006" s="13"/>
      <c r="N1006" s="10">
        <v>2.9</v>
      </c>
      <c r="O1006" s="10">
        <f>N1006-1/SUMIF(Seasons!A$2:A$8,C1006,Seasons!E$2:E$8)*(B1006-(E1006/SUMIF(Seasons!A$2:A$8,C1006,Seasons!B$2:B$8))*SUMIF(Seasons!A$2:A$8,C1006,Seasons!C$2:C$8))</f>
        <v>-0.77012561441835059</v>
      </c>
    </row>
    <row r="1007" spans="1:15" x14ac:dyDescent="0.2">
      <c r="A1007">
        <v>1</v>
      </c>
      <c r="B1007" s="1">
        <f>K1007</f>
        <v>1875000</v>
      </c>
      <c r="C1007" s="11" t="s">
        <v>19</v>
      </c>
      <c r="D1007" s="11" t="s">
        <v>294</v>
      </c>
      <c r="E1007" s="11">
        <v>193</v>
      </c>
      <c r="F1007" s="11">
        <v>0</v>
      </c>
      <c r="G1007" s="11">
        <v>0</v>
      </c>
      <c r="H1007" s="11">
        <v>0</v>
      </c>
      <c r="I1007" s="11"/>
      <c r="J1007" s="17">
        <v>1875000</v>
      </c>
      <c r="K1007" s="17">
        <v>1875000</v>
      </c>
      <c r="L1007" s="17">
        <v>0</v>
      </c>
      <c r="M1007" s="18"/>
      <c r="N1007" s="10">
        <v>4.4000000000000004</v>
      </c>
      <c r="O1007" s="10">
        <f>N1007-1/SUMIF(Seasons!A$2:A$8,C1007,Seasons!E$2:E$8)*(B1007-(E1007/SUMIF(Seasons!A$2:A$8,C1007,Seasons!B$2:B$8))*SUMIF(Seasons!A$2:A$8,C1007,Seasons!C$2:C$8))</f>
        <v>0.7576158940397355</v>
      </c>
    </row>
    <row r="1008" spans="1:15" x14ac:dyDescent="0.2">
      <c r="A1008">
        <v>1</v>
      </c>
      <c r="B1008" s="1">
        <f>K1008</f>
        <v>1875000</v>
      </c>
      <c r="C1008" s="11" t="s">
        <v>20</v>
      </c>
      <c r="D1008" s="11" t="s">
        <v>294</v>
      </c>
      <c r="E1008" s="12">
        <v>186</v>
      </c>
      <c r="F1008" s="12">
        <v>0</v>
      </c>
      <c r="G1008" s="12">
        <v>0</v>
      </c>
      <c r="H1008" s="12">
        <v>0</v>
      </c>
      <c r="I1008" s="12"/>
      <c r="J1008" s="14">
        <v>1875000</v>
      </c>
      <c r="K1008" s="14">
        <v>1875000</v>
      </c>
      <c r="L1008" s="14">
        <v>0</v>
      </c>
      <c r="M1008" s="13"/>
      <c r="N1008" s="10">
        <v>1.6</v>
      </c>
      <c r="O1008" s="10">
        <f>N1008-1/SUMIF(Seasons!A$2:A$8,C1008,Seasons!E$2:E$8)*(B1008-(E1008/SUMIF(Seasons!A$2:A$8,C1008,Seasons!B$2:B$8))*SUMIF(Seasons!A$2:A$8,C1008,Seasons!C$2:C$8))</f>
        <v>-1.8446764091858032</v>
      </c>
    </row>
    <row r="1009" spans="1:15" x14ac:dyDescent="0.2">
      <c r="A1009">
        <v>1</v>
      </c>
      <c r="B1009" s="1">
        <f>K1009</f>
        <v>1875000</v>
      </c>
      <c r="C1009" s="11" t="s">
        <v>21</v>
      </c>
      <c r="D1009" s="11" t="s">
        <v>294</v>
      </c>
      <c r="E1009" s="12">
        <v>185</v>
      </c>
      <c r="F1009" s="12">
        <v>0</v>
      </c>
      <c r="G1009" s="12">
        <v>0</v>
      </c>
      <c r="H1009" s="12">
        <v>0</v>
      </c>
      <c r="I1009" s="12"/>
      <c r="J1009" s="14">
        <v>1875000</v>
      </c>
      <c r="K1009" s="14">
        <v>1875000</v>
      </c>
      <c r="L1009" s="14">
        <v>0</v>
      </c>
      <c r="M1009" s="13">
        <v>0</v>
      </c>
      <c r="N1009" s="10">
        <v>9.1</v>
      </c>
      <c r="O1009" s="10">
        <f>N1009-1/SUMIF(Seasons!A$2:A$8,C1009,Seasons!E$2:E$8)*(B1009-(E1009/SUMIF(Seasons!A$2:A$8,C1009,Seasons!B$2:B$8))*SUMIF(Seasons!A$2:A$8,C1009,Seasons!C$2:C$8))</f>
        <v>5.9980373384394445</v>
      </c>
    </row>
    <row r="1010" spans="1:15" x14ac:dyDescent="0.2">
      <c r="A1010">
        <v>1</v>
      </c>
      <c r="B1010" s="1">
        <f>48/82*K1010</f>
        <v>1024390.243902439</v>
      </c>
      <c r="C1010" t="s">
        <v>22</v>
      </c>
      <c r="D1010" t="s">
        <v>294</v>
      </c>
      <c r="E1010">
        <v>99</v>
      </c>
      <c r="F1010">
        <v>0</v>
      </c>
      <c r="H1010">
        <v>0</v>
      </c>
      <c r="K1010" s="1">
        <v>1750000</v>
      </c>
      <c r="L1010" s="1">
        <v>0</v>
      </c>
      <c r="N1010" s="3">
        <v>0.30000000000000004</v>
      </c>
      <c r="O1010" s="10">
        <f>N1010-1/SUMIF(Seasons!A$2:A$8,C1010,Seasons!E$2:E$8)*(B1010-(E1010/SUMIF(Seasons!A$2:A$8,C1010,Seasons!B$2:B$8))*SUMIF(Seasons!A$2:A$8,C1010,Seasons!C$2:C$8))</f>
        <v>-1.1804091266719119</v>
      </c>
    </row>
    <row r="1011" spans="1:15" x14ac:dyDescent="0.2">
      <c r="A1011">
        <v>1</v>
      </c>
      <c r="B1011" s="1">
        <f>K1011</f>
        <v>1750000</v>
      </c>
      <c r="C1011" t="s">
        <v>15</v>
      </c>
      <c r="D1011" t="s">
        <v>294</v>
      </c>
      <c r="E1011">
        <v>195</v>
      </c>
      <c r="F1011">
        <v>0</v>
      </c>
      <c r="G1011">
        <v>0</v>
      </c>
      <c r="H1011">
        <v>0</v>
      </c>
      <c r="I1011"/>
      <c r="J1011" s="1">
        <v>1750000</v>
      </c>
      <c r="K1011" s="1">
        <v>1750000</v>
      </c>
      <c r="L1011" s="1">
        <v>0</v>
      </c>
      <c r="M1011"/>
      <c r="N1011" s="3">
        <v>8.1</v>
      </c>
      <c r="O1011" s="10">
        <f>N1011-1/SUMIF(Seasons!A$2:A$8,C1011,Seasons!E$2:E$8)*(B1011-(E1011/SUMIF(Seasons!A$2:A$8,C1011,Seasons!B$2:B$8))*SUMIF(Seasons!A$2:A$8,C1011,Seasons!C$2:C$8))</f>
        <v>5.3120038722168434</v>
      </c>
    </row>
    <row r="1012" spans="1:15" x14ac:dyDescent="0.2">
      <c r="A1012">
        <v>1</v>
      </c>
      <c r="B1012" s="1">
        <v>2000000</v>
      </c>
      <c r="C1012" t="s">
        <v>23</v>
      </c>
      <c r="D1012" t="s">
        <v>294</v>
      </c>
      <c r="E1012">
        <v>186</v>
      </c>
      <c r="K1012" s="1">
        <v>2000000</v>
      </c>
      <c r="L1012" s="1">
        <v>0</v>
      </c>
      <c r="N1012" s="3">
        <v>1.8</v>
      </c>
      <c r="O1012" s="10">
        <f>N1012-1/SUMIF(Seasons!A$2:A$8,C1012,Seasons!E$2:E$8)*(B1012-(E1012/SUMIF(Seasons!A$2:A$8,C1012,Seasons!B$2:B$8))*SUMIF(Seasons!A$2:A$8,C1012,Seasons!C$2:C$8))</f>
        <v>-1.287843833185448</v>
      </c>
    </row>
    <row r="1013" spans="1:15" x14ac:dyDescent="0.2">
      <c r="A1013">
        <v>1</v>
      </c>
      <c r="B1013" s="1">
        <f>J1013</f>
        <v>942800</v>
      </c>
      <c r="C1013" s="11" t="s">
        <v>17</v>
      </c>
      <c r="D1013" s="11" t="s">
        <v>295</v>
      </c>
      <c r="E1013" s="12">
        <v>190</v>
      </c>
      <c r="F1013" s="12"/>
      <c r="G1013" s="12"/>
      <c r="H1013" s="12"/>
      <c r="I1013" s="13">
        <v>860000</v>
      </c>
      <c r="J1013" s="14">
        <v>942800</v>
      </c>
      <c r="K1013" s="14"/>
      <c r="L1013" s="14" t="s">
        <v>27</v>
      </c>
      <c r="M1013" s="13"/>
      <c r="N1013" s="10">
        <v>-1.4</v>
      </c>
      <c r="O1013" s="10">
        <f>N1013-1/SUMIF(Seasons!A$2:A$8,C1013,Seasons!E$2:E$8)*(B1013-(E1013/SUMIF(Seasons!A$2:A$8,C1013,Seasons!B$2:B$8))*SUMIF(Seasons!A$2:A$8,C1013,Seasons!C$2:C$8))</f>
        <v>-2.6263462588749316</v>
      </c>
    </row>
    <row r="1014" spans="1:15" x14ac:dyDescent="0.2">
      <c r="A1014">
        <v>1</v>
      </c>
      <c r="B1014" s="1">
        <f>K1014</f>
        <v>500000</v>
      </c>
      <c r="C1014" s="11" t="s">
        <v>19</v>
      </c>
      <c r="D1014" s="11" t="s">
        <v>295</v>
      </c>
      <c r="E1014" s="11">
        <v>193</v>
      </c>
      <c r="F1014" s="11">
        <v>0</v>
      </c>
      <c r="G1014" s="11">
        <v>0</v>
      </c>
      <c r="H1014" s="11">
        <v>0</v>
      </c>
      <c r="I1014" s="11"/>
      <c r="J1014" s="17">
        <v>500000</v>
      </c>
      <c r="K1014" s="17">
        <v>500000</v>
      </c>
      <c r="L1014" s="17">
        <v>0</v>
      </c>
      <c r="M1014" s="18"/>
      <c r="N1014" s="10">
        <v>-1.5</v>
      </c>
      <c r="O1014" s="10">
        <f>N1014-1/SUMIF(Seasons!A$2:A$8,C1014,Seasons!E$2:E$8)*(B1014-(E1014/SUMIF(Seasons!A$2:A$8,C1014,Seasons!B$2:B$8))*SUMIF(Seasons!A$2:A$8,C1014,Seasons!C$2:C$8))</f>
        <v>-1.5</v>
      </c>
    </row>
    <row r="1015" spans="1:15" x14ac:dyDescent="0.2">
      <c r="A1015">
        <v>1</v>
      </c>
      <c r="B1015" s="1">
        <f>K1015</f>
        <v>650000</v>
      </c>
      <c r="C1015" s="11" t="s">
        <v>20</v>
      </c>
      <c r="D1015" s="11" t="s">
        <v>295</v>
      </c>
      <c r="E1015" s="12">
        <v>186</v>
      </c>
      <c r="F1015" s="12">
        <v>0</v>
      </c>
      <c r="G1015" s="12">
        <v>0</v>
      </c>
      <c r="H1015" s="12">
        <v>0</v>
      </c>
      <c r="I1015" s="12"/>
      <c r="J1015" s="14">
        <v>650000</v>
      </c>
      <c r="K1015" s="14">
        <v>650000</v>
      </c>
      <c r="L1015" s="14">
        <v>0</v>
      </c>
      <c r="M1015" s="13"/>
      <c r="N1015" s="10">
        <v>-0.5</v>
      </c>
      <c r="O1015" s="10">
        <f>N1015-1/SUMIF(Seasons!A$2:A$8,C1015,Seasons!E$2:E$8)*(B1015-(E1015/SUMIF(Seasons!A$2:A$8,C1015,Seasons!B$2:B$8))*SUMIF(Seasons!A$2:A$8,C1015,Seasons!C$2:C$8))</f>
        <v>-0.87578288100208768</v>
      </c>
    </row>
    <row r="1016" spans="1:15" x14ac:dyDescent="0.2">
      <c r="A1016">
        <v>1</v>
      </c>
      <c r="B1016" s="1">
        <f>K1016</f>
        <v>490541</v>
      </c>
      <c r="C1016" s="11" t="s">
        <v>21</v>
      </c>
      <c r="D1016" s="11" t="s">
        <v>295</v>
      </c>
      <c r="E1016" s="12">
        <v>165</v>
      </c>
      <c r="F1016" s="12">
        <v>0</v>
      </c>
      <c r="G1016" s="12">
        <v>0</v>
      </c>
      <c r="H1016" s="12">
        <v>0</v>
      </c>
      <c r="I1016" s="12"/>
      <c r="J1016" s="14">
        <v>550000</v>
      </c>
      <c r="K1016" s="14">
        <v>490541</v>
      </c>
      <c r="L1016" s="14">
        <v>0</v>
      </c>
      <c r="M1016" s="13">
        <v>0</v>
      </c>
      <c r="N1016" s="10">
        <v>2.1</v>
      </c>
      <c r="O1016" s="10">
        <f>N1016-1/SUMIF(Seasons!A$2:A$8,C1016,Seasons!E$2:E$8)*(B1016-(E1016/SUMIF(Seasons!A$2:A$8,C1016,Seasons!B$2:B$8))*SUMIF(Seasons!A$2:A$8,C1016,Seasons!C$2:C$8))</f>
        <v>2.0487653267436898</v>
      </c>
    </row>
    <row r="1017" spans="1:15" x14ac:dyDescent="0.2">
      <c r="A1017">
        <v>1</v>
      </c>
      <c r="B1017" s="1">
        <f>48/82*K1017</f>
        <v>395121.95121951215</v>
      </c>
      <c r="C1017" t="s">
        <v>22</v>
      </c>
      <c r="D1017" t="s">
        <v>295</v>
      </c>
      <c r="E1017">
        <v>99</v>
      </c>
      <c r="F1017">
        <v>0</v>
      </c>
      <c r="H1017">
        <v>0</v>
      </c>
      <c r="K1017" s="1">
        <v>675000</v>
      </c>
      <c r="L1017" s="1">
        <v>0</v>
      </c>
      <c r="N1017" s="3">
        <v>2.2000000000000002</v>
      </c>
      <c r="O1017" s="10">
        <f>N1017-1/SUMIF(Seasons!A$2:A$8,C1017,Seasons!E$2:E$8)*(B1017-(E1017/SUMIF(Seasons!A$2:A$8,C1017,Seasons!B$2:B$8))*SUMIF(Seasons!A$2:A$8,C1017,Seasons!C$2:C$8))</f>
        <v>2.0187254130605825</v>
      </c>
    </row>
    <row r="1018" spans="1:15" x14ac:dyDescent="0.2">
      <c r="A1018">
        <v>1</v>
      </c>
      <c r="B1018" s="1">
        <f>K1018</f>
        <v>875000</v>
      </c>
      <c r="C1018" t="s">
        <v>15</v>
      </c>
      <c r="D1018" t="s">
        <v>295</v>
      </c>
      <c r="E1018">
        <v>195</v>
      </c>
      <c r="F1018">
        <v>0</v>
      </c>
      <c r="G1018">
        <v>0</v>
      </c>
      <c r="H1018">
        <v>0</v>
      </c>
      <c r="I1018"/>
      <c r="J1018" s="1">
        <v>875000</v>
      </c>
      <c r="K1018" s="1">
        <v>875000</v>
      </c>
      <c r="L1018" s="1">
        <v>0</v>
      </c>
      <c r="M1018"/>
      <c r="N1018" s="3">
        <v>2.7</v>
      </c>
      <c r="O1018" s="10">
        <f>N1018-1/SUMIF(Seasons!A$2:A$8,C1018,Seasons!E$2:E$8)*(B1018-(E1018/SUMIF(Seasons!A$2:A$8,C1018,Seasons!B$2:B$8))*SUMIF(Seasons!A$2:A$8,C1018,Seasons!C$2:C$8))</f>
        <v>1.9449177153920623</v>
      </c>
    </row>
    <row r="1019" spans="1:15" x14ac:dyDescent="0.2">
      <c r="A1019">
        <v>1</v>
      </c>
      <c r="B1019" s="1">
        <v>875000</v>
      </c>
      <c r="C1019" t="s">
        <v>23</v>
      </c>
      <c r="D1019" t="s">
        <v>295</v>
      </c>
      <c r="E1019">
        <v>186</v>
      </c>
      <c r="K1019" s="1">
        <v>875000</v>
      </c>
      <c r="L1019" s="1">
        <v>0</v>
      </c>
      <c r="N1019" s="3">
        <v>-1.4</v>
      </c>
      <c r="O1019" s="10">
        <f>N1019-1/SUMIF(Seasons!A$2:A$8,C1019,Seasons!E$2:E$8)*(B1019-(E1019/SUMIF(Seasons!A$2:A$8,C1019,Seasons!B$2:B$8))*SUMIF(Seasons!A$2:A$8,C1019,Seasons!C$2:C$8))</f>
        <v>-2.0921029281277725</v>
      </c>
    </row>
    <row r="1020" spans="1:15" x14ac:dyDescent="0.2">
      <c r="A1020">
        <v>1</v>
      </c>
      <c r="B1020" s="1">
        <f>J1020</f>
        <v>941667</v>
      </c>
      <c r="C1020" s="11" t="s">
        <v>17</v>
      </c>
      <c r="D1020" s="11" t="s">
        <v>296</v>
      </c>
      <c r="E1020" s="12">
        <v>190</v>
      </c>
      <c r="F1020" s="12"/>
      <c r="G1020" s="12"/>
      <c r="H1020" s="12"/>
      <c r="I1020" s="13">
        <v>685000</v>
      </c>
      <c r="J1020" s="14">
        <v>941667</v>
      </c>
      <c r="K1020" s="14"/>
      <c r="L1020" s="14">
        <v>265000</v>
      </c>
      <c r="M1020" s="13"/>
      <c r="N1020" s="10">
        <v>-1.2</v>
      </c>
      <c r="O1020" s="10">
        <f>N1020-1/SUMIF(Seasons!A$2:A$8,C1020,Seasons!E$2:E$8)*(B1020-(E1020/SUMIF(Seasons!A$2:A$8,C1020,Seasons!B$2:B$8))*SUMIF(Seasons!A$2:A$8,C1020,Seasons!C$2:C$8))</f>
        <v>-2.4233760786455489</v>
      </c>
    </row>
    <row r="1021" spans="1:15" x14ac:dyDescent="0.2">
      <c r="A1021">
        <v>1</v>
      </c>
      <c r="B1021" s="1">
        <f>K1021</f>
        <v>551339</v>
      </c>
      <c r="C1021" s="11" t="s">
        <v>19</v>
      </c>
      <c r="D1021" s="11" t="s">
        <v>296</v>
      </c>
      <c r="E1021" s="12">
        <v>113</v>
      </c>
      <c r="F1021" s="12">
        <v>0</v>
      </c>
      <c r="G1021" s="12">
        <v>0</v>
      </c>
      <c r="H1021" s="12">
        <v>0</v>
      </c>
      <c r="I1021" s="11"/>
      <c r="J1021" s="14">
        <v>941667</v>
      </c>
      <c r="K1021" s="14">
        <v>551339</v>
      </c>
      <c r="L1021" s="14">
        <v>165000</v>
      </c>
      <c r="M1021" s="13"/>
      <c r="N1021" s="10">
        <v>-2.8</v>
      </c>
      <c r="O1021" s="10">
        <f>N1021-1/SUMIF(Seasons!A$2:A$8,C1021,Seasons!E$2:E$8)*(B1021-(E1021/SUMIF(Seasons!A$2:A$8,C1021,Seasons!B$2:B$8))*SUMIF(Seasons!A$2:A$8,C1021,Seasons!C$2:C$8))</f>
        <v>-3.4850142675771196</v>
      </c>
    </row>
    <row r="1022" spans="1:15" x14ac:dyDescent="0.2">
      <c r="A1022">
        <v>1</v>
      </c>
      <c r="B1022" s="1">
        <f>K1022</f>
        <v>334140</v>
      </c>
      <c r="C1022" s="11" t="s">
        <v>20</v>
      </c>
      <c r="D1022" s="11" t="s">
        <v>296</v>
      </c>
      <c r="E1022" s="12">
        <v>66</v>
      </c>
      <c r="F1022" s="12">
        <v>0</v>
      </c>
      <c r="G1022" s="12">
        <v>0</v>
      </c>
      <c r="H1022" s="12">
        <v>0</v>
      </c>
      <c r="I1022" s="12"/>
      <c r="J1022" s="14">
        <v>941667</v>
      </c>
      <c r="K1022" s="14">
        <v>334140</v>
      </c>
      <c r="L1022" s="14">
        <v>190000</v>
      </c>
      <c r="M1022" s="13"/>
      <c r="N1022" s="10">
        <v>0</v>
      </c>
      <c r="O1022" s="10">
        <f>N1022-1/SUMIF(Seasons!A$2:A$8,C1022,Seasons!E$2:E$8)*(B1022-(E1022/SUMIF(Seasons!A$2:A$8,C1022,Seasons!B$2:B$8))*SUMIF(Seasons!A$2:A$8,C1022,Seasons!C$2:C$8))</f>
        <v>-0.39261957034143707</v>
      </c>
    </row>
    <row r="1023" spans="1:15" x14ac:dyDescent="0.2">
      <c r="A1023">
        <v>1</v>
      </c>
      <c r="B1023" s="1">
        <f>K1023</f>
        <v>166865</v>
      </c>
      <c r="C1023" s="11" t="s">
        <v>21</v>
      </c>
      <c r="D1023" s="11" t="s">
        <v>296</v>
      </c>
      <c r="E1023" s="11">
        <v>42</v>
      </c>
      <c r="F1023" s="11">
        <v>0</v>
      </c>
      <c r="G1023" s="11">
        <v>0</v>
      </c>
      <c r="H1023" s="11">
        <v>0</v>
      </c>
      <c r="I1023" s="11"/>
      <c r="J1023" s="17">
        <v>735000</v>
      </c>
      <c r="K1023" s="17">
        <v>166865</v>
      </c>
      <c r="L1023" s="17">
        <v>0</v>
      </c>
      <c r="M1023" s="18">
        <v>0</v>
      </c>
      <c r="N1023" s="10">
        <v>-0.2</v>
      </c>
      <c r="O1023" s="10">
        <f>N1023-1/SUMIF(Seasons!A$2:A$8,C1023,Seasons!E$2:E$8)*(B1023-(E1023/SUMIF(Seasons!A$2:A$8,C1023,Seasons!B$2:B$8))*SUMIF(Seasons!A$2:A$8,C1023,Seasons!C$2:C$8))</f>
        <v>-0.30954709999611862</v>
      </c>
    </row>
    <row r="1024" spans="1:15" x14ac:dyDescent="0.2">
      <c r="A1024">
        <v>1</v>
      </c>
      <c r="B1024" s="1">
        <f>48/82*K1024</f>
        <v>3399.8048780487802</v>
      </c>
      <c r="C1024" t="s">
        <v>22</v>
      </c>
      <c r="D1024" t="s">
        <v>296</v>
      </c>
      <c r="E1024">
        <v>1</v>
      </c>
      <c r="F1024">
        <v>0</v>
      </c>
      <c r="H1024">
        <v>0</v>
      </c>
      <c r="K1024" s="1">
        <v>5808</v>
      </c>
      <c r="L1024" s="1">
        <v>0</v>
      </c>
      <c r="O1024" s="10">
        <f>N1024-1/SUMIF(Seasons!A$2:A$8,C1024,Seasons!E$2:E$8)*(B1024-(E1024/SUMIF(Seasons!A$2:A$8,C1024,Seasons!B$2:B$8))*SUMIF(Seasons!A$2:A$8,C1024,Seasons!C$2:C$8))</f>
        <v>-6.1025448823403086E-4</v>
      </c>
    </row>
    <row r="1025" spans="1:15" x14ac:dyDescent="0.2">
      <c r="A1025">
        <v>1</v>
      </c>
      <c r="B1025" s="1">
        <v>44000</v>
      </c>
      <c r="C1025" t="s">
        <v>23</v>
      </c>
      <c r="D1025" t="s">
        <v>296</v>
      </c>
      <c r="E1025">
        <v>15</v>
      </c>
      <c r="K1025" s="1">
        <v>44000</v>
      </c>
      <c r="L1025" s="1">
        <v>0</v>
      </c>
      <c r="N1025" s="3">
        <v>-0.2</v>
      </c>
      <c r="O1025" s="10">
        <f>N1025-1/SUMIF(Seasons!A$2:A$8,C1025,Seasons!E$2:E$8)*(B1025-(E1025/SUMIF(Seasons!A$2:A$8,C1025,Seasons!B$2:B$8))*SUMIF(Seasons!A$2:A$8,C1025,Seasons!C$2:C$8))</f>
        <v>-0.19924435412313596</v>
      </c>
    </row>
    <row r="1026" spans="1:15" x14ac:dyDescent="0.2">
      <c r="A1026">
        <v>1</v>
      </c>
      <c r="B1026" s="1">
        <f>J1026</f>
        <v>750000</v>
      </c>
      <c r="C1026" s="11" t="s">
        <v>17</v>
      </c>
      <c r="D1026" s="11" t="s">
        <v>297</v>
      </c>
      <c r="E1026" s="12">
        <v>190</v>
      </c>
      <c r="F1026" s="12"/>
      <c r="G1026" s="12"/>
      <c r="H1026" s="12"/>
      <c r="I1026" s="13">
        <v>750000</v>
      </c>
      <c r="J1026" s="14">
        <v>750000</v>
      </c>
      <c r="K1026" s="14"/>
      <c r="L1026" s="14" t="s">
        <v>27</v>
      </c>
      <c r="M1026" s="13"/>
      <c r="N1026" s="10">
        <v>0.7</v>
      </c>
      <c r="O1026" s="10">
        <f>N1026-1/SUMIF(Seasons!A$2:A$8,C1026,Seasons!E$2:E$8)*(B1026-(E1026/SUMIF(Seasons!A$2:A$8,C1026,Seasons!B$2:B$8))*SUMIF(Seasons!A$2:A$8,C1026,Seasons!C$2:C$8))</f>
        <v>-2.0917531403604639E-2</v>
      </c>
    </row>
    <row r="1027" spans="1:15" x14ac:dyDescent="0.2">
      <c r="A1027">
        <v>1</v>
      </c>
      <c r="B1027" s="1">
        <f>K1027</f>
        <v>750000</v>
      </c>
      <c r="C1027" s="11" t="s">
        <v>19</v>
      </c>
      <c r="D1027" s="11" t="s">
        <v>297</v>
      </c>
      <c r="E1027" s="11">
        <v>193</v>
      </c>
      <c r="F1027" s="11">
        <v>0</v>
      </c>
      <c r="G1027" s="11">
        <v>0</v>
      </c>
      <c r="H1027" s="11">
        <v>0</v>
      </c>
      <c r="I1027" s="11"/>
      <c r="J1027" s="17">
        <v>750000</v>
      </c>
      <c r="K1027" s="17">
        <v>750000</v>
      </c>
      <c r="L1027" s="17">
        <v>0</v>
      </c>
      <c r="M1027" s="18"/>
      <c r="N1027" s="10">
        <v>4.5</v>
      </c>
      <c r="O1027" s="10">
        <f>N1027-1/SUMIF(Seasons!A$2:A$8,C1027,Seasons!E$2:E$8)*(B1027-(E1027/SUMIF(Seasons!A$2:A$8,C1027,Seasons!B$2:B$8))*SUMIF(Seasons!A$2:A$8,C1027,Seasons!C$2:C$8))</f>
        <v>3.8377483443708611</v>
      </c>
    </row>
    <row r="1028" spans="1:15" x14ac:dyDescent="0.2">
      <c r="A1028">
        <v>1</v>
      </c>
      <c r="B1028" s="1">
        <f>K1028</f>
        <v>925000</v>
      </c>
      <c r="C1028" s="11" t="s">
        <v>20</v>
      </c>
      <c r="D1028" s="11" t="s">
        <v>297</v>
      </c>
      <c r="E1028" s="12">
        <v>186</v>
      </c>
      <c r="F1028" s="12">
        <v>0</v>
      </c>
      <c r="G1028" s="12">
        <v>0</v>
      </c>
      <c r="H1028" s="12">
        <v>0</v>
      </c>
      <c r="I1028" s="12"/>
      <c r="J1028" s="14">
        <v>925000</v>
      </c>
      <c r="K1028" s="14">
        <v>925000</v>
      </c>
      <c r="L1028" s="14">
        <v>0</v>
      </c>
      <c r="M1028" s="13"/>
      <c r="N1028" s="10">
        <v>7.3</v>
      </c>
      <c r="O1028" s="10">
        <f>N1028-1/SUMIF(Seasons!A$2:A$8,C1028,Seasons!E$2:E$8)*(B1028-(E1028/SUMIF(Seasons!A$2:A$8,C1028,Seasons!B$2:B$8))*SUMIF(Seasons!A$2:A$8,C1028,Seasons!C$2:C$8))</f>
        <v>6.2352818371607519</v>
      </c>
    </row>
    <row r="1029" spans="1:15" x14ac:dyDescent="0.2">
      <c r="A1029">
        <v>1</v>
      </c>
      <c r="B1029" s="1">
        <f>K1029</f>
        <v>925000</v>
      </c>
      <c r="C1029" s="11" t="s">
        <v>21</v>
      </c>
      <c r="D1029" s="11" t="s">
        <v>297</v>
      </c>
      <c r="E1029" s="11">
        <v>185</v>
      </c>
      <c r="F1029" s="11">
        <v>0</v>
      </c>
      <c r="G1029" s="11">
        <v>0</v>
      </c>
      <c r="H1029" s="11">
        <v>0</v>
      </c>
      <c r="I1029" s="11"/>
      <c r="J1029" s="17">
        <v>925000</v>
      </c>
      <c r="K1029" s="17">
        <v>925000</v>
      </c>
      <c r="L1029" s="17">
        <v>0</v>
      </c>
      <c r="M1029" s="18">
        <v>0</v>
      </c>
      <c r="N1029" s="10">
        <v>1.1000000000000001</v>
      </c>
      <c r="O1029" s="10">
        <f>N1029-1/SUMIF(Seasons!A$2:A$8,C1029,Seasons!E$2:E$8)*(B1029-(E1029/SUMIF(Seasons!A$2:A$8,C1029,Seasons!B$2:B$8))*SUMIF(Seasons!A$2:A$8,C1029,Seasons!C$2:C$8))</f>
        <v>0.18089995213020593</v>
      </c>
    </row>
    <row r="1030" spans="1:15" x14ac:dyDescent="0.2">
      <c r="A1030">
        <v>1</v>
      </c>
      <c r="B1030" s="1">
        <f>J1030</f>
        <v>984200</v>
      </c>
      <c r="C1030" s="11" t="s">
        <v>17</v>
      </c>
      <c r="D1030" s="11" t="s">
        <v>298</v>
      </c>
      <c r="E1030" s="12">
        <v>190</v>
      </c>
      <c r="F1030" s="12"/>
      <c r="G1030" s="12"/>
      <c r="H1030" s="12"/>
      <c r="I1030" s="13">
        <v>984200</v>
      </c>
      <c r="J1030" s="14">
        <v>984200</v>
      </c>
      <c r="K1030" s="14"/>
      <c r="L1030" s="14" t="s">
        <v>27</v>
      </c>
      <c r="M1030" s="13"/>
      <c r="N1030" s="10">
        <v>-0.1</v>
      </c>
      <c r="O1030" s="10">
        <f>N1030-1/SUMIF(Seasons!A$2:A$8,C1030,Seasons!E$2:E$8)*(B1030-(E1030/SUMIF(Seasons!A$2:A$8,C1030,Seasons!B$2:B$8))*SUMIF(Seasons!A$2:A$8,C1030,Seasons!C$2:C$8))</f>
        <v>-1.4348771163298744</v>
      </c>
    </row>
    <row r="1031" spans="1:15" x14ac:dyDescent="0.2">
      <c r="A1031">
        <v>1</v>
      </c>
      <c r="B1031" s="1">
        <f>K1031</f>
        <v>218919</v>
      </c>
      <c r="C1031" s="11" t="s">
        <v>21</v>
      </c>
      <c r="D1031" s="11" t="s">
        <v>299</v>
      </c>
      <c r="E1031" s="12">
        <v>45</v>
      </c>
      <c r="F1031" s="12">
        <v>0</v>
      </c>
      <c r="G1031" s="12">
        <v>0</v>
      </c>
      <c r="H1031" s="12">
        <v>0</v>
      </c>
      <c r="I1031" s="12"/>
      <c r="J1031" s="14">
        <v>900000</v>
      </c>
      <c r="K1031" s="14">
        <v>218919</v>
      </c>
      <c r="L1031" s="14">
        <v>210000</v>
      </c>
      <c r="M1031" s="13">
        <v>0</v>
      </c>
      <c r="N1031" s="10">
        <v>0.5</v>
      </c>
      <c r="O1031" s="10">
        <f>N1031-1/SUMIF(Seasons!A$2:A$8,C1031,Seasons!E$2:E$8)*(B1031-(E1031/SUMIF(Seasons!A$2:A$8,C1031,Seasons!B$2:B$8))*SUMIF(Seasons!A$2:A$8,C1031,Seasons!C$2:C$8))</f>
        <v>0.2904077419688717</v>
      </c>
    </row>
    <row r="1032" spans="1:15" x14ac:dyDescent="0.2">
      <c r="A1032">
        <v>1</v>
      </c>
      <c r="B1032" s="1">
        <f>48/82*K1032</f>
        <v>462439.02439024387</v>
      </c>
      <c r="C1032" t="s">
        <v>22</v>
      </c>
      <c r="D1032" t="s">
        <v>299</v>
      </c>
      <c r="E1032">
        <v>99</v>
      </c>
      <c r="F1032">
        <v>0</v>
      </c>
      <c r="H1032">
        <v>0</v>
      </c>
      <c r="K1032" s="1">
        <v>790000</v>
      </c>
      <c r="L1032" s="1">
        <v>110000</v>
      </c>
      <c r="N1032" s="3">
        <v>2.9</v>
      </c>
      <c r="O1032" s="10">
        <f>N1032-1/SUMIF(Seasons!A$2:A$8,C1032,Seasons!E$2:E$8)*(B1032-(E1032/SUMIF(Seasons!A$2:A$8,C1032,Seasons!B$2:B$8))*SUMIF(Seasons!A$2:A$8,C1032,Seasons!C$2:C$8))</f>
        <v>2.5797482297403618</v>
      </c>
    </row>
    <row r="1033" spans="1:15" x14ac:dyDescent="0.2">
      <c r="A1033">
        <v>1</v>
      </c>
      <c r="B1033" s="1">
        <f>K1033</f>
        <v>793333</v>
      </c>
      <c r="C1033" t="s">
        <v>15</v>
      </c>
      <c r="D1033" t="s">
        <v>299</v>
      </c>
      <c r="E1033">
        <v>195</v>
      </c>
      <c r="F1033">
        <v>0</v>
      </c>
      <c r="G1033">
        <v>0</v>
      </c>
      <c r="H1033">
        <v>0</v>
      </c>
      <c r="I1033"/>
      <c r="J1033" s="1">
        <v>900000</v>
      </c>
      <c r="K1033" s="1">
        <v>793333</v>
      </c>
      <c r="L1033" s="1">
        <v>0</v>
      </c>
      <c r="M1033"/>
      <c r="N1033" s="3">
        <v>1.3</v>
      </c>
      <c r="O1033" s="10">
        <f>N1033-1/SUMIF(Seasons!A$2:A$8,C1033,Seasons!E$2:E$8)*(B1033-(E1033/SUMIF(Seasons!A$2:A$8,C1033,Seasons!B$2:B$8))*SUMIF(Seasons!A$2:A$8,C1033,Seasons!C$2:C$8))</f>
        <v>0.73465711519845123</v>
      </c>
    </row>
    <row r="1034" spans="1:15" x14ac:dyDescent="0.2">
      <c r="A1034">
        <v>1</v>
      </c>
      <c r="B1034" s="1">
        <v>1000000</v>
      </c>
      <c r="C1034" t="s">
        <v>23</v>
      </c>
      <c r="D1034" t="s">
        <v>299</v>
      </c>
      <c r="E1034">
        <v>186</v>
      </c>
      <c r="K1034" s="1">
        <v>1000000</v>
      </c>
      <c r="L1034" s="1">
        <v>0</v>
      </c>
      <c r="N1034" s="3">
        <v>3.9</v>
      </c>
      <c r="O1034" s="10">
        <f>N1034-1/SUMIF(Seasons!A$2:A$8,C1034,Seasons!E$2:E$8)*(B1034-(E1034/SUMIF(Seasons!A$2:A$8,C1034,Seasons!B$2:B$8))*SUMIF(Seasons!A$2:A$8,C1034,Seasons!C$2:C$8))</f>
        <v>2.9417036379769299</v>
      </c>
    </row>
    <row r="1035" spans="1:15" x14ac:dyDescent="0.2">
      <c r="A1035">
        <v>1</v>
      </c>
      <c r="B1035" s="1">
        <f>J1035</f>
        <v>3500000</v>
      </c>
      <c r="C1035" s="11" t="s">
        <v>17</v>
      </c>
      <c r="D1035" s="11" t="s">
        <v>300</v>
      </c>
      <c r="E1035" s="12">
        <v>190</v>
      </c>
      <c r="F1035" s="12"/>
      <c r="G1035" s="12"/>
      <c r="H1035" s="12"/>
      <c r="I1035" s="13">
        <v>3500000</v>
      </c>
      <c r="J1035" s="14">
        <v>3500000</v>
      </c>
      <c r="K1035" s="14"/>
      <c r="L1035" s="14" t="s">
        <v>27</v>
      </c>
      <c r="M1035" s="13"/>
      <c r="N1035" s="10">
        <v>0.60000000000000009</v>
      </c>
      <c r="O1035" s="10">
        <f>N1035-1/SUMIF(Seasons!A$2:A$8,C1035,Seasons!E$2:E$8)*(B1035-(E1035/SUMIF(Seasons!A$2:A$8,C1035,Seasons!B$2:B$8))*SUMIF(Seasons!A$2:A$8,C1035,Seasons!C$2:C$8))</f>
        <v>-7.3300928454396495</v>
      </c>
    </row>
    <row r="1036" spans="1:15" x14ac:dyDescent="0.2">
      <c r="A1036">
        <v>1</v>
      </c>
      <c r="B1036" s="1">
        <f>K1036</f>
        <v>3500000</v>
      </c>
      <c r="C1036" s="11" t="s">
        <v>19</v>
      </c>
      <c r="D1036" s="11" t="s">
        <v>300</v>
      </c>
      <c r="E1036" s="12">
        <v>193</v>
      </c>
      <c r="F1036" s="12">
        <v>0</v>
      </c>
      <c r="G1036" s="12">
        <v>0</v>
      </c>
      <c r="H1036" s="12">
        <v>0</v>
      </c>
      <c r="I1036" s="11"/>
      <c r="J1036" s="14">
        <v>3500000</v>
      </c>
      <c r="K1036" s="14">
        <v>3500000</v>
      </c>
      <c r="L1036" s="14">
        <v>0</v>
      </c>
      <c r="M1036" s="13"/>
      <c r="N1036" s="10">
        <v>4.5999999999999996</v>
      </c>
      <c r="O1036" s="10">
        <f>N1036-1/SUMIF(Seasons!A$2:A$8,C1036,Seasons!E$2:E$8)*(B1036-(E1036/SUMIF(Seasons!A$2:A$8,C1036,Seasons!B$2:B$8))*SUMIF(Seasons!A$2:A$8,C1036,Seasons!C$2:C$8))</f>
        <v>-3.347019867549669</v>
      </c>
    </row>
    <row r="1037" spans="1:15" x14ac:dyDescent="0.2">
      <c r="A1037">
        <v>1</v>
      </c>
      <c r="B1037" s="1">
        <f>K1037</f>
        <v>1500000</v>
      </c>
      <c r="C1037" s="11" t="s">
        <v>20</v>
      </c>
      <c r="D1037" s="11" t="s">
        <v>300</v>
      </c>
      <c r="E1037" s="12">
        <v>186</v>
      </c>
      <c r="F1037" s="12">
        <v>0</v>
      </c>
      <c r="G1037" s="12">
        <v>0</v>
      </c>
      <c r="H1037" s="12">
        <v>0</v>
      </c>
      <c r="I1037" s="12"/>
      <c r="J1037" s="14">
        <v>1500000</v>
      </c>
      <c r="K1037" s="14">
        <v>1500000</v>
      </c>
      <c r="L1037" s="14">
        <v>0</v>
      </c>
      <c r="M1037" s="13"/>
      <c r="N1037" s="10">
        <v>7.5</v>
      </c>
      <c r="O1037" s="10">
        <f>N1037-1/SUMIF(Seasons!A$2:A$8,C1037,Seasons!E$2:E$8)*(B1037-(E1037/SUMIF(Seasons!A$2:A$8,C1037,Seasons!B$2:B$8))*SUMIF(Seasons!A$2:A$8,C1037,Seasons!C$2:C$8))</f>
        <v>4.9947807933194159</v>
      </c>
    </row>
    <row r="1038" spans="1:15" x14ac:dyDescent="0.2">
      <c r="A1038">
        <v>1</v>
      </c>
      <c r="B1038" s="1">
        <f>K1038</f>
        <v>1500000</v>
      </c>
      <c r="C1038" s="11" t="s">
        <v>21</v>
      </c>
      <c r="D1038" s="11" t="s">
        <v>300</v>
      </c>
      <c r="E1038" s="12">
        <v>185</v>
      </c>
      <c r="F1038" s="12">
        <v>0</v>
      </c>
      <c r="G1038" s="12">
        <v>0</v>
      </c>
      <c r="H1038" s="12">
        <v>0</v>
      </c>
      <c r="I1038" s="12"/>
      <c r="J1038" s="14">
        <v>1500000</v>
      </c>
      <c r="K1038" s="14">
        <v>1500000</v>
      </c>
      <c r="L1038" s="14">
        <v>0</v>
      </c>
      <c r="M1038" s="13">
        <v>0</v>
      </c>
      <c r="N1038" s="10">
        <v>-0.60000000000000009</v>
      </c>
      <c r="O1038" s="10">
        <f>N1038-1/SUMIF(Seasons!A$2:A$8,C1038,Seasons!E$2:E$8)*(B1038-(E1038/SUMIF(Seasons!A$2:A$8,C1038,Seasons!B$2:B$8))*SUMIF(Seasons!A$2:A$8,C1038,Seasons!C$2:C$8))</f>
        <v>-2.8403063666826234</v>
      </c>
    </row>
    <row r="1039" spans="1:15" x14ac:dyDescent="0.2">
      <c r="A1039">
        <v>1</v>
      </c>
      <c r="B1039" s="1">
        <f>48/82*K1039</f>
        <v>239467.90243902439</v>
      </c>
      <c r="C1039" t="s">
        <v>22</v>
      </c>
      <c r="D1039" t="s">
        <v>300</v>
      </c>
      <c r="E1039">
        <v>45</v>
      </c>
      <c r="F1039">
        <v>0</v>
      </c>
      <c r="H1039">
        <v>0</v>
      </c>
      <c r="K1039" s="1">
        <v>409091</v>
      </c>
      <c r="L1039" s="1">
        <v>0</v>
      </c>
      <c r="N1039" s="3">
        <v>-0.9</v>
      </c>
      <c r="O1039" s="10">
        <f>N1039-1/SUMIF(Seasons!A$2:A$8,C1039,Seasons!E$2:E$8)*(B1039-(E1039/SUMIF(Seasons!A$2:A$8,C1039,Seasons!B$2:B$8))*SUMIF(Seasons!A$2:A$8,C1039,Seasons!C$2:C$8))</f>
        <v>-1.1059939586581791</v>
      </c>
    </row>
    <row r="1040" spans="1:15" x14ac:dyDescent="0.2">
      <c r="A1040">
        <v>1</v>
      </c>
      <c r="B1040" s="1">
        <f>J1040</f>
        <v>2633333</v>
      </c>
      <c r="C1040" s="11" t="s">
        <v>17</v>
      </c>
      <c r="D1040" s="11" t="s">
        <v>301</v>
      </c>
      <c r="E1040" s="12">
        <v>190</v>
      </c>
      <c r="F1040" s="12"/>
      <c r="G1040" s="12"/>
      <c r="H1040" s="12"/>
      <c r="I1040" s="13">
        <v>2750000</v>
      </c>
      <c r="J1040" s="14">
        <v>2633333</v>
      </c>
      <c r="K1040" s="14"/>
      <c r="L1040" s="14" t="s">
        <v>27</v>
      </c>
      <c r="M1040" s="13"/>
      <c r="N1040" s="10">
        <v>-1.2</v>
      </c>
      <c r="O1040" s="10">
        <f>N1040-1/SUMIF(Seasons!A$2:A$8,C1040,Seasons!E$2:E$8)*(B1040-(E1040/SUMIF(Seasons!A$2:A$8,C1040,Seasons!B$2:B$8))*SUMIF(Seasons!A$2:A$8,C1040,Seasons!C$2:C$8))</f>
        <v>-6.8581094483888583</v>
      </c>
    </row>
    <row r="1041" spans="1:15" x14ac:dyDescent="0.2">
      <c r="A1041">
        <v>1</v>
      </c>
      <c r="B1041" s="1">
        <f>K1041</f>
        <v>2633333</v>
      </c>
      <c r="C1041" s="11" t="s">
        <v>19</v>
      </c>
      <c r="D1041" s="11" t="s">
        <v>301</v>
      </c>
      <c r="E1041" s="11">
        <v>193</v>
      </c>
      <c r="F1041" s="11">
        <v>0</v>
      </c>
      <c r="G1041" s="11">
        <v>0</v>
      </c>
      <c r="H1041" s="11">
        <v>0</v>
      </c>
      <c r="I1041" s="11"/>
      <c r="J1041" s="17">
        <v>2633333</v>
      </c>
      <c r="K1041" s="17">
        <v>2633333</v>
      </c>
      <c r="L1041" s="17">
        <v>0</v>
      </c>
      <c r="M1041" s="18"/>
      <c r="N1041" s="10">
        <v>0.3</v>
      </c>
      <c r="O1041" s="10">
        <f>N1041-1/SUMIF(Seasons!A$2:A$8,C1041,Seasons!E$2:E$8)*(B1041-(E1041/SUMIF(Seasons!A$2:A$8,C1041,Seasons!B$2:B$8))*SUMIF(Seasons!A$2:A$8,C1041,Seasons!C$2:C$8))</f>
        <v>-5.3512132450331125</v>
      </c>
    </row>
    <row r="1042" spans="1:15" x14ac:dyDescent="0.2">
      <c r="A1042">
        <v>1</v>
      </c>
      <c r="B1042" s="1">
        <f>K1042</f>
        <v>2633333</v>
      </c>
      <c r="C1042" s="11" t="s">
        <v>20</v>
      </c>
      <c r="D1042" s="11" t="s">
        <v>301</v>
      </c>
      <c r="E1042" s="12">
        <v>186</v>
      </c>
      <c r="F1042" s="12">
        <v>0</v>
      </c>
      <c r="G1042" s="12">
        <v>0</v>
      </c>
      <c r="H1042" s="12">
        <v>0</v>
      </c>
      <c r="I1042" s="12"/>
      <c r="J1042" s="14">
        <v>2633333</v>
      </c>
      <c r="K1042" s="14">
        <v>2633333</v>
      </c>
      <c r="L1042" s="14">
        <v>0</v>
      </c>
      <c r="M1042" s="13"/>
      <c r="N1042" s="10">
        <v>1.7</v>
      </c>
      <c r="O1042" s="10">
        <f>N1042-1/SUMIF(Seasons!A$2:A$8,C1042,Seasons!E$2:E$8)*(B1042-(E1042/SUMIF(Seasons!A$2:A$8,C1042,Seasons!B$2:B$8))*SUMIF(Seasons!A$2:A$8,C1042,Seasons!C$2:C$8))</f>
        <v>-3.6444668058455107</v>
      </c>
    </row>
    <row r="1043" spans="1:15" x14ac:dyDescent="0.2">
      <c r="A1043">
        <v>1</v>
      </c>
      <c r="B1043" s="1">
        <f>K1043</f>
        <v>24324</v>
      </c>
      <c r="C1043" s="11" t="s">
        <v>21</v>
      </c>
      <c r="D1043" s="11" t="s">
        <v>302</v>
      </c>
      <c r="E1043" s="12">
        <v>5</v>
      </c>
      <c r="F1043" s="12">
        <v>0</v>
      </c>
      <c r="G1043" s="12">
        <v>0</v>
      </c>
      <c r="H1043" s="12">
        <v>0</v>
      </c>
      <c r="I1043" s="12"/>
      <c r="J1043" s="14">
        <v>900000</v>
      </c>
      <c r="K1043" s="14">
        <v>24324</v>
      </c>
      <c r="L1043" s="14">
        <v>140000</v>
      </c>
      <c r="M1043" s="13">
        <v>0</v>
      </c>
      <c r="N1043" s="10">
        <v>-0.30000000000000004</v>
      </c>
      <c r="O1043" s="10">
        <f>N1043-1/SUMIF(Seasons!A$2:A$8,C1043,Seasons!E$2:E$8)*(B1043-(E1043/SUMIF(Seasons!A$2:A$8,C1043,Seasons!B$2:B$8))*SUMIF(Seasons!A$2:A$8,C1043,Seasons!C$2:C$8))</f>
        <v>-0.32328726275341885</v>
      </c>
    </row>
    <row r="1044" spans="1:15" x14ac:dyDescent="0.2">
      <c r="A1044">
        <v>1</v>
      </c>
      <c r="B1044" s="1">
        <f>48/82*K1044</f>
        <v>4612.0975609756097</v>
      </c>
      <c r="C1044" t="s">
        <v>22</v>
      </c>
      <c r="D1044" t="s">
        <v>302</v>
      </c>
      <c r="E1044">
        <v>1</v>
      </c>
      <c r="F1044">
        <v>0</v>
      </c>
      <c r="H1044">
        <v>0</v>
      </c>
      <c r="K1044" s="1">
        <v>7879</v>
      </c>
      <c r="L1044" s="1">
        <v>120000</v>
      </c>
      <c r="O1044" s="10">
        <f>N1044-1/SUMIF(Seasons!A$2:A$8,C1044,Seasons!E$2:E$8)*(B1044-(E1044/SUMIF(Seasons!A$2:A$8,C1044,Seasons!B$2:B$8))*SUMIF(Seasons!A$2:A$8,C1044,Seasons!C$2:C$8))</f>
        <v>-3.1130522852442595E-3</v>
      </c>
    </row>
    <row r="1045" spans="1:15" x14ac:dyDescent="0.2">
      <c r="A1045">
        <v>1</v>
      </c>
      <c r="B1045" s="1">
        <v>80000</v>
      </c>
      <c r="C1045" t="s">
        <v>23</v>
      </c>
      <c r="D1045" t="s">
        <v>302</v>
      </c>
      <c r="E1045">
        <v>27</v>
      </c>
      <c r="K1045" s="1">
        <v>80000</v>
      </c>
      <c r="L1045" s="1">
        <v>0</v>
      </c>
      <c r="N1045" s="3">
        <v>0.4</v>
      </c>
      <c r="O1045" s="10">
        <f>N1045-1/SUMIF(Seasons!A$2:A$8,C1045,Seasons!E$2:E$8)*(B1045-(E1045/SUMIF(Seasons!A$2:A$8,C1045,Seasons!B$2:B$8))*SUMIF(Seasons!A$2:A$8,C1045,Seasons!C$2:C$8))</f>
        <v>0.39965652460142548</v>
      </c>
    </row>
    <row r="1046" spans="1:15" x14ac:dyDescent="0.2">
      <c r="A1046">
        <v>1</v>
      </c>
      <c r="B1046" s="1">
        <f>J1046</f>
        <v>837500</v>
      </c>
      <c r="C1046" s="11" t="s">
        <v>17</v>
      </c>
      <c r="D1046" s="11" t="s">
        <v>303</v>
      </c>
      <c r="E1046" s="12">
        <v>190</v>
      </c>
      <c r="F1046" s="12"/>
      <c r="G1046" s="12"/>
      <c r="H1046" s="12"/>
      <c r="I1046" s="13">
        <v>800000</v>
      </c>
      <c r="J1046" s="14">
        <v>837500</v>
      </c>
      <c r="K1046" s="14"/>
      <c r="L1046" s="14" t="s">
        <v>27</v>
      </c>
      <c r="M1046" s="13"/>
      <c r="N1046" s="10">
        <v>3</v>
      </c>
      <c r="O1046" s="10">
        <f>N1046-1/SUMIF(Seasons!A$2:A$8,C1046,Seasons!E$2:E$8)*(B1046-(E1046/SUMIF(Seasons!A$2:A$8,C1046,Seasons!B$2:B$8))*SUMIF(Seasons!A$2:A$8,C1046,Seasons!C$2:C$8))</f>
        <v>2.0496996176952487</v>
      </c>
    </row>
    <row r="1047" spans="1:15" x14ac:dyDescent="0.2">
      <c r="A1047">
        <v>1</v>
      </c>
      <c r="B1047" s="1">
        <f>K1047</f>
        <v>837500</v>
      </c>
      <c r="C1047" s="11" t="s">
        <v>19</v>
      </c>
      <c r="D1047" s="11" t="s">
        <v>303</v>
      </c>
      <c r="E1047" s="12">
        <v>193</v>
      </c>
      <c r="F1047" s="12">
        <v>0</v>
      </c>
      <c r="G1047" s="12">
        <v>0</v>
      </c>
      <c r="H1047" s="12">
        <v>0</v>
      </c>
      <c r="I1047" s="11"/>
      <c r="J1047" s="14">
        <v>837500</v>
      </c>
      <c r="K1047" s="14">
        <v>837500</v>
      </c>
      <c r="L1047" s="14">
        <v>0</v>
      </c>
      <c r="M1047" s="13"/>
      <c r="N1047" s="10">
        <v>5</v>
      </c>
      <c r="O1047" s="10">
        <f>N1047-1/SUMIF(Seasons!A$2:A$8,C1047,Seasons!E$2:E$8)*(B1047-(E1047/SUMIF(Seasons!A$2:A$8,C1047,Seasons!B$2:B$8))*SUMIF(Seasons!A$2:A$8,C1047,Seasons!C$2:C$8))</f>
        <v>4.1059602649006619</v>
      </c>
    </row>
    <row r="1048" spans="1:15" x14ac:dyDescent="0.2">
      <c r="A1048">
        <v>1</v>
      </c>
      <c r="B1048" s="1">
        <f>K1048</f>
        <v>2666667</v>
      </c>
      <c r="C1048" s="11" t="s">
        <v>20</v>
      </c>
      <c r="D1048" s="11" t="s">
        <v>303</v>
      </c>
      <c r="E1048" s="12">
        <v>186</v>
      </c>
      <c r="F1048" s="12">
        <v>0</v>
      </c>
      <c r="G1048" s="12">
        <v>0</v>
      </c>
      <c r="H1048" s="12">
        <v>0</v>
      </c>
      <c r="I1048" s="12"/>
      <c r="J1048" s="14">
        <v>2666667</v>
      </c>
      <c r="K1048" s="14">
        <v>2666667</v>
      </c>
      <c r="L1048" s="14">
        <v>0</v>
      </c>
      <c r="M1048" s="13"/>
      <c r="N1048" s="10">
        <v>-1.3</v>
      </c>
      <c r="O1048" s="10">
        <f>N1048-1/SUMIF(Seasons!A$2:A$8,C1048,Seasons!E$2:E$8)*(B1048-(E1048/SUMIF(Seasons!A$2:A$8,C1048,Seasons!B$2:B$8))*SUMIF(Seasons!A$2:A$8,C1048,Seasons!C$2:C$8))</f>
        <v>-6.7279757828810016</v>
      </c>
    </row>
    <row r="1049" spans="1:15" x14ac:dyDescent="0.2">
      <c r="A1049">
        <v>1</v>
      </c>
      <c r="B1049" s="1">
        <f>K1049</f>
        <v>2666667</v>
      </c>
      <c r="C1049" s="11" t="s">
        <v>21</v>
      </c>
      <c r="D1049" s="11" t="s">
        <v>303</v>
      </c>
      <c r="E1049" s="12">
        <v>185</v>
      </c>
      <c r="F1049" s="12">
        <v>0</v>
      </c>
      <c r="G1049" s="12">
        <v>0</v>
      </c>
      <c r="H1049" s="12">
        <v>0</v>
      </c>
      <c r="I1049" s="12"/>
      <c r="J1049" s="14">
        <v>2666667</v>
      </c>
      <c r="K1049" s="14">
        <v>2666667</v>
      </c>
      <c r="L1049" s="14">
        <v>0</v>
      </c>
      <c r="M1049" s="13">
        <v>0</v>
      </c>
      <c r="N1049" s="10">
        <v>8.4</v>
      </c>
      <c r="O1049" s="10">
        <f>N1049-1/SUMIF(Seasons!A$2:A$8,C1049,Seasons!E$2:E$8)*(B1049-(E1049/SUMIF(Seasons!A$2:A$8,C1049,Seasons!B$2:B$8))*SUMIF(Seasons!A$2:A$8,C1049,Seasons!C$2:C$8))</f>
        <v>3.4789843944471039</v>
      </c>
    </row>
    <row r="1050" spans="1:15" x14ac:dyDescent="0.2">
      <c r="A1050">
        <v>1</v>
      </c>
      <c r="B1050" s="1">
        <f>48/82*K1050</f>
        <v>1560975.8048780486</v>
      </c>
      <c r="C1050" t="s">
        <v>22</v>
      </c>
      <c r="D1050" t="s">
        <v>303</v>
      </c>
      <c r="E1050">
        <v>99</v>
      </c>
      <c r="F1050">
        <v>0</v>
      </c>
      <c r="H1050">
        <v>0</v>
      </c>
      <c r="K1050" s="1">
        <v>2666667</v>
      </c>
      <c r="L1050" s="1">
        <v>0</v>
      </c>
      <c r="N1050" s="3">
        <v>3.7</v>
      </c>
      <c r="O1050" s="10">
        <f>N1050-1/SUMIF(Seasons!A$2:A$8,C1050,Seasons!E$2:E$8)*(B1050-(E1050/SUMIF(Seasons!A$2:A$8,C1050,Seasons!B$2:B$8))*SUMIF(Seasons!A$2:A$8,C1050,Seasons!C$2:C$8))</f>
        <v>1.11180132808812</v>
      </c>
    </row>
    <row r="1051" spans="1:15" x14ac:dyDescent="0.2">
      <c r="A1051">
        <v>1</v>
      </c>
      <c r="B1051" s="1">
        <f>K1051</f>
        <v>5250000</v>
      </c>
      <c r="C1051" t="s">
        <v>15</v>
      </c>
      <c r="D1051" t="s">
        <v>303</v>
      </c>
      <c r="E1051">
        <v>195</v>
      </c>
      <c r="F1051">
        <v>0</v>
      </c>
      <c r="G1051">
        <v>0</v>
      </c>
      <c r="H1051">
        <v>0</v>
      </c>
      <c r="I1051"/>
      <c r="J1051" s="1">
        <v>5250000</v>
      </c>
      <c r="K1051" s="1">
        <v>5250000</v>
      </c>
      <c r="L1051" s="1">
        <v>0</v>
      </c>
      <c r="M1051"/>
      <c r="N1051" s="3">
        <v>-2.2999999999999998</v>
      </c>
      <c r="O1051" s="10">
        <f>N1051-1/SUMIF(Seasons!A$2:A$8,C1051,Seasons!E$2:E$8)*(B1051-(E1051/SUMIF(Seasons!A$2:A$8,C1051,Seasons!B$2:B$8))*SUMIF(Seasons!A$2:A$8,C1051,Seasons!C$2:C$8))</f>
        <v>-13.219651500484026</v>
      </c>
    </row>
    <row r="1052" spans="1:15" x14ac:dyDescent="0.2">
      <c r="A1052">
        <v>1</v>
      </c>
      <c r="B1052" s="1">
        <v>5250000</v>
      </c>
      <c r="C1052" t="s">
        <v>23</v>
      </c>
      <c r="D1052" t="s">
        <v>303</v>
      </c>
      <c r="E1052">
        <v>186</v>
      </c>
      <c r="K1052" s="1">
        <v>5250000</v>
      </c>
      <c r="L1052" s="1">
        <v>0</v>
      </c>
      <c r="N1052" s="3">
        <v>-0.7</v>
      </c>
      <c r="O1052" s="10">
        <f>N1052-1/SUMIF(Seasons!A$2:A$8,C1052,Seasons!E$2:E$8)*(B1052-(E1052/SUMIF(Seasons!A$2:A$8,C1052,Seasons!B$2:B$8))*SUMIF(Seasons!A$2:A$8,C1052,Seasons!C$2:C$8))</f>
        <v>-10.708873114463175</v>
      </c>
    </row>
    <row r="1053" spans="1:15" x14ac:dyDescent="0.2">
      <c r="A1053">
        <v>1</v>
      </c>
      <c r="B1053" s="1">
        <f>J1053</f>
        <v>2800000</v>
      </c>
      <c r="C1053" s="11" t="s">
        <v>17</v>
      </c>
      <c r="D1053" s="11" t="s">
        <v>304</v>
      </c>
      <c r="E1053" s="12">
        <v>190</v>
      </c>
      <c r="F1053" s="12"/>
      <c r="G1053" s="12"/>
      <c r="H1053" s="12"/>
      <c r="I1053" s="13">
        <v>2500000</v>
      </c>
      <c r="J1053" s="14">
        <v>2800000</v>
      </c>
      <c r="K1053" s="14"/>
      <c r="L1053" s="14" t="s">
        <v>27</v>
      </c>
      <c r="M1053" s="13"/>
      <c r="N1053" s="10">
        <v>3.7</v>
      </c>
      <c r="O1053" s="10">
        <f>N1053-1/SUMIF(Seasons!A$2:A$8,C1053,Seasons!E$2:E$8)*(B1053-(E1053/SUMIF(Seasons!A$2:A$8,C1053,Seasons!B$2:B$8))*SUMIF(Seasons!A$2:A$8,C1053,Seasons!C$2:C$8))</f>
        <v>-2.395030038230475</v>
      </c>
    </row>
    <row r="1054" spans="1:15" x14ac:dyDescent="0.2">
      <c r="A1054">
        <v>1</v>
      </c>
      <c r="B1054" s="1">
        <f>K1054</f>
        <v>2800000</v>
      </c>
      <c r="C1054" s="11" t="s">
        <v>19</v>
      </c>
      <c r="D1054" s="11" t="s">
        <v>304</v>
      </c>
      <c r="E1054" s="12">
        <v>193</v>
      </c>
      <c r="F1054" s="12">
        <v>0</v>
      </c>
      <c r="G1054" s="12">
        <v>0</v>
      </c>
      <c r="H1054" s="12">
        <v>0</v>
      </c>
      <c r="I1054" s="11"/>
      <c r="J1054" s="14">
        <v>2800000</v>
      </c>
      <c r="K1054" s="14">
        <v>2800000</v>
      </c>
      <c r="L1054" s="14">
        <v>0</v>
      </c>
      <c r="M1054" s="13"/>
      <c r="N1054" s="10">
        <v>3.2</v>
      </c>
      <c r="O1054" s="10">
        <f>N1054-1/SUMIF(Seasons!A$2:A$8,C1054,Seasons!E$2:E$8)*(B1054-(E1054/SUMIF(Seasons!A$2:A$8,C1054,Seasons!B$2:B$8))*SUMIF(Seasons!A$2:A$8,C1054,Seasons!C$2:C$8))</f>
        <v>-2.8927152317880793</v>
      </c>
    </row>
    <row r="1055" spans="1:15" x14ac:dyDescent="0.2">
      <c r="A1055">
        <v>1</v>
      </c>
      <c r="B1055" s="1">
        <f>K1055</f>
        <v>2800000</v>
      </c>
      <c r="C1055" s="11" t="s">
        <v>20</v>
      </c>
      <c r="D1055" s="11" t="s">
        <v>304</v>
      </c>
      <c r="E1055" s="12">
        <v>186</v>
      </c>
      <c r="F1055" s="12">
        <v>0</v>
      </c>
      <c r="G1055" s="12">
        <v>0</v>
      </c>
      <c r="H1055" s="12">
        <v>0</v>
      </c>
      <c r="I1055" s="12"/>
      <c r="J1055" s="14">
        <v>2800000</v>
      </c>
      <c r="K1055" s="14">
        <v>2800000</v>
      </c>
      <c r="L1055" s="14">
        <v>0</v>
      </c>
      <c r="M1055" s="13"/>
      <c r="N1055" s="10">
        <v>10.1</v>
      </c>
      <c r="O1055" s="10">
        <f>N1055-1/SUMIF(Seasons!A$2:A$8,C1055,Seasons!E$2:E$8)*(B1055-(E1055/SUMIF(Seasons!A$2:A$8,C1055,Seasons!B$2:B$8))*SUMIF(Seasons!A$2:A$8,C1055,Seasons!C$2:C$8))</f>
        <v>4.3379958246346559</v>
      </c>
    </row>
    <row r="1056" spans="1:15" x14ac:dyDescent="0.2">
      <c r="A1056">
        <v>1</v>
      </c>
      <c r="B1056" s="1">
        <f>K1056</f>
        <v>2800000</v>
      </c>
      <c r="C1056" s="11" t="s">
        <v>21</v>
      </c>
      <c r="D1056" s="11" t="s">
        <v>304</v>
      </c>
      <c r="E1056" s="12">
        <v>185</v>
      </c>
      <c r="F1056" s="12">
        <v>0</v>
      </c>
      <c r="G1056" s="12">
        <v>0</v>
      </c>
      <c r="H1056" s="12">
        <v>0</v>
      </c>
      <c r="I1056" s="12"/>
      <c r="J1056" s="14">
        <v>2800000</v>
      </c>
      <c r="K1056" s="14">
        <v>2800000</v>
      </c>
      <c r="L1056" s="14">
        <v>0</v>
      </c>
      <c r="M1056" s="13">
        <v>0</v>
      </c>
      <c r="N1056" s="10">
        <v>5</v>
      </c>
      <c r="O1056" s="10">
        <f>N1056-1/SUMIF(Seasons!A$2:A$8,C1056,Seasons!E$2:E$8)*(B1056-(E1056/SUMIF(Seasons!A$2:A$8,C1056,Seasons!B$2:B$8))*SUMIF(Seasons!A$2:A$8,C1056,Seasons!C$2:C$8))</f>
        <v>-0.22738152225945463</v>
      </c>
    </row>
    <row r="1057" spans="1:15" x14ac:dyDescent="0.2">
      <c r="A1057">
        <v>1</v>
      </c>
      <c r="B1057" s="1">
        <f>48/82*K1057</f>
        <v>1639024.3902439023</v>
      </c>
      <c r="C1057" t="s">
        <v>22</v>
      </c>
      <c r="D1057" t="s">
        <v>304</v>
      </c>
      <c r="E1057">
        <v>99</v>
      </c>
      <c r="F1057">
        <v>0</v>
      </c>
      <c r="H1057">
        <v>0</v>
      </c>
      <c r="K1057" s="1">
        <v>2800000</v>
      </c>
      <c r="L1057" s="1">
        <v>0</v>
      </c>
      <c r="N1057" s="3">
        <v>0.7</v>
      </c>
      <c r="O1057" s="10">
        <f>N1057-1/SUMIF(Seasons!A$2:A$8,C1057,Seasons!E$2:E$8)*(B1057-(E1057/SUMIF(Seasons!A$2:A$8,C1057,Seasons!B$2:B$8))*SUMIF(Seasons!A$2:A$8,C1057,Seasons!C$2:C$8))</f>
        <v>-2.0493312352478359</v>
      </c>
    </row>
    <row r="1058" spans="1:15" x14ac:dyDescent="0.2">
      <c r="A1058">
        <v>1</v>
      </c>
      <c r="B1058" s="1">
        <f>K1058</f>
        <v>1750000</v>
      </c>
      <c r="C1058" t="s">
        <v>15</v>
      </c>
      <c r="D1058" t="s">
        <v>304</v>
      </c>
      <c r="E1058">
        <v>195</v>
      </c>
      <c r="F1058">
        <v>0</v>
      </c>
      <c r="G1058">
        <v>0</v>
      </c>
      <c r="H1058">
        <v>0</v>
      </c>
      <c r="I1058"/>
      <c r="J1058" s="1">
        <v>1750000</v>
      </c>
      <c r="K1058" s="1">
        <v>1750000</v>
      </c>
      <c r="L1058" s="1">
        <v>0</v>
      </c>
      <c r="M1058"/>
      <c r="N1058" s="3">
        <v>-0.9</v>
      </c>
      <c r="O1058" s="10">
        <f>N1058-1/SUMIF(Seasons!A$2:A$8,C1058,Seasons!E$2:E$8)*(B1058-(E1058/SUMIF(Seasons!A$2:A$8,C1058,Seasons!B$2:B$8))*SUMIF(Seasons!A$2:A$8,C1058,Seasons!C$2:C$8))</f>
        <v>-3.6879961277831557</v>
      </c>
    </row>
    <row r="1059" spans="1:15" x14ac:dyDescent="0.2">
      <c r="A1059">
        <v>1</v>
      </c>
      <c r="B1059" s="1">
        <v>2500000</v>
      </c>
      <c r="C1059" t="s">
        <v>23</v>
      </c>
      <c r="D1059" t="s">
        <v>304</v>
      </c>
      <c r="E1059">
        <v>186</v>
      </c>
      <c r="K1059" s="1">
        <v>2500000</v>
      </c>
      <c r="L1059" s="1">
        <v>1000000</v>
      </c>
      <c r="N1059" s="3">
        <v>-0.4</v>
      </c>
      <c r="O1059" s="10">
        <f>N1059-1/SUMIF(Seasons!A$2:A$8,C1059,Seasons!E$2:E$8)*(B1059-(E1059/SUMIF(Seasons!A$2:A$8,C1059,Seasons!B$2:B$8))*SUMIF(Seasons!A$2:A$8,C1059,Seasons!C$2:C$8))</f>
        <v>-4.552617568766637</v>
      </c>
    </row>
    <row r="1060" spans="1:15" x14ac:dyDescent="0.2">
      <c r="A1060">
        <v>1</v>
      </c>
      <c r="B1060" s="1">
        <f>J1060</f>
        <v>500000</v>
      </c>
      <c r="C1060" s="11" t="s">
        <v>17</v>
      </c>
      <c r="D1060" s="11" t="s">
        <v>305</v>
      </c>
      <c r="E1060" s="12">
        <v>190</v>
      </c>
      <c r="F1060" s="12"/>
      <c r="G1060" s="12"/>
      <c r="H1060" s="12"/>
      <c r="I1060" s="13">
        <v>500000</v>
      </c>
      <c r="J1060" s="14">
        <v>500000</v>
      </c>
      <c r="K1060" s="14"/>
      <c r="L1060" s="14"/>
      <c r="M1060" s="13"/>
      <c r="N1060" s="20">
        <v>11.6</v>
      </c>
      <c r="O1060" s="10">
        <f>N1060-1/SUMIF(Seasons!A$2:A$8,C1060,Seasons!E$2:E$8)*(B1060-(E1060/SUMIF(Seasons!A$2:A$8,C1060,Seasons!B$2:B$8))*SUMIF(Seasons!A$2:A$8,C1060,Seasons!C$2:C$8))</f>
        <v>11.534462042599673</v>
      </c>
    </row>
    <row r="1061" spans="1:15" x14ac:dyDescent="0.2">
      <c r="A1061">
        <v>1</v>
      </c>
      <c r="B1061" s="1">
        <f>K1061</f>
        <v>1200000</v>
      </c>
      <c r="C1061" s="11" t="s">
        <v>19</v>
      </c>
      <c r="D1061" s="11" t="s">
        <v>305</v>
      </c>
      <c r="E1061" s="12">
        <v>193</v>
      </c>
      <c r="F1061" s="12">
        <v>0</v>
      </c>
      <c r="G1061" s="12">
        <v>0</v>
      </c>
      <c r="H1061" s="12">
        <v>0</v>
      </c>
      <c r="I1061" s="11"/>
      <c r="J1061" s="14">
        <v>1200000</v>
      </c>
      <c r="K1061" s="14">
        <v>1200000</v>
      </c>
      <c r="L1061" s="14">
        <v>0</v>
      </c>
      <c r="M1061" s="13"/>
      <c r="N1061" s="10">
        <v>4.0999999999999996</v>
      </c>
      <c r="O1061" s="10">
        <f>N1061-1/SUMIF(Seasons!A$2:A$8,C1061,Seasons!E$2:E$8)*(B1061-(E1061/SUMIF(Seasons!A$2:A$8,C1061,Seasons!B$2:B$8))*SUMIF(Seasons!A$2:A$8,C1061,Seasons!C$2:C$8))</f>
        <v>2.2456953642384105</v>
      </c>
    </row>
    <row r="1062" spans="1:15" x14ac:dyDescent="0.2">
      <c r="A1062">
        <v>1</v>
      </c>
      <c r="B1062" s="1">
        <f>K1062</f>
        <v>1200000</v>
      </c>
      <c r="C1062" s="11" t="s">
        <v>20</v>
      </c>
      <c r="D1062" s="11" t="s">
        <v>305</v>
      </c>
      <c r="E1062" s="12">
        <v>186</v>
      </c>
      <c r="F1062" s="12">
        <v>0</v>
      </c>
      <c r="G1062" s="12">
        <v>0</v>
      </c>
      <c r="H1062" s="12">
        <v>0</v>
      </c>
      <c r="I1062" s="12"/>
      <c r="J1062" s="14">
        <v>1200000</v>
      </c>
      <c r="K1062" s="14">
        <v>1200000</v>
      </c>
      <c r="L1062" s="14">
        <v>0</v>
      </c>
      <c r="M1062" s="13"/>
      <c r="N1062" s="10">
        <v>-2.1</v>
      </c>
      <c r="O1062" s="10">
        <f>N1062-1/SUMIF(Seasons!A$2:A$8,C1062,Seasons!E$2:E$8)*(B1062-(E1062/SUMIF(Seasons!A$2:A$8,C1062,Seasons!B$2:B$8))*SUMIF(Seasons!A$2:A$8,C1062,Seasons!C$2:C$8))</f>
        <v>-3.853653444676409</v>
      </c>
    </row>
    <row r="1063" spans="1:15" x14ac:dyDescent="0.2">
      <c r="A1063">
        <v>1</v>
      </c>
      <c r="B1063" s="1">
        <f>K1063</f>
        <v>1200000</v>
      </c>
      <c r="C1063" s="11" t="s">
        <v>21</v>
      </c>
      <c r="D1063" s="11" t="s">
        <v>305</v>
      </c>
      <c r="E1063" s="12">
        <v>185</v>
      </c>
      <c r="F1063" s="12">
        <v>0</v>
      </c>
      <c r="G1063" s="12">
        <v>0</v>
      </c>
      <c r="H1063" s="12">
        <v>0</v>
      </c>
      <c r="I1063" s="12"/>
      <c r="J1063" s="14">
        <v>1200000</v>
      </c>
      <c r="K1063" s="14">
        <v>1200000</v>
      </c>
      <c r="L1063" s="14">
        <v>0</v>
      </c>
      <c r="M1063" s="13">
        <v>0</v>
      </c>
      <c r="N1063" s="10">
        <v>2.4</v>
      </c>
      <c r="O1063" s="10">
        <f>N1063-1/SUMIF(Seasons!A$2:A$8,C1063,Seasons!E$2:E$8)*(B1063-(E1063/SUMIF(Seasons!A$2:A$8,C1063,Seasons!B$2:B$8))*SUMIF(Seasons!A$2:A$8,C1063,Seasons!C$2:C$8))</f>
        <v>0.84901866921972236</v>
      </c>
    </row>
    <row r="1064" spans="1:15" x14ac:dyDescent="0.2">
      <c r="A1064">
        <v>1</v>
      </c>
      <c r="B1064" s="1">
        <f>48/82*K1064</f>
        <v>702439.02439024381</v>
      </c>
      <c r="C1064" t="s">
        <v>22</v>
      </c>
      <c r="D1064" t="s">
        <v>305</v>
      </c>
      <c r="E1064">
        <v>99</v>
      </c>
      <c r="F1064">
        <v>0</v>
      </c>
      <c r="H1064">
        <v>0</v>
      </c>
      <c r="K1064" s="1">
        <v>1200000</v>
      </c>
      <c r="L1064" s="1">
        <v>0</v>
      </c>
      <c r="N1064" s="3">
        <v>-11.8</v>
      </c>
      <c r="O1064" s="10">
        <f>N1064-1/SUMIF(Seasons!A$2:A$8,C1064,Seasons!E$2:E$8)*(B1064-(E1064/SUMIF(Seasons!A$2:A$8,C1064,Seasons!B$2:B$8))*SUMIF(Seasons!A$2:A$8,C1064,Seasons!C$2:C$8))</f>
        <v>-12.615735641227381</v>
      </c>
    </row>
    <row r="1065" spans="1:15" x14ac:dyDescent="0.2">
      <c r="A1065">
        <v>1</v>
      </c>
      <c r="B1065" s="1">
        <f>K1065</f>
        <v>1033974</v>
      </c>
      <c r="C1065" t="s">
        <v>15</v>
      </c>
      <c r="D1065" t="s">
        <v>305</v>
      </c>
      <c r="E1065">
        <v>160</v>
      </c>
      <c r="F1065">
        <v>0</v>
      </c>
      <c r="G1065">
        <v>35</v>
      </c>
      <c r="H1065">
        <v>0</v>
      </c>
      <c r="I1065"/>
      <c r="J1065" s="1">
        <v>1200000</v>
      </c>
      <c r="K1065" s="1">
        <v>1033974</v>
      </c>
      <c r="L1065" s="1">
        <v>0</v>
      </c>
      <c r="M1065"/>
      <c r="N1065" s="3">
        <v>-4.8</v>
      </c>
      <c r="O1065" s="10">
        <f>N1065-1/SUMIF(Seasons!A$2:A$8,C1065,Seasons!E$2:E$8)*(B1065-(E1065/SUMIF(Seasons!A$2:A$8,C1065,Seasons!B$2:B$8))*SUMIF(Seasons!A$2:A$8,C1065,Seasons!C$2:C$8))</f>
        <v>-6.1537857472633846</v>
      </c>
    </row>
    <row r="1066" spans="1:15" x14ac:dyDescent="0.2">
      <c r="A1066">
        <v>1</v>
      </c>
      <c r="B1066" s="1">
        <v>181000</v>
      </c>
      <c r="C1066" t="s">
        <v>23</v>
      </c>
      <c r="D1066" t="s">
        <v>305</v>
      </c>
      <c r="E1066" s="19">
        <v>56</v>
      </c>
      <c r="J1066" s="1">
        <v>600000</v>
      </c>
      <c r="K1066" s="1">
        <v>181000</v>
      </c>
      <c r="N1066" s="3">
        <v>-3.4</v>
      </c>
      <c r="O1066" s="10">
        <f>N1066-1/SUMIF(Seasons!A$2:A$8,C1066,Seasons!E$2:E$8)*(B1066-(E1066/SUMIF(Seasons!A$2:A$8,C1066,Seasons!B$2:B$8))*SUMIF(Seasons!A$2:A$8,C1066,Seasons!C$2:C$8))</f>
        <v>-3.4328133497438245</v>
      </c>
    </row>
    <row r="1067" spans="1:15" x14ac:dyDescent="0.2">
      <c r="A1067">
        <v>1</v>
      </c>
      <c r="B1067" s="1">
        <f>48/82*K1067</f>
        <v>7302.4390243902435</v>
      </c>
      <c r="C1067" t="s">
        <v>22</v>
      </c>
      <c r="D1067" t="s">
        <v>306</v>
      </c>
      <c r="E1067">
        <v>2</v>
      </c>
      <c r="F1067">
        <v>0</v>
      </c>
      <c r="H1067">
        <v>0</v>
      </c>
      <c r="K1067" s="1">
        <v>12475</v>
      </c>
      <c r="L1067" s="1">
        <v>307500</v>
      </c>
      <c r="O1067" s="10">
        <f>N1067-1/SUMIF(Seasons!A$2:A$8,C1067,Seasons!E$2:E$8)*(B1067-(E1067/SUMIF(Seasons!A$2:A$8,C1067,Seasons!B$2:B$8))*SUMIF(Seasons!A$2:A$8,C1067,Seasons!C$2:C$8))</f>
        <v>-2.2586081110077946E-3</v>
      </c>
    </row>
    <row r="1068" spans="1:15" x14ac:dyDescent="0.2">
      <c r="A1068">
        <v>1</v>
      </c>
      <c r="B1068" s="1">
        <v>344000</v>
      </c>
      <c r="C1068" t="s">
        <v>23</v>
      </c>
      <c r="D1068" t="s">
        <v>306</v>
      </c>
      <c r="E1068">
        <v>69</v>
      </c>
      <c r="K1068" s="1">
        <v>344000</v>
      </c>
      <c r="L1068" s="1">
        <v>214000</v>
      </c>
      <c r="N1068" s="3">
        <v>0</v>
      </c>
      <c r="O1068" s="10">
        <f>N1068-1/SUMIF(Seasons!A$2:A$8,C1068,Seasons!E$2:E$8)*(B1068-(E1068/SUMIF(Seasons!A$2:A$8,C1068,Seasons!B$2:B$8))*SUMIF(Seasons!A$2:A$8,C1068,Seasons!C$2:C$8))</f>
        <v>-0.29806795088301802</v>
      </c>
    </row>
    <row r="1069" spans="1:15" x14ac:dyDescent="0.2">
      <c r="A1069">
        <v>1</v>
      </c>
      <c r="B1069" s="1">
        <f>K1069</f>
        <v>30829</v>
      </c>
      <c r="C1069" s="11" t="s">
        <v>19</v>
      </c>
      <c r="D1069" s="11" t="s">
        <v>307</v>
      </c>
      <c r="E1069" s="12">
        <v>7</v>
      </c>
      <c r="F1069" s="12">
        <v>0</v>
      </c>
      <c r="G1069" s="12">
        <v>0</v>
      </c>
      <c r="H1069" s="12">
        <v>0</v>
      </c>
      <c r="I1069" s="11"/>
      <c r="J1069" s="14">
        <v>850000</v>
      </c>
      <c r="K1069" s="14">
        <v>30829</v>
      </c>
      <c r="L1069" s="14">
        <v>165000</v>
      </c>
      <c r="M1069" s="13"/>
      <c r="N1069" s="10">
        <v>0</v>
      </c>
      <c r="O1069" s="10">
        <f>N1069-1/SUMIF(Seasons!A$2:A$8,C1069,Seasons!E$2:E$8)*(B1069-(E1069/SUMIF(Seasons!A$2:A$8,C1069,Seasons!B$2:B$8))*SUMIF(Seasons!A$2:A$8,C1069,Seasons!C$2:C$8))</f>
        <v>-3.3627244964485471E-2</v>
      </c>
    </row>
    <row r="1070" spans="1:15" x14ac:dyDescent="0.2">
      <c r="A1070">
        <v>1</v>
      </c>
      <c r="B1070" s="1">
        <f>K1070</f>
        <v>2831</v>
      </c>
      <c r="C1070" s="11" t="s">
        <v>20</v>
      </c>
      <c r="D1070" s="11" t="s">
        <v>307</v>
      </c>
      <c r="E1070" s="12">
        <v>0</v>
      </c>
      <c r="F1070" s="12">
        <v>0</v>
      </c>
      <c r="G1070" s="12">
        <v>0</v>
      </c>
      <c r="H1070" s="12">
        <v>22</v>
      </c>
      <c r="I1070" s="12"/>
      <c r="J1070" s="14">
        <v>660000</v>
      </c>
      <c r="K1070" s="14">
        <v>2831</v>
      </c>
      <c r="L1070" s="14">
        <v>0</v>
      </c>
      <c r="M1070" s="13"/>
      <c r="N1070" s="10"/>
      <c r="O1070" s="10">
        <f>N1070-1/SUMIF(Seasons!A$2:A$8,C1070,Seasons!E$2:E$8)*(B1070-(E1070/SUMIF(Seasons!A$2:A$8,C1070,Seasons!B$2:B$8))*SUMIF(Seasons!A$2:A$8,C1070,Seasons!C$2:C$8))</f>
        <v>-7.0922755741127342E-3</v>
      </c>
    </row>
    <row r="1071" spans="1:15" x14ac:dyDescent="0.2">
      <c r="A1071">
        <v>1</v>
      </c>
      <c r="B1071" s="1">
        <f>K1071</f>
        <v>537500</v>
      </c>
      <c r="C1071" t="s">
        <v>15</v>
      </c>
      <c r="D1071" s="11" t="s">
        <v>307</v>
      </c>
      <c r="E1071">
        <v>195</v>
      </c>
      <c r="F1071">
        <v>0</v>
      </c>
      <c r="G1071">
        <v>0</v>
      </c>
      <c r="H1071">
        <v>0</v>
      </c>
      <c r="I1071"/>
      <c r="J1071" s="1">
        <v>537500</v>
      </c>
      <c r="K1071" s="1">
        <v>537500</v>
      </c>
      <c r="L1071" s="1">
        <v>0</v>
      </c>
      <c r="M1071"/>
      <c r="N1071" s="3">
        <v>-1.5</v>
      </c>
      <c r="O1071" s="10">
        <f>N1071-1/SUMIF(Seasons!A$2:A$8,C1071,Seasons!E$2:E$8)*(B1071-(E1071/SUMIF(Seasons!A$2:A$8,C1071,Seasons!B$2:B$8))*SUMIF(Seasons!A$2:A$8,C1071,Seasons!C$2:C$8))</f>
        <v>-1.4709583736689256</v>
      </c>
    </row>
    <row r="1072" spans="1:15" x14ac:dyDescent="0.2">
      <c r="A1072">
        <v>1</v>
      </c>
      <c r="B1072" s="1">
        <v>700000</v>
      </c>
      <c r="C1072" t="s">
        <v>23</v>
      </c>
      <c r="D1072" t="s">
        <v>308</v>
      </c>
      <c r="E1072">
        <v>186</v>
      </c>
      <c r="K1072" s="1">
        <v>700000</v>
      </c>
      <c r="L1072" s="1">
        <v>0</v>
      </c>
      <c r="N1072" s="3">
        <v>0.8</v>
      </c>
      <c r="O1072" s="10">
        <f>N1072-1/SUMIF(Seasons!A$2:A$8,C1072,Seasons!E$2:E$8)*(B1072-(E1072/SUMIF(Seasons!A$2:A$8,C1072,Seasons!B$2:B$8))*SUMIF(Seasons!A$2:A$8,C1072,Seasons!C$2:C$8))</f>
        <v>0.48056787932564338</v>
      </c>
    </row>
    <row r="1073" spans="1:15" x14ac:dyDescent="0.2">
      <c r="A1073">
        <v>1</v>
      </c>
      <c r="B1073" s="1">
        <f>K1073</f>
        <v>870000</v>
      </c>
      <c r="C1073" s="11" t="s">
        <v>20</v>
      </c>
      <c r="D1073" s="11" t="s">
        <v>309</v>
      </c>
      <c r="E1073" s="12">
        <v>186</v>
      </c>
      <c r="F1073" s="12">
        <v>0</v>
      </c>
      <c r="G1073" s="12">
        <v>0</v>
      </c>
      <c r="H1073" s="12">
        <v>0</v>
      </c>
      <c r="I1073" s="12"/>
      <c r="J1073" s="14">
        <v>870000</v>
      </c>
      <c r="K1073" s="14">
        <v>870000</v>
      </c>
      <c r="L1073" s="14">
        <v>215000</v>
      </c>
      <c r="M1073" s="13"/>
      <c r="N1073" s="10">
        <v>-0.1</v>
      </c>
      <c r="O1073" s="10">
        <f>N1073-1/SUMIF(Seasons!A$2:A$8,C1073,Seasons!E$2:E$8)*(B1073-(E1073/SUMIF(Seasons!A$2:A$8,C1073,Seasons!B$2:B$8))*SUMIF(Seasons!A$2:A$8,C1073,Seasons!C$2:C$8))</f>
        <v>-1.0269311064718163</v>
      </c>
    </row>
    <row r="1074" spans="1:15" x14ac:dyDescent="0.2">
      <c r="A1074">
        <v>1</v>
      </c>
      <c r="B1074" s="1">
        <f>K1074</f>
        <v>870000</v>
      </c>
      <c r="C1074" s="11" t="s">
        <v>21</v>
      </c>
      <c r="D1074" s="11" t="s">
        <v>309</v>
      </c>
      <c r="E1074" s="12">
        <v>185</v>
      </c>
      <c r="F1074" s="12">
        <v>0</v>
      </c>
      <c r="G1074" s="12">
        <v>0</v>
      </c>
      <c r="H1074" s="12">
        <v>0</v>
      </c>
      <c r="I1074" s="12"/>
      <c r="J1074" s="14">
        <v>870000</v>
      </c>
      <c r="K1074" s="14">
        <v>870000</v>
      </c>
      <c r="L1074" s="14">
        <v>135000</v>
      </c>
      <c r="M1074" s="13">
        <v>0</v>
      </c>
      <c r="N1074" s="10">
        <v>0.30000000000000004</v>
      </c>
      <c r="O1074" s="10">
        <f>N1074-1/SUMIF(Seasons!A$2:A$8,C1074,Seasons!E$2:E$8)*(B1074-(E1074/SUMIF(Seasons!A$2:A$8,C1074,Seasons!B$2:B$8))*SUMIF(Seasons!A$2:A$8,C1074,Seasons!C$2:C$8))</f>
        <v>-0.49272379128769739</v>
      </c>
    </row>
    <row r="1075" spans="1:15" x14ac:dyDescent="0.2">
      <c r="A1075">
        <v>1</v>
      </c>
      <c r="B1075" s="1">
        <f>48/82*K1075</f>
        <v>433170.73170731706</v>
      </c>
      <c r="C1075" t="s">
        <v>22</v>
      </c>
      <c r="D1075" t="s">
        <v>309</v>
      </c>
      <c r="E1075">
        <v>99</v>
      </c>
      <c r="F1075">
        <v>0</v>
      </c>
      <c r="H1075">
        <v>0</v>
      </c>
      <c r="K1075" s="1">
        <v>740000</v>
      </c>
      <c r="L1075" s="1">
        <v>130000</v>
      </c>
      <c r="N1075" s="3">
        <v>2.7</v>
      </c>
      <c r="O1075" s="10">
        <f>N1075-1/SUMIF(Seasons!A$2:A$8,C1075,Seasons!E$2:E$8)*(B1075-(E1075/SUMIF(Seasons!A$2:A$8,C1075,Seasons!B$2:B$8))*SUMIF(Seasons!A$2:A$8,C1075,Seasons!C$2:C$8))</f>
        <v>2.4401730920535014</v>
      </c>
    </row>
    <row r="1076" spans="1:15" x14ac:dyDescent="0.2">
      <c r="A1076">
        <v>1</v>
      </c>
      <c r="B1076" s="1">
        <f>K1076</f>
        <v>1075000</v>
      </c>
      <c r="C1076" t="s">
        <v>15</v>
      </c>
      <c r="D1076" t="s">
        <v>309</v>
      </c>
      <c r="E1076">
        <v>195</v>
      </c>
      <c r="F1076">
        <v>0</v>
      </c>
      <c r="G1076">
        <v>0</v>
      </c>
      <c r="H1076">
        <v>0</v>
      </c>
      <c r="I1076"/>
      <c r="J1076" s="1">
        <v>1075000</v>
      </c>
      <c r="K1076" s="1">
        <v>1075000</v>
      </c>
      <c r="L1076" s="1">
        <v>0</v>
      </c>
      <c r="M1076"/>
      <c r="N1076" s="3">
        <v>0.2</v>
      </c>
      <c r="O1076" s="10">
        <f>N1076-1/SUMIF(Seasons!A$2:A$8,C1076,Seasons!E$2:E$8)*(B1076-(E1076/SUMIF(Seasons!A$2:A$8,C1076,Seasons!B$2:B$8))*SUMIF(Seasons!A$2:A$8,C1076,Seasons!C$2:C$8))</f>
        <v>-1.0197483059051307</v>
      </c>
    </row>
    <row r="1077" spans="1:15" x14ac:dyDescent="0.2">
      <c r="A1077">
        <v>1</v>
      </c>
      <c r="B1077" s="1">
        <v>1075000</v>
      </c>
      <c r="C1077" t="s">
        <v>23</v>
      </c>
      <c r="D1077" t="s">
        <v>309</v>
      </c>
      <c r="E1077">
        <v>186</v>
      </c>
      <c r="K1077" s="1">
        <v>1075000</v>
      </c>
      <c r="L1077" s="1">
        <v>0</v>
      </c>
      <c r="N1077" s="3">
        <v>1.7000000000000002</v>
      </c>
      <c r="O1077" s="10">
        <f>N1077-1/SUMIF(Seasons!A$2:A$8,C1077,Seasons!E$2:E$8)*(B1077-(E1077/SUMIF(Seasons!A$2:A$8,C1077,Seasons!B$2:B$8))*SUMIF(Seasons!A$2:A$8,C1077,Seasons!C$2:C$8))</f>
        <v>0.58198757763975184</v>
      </c>
    </row>
    <row r="1078" spans="1:15" x14ac:dyDescent="0.2">
      <c r="A1078">
        <v>1</v>
      </c>
      <c r="B1078" s="1">
        <f>J1078</f>
        <v>650000</v>
      </c>
      <c r="C1078" s="11" t="s">
        <v>17</v>
      </c>
      <c r="D1078" s="11" t="s">
        <v>310</v>
      </c>
      <c r="E1078" s="12">
        <v>190</v>
      </c>
      <c r="F1078" s="12"/>
      <c r="G1078" s="12"/>
      <c r="H1078" s="12"/>
      <c r="I1078" s="13">
        <v>650000</v>
      </c>
      <c r="J1078" s="14">
        <v>650000</v>
      </c>
      <c r="K1078" s="14"/>
      <c r="L1078" s="14" t="s">
        <v>27</v>
      </c>
      <c r="M1078" s="13"/>
      <c r="N1078" s="20">
        <v>-0.60000000000000009</v>
      </c>
      <c r="O1078" s="10">
        <f>N1078-1/SUMIF(Seasons!A$2:A$8,C1078,Seasons!E$2:E$8)*(B1078-(E1078/SUMIF(Seasons!A$2:A$8,C1078,Seasons!B$2:B$8))*SUMIF(Seasons!A$2:A$8,C1078,Seasons!C$2:C$8))</f>
        <v>-1.0587657018022938</v>
      </c>
    </row>
    <row r="1079" spans="1:15" x14ac:dyDescent="0.2">
      <c r="A1079">
        <v>1</v>
      </c>
      <c r="B1079" s="1">
        <f t="shared" ref="B1079:B1084" si="0">K1079</f>
        <v>27202</v>
      </c>
      <c r="C1079" s="11" t="s">
        <v>19</v>
      </c>
      <c r="D1079" s="11" t="s">
        <v>310</v>
      </c>
      <c r="E1079" s="12">
        <v>10</v>
      </c>
      <c r="F1079" s="12">
        <v>0</v>
      </c>
      <c r="G1079" s="12">
        <v>0</v>
      </c>
      <c r="H1079" s="12">
        <v>0</v>
      </c>
      <c r="I1079" s="11"/>
      <c r="J1079" s="14">
        <v>525000</v>
      </c>
      <c r="K1079" s="14">
        <v>27202</v>
      </c>
      <c r="L1079" s="14">
        <v>0</v>
      </c>
      <c r="M1079" s="13"/>
      <c r="N1079" s="10">
        <v>-1.3</v>
      </c>
      <c r="O1079" s="10">
        <f>N1079-1/SUMIF(Seasons!A$2:A$8,C1079,Seasons!E$2:E$8)*(B1079-(E1079/SUMIF(Seasons!A$2:A$8,C1079,Seasons!B$2:B$8))*SUMIF(Seasons!A$2:A$8,C1079,Seasons!C$2:C$8))</f>
        <v>-1.3034311635727276</v>
      </c>
    </row>
    <row r="1080" spans="1:15" x14ac:dyDescent="0.2">
      <c r="A1080">
        <v>1</v>
      </c>
      <c r="B1080" s="1">
        <f t="shared" si="0"/>
        <v>42876</v>
      </c>
      <c r="C1080" s="11" t="s">
        <v>20</v>
      </c>
      <c r="D1080" s="11" t="s">
        <v>310</v>
      </c>
      <c r="E1080" s="12">
        <v>11</v>
      </c>
      <c r="F1080" s="12">
        <v>0</v>
      </c>
      <c r="G1080" s="12">
        <v>0</v>
      </c>
      <c r="H1080" s="12">
        <v>0</v>
      </c>
      <c r="I1080" s="12"/>
      <c r="J1080" s="14">
        <v>725000</v>
      </c>
      <c r="K1080" s="14">
        <v>42876</v>
      </c>
      <c r="L1080" s="14">
        <v>0</v>
      </c>
      <c r="M1080" s="13"/>
      <c r="N1080" s="10">
        <v>0.4</v>
      </c>
      <c r="O1080" s="10">
        <f>N1080-1/SUMIF(Seasons!A$2:A$8,C1080,Seasons!E$2:E$8)*(B1080-(E1080/SUMIF(Seasons!A$2:A$8,C1080,Seasons!B$2:B$8))*SUMIF(Seasons!A$2:A$8,C1080,Seasons!C$2:C$8))</f>
        <v>0.36666528385749886</v>
      </c>
    </row>
    <row r="1081" spans="1:15" x14ac:dyDescent="0.2">
      <c r="A1081">
        <v>1</v>
      </c>
      <c r="B1081" s="1">
        <f t="shared" si="0"/>
        <v>2838</v>
      </c>
      <c r="C1081" s="11" t="s">
        <v>21</v>
      </c>
      <c r="D1081" s="11" t="s">
        <v>310</v>
      </c>
      <c r="E1081" s="12">
        <v>1</v>
      </c>
      <c r="F1081" s="12">
        <v>0</v>
      </c>
      <c r="G1081" s="12">
        <v>0</v>
      </c>
      <c r="H1081" s="12">
        <v>0</v>
      </c>
      <c r="I1081" s="12"/>
      <c r="J1081" s="14">
        <v>525000</v>
      </c>
      <c r="K1081" s="14">
        <v>2838</v>
      </c>
      <c r="L1081" s="14">
        <v>0</v>
      </c>
      <c r="M1081" s="13">
        <v>0</v>
      </c>
      <c r="N1081" s="10"/>
      <c r="O1081" s="10">
        <f>N1081-1/SUMIF(Seasons!A$2:A$8,C1081,Seasons!E$2:E$8)*(B1081-(E1081/SUMIF(Seasons!A$2:A$8,C1081,Seasons!B$2:B$8))*SUMIF(Seasons!A$2:A$8,C1081,Seasons!C$2:C$8))</f>
        <v>-3.7260812751458372E-7</v>
      </c>
    </row>
    <row r="1082" spans="1:15" x14ac:dyDescent="0.2">
      <c r="A1082">
        <v>1</v>
      </c>
      <c r="B1082" s="1">
        <f t="shared" si="0"/>
        <v>71244</v>
      </c>
      <c r="C1082" s="11" t="s">
        <v>19</v>
      </c>
      <c r="D1082" s="11" t="s">
        <v>311</v>
      </c>
      <c r="E1082" s="12">
        <v>22</v>
      </c>
      <c r="F1082" s="12">
        <v>0</v>
      </c>
      <c r="G1082" s="12">
        <v>0</v>
      </c>
      <c r="H1082" s="12">
        <v>0</v>
      </c>
      <c r="I1082" s="11"/>
      <c r="J1082" s="14">
        <v>625000</v>
      </c>
      <c r="K1082" s="14">
        <v>71244</v>
      </c>
      <c r="L1082" s="14">
        <v>0</v>
      </c>
      <c r="M1082" s="13"/>
      <c r="N1082" s="10">
        <v>0.6</v>
      </c>
      <c r="O1082" s="10">
        <f>N1082-1/SUMIF(Seasons!A$2:A$8,C1082,Seasons!E$2:E$8)*(B1082-(E1082/SUMIF(Seasons!A$2:A$8,C1082,Seasons!B$2:B$8))*SUMIF(Seasons!A$2:A$8,C1082,Seasons!C$2:C$8))</f>
        <v>0.5622538242459596</v>
      </c>
    </row>
    <row r="1083" spans="1:15" x14ac:dyDescent="0.2">
      <c r="A1083">
        <v>1</v>
      </c>
      <c r="B1083" s="1">
        <f t="shared" si="0"/>
        <v>272043</v>
      </c>
      <c r="C1083" s="11" t="s">
        <v>20</v>
      </c>
      <c r="D1083" s="11" t="s">
        <v>311</v>
      </c>
      <c r="E1083" s="12">
        <v>92</v>
      </c>
      <c r="F1083" s="12">
        <v>0</v>
      </c>
      <c r="G1083" s="12">
        <v>0</v>
      </c>
      <c r="H1083" s="12">
        <v>0</v>
      </c>
      <c r="I1083" s="12"/>
      <c r="J1083" s="14">
        <v>550000</v>
      </c>
      <c r="K1083" s="14">
        <v>272043</v>
      </c>
      <c r="L1083" s="14">
        <v>0</v>
      </c>
      <c r="M1083" s="13"/>
      <c r="N1083" s="10">
        <v>4.2</v>
      </c>
      <c r="O1083" s="10">
        <f>N1083-1/SUMIF(Seasons!A$2:A$8,C1083,Seasons!E$2:E$8)*(B1083-(E1083/SUMIF(Seasons!A$2:A$8,C1083,Seasons!B$2:B$8))*SUMIF(Seasons!A$2:A$8,C1083,Seasons!C$2:C$8))</f>
        <v>4.1380429927941274</v>
      </c>
    </row>
    <row r="1084" spans="1:15" x14ac:dyDescent="0.2">
      <c r="A1084">
        <v>1</v>
      </c>
      <c r="B1084" s="1">
        <f t="shared" si="0"/>
        <v>1250000</v>
      </c>
      <c r="C1084" s="11" t="s">
        <v>21</v>
      </c>
      <c r="D1084" s="11" t="s">
        <v>311</v>
      </c>
      <c r="E1084" s="11">
        <v>185</v>
      </c>
      <c r="F1084" s="11">
        <v>0</v>
      </c>
      <c r="G1084" s="11">
        <v>0</v>
      </c>
      <c r="H1084" s="11">
        <v>0</v>
      </c>
      <c r="I1084" s="11"/>
      <c r="J1084" s="17">
        <v>1250000</v>
      </c>
      <c r="K1084" s="17">
        <v>1250000</v>
      </c>
      <c r="L1084" s="17">
        <v>0</v>
      </c>
      <c r="M1084" s="18">
        <v>0</v>
      </c>
      <c r="N1084" s="10">
        <v>3.4</v>
      </c>
      <c r="O1084" s="10">
        <f>N1084-1/SUMIF(Seasons!A$2:A$8,C1084,Seasons!E$2:E$8)*(B1084-(E1084/SUMIF(Seasons!A$2:A$8,C1084,Seasons!B$2:B$8))*SUMIF(Seasons!A$2:A$8,C1084,Seasons!C$2:C$8))</f>
        <v>1.7341311632359979</v>
      </c>
    </row>
    <row r="1085" spans="1:15" x14ac:dyDescent="0.2">
      <c r="A1085">
        <v>1</v>
      </c>
      <c r="B1085" s="1">
        <f>48/82*K1085</f>
        <v>731707.31707317068</v>
      </c>
      <c r="C1085" t="s">
        <v>22</v>
      </c>
      <c r="D1085" t="s">
        <v>311</v>
      </c>
      <c r="E1085">
        <v>99</v>
      </c>
      <c r="F1085">
        <v>0</v>
      </c>
      <c r="H1085">
        <v>0</v>
      </c>
      <c r="K1085" s="1">
        <v>1250000</v>
      </c>
      <c r="L1085" s="1">
        <v>0</v>
      </c>
      <c r="N1085" s="3">
        <v>6.2</v>
      </c>
      <c r="O1085" s="10">
        <f>N1085-1/SUMIF(Seasons!A$2:A$8,C1085,Seasons!E$2:E$8)*(B1085-(E1085/SUMIF(Seasons!A$2:A$8,C1085,Seasons!B$2:B$8))*SUMIF(Seasons!A$2:A$8,C1085,Seasons!C$2:C$8))</f>
        <v>5.3238394964594811</v>
      </c>
    </row>
    <row r="1086" spans="1:15" x14ac:dyDescent="0.2">
      <c r="A1086">
        <v>1</v>
      </c>
      <c r="B1086" s="1">
        <f>K1086</f>
        <v>2066667</v>
      </c>
      <c r="C1086" t="s">
        <v>15</v>
      </c>
      <c r="D1086" t="s">
        <v>311</v>
      </c>
      <c r="E1086">
        <v>195</v>
      </c>
      <c r="F1086">
        <v>0</v>
      </c>
      <c r="G1086">
        <v>0</v>
      </c>
      <c r="H1086">
        <v>0</v>
      </c>
      <c r="I1086"/>
      <c r="J1086" s="1">
        <v>2066667</v>
      </c>
      <c r="K1086" s="1">
        <v>2066667</v>
      </c>
      <c r="L1086" s="1">
        <v>0</v>
      </c>
      <c r="M1086"/>
      <c r="N1086" s="3">
        <v>2.1</v>
      </c>
      <c r="O1086" s="10">
        <f>N1086-1/SUMIF(Seasons!A$2:A$8,C1086,Seasons!E$2:E$8)*(B1086-(E1086/SUMIF(Seasons!A$2:A$8,C1086,Seasons!B$2:B$8))*SUMIF(Seasons!A$2:A$8,C1086,Seasons!C$2:C$8))</f>
        <v>-1.423718102613746</v>
      </c>
    </row>
    <row r="1087" spans="1:15" x14ac:dyDescent="0.2">
      <c r="A1087">
        <v>1</v>
      </c>
      <c r="B1087" s="1">
        <v>2067000</v>
      </c>
      <c r="C1087" t="s">
        <v>23</v>
      </c>
      <c r="D1087" t="s">
        <v>311</v>
      </c>
      <c r="E1087">
        <v>186</v>
      </c>
      <c r="K1087" s="1">
        <v>2067000</v>
      </c>
      <c r="L1087" s="1">
        <v>0</v>
      </c>
      <c r="N1087" s="3">
        <v>1.2</v>
      </c>
      <c r="O1087" s="10">
        <f>N1087-1/SUMIF(Seasons!A$2:A$8,C1087,Seasons!E$2:E$8)*(B1087-(E1087/SUMIF(Seasons!A$2:A$8,C1087,Seasons!B$2:B$8))*SUMIF(Seasons!A$2:A$8,C1087,Seasons!C$2:C$8))</f>
        <v>-2.0305235137533275</v>
      </c>
    </row>
    <row r="1088" spans="1:15" x14ac:dyDescent="0.2">
      <c r="A1088">
        <v>1</v>
      </c>
      <c r="B1088" s="1">
        <f>K1088</f>
        <v>1033333</v>
      </c>
      <c r="C1088" s="11" t="s">
        <v>19</v>
      </c>
      <c r="D1088" s="11" t="s">
        <v>312</v>
      </c>
      <c r="E1088" s="12">
        <v>193</v>
      </c>
      <c r="F1088" s="12">
        <v>0</v>
      </c>
      <c r="G1088" s="12">
        <v>0</v>
      </c>
      <c r="H1088" s="12">
        <v>0</v>
      </c>
      <c r="I1088" s="11"/>
      <c r="J1088" s="14">
        <v>1033333</v>
      </c>
      <c r="K1088" s="14">
        <v>1033333</v>
      </c>
      <c r="L1088" s="14">
        <v>0</v>
      </c>
      <c r="M1088" s="13"/>
      <c r="N1088" s="10"/>
      <c r="O1088" s="10">
        <f>N1088-1/SUMIF(Seasons!A$2:A$8,C1088,Seasons!E$2:E$8)*(B1088-(E1088/SUMIF(Seasons!A$2:A$8,C1088,Seasons!B$2:B$8))*SUMIF(Seasons!A$2:A$8,C1088,Seasons!C$2:C$8))</f>
        <v>-1.4128026490066226</v>
      </c>
    </row>
    <row r="1089" spans="1:15" x14ac:dyDescent="0.2">
      <c r="A1089">
        <v>1</v>
      </c>
      <c r="B1089" s="1">
        <f>J1089</f>
        <v>1600000</v>
      </c>
      <c r="C1089" s="11" t="s">
        <v>17</v>
      </c>
      <c r="D1089" s="11" t="s">
        <v>313</v>
      </c>
      <c r="E1089" s="12">
        <v>190</v>
      </c>
      <c r="F1089" s="12"/>
      <c r="G1089" s="12"/>
      <c r="H1089" s="12"/>
      <c r="I1089" s="13">
        <v>1600000</v>
      </c>
      <c r="J1089" s="14">
        <v>1600000</v>
      </c>
      <c r="K1089" s="14"/>
      <c r="L1089" s="14" t="s">
        <v>27</v>
      </c>
      <c r="M1089" s="13"/>
      <c r="N1089" s="10">
        <v>9.6</v>
      </c>
      <c r="O1089" s="10">
        <f>N1089-1/SUMIF(Seasons!A$2:A$8,C1089,Seasons!E$2:E$8)*(B1089-(E1089/SUMIF(Seasons!A$2:A$8,C1089,Seasons!B$2:B$8))*SUMIF(Seasons!A$2:A$8,C1089,Seasons!C$2:C$8))</f>
        <v>6.6507919169852538</v>
      </c>
    </row>
    <row r="1090" spans="1:15" x14ac:dyDescent="0.2">
      <c r="A1090">
        <v>1</v>
      </c>
      <c r="B1090" s="1">
        <f>K1090</f>
        <v>3625000</v>
      </c>
      <c r="C1090" s="11" t="s">
        <v>19</v>
      </c>
      <c r="D1090" s="11" t="s">
        <v>313</v>
      </c>
      <c r="E1090" s="12">
        <v>193</v>
      </c>
      <c r="F1090" s="12">
        <v>0</v>
      </c>
      <c r="G1090" s="12">
        <v>0</v>
      </c>
      <c r="H1090" s="12">
        <v>0</v>
      </c>
      <c r="I1090" s="11"/>
      <c r="J1090" s="14">
        <v>3625000</v>
      </c>
      <c r="K1090" s="14">
        <v>3625000</v>
      </c>
      <c r="L1090" s="14">
        <v>0</v>
      </c>
      <c r="M1090" s="13"/>
      <c r="N1090" s="10">
        <v>8.3000000000000007</v>
      </c>
      <c r="O1090" s="10">
        <f>N1090-1/SUMIF(Seasons!A$2:A$8,C1090,Seasons!E$2:E$8)*(B1090-(E1090/SUMIF(Seasons!A$2:A$8,C1090,Seasons!B$2:B$8))*SUMIF(Seasons!A$2:A$8,C1090,Seasons!C$2:C$8))</f>
        <v>2.1854304635761324E-2</v>
      </c>
    </row>
    <row r="1091" spans="1:15" x14ac:dyDescent="0.2">
      <c r="A1091">
        <v>1</v>
      </c>
      <c r="B1091" s="1">
        <f>K1091</f>
        <v>3625000</v>
      </c>
      <c r="C1091" s="11" t="s">
        <v>20</v>
      </c>
      <c r="D1091" s="11" t="s">
        <v>313</v>
      </c>
      <c r="E1091" s="12">
        <v>186</v>
      </c>
      <c r="F1091" s="12">
        <v>0</v>
      </c>
      <c r="G1091" s="12">
        <v>0</v>
      </c>
      <c r="H1091" s="12">
        <v>0</v>
      </c>
      <c r="I1091" s="12"/>
      <c r="J1091" s="14">
        <v>3625000</v>
      </c>
      <c r="K1091" s="14">
        <v>3625000</v>
      </c>
      <c r="L1091" s="14">
        <v>0</v>
      </c>
      <c r="M1091" s="13"/>
      <c r="N1091" s="10">
        <v>15.6</v>
      </c>
      <c r="O1091" s="10">
        <f>N1091-1/SUMIF(Seasons!A$2:A$8,C1091,Seasons!E$2:E$8)*(B1091-(E1091/SUMIF(Seasons!A$2:A$8,C1091,Seasons!B$2:B$8))*SUMIF(Seasons!A$2:A$8,C1091,Seasons!C$2:C$8))</f>
        <v>7.7711899791231733</v>
      </c>
    </row>
    <row r="1092" spans="1:15" x14ac:dyDescent="0.2">
      <c r="A1092">
        <v>1</v>
      </c>
      <c r="B1092" s="1">
        <f>K1092</f>
        <v>3625000</v>
      </c>
      <c r="C1092" s="11" t="s">
        <v>21</v>
      </c>
      <c r="D1092" s="11" t="s">
        <v>313</v>
      </c>
      <c r="E1092" s="12">
        <v>185</v>
      </c>
      <c r="F1092" s="12">
        <v>0</v>
      </c>
      <c r="G1092" s="12">
        <v>0</v>
      </c>
      <c r="H1092" s="12">
        <v>0</v>
      </c>
      <c r="I1092" s="12"/>
      <c r="J1092" s="14">
        <v>3625000</v>
      </c>
      <c r="K1092" s="14">
        <v>3625000</v>
      </c>
      <c r="L1092" s="14">
        <v>0</v>
      </c>
      <c r="M1092" s="13">
        <v>0</v>
      </c>
      <c r="N1092" s="10">
        <v>8</v>
      </c>
      <c r="O1092" s="10">
        <f>N1092-1/SUMIF(Seasons!A$2:A$8,C1092,Seasons!E$2:E$8)*(B1092-(E1092/SUMIF(Seasons!A$2:A$8,C1092,Seasons!B$2:B$8))*SUMIF(Seasons!A$2:A$8,C1092,Seasons!C$2:C$8))</f>
        <v>0.87697462900909517</v>
      </c>
    </row>
    <row r="1093" spans="1:15" x14ac:dyDescent="0.2">
      <c r="A1093">
        <v>1</v>
      </c>
      <c r="B1093" s="1">
        <f>48/82*K1093</f>
        <v>2121951.2195121949</v>
      </c>
      <c r="C1093" t="s">
        <v>22</v>
      </c>
      <c r="D1093" t="s">
        <v>313</v>
      </c>
      <c r="E1093">
        <v>99</v>
      </c>
      <c r="F1093">
        <v>0</v>
      </c>
      <c r="H1093">
        <v>0</v>
      </c>
      <c r="K1093" s="1">
        <v>3625000</v>
      </c>
      <c r="L1093" s="1">
        <v>0</v>
      </c>
      <c r="N1093" s="3">
        <v>0.9</v>
      </c>
      <c r="O1093" s="10">
        <f>N1093-1/SUMIF(Seasons!A$2:A$8,C1093,Seasons!E$2:E$8)*(B1093-(E1093/SUMIF(Seasons!A$2:A$8,C1093,Seasons!B$2:B$8))*SUMIF(Seasons!A$2:A$8,C1093,Seasons!C$2:C$8))</f>
        <v>-2.846341463414634</v>
      </c>
    </row>
    <row r="1094" spans="1:15" x14ac:dyDescent="0.2">
      <c r="A1094">
        <v>1</v>
      </c>
      <c r="B1094" s="1">
        <f>K1094</f>
        <v>4850000</v>
      </c>
      <c r="C1094" t="s">
        <v>15</v>
      </c>
      <c r="D1094" t="s">
        <v>313</v>
      </c>
      <c r="E1094">
        <v>195</v>
      </c>
      <c r="F1094">
        <v>0</v>
      </c>
      <c r="G1094">
        <v>0</v>
      </c>
      <c r="H1094">
        <v>0</v>
      </c>
      <c r="I1094"/>
      <c r="J1094" s="1">
        <v>4850000</v>
      </c>
      <c r="K1094" s="1">
        <v>4850000</v>
      </c>
      <c r="L1094" s="1">
        <v>0</v>
      </c>
      <c r="M1094"/>
      <c r="N1094" s="3">
        <v>2.9</v>
      </c>
      <c r="O1094" s="10">
        <f>N1094-1/SUMIF(Seasons!A$2:A$8,C1094,Seasons!E$2:E$8)*(B1094-(E1094/SUMIF(Seasons!A$2:A$8,C1094,Seasons!B$2:B$8))*SUMIF(Seasons!A$2:A$8,C1094,Seasons!C$2:C$8))</f>
        <v>-7.0903194578896418</v>
      </c>
    </row>
    <row r="1095" spans="1:15" x14ac:dyDescent="0.2">
      <c r="A1095">
        <v>1</v>
      </c>
      <c r="B1095" s="1">
        <v>4850000</v>
      </c>
      <c r="C1095" t="s">
        <v>23</v>
      </c>
      <c r="D1095" t="s">
        <v>313</v>
      </c>
      <c r="E1095">
        <v>186</v>
      </c>
      <c r="K1095" s="1">
        <v>4850000</v>
      </c>
      <c r="L1095" s="1">
        <v>0</v>
      </c>
      <c r="N1095" s="3">
        <v>-0.4</v>
      </c>
      <c r="O1095" s="10">
        <f>N1095-1/SUMIF(Seasons!A$2:A$8,C1095,Seasons!E$2:E$8)*(B1095-(E1095/SUMIF(Seasons!A$2:A$8,C1095,Seasons!B$2:B$8))*SUMIF(Seasons!A$2:A$8,C1095,Seasons!C$2:C$8))</f>
        <v>-9.557054125998226</v>
      </c>
    </row>
    <row r="1096" spans="1:15" x14ac:dyDescent="0.2">
      <c r="A1096">
        <v>1</v>
      </c>
      <c r="B1096" s="1">
        <v>96000</v>
      </c>
      <c r="C1096" t="s">
        <v>23</v>
      </c>
      <c r="D1096" t="s">
        <v>314</v>
      </c>
      <c r="E1096">
        <v>21</v>
      </c>
      <c r="K1096" s="1">
        <v>96000</v>
      </c>
      <c r="L1096" s="1">
        <v>0</v>
      </c>
      <c r="N1096" s="3">
        <v>0</v>
      </c>
      <c r="O1096" s="10">
        <f>N1096-1/SUMIF(Seasons!A$2:A$8,C1096,Seasons!E$2:E$8)*(B1096-(E1096/SUMIF(Seasons!A$2:A$8,C1096,Seasons!B$2:B$8))*SUMIF(Seasons!A$2:A$8,C1096,Seasons!C$2:C$8))</f>
        <v>-7.2198528780376109E-2</v>
      </c>
    </row>
    <row r="1097" spans="1:15" x14ac:dyDescent="0.2">
      <c r="A1097">
        <v>1</v>
      </c>
      <c r="B1097" s="1">
        <f>K1097</f>
        <v>194301</v>
      </c>
      <c r="C1097" s="11" t="s">
        <v>19</v>
      </c>
      <c r="D1097" s="11" t="s">
        <v>315</v>
      </c>
      <c r="E1097" s="12">
        <v>60</v>
      </c>
      <c r="F1097" s="12">
        <v>0</v>
      </c>
      <c r="G1097" s="12">
        <v>0</v>
      </c>
      <c r="H1097" s="12">
        <v>0</v>
      </c>
      <c r="I1097" s="11"/>
      <c r="J1097" s="14">
        <v>625000</v>
      </c>
      <c r="K1097" s="14">
        <v>194301</v>
      </c>
      <c r="L1097" s="14">
        <v>62500</v>
      </c>
      <c r="M1097" s="13"/>
      <c r="N1097" s="10">
        <v>0.2</v>
      </c>
      <c r="O1097" s="10">
        <f>N1097-1/SUMIF(Seasons!A$2:A$8,C1097,Seasons!E$2:E$8)*(B1097-(E1097/SUMIF(Seasons!A$2:A$8,C1097,Seasons!B$2:B$8))*SUMIF(Seasons!A$2:A$8,C1097,Seasons!C$2:C$8))</f>
        <v>9.7058051676217269E-2</v>
      </c>
    </row>
    <row r="1098" spans="1:15" x14ac:dyDescent="0.2">
      <c r="A1098">
        <v>1</v>
      </c>
      <c r="B1098" s="1">
        <f>48/82*K1098</f>
        <v>314634.14634146338</v>
      </c>
      <c r="C1098" t="s">
        <v>22</v>
      </c>
      <c r="D1098" t="s">
        <v>315</v>
      </c>
      <c r="E1098">
        <v>99</v>
      </c>
      <c r="F1098">
        <v>0</v>
      </c>
      <c r="H1098">
        <v>0</v>
      </c>
      <c r="K1098" s="1">
        <v>537500</v>
      </c>
      <c r="L1098" s="1">
        <v>0</v>
      </c>
      <c r="N1098" s="3">
        <v>1.6</v>
      </c>
      <c r="O1098" s="10">
        <f>N1098-1/SUMIF(Seasons!A$2:A$8,C1098,Seasons!E$2:E$8)*(B1098-(E1098/SUMIF(Seasons!A$2:A$8,C1098,Seasons!B$2:B$8))*SUMIF(Seasons!A$2:A$8,C1098,Seasons!C$2:C$8))</f>
        <v>1.5848937844217155</v>
      </c>
    </row>
    <row r="1099" spans="1:15" x14ac:dyDescent="0.2">
      <c r="A1099">
        <v>1</v>
      </c>
      <c r="B1099" s="1">
        <f>K1099</f>
        <v>537500</v>
      </c>
      <c r="C1099" t="s">
        <v>15</v>
      </c>
      <c r="D1099" t="s">
        <v>315</v>
      </c>
      <c r="E1099">
        <v>195</v>
      </c>
      <c r="F1099">
        <v>0</v>
      </c>
      <c r="G1099">
        <v>0</v>
      </c>
      <c r="H1099">
        <v>0</v>
      </c>
      <c r="I1099"/>
      <c r="J1099" s="1">
        <v>537500</v>
      </c>
      <c r="K1099" s="1">
        <v>537500</v>
      </c>
      <c r="L1099" s="1">
        <v>0</v>
      </c>
      <c r="M1099"/>
      <c r="N1099" s="3">
        <v>-0.4</v>
      </c>
      <c r="O1099" s="10">
        <f>N1099-1/SUMIF(Seasons!A$2:A$8,C1099,Seasons!E$2:E$8)*(B1099-(E1099/SUMIF(Seasons!A$2:A$8,C1099,Seasons!B$2:B$8))*SUMIF(Seasons!A$2:A$8,C1099,Seasons!C$2:C$8))</f>
        <v>-0.37095837366892548</v>
      </c>
    </row>
    <row r="1100" spans="1:15" x14ac:dyDescent="0.2">
      <c r="A1100">
        <v>1</v>
      </c>
      <c r="B1100" s="1">
        <f>J1100</f>
        <v>725833</v>
      </c>
      <c r="C1100" s="11" t="s">
        <v>17</v>
      </c>
      <c r="D1100" s="11" t="s">
        <v>316</v>
      </c>
      <c r="E1100" s="12">
        <v>190</v>
      </c>
      <c r="F1100" s="12"/>
      <c r="G1100" s="12"/>
      <c r="H1100" s="12"/>
      <c r="I1100" s="13">
        <v>557500</v>
      </c>
      <c r="J1100" s="14">
        <v>725833</v>
      </c>
      <c r="K1100" s="14"/>
      <c r="L1100" s="14">
        <v>155000</v>
      </c>
      <c r="M1100" s="13"/>
      <c r="N1100" s="10">
        <v>-0.7</v>
      </c>
      <c r="O1100" s="10">
        <f>N1100-1/SUMIF(Seasons!A$2:A$8,C1100,Seasons!E$2:E$8)*(B1100-(E1100/SUMIF(Seasons!A$2:A$8,C1100,Seasons!B$2:B$8))*SUMIF(Seasons!A$2:A$8,C1100,Seasons!C$2:C$8))</f>
        <v>-1.3575632987438557</v>
      </c>
    </row>
    <row r="1101" spans="1:15" x14ac:dyDescent="0.2">
      <c r="A1101">
        <v>1</v>
      </c>
      <c r="B1101" s="1">
        <f>K1101</f>
        <v>725833</v>
      </c>
      <c r="C1101" s="11" t="s">
        <v>19</v>
      </c>
      <c r="D1101" s="11" t="s">
        <v>316</v>
      </c>
      <c r="E1101" s="12">
        <v>193</v>
      </c>
      <c r="F1101" s="12">
        <v>0</v>
      </c>
      <c r="G1101" s="12">
        <v>0</v>
      </c>
      <c r="H1101" s="12">
        <v>0</v>
      </c>
      <c r="I1101" s="11"/>
      <c r="J1101" s="14">
        <v>725833</v>
      </c>
      <c r="K1101" s="14">
        <v>725833</v>
      </c>
      <c r="L1101" s="14">
        <v>155000</v>
      </c>
      <c r="M1101" s="13"/>
      <c r="N1101" s="10">
        <v>2.4</v>
      </c>
      <c r="O1101" s="10">
        <f>N1101-1/SUMIF(Seasons!A$2:A$8,C1101,Seasons!E$2:E$8)*(B1101-(E1101/SUMIF(Seasons!A$2:A$8,C1101,Seasons!B$2:B$8))*SUMIF(Seasons!A$2:A$8,C1101,Seasons!C$2:C$8))</f>
        <v>1.8017668874172186</v>
      </c>
    </row>
    <row r="1102" spans="1:15" x14ac:dyDescent="0.2">
      <c r="A1102">
        <v>1</v>
      </c>
      <c r="B1102" s="1">
        <f>K1102</f>
        <v>1400000</v>
      </c>
      <c r="C1102" s="11" t="s">
        <v>20</v>
      </c>
      <c r="D1102" s="11" t="s">
        <v>316</v>
      </c>
      <c r="E1102" s="12">
        <v>186</v>
      </c>
      <c r="F1102" s="12">
        <v>0</v>
      </c>
      <c r="G1102" s="12">
        <v>0</v>
      </c>
      <c r="H1102" s="12">
        <v>0</v>
      </c>
      <c r="I1102" s="12"/>
      <c r="J1102" s="14">
        <v>1400000</v>
      </c>
      <c r="K1102" s="14">
        <v>1400000</v>
      </c>
      <c r="L1102" s="14">
        <v>0</v>
      </c>
      <c r="M1102" s="13"/>
      <c r="N1102" s="10">
        <v>5.3</v>
      </c>
      <c r="O1102" s="10">
        <f>N1102-1/SUMIF(Seasons!A$2:A$8,C1102,Seasons!E$2:E$8)*(B1102-(E1102/SUMIF(Seasons!A$2:A$8,C1102,Seasons!B$2:B$8))*SUMIF(Seasons!A$2:A$8,C1102,Seasons!C$2:C$8))</f>
        <v>3.045302713987474</v>
      </c>
    </row>
    <row r="1103" spans="1:15" x14ac:dyDescent="0.2">
      <c r="A1103">
        <v>1</v>
      </c>
      <c r="B1103" s="1">
        <f>K1103</f>
        <v>1400000</v>
      </c>
      <c r="C1103" s="11" t="s">
        <v>21</v>
      </c>
      <c r="D1103" s="11" t="s">
        <v>316</v>
      </c>
      <c r="E1103" s="12">
        <v>185</v>
      </c>
      <c r="F1103" s="12">
        <v>0</v>
      </c>
      <c r="G1103" s="12">
        <v>0</v>
      </c>
      <c r="H1103" s="12">
        <v>0</v>
      </c>
      <c r="I1103" s="12"/>
      <c r="J1103" s="14">
        <v>1400000</v>
      </c>
      <c r="K1103" s="14">
        <v>1400000</v>
      </c>
      <c r="L1103" s="14">
        <v>0</v>
      </c>
      <c r="M1103" s="13">
        <v>0</v>
      </c>
      <c r="N1103" s="10">
        <v>3.6</v>
      </c>
      <c r="O1103" s="10">
        <f>N1103-1/SUMIF(Seasons!A$2:A$8,C1103,Seasons!E$2:E$8)*(B1103-(E1103/SUMIF(Seasons!A$2:A$8,C1103,Seasons!B$2:B$8))*SUMIF(Seasons!A$2:A$8,C1103,Seasons!C$2:C$8))</f>
        <v>1.5894686452848252</v>
      </c>
    </row>
    <row r="1104" spans="1:15" x14ac:dyDescent="0.2">
      <c r="A1104">
        <v>1</v>
      </c>
      <c r="B1104" s="1">
        <f>48/82*K1104</f>
        <v>819512.19512195117</v>
      </c>
      <c r="C1104" t="s">
        <v>22</v>
      </c>
      <c r="D1104" t="s">
        <v>316</v>
      </c>
      <c r="E1104">
        <v>99</v>
      </c>
      <c r="F1104">
        <v>0</v>
      </c>
      <c r="H1104">
        <v>0</v>
      </c>
      <c r="K1104" s="1">
        <v>1400000</v>
      </c>
      <c r="L1104" s="1">
        <v>0</v>
      </c>
      <c r="N1104" s="3">
        <v>1.7000000000000002</v>
      </c>
      <c r="O1104" s="10">
        <f>N1104-1/SUMIF(Seasons!A$2:A$8,C1104,Seasons!E$2:E$8)*(B1104-(E1104/SUMIF(Seasons!A$2:A$8,C1104,Seasons!B$2:B$8))*SUMIF(Seasons!A$2:A$8,C1104,Seasons!C$2:C$8))</f>
        <v>0.64256490952006318</v>
      </c>
    </row>
    <row r="1105" spans="1:15" x14ac:dyDescent="0.2">
      <c r="A1105">
        <v>1</v>
      </c>
      <c r="B1105" s="1">
        <f>K1105</f>
        <v>2750000</v>
      </c>
      <c r="C1105" t="s">
        <v>15</v>
      </c>
      <c r="D1105" t="s">
        <v>316</v>
      </c>
      <c r="E1105">
        <v>195</v>
      </c>
      <c r="F1105">
        <v>0</v>
      </c>
      <c r="G1105">
        <v>0</v>
      </c>
      <c r="H1105">
        <v>0</v>
      </c>
      <c r="I1105"/>
      <c r="J1105" s="1">
        <v>2750000</v>
      </c>
      <c r="K1105" s="1">
        <v>2750000</v>
      </c>
      <c r="L1105" s="1">
        <v>0</v>
      </c>
      <c r="M1105"/>
      <c r="N1105" s="3">
        <v>3</v>
      </c>
      <c r="O1105" s="10">
        <f>N1105-1/SUMIF(Seasons!A$2:A$8,C1105,Seasons!E$2:E$8)*(B1105-(E1105/SUMIF(Seasons!A$2:A$8,C1105,Seasons!B$2:B$8))*SUMIF(Seasons!A$2:A$8,C1105,Seasons!C$2:C$8))</f>
        <v>-2.1113262342691188</v>
      </c>
    </row>
    <row r="1106" spans="1:15" x14ac:dyDescent="0.2">
      <c r="A1106">
        <v>1</v>
      </c>
      <c r="B1106" s="1">
        <v>2750000</v>
      </c>
      <c r="C1106" t="s">
        <v>23</v>
      </c>
      <c r="D1106" t="s">
        <v>316</v>
      </c>
      <c r="E1106">
        <v>186</v>
      </c>
      <c r="K1106" s="1">
        <v>2750000</v>
      </c>
      <c r="L1106" s="1">
        <v>0</v>
      </c>
      <c r="N1106" s="3">
        <v>3.3</v>
      </c>
      <c r="O1106" s="10">
        <f>N1106-1/SUMIF(Seasons!A$2:A$8,C1106,Seasons!E$2:E$8)*(B1106-(E1106/SUMIF(Seasons!A$2:A$8,C1106,Seasons!B$2:B$8))*SUMIF(Seasons!A$2:A$8,C1106,Seasons!C$2:C$8))</f>
        <v>-1.3850044365572316</v>
      </c>
    </row>
    <row r="1107" spans="1:15" x14ac:dyDescent="0.2">
      <c r="A1107">
        <v>1</v>
      </c>
      <c r="B1107" s="1">
        <f>K1107</f>
        <v>366667</v>
      </c>
      <c r="C1107" s="11" t="s">
        <v>19</v>
      </c>
      <c r="D1107" s="11" t="s">
        <v>317</v>
      </c>
      <c r="E1107" s="12">
        <v>193</v>
      </c>
      <c r="F1107" s="12">
        <v>0</v>
      </c>
      <c r="G1107" s="12">
        <v>0</v>
      </c>
      <c r="H1107" s="12">
        <v>0</v>
      </c>
      <c r="I1107" s="11"/>
      <c r="J1107" s="14">
        <v>366667</v>
      </c>
      <c r="K1107" s="14">
        <v>366667</v>
      </c>
      <c r="L1107" s="14">
        <v>0</v>
      </c>
      <c r="M1107" s="13"/>
      <c r="N1107" s="10"/>
      <c r="O1107" s="10">
        <f>N1107-1/SUMIF(Seasons!A$2:A$8,C1107,Seasons!E$2:E$8)*(B1107-(E1107/SUMIF(Seasons!A$2:A$8,C1107,Seasons!B$2:B$8))*SUMIF(Seasons!A$2:A$8,C1107,Seasons!C$2:C$8))</f>
        <v>0.35320000000000001</v>
      </c>
    </row>
    <row r="1108" spans="1:15" x14ac:dyDescent="0.2">
      <c r="A1108">
        <v>1</v>
      </c>
      <c r="B1108" s="1">
        <f>J1108</f>
        <v>1300000</v>
      </c>
      <c r="C1108" s="11" t="s">
        <v>17</v>
      </c>
      <c r="D1108" s="11" t="s">
        <v>318</v>
      </c>
      <c r="E1108" s="12">
        <v>190</v>
      </c>
      <c r="F1108" s="12"/>
      <c r="G1108" s="12"/>
      <c r="H1108" s="12"/>
      <c r="I1108" s="13">
        <v>1200000</v>
      </c>
      <c r="J1108" s="14">
        <v>1300000</v>
      </c>
      <c r="K1108" s="14"/>
      <c r="L1108" s="14" t="s">
        <v>27</v>
      </c>
      <c r="M1108" s="13"/>
      <c r="N1108" s="10">
        <v>3.3</v>
      </c>
      <c r="O1108" s="10">
        <f>N1108-1/SUMIF(Seasons!A$2:A$8,C1108,Seasons!E$2:E$8)*(B1108-(E1108/SUMIF(Seasons!A$2:A$8,C1108,Seasons!B$2:B$8))*SUMIF(Seasons!A$2:A$8,C1108,Seasons!C$2:C$8))</f>
        <v>1.1372474057891861</v>
      </c>
    </row>
    <row r="1109" spans="1:15" x14ac:dyDescent="0.2">
      <c r="A1109">
        <v>1</v>
      </c>
      <c r="B1109" s="1">
        <f>K1109</f>
        <v>1300000</v>
      </c>
      <c r="C1109" s="11" t="s">
        <v>19</v>
      </c>
      <c r="D1109" s="11" t="s">
        <v>318</v>
      </c>
      <c r="E1109" s="12">
        <v>193</v>
      </c>
      <c r="F1109" s="12">
        <v>0</v>
      </c>
      <c r="G1109" s="12">
        <v>0</v>
      </c>
      <c r="H1109" s="12">
        <v>0</v>
      </c>
      <c r="I1109" s="11"/>
      <c r="J1109" s="14">
        <v>1300000</v>
      </c>
      <c r="K1109" s="14">
        <v>1300000</v>
      </c>
      <c r="L1109" s="14">
        <v>0</v>
      </c>
      <c r="M1109" s="13"/>
      <c r="N1109" s="10">
        <v>4.2</v>
      </c>
      <c r="O1109" s="10">
        <f>N1109-1/SUMIF(Seasons!A$2:A$8,C1109,Seasons!E$2:E$8)*(B1109-(E1109/SUMIF(Seasons!A$2:A$8,C1109,Seasons!B$2:B$8))*SUMIF(Seasons!A$2:A$8,C1109,Seasons!C$2:C$8))</f>
        <v>2.080794701986755</v>
      </c>
    </row>
    <row r="1110" spans="1:15" x14ac:dyDescent="0.2">
      <c r="A1110">
        <v>1</v>
      </c>
      <c r="B1110" s="1">
        <f>K1110</f>
        <v>3200000</v>
      </c>
      <c r="C1110" s="11" t="s">
        <v>20</v>
      </c>
      <c r="D1110" s="11" t="s">
        <v>318</v>
      </c>
      <c r="E1110" s="12">
        <v>186</v>
      </c>
      <c r="F1110" s="12">
        <v>0</v>
      </c>
      <c r="G1110" s="12">
        <v>0</v>
      </c>
      <c r="H1110" s="12">
        <v>0</v>
      </c>
      <c r="I1110" s="12"/>
      <c r="J1110" s="14">
        <v>3200000</v>
      </c>
      <c r="K1110" s="14">
        <v>3200000</v>
      </c>
      <c r="L1110" s="14">
        <v>0</v>
      </c>
      <c r="M1110" s="13"/>
      <c r="N1110" s="10">
        <v>3.9</v>
      </c>
      <c r="O1110" s="10">
        <f>N1110-1/SUMIF(Seasons!A$2:A$8,C1110,Seasons!E$2:E$8)*(B1110-(E1110/SUMIF(Seasons!A$2:A$8,C1110,Seasons!B$2:B$8))*SUMIF(Seasons!A$2:A$8,C1110,Seasons!C$2:C$8))</f>
        <v>-2.8640918580375776</v>
      </c>
    </row>
    <row r="1111" spans="1:15" x14ac:dyDescent="0.2">
      <c r="A1111">
        <v>1</v>
      </c>
      <c r="B1111" s="1">
        <f>K1111</f>
        <v>3200000</v>
      </c>
      <c r="C1111" s="11" t="s">
        <v>21</v>
      </c>
      <c r="D1111" s="11" t="s">
        <v>318</v>
      </c>
      <c r="E1111" s="12">
        <v>185</v>
      </c>
      <c r="F1111" s="12">
        <v>0</v>
      </c>
      <c r="G1111" s="12">
        <v>0</v>
      </c>
      <c r="H1111" s="12">
        <v>0</v>
      </c>
      <c r="I1111" s="12"/>
      <c r="J1111" s="14">
        <v>3200000</v>
      </c>
      <c r="K1111" s="14">
        <v>3200000</v>
      </c>
      <c r="L1111" s="14">
        <v>0</v>
      </c>
      <c r="M1111" s="13">
        <v>0</v>
      </c>
      <c r="N1111" s="10">
        <v>8.9</v>
      </c>
      <c r="O1111" s="10">
        <f>N1111-1/SUMIF(Seasons!A$2:A$8,C1111,Seasons!E$2:E$8)*(B1111-(E1111/SUMIF(Seasons!A$2:A$8,C1111,Seasons!B$2:B$8))*SUMIF(Seasons!A$2:A$8,C1111,Seasons!C$2:C$8))</f>
        <v>2.753518429870752</v>
      </c>
    </row>
    <row r="1112" spans="1:15" x14ac:dyDescent="0.2">
      <c r="A1112">
        <v>1</v>
      </c>
      <c r="B1112" s="1">
        <f>48/82*K1112</f>
        <v>2634146.3414634145</v>
      </c>
      <c r="C1112" t="s">
        <v>22</v>
      </c>
      <c r="D1112" t="s">
        <v>318</v>
      </c>
      <c r="E1112">
        <v>99</v>
      </c>
      <c r="F1112">
        <v>0</v>
      </c>
      <c r="H1112">
        <v>0</v>
      </c>
      <c r="K1112" s="1">
        <v>4500000</v>
      </c>
      <c r="L1112" s="1">
        <v>0</v>
      </c>
      <c r="N1112" s="3">
        <v>1.2</v>
      </c>
      <c r="O1112" s="10">
        <f>N1112-1/SUMIF(Seasons!A$2:A$8,C1112,Seasons!E$2:E$8)*(B1112-(E1112/SUMIF(Seasons!A$2:A$8,C1112,Seasons!B$2:B$8))*SUMIF(Seasons!A$2:A$8,C1112,Seasons!C$2:C$8))</f>
        <v>-3.603776553894571</v>
      </c>
    </row>
    <row r="1113" spans="1:15" x14ac:dyDescent="0.2">
      <c r="A1113">
        <v>1</v>
      </c>
      <c r="B1113" s="1">
        <f>K1113</f>
        <v>4500000</v>
      </c>
      <c r="C1113" t="s">
        <v>15</v>
      </c>
      <c r="D1113" t="s">
        <v>318</v>
      </c>
      <c r="E1113">
        <v>195</v>
      </c>
      <c r="F1113">
        <v>0</v>
      </c>
      <c r="G1113">
        <v>0</v>
      </c>
      <c r="H1113">
        <v>0</v>
      </c>
      <c r="I1113"/>
      <c r="J1113" s="1">
        <v>4500000</v>
      </c>
      <c r="K1113" s="1">
        <v>4500000</v>
      </c>
      <c r="L1113" s="1">
        <v>0</v>
      </c>
      <c r="M1113"/>
      <c r="N1113" s="3">
        <v>5.4</v>
      </c>
      <c r="O1113" s="10">
        <f>N1113-1/SUMIF(Seasons!A$2:A$8,C1113,Seasons!E$2:E$8)*(B1113-(E1113/SUMIF(Seasons!A$2:A$8,C1113,Seasons!B$2:B$8))*SUMIF(Seasons!A$2:A$8,C1113,Seasons!C$2:C$8))</f>
        <v>-3.7771539206195541</v>
      </c>
    </row>
    <row r="1114" spans="1:15" x14ac:dyDescent="0.2">
      <c r="A1114">
        <v>1</v>
      </c>
      <c r="B1114" s="1">
        <v>4500000</v>
      </c>
      <c r="C1114" t="s">
        <v>23</v>
      </c>
      <c r="D1114" t="s">
        <v>318</v>
      </c>
      <c r="E1114">
        <v>186</v>
      </c>
      <c r="K1114" s="1">
        <v>4500000</v>
      </c>
      <c r="L1114" s="1">
        <v>0</v>
      </c>
      <c r="N1114" s="3">
        <v>3.2</v>
      </c>
      <c r="O1114" s="10">
        <f>N1114-1/SUMIF(Seasons!A$2:A$8,C1114,Seasons!E$2:E$8)*(B1114-(E1114/SUMIF(Seasons!A$2:A$8,C1114,Seasons!B$2:B$8))*SUMIF(Seasons!A$2:A$8,C1114,Seasons!C$2:C$8))</f>
        <v>-5.2117125110913927</v>
      </c>
    </row>
    <row r="1115" spans="1:15" x14ac:dyDescent="0.2">
      <c r="A1115">
        <v>1</v>
      </c>
      <c r="B1115" s="1">
        <f>J1115</f>
        <v>1133333</v>
      </c>
      <c r="C1115" s="11" t="s">
        <v>17</v>
      </c>
      <c r="D1115" s="11" t="s">
        <v>319</v>
      </c>
      <c r="E1115" s="12">
        <v>190</v>
      </c>
      <c r="F1115" s="12"/>
      <c r="G1115" s="12"/>
      <c r="H1115" s="12"/>
      <c r="I1115" s="13">
        <v>850000</v>
      </c>
      <c r="J1115" s="14">
        <v>1133333</v>
      </c>
      <c r="K1115" s="14"/>
      <c r="L1115" s="14">
        <v>250000</v>
      </c>
      <c r="M1115" s="13"/>
      <c r="N1115" s="10">
        <v>2.9</v>
      </c>
      <c r="O1115" s="10">
        <f>N1115-1/SUMIF(Seasons!A$2:A$8,C1115,Seasons!E$2:E$8)*(B1115-(E1115/SUMIF(Seasons!A$2:A$8,C1115,Seasons!B$2:B$8))*SUMIF(Seasons!A$2:A$8,C1115,Seasons!C$2:C$8))</f>
        <v>1.1741679956308029</v>
      </c>
    </row>
    <row r="1116" spans="1:15" x14ac:dyDescent="0.2">
      <c r="A1116">
        <v>1</v>
      </c>
      <c r="B1116" s="1">
        <f>K1116</f>
        <v>1133333</v>
      </c>
      <c r="C1116" s="11" t="s">
        <v>19</v>
      </c>
      <c r="D1116" s="11" t="s">
        <v>319</v>
      </c>
      <c r="E1116" s="12">
        <v>193</v>
      </c>
      <c r="F1116" s="12">
        <v>0</v>
      </c>
      <c r="G1116" s="12">
        <v>0</v>
      </c>
      <c r="H1116" s="12">
        <v>0</v>
      </c>
      <c r="I1116" s="11"/>
      <c r="J1116" s="14">
        <v>1133333</v>
      </c>
      <c r="K1116" s="14">
        <v>1133333</v>
      </c>
      <c r="L1116" s="14">
        <v>250000</v>
      </c>
      <c r="M1116" s="13"/>
      <c r="N1116" s="10">
        <v>2</v>
      </c>
      <c r="O1116" s="10">
        <f>N1116-1/SUMIF(Seasons!A$2:A$8,C1116,Seasons!E$2:E$8)*(B1116-(E1116/SUMIF(Seasons!A$2:A$8,C1116,Seasons!B$2:B$8))*SUMIF(Seasons!A$2:A$8,C1116,Seasons!C$2:C$8))</f>
        <v>0.32229668874172179</v>
      </c>
    </row>
    <row r="1117" spans="1:15" x14ac:dyDescent="0.2">
      <c r="A1117">
        <v>1</v>
      </c>
      <c r="B1117" s="1">
        <f>K1117</f>
        <v>1000000</v>
      </c>
      <c r="C1117" s="11" t="s">
        <v>20</v>
      </c>
      <c r="D1117" s="11" t="s">
        <v>319</v>
      </c>
      <c r="E1117" s="12">
        <v>186</v>
      </c>
      <c r="F1117" s="12">
        <v>0</v>
      </c>
      <c r="G1117" s="12">
        <v>0</v>
      </c>
      <c r="H1117" s="12">
        <v>0</v>
      </c>
      <c r="I1117" s="12"/>
      <c r="J1117" s="14">
        <v>1000000</v>
      </c>
      <c r="K1117" s="14">
        <v>1000000</v>
      </c>
      <c r="L1117" s="14">
        <v>0</v>
      </c>
      <c r="M1117" s="13"/>
      <c r="N1117" s="10">
        <v>2.9</v>
      </c>
      <c r="O1117" s="10">
        <f>N1117-1/SUMIF(Seasons!A$2:A$8,C1117,Seasons!E$2:E$8)*(B1117-(E1117/SUMIF(Seasons!A$2:A$8,C1117,Seasons!B$2:B$8))*SUMIF(Seasons!A$2:A$8,C1117,Seasons!C$2:C$8))</f>
        <v>1.6473903966597077</v>
      </c>
    </row>
    <row r="1118" spans="1:15" x14ac:dyDescent="0.2">
      <c r="A1118">
        <v>1</v>
      </c>
      <c r="B1118" s="1">
        <f>K1118</f>
        <v>2390000</v>
      </c>
      <c r="C1118" s="11" t="s">
        <v>21</v>
      </c>
      <c r="D1118" s="11" t="s">
        <v>319</v>
      </c>
      <c r="E1118" s="12">
        <v>185</v>
      </c>
      <c r="F1118" s="12">
        <v>0</v>
      </c>
      <c r="G1118" s="12">
        <v>0</v>
      </c>
      <c r="H1118" s="12">
        <v>0</v>
      </c>
      <c r="I1118" s="12"/>
      <c r="J1118" s="14">
        <v>2390000</v>
      </c>
      <c r="K1118" s="14">
        <v>2390000</v>
      </c>
      <c r="L1118" s="14">
        <v>0</v>
      </c>
      <c r="M1118" s="13">
        <v>0</v>
      </c>
      <c r="N1118" s="10">
        <v>3.1</v>
      </c>
      <c r="O1118" s="10">
        <f>N1118-1/SUMIF(Seasons!A$2:A$8,C1118,Seasons!E$2:E$8)*(B1118-(E1118/SUMIF(Seasons!A$2:A$8,C1118,Seasons!B$2:B$8))*SUMIF(Seasons!A$2:A$8,C1118,Seasons!C$2:C$8))</f>
        <v>-1.1853039731929154</v>
      </c>
    </row>
    <row r="1119" spans="1:15" x14ac:dyDescent="0.2">
      <c r="A1119">
        <v>1</v>
      </c>
      <c r="B1119" s="1">
        <f>48/82*K1119</f>
        <v>1399024.3902439023</v>
      </c>
      <c r="C1119" t="s">
        <v>22</v>
      </c>
      <c r="D1119" t="s">
        <v>319</v>
      </c>
      <c r="E1119">
        <v>99</v>
      </c>
      <c r="F1119">
        <v>0</v>
      </c>
      <c r="H1119">
        <v>0</v>
      </c>
      <c r="K1119" s="1">
        <v>2390000</v>
      </c>
      <c r="L1119" s="1">
        <v>0</v>
      </c>
      <c r="N1119" s="3">
        <v>6.9</v>
      </c>
      <c r="O1119" s="10">
        <f>N1119-1/SUMIF(Seasons!A$2:A$8,C1119,Seasons!E$2:E$8)*(B1119-(E1119/SUMIF(Seasons!A$2:A$8,C1119,Seasons!B$2:B$8))*SUMIF(Seasons!A$2:A$8,C1119,Seasons!C$2:C$8))</f>
        <v>4.6461526357199059</v>
      </c>
    </row>
    <row r="1120" spans="1:15" x14ac:dyDescent="0.2">
      <c r="A1120">
        <v>1</v>
      </c>
      <c r="B1120" s="1">
        <f>K1120</f>
        <v>2390000</v>
      </c>
      <c r="C1120" t="s">
        <v>15</v>
      </c>
      <c r="D1120" t="s">
        <v>319</v>
      </c>
      <c r="E1120">
        <v>195</v>
      </c>
      <c r="F1120">
        <v>0</v>
      </c>
      <c r="G1120">
        <v>0</v>
      </c>
      <c r="H1120">
        <v>0</v>
      </c>
      <c r="I1120"/>
      <c r="J1120" s="1">
        <v>2390000</v>
      </c>
      <c r="K1120" s="1">
        <v>2390000</v>
      </c>
      <c r="L1120" s="1">
        <v>0</v>
      </c>
      <c r="M1120"/>
      <c r="N1120" s="3">
        <v>12.3</v>
      </c>
      <c r="O1120" s="10">
        <f>N1120-1/SUMIF(Seasons!A$2:A$8,C1120,Seasons!E$2:E$8)*(B1120-(E1120/SUMIF(Seasons!A$2:A$8,C1120,Seasons!B$2:B$8))*SUMIF(Seasons!A$2:A$8,C1120,Seasons!C$2:C$8))</f>
        <v>8.0250726040658282</v>
      </c>
    </row>
    <row r="1121" spans="1:15" x14ac:dyDescent="0.2">
      <c r="A1121">
        <v>1</v>
      </c>
      <c r="B1121" s="1">
        <v>3000000</v>
      </c>
      <c r="C1121" t="s">
        <v>23</v>
      </c>
      <c r="D1121" t="s">
        <v>319</v>
      </c>
      <c r="E1121">
        <v>186</v>
      </c>
      <c r="K1121" s="1">
        <v>3000000</v>
      </c>
      <c r="L1121" s="1">
        <v>0</v>
      </c>
      <c r="N1121" s="3">
        <v>6.4</v>
      </c>
      <c r="O1121" s="10">
        <f>N1121-1/SUMIF(Seasons!A$2:A$8,C1121,Seasons!E$2:E$8)*(B1121-(E1121/SUMIF(Seasons!A$2:A$8,C1121,Seasons!B$2:B$8))*SUMIF(Seasons!A$2:A$8,C1121,Seasons!C$2:C$8))</f>
        <v>1.1826086956521742</v>
      </c>
    </row>
    <row r="1122" spans="1:15" x14ac:dyDescent="0.2">
      <c r="A1122">
        <v>1</v>
      </c>
      <c r="B1122" s="1">
        <f>K1122</f>
        <v>37634</v>
      </c>
      <c r="C1122" s="11" t="s">
        <v>20</v>
      </c>
      <c r="D1122" s="11" t="s">
        <v>320</v>
      </c>
      <c r="E1122" s="12">
        <v>8</v>
      </c>
      <c r="F1122" s="12">
        <v>0</v>
      </c>
      <c r="G1122" s="12">
        <v>0</v>
      </c>
      <c r="H1122" s="12">
        <v>0</v>
      </c>
      <c r="I1122" s="12"/>
      <c r="J1122" s="14">
        <v>875000</v>
      </c>
      <c r="K1122" s="14">
        <v>37634</v>
      </c>
      <c r="L1122" s="14">
        <v>87500</v>
      </c>
      <c r="M1122" s="13"/>
      <c r="N1122" s="10">
        <v>-0.3</v>
      </c>
      <c r="O1122" s="10">
        <f>N1122-1/SUMIF(Seasons!A$2:A$8,C1122,Seasons!E$2:E$8)*(B1122-(E1122/SUMIF(Seasons!A$2:A$8,C1122,Seasons!B$2:B$8))*SUMIF(Seasons!A$2:A$8,C1122,Seasons!C$2:C$8))</f>
        <v>-0.34040573776011851</v>
      </c>
    </row>
    <row r="1123" spans="1:15" x14ac:dyDescent="0.2">
      <c r="A1123">
        <v>1</v>
      </c>
      <c r="B1123" s="1">
        <f>J1123</f>
        <v>1283333</v>
      </c>
      <c r="C1123" s="11" t="s">
        <v>17</v>
      </c>
      <c r="D1123" s="11" t="s">
        <v>321</v>
      </c>
      <c r="E1123" s="12">
        <v>190</v>
      </c>
      <c r="F1123" s="12"/>
      <c r="G1123" s="12"/>
      <c r="H1123" s="12"/>
      <c r="I1123" s="13">
        <v>1400000</v>
      </c>
      <c r="J1123" s="14">
        <v>1283333</v>
      </c>
      <c r="K1123" s="14"/>
      <c r="L1123" s="14" t="s">
        <v>27</v>
      </c>
      <c r="M1123" s="13"/>
      <c r="N1123" s="10">
        <v>7.2</v>
      </c>
      <c r="O1123" s="10">
        <f>N1123-1/SUMIF(Seasons!A$2:A$8,C1123,Seasons!E$2:E$8)*(B1123-(E1123/SUMIF(Seasons!A$2:A$8,C1123,Seasons!B$2:B$8))*SUMIF(Seasons!A$2:A$8,C1123,Seasons!C$2:C$8))</f>
        <v>5.0809402512288369</v>
      </c>
    </row>
    <row r="1124" spans="1:15" x14ac:dyDescent="0.2">
      <c r="A1124">
        <v>1</v>
      </c>
      <c r="B1124" s="1">
        <f>K1124</f>
        <v>1283333</v>
      </c>
      <c r="C1124" s="11" t="s">
        <v>19</v>
      </c>
      <c r="D1124" s="11" t="s">
        <v>321</v>
      </c>
      <c r="E1124" s="12">
        <v>193</v>
      </c>
      <c r="F1124" s="12">
        <v>0</v>
      </c>
      <c r="G1124" s="12">
        <v>0</v>
      </c>
      <c r="H1124" s="12">
        <v>0</v>
      </c>
      <c r="I1124" s="11"/>
      <c r="J1124" s="14">
        <v>1283333</v>
      </c>
      <c r="K1124" s="14">
        <v>1283333</v>
      </c>
      <c r="L1124" s="14">
        <v>0</v>
      </c>
      <c r="M1124" s="13"/>
      <c r="N1124" s="10">
        <v>8.1</v>
      </c>
      <c r="O1124" s="10">
        <f>N1124-1/SUMIF(Seasons!A$2:A$8,C1124,Seasons!E$2:E$8)*(B1124-(E1124/SUMIF(Seasons!A$2:A$8,C1124,Seasons!B$2:B$8))*SUMIF(Seasons!A$2:A$8,C1124,Seasons!C$2:C$8))</f>
        <v>6.024945695364238</v>
      </c>
    </row>
    <row r="1125" spans="1:15" x14ac:dyDescent="0.2">
      <c r="A1125">
        <v>1</v>
      </c>
      <c r="B1125" s="1">
        <f>K1125</f>
        <v>2125000</v>
      </c>
      <c r="C1125" s="11" t="s">
        <v>20</v>
      </c>
      <c r="D1125" s="11" t="s">
        <v>321</v>
      </c>
      <c r="E1125" s="12">
        <v>186</v>
      </c>
      <c r="F1125" s="12">
        <v>0</v>
      </c>
      <c r="G1125" s="12">
        <v>0</v>
      </c>
      <c r="H1125" s="12">
        <v>0</v>
      </c>
      <c r="I1125" s="12"/>
      <c r="J1125" s="14">
        <v>2125000</v>
      </c>
      <c r="K1125" s="14">
        <v>2125000</v>
      </c>
      <c r="L1125" s="14">
        <v>0</v>
      </c>
      <c r="M1125" s="13"/>
      <c r="N1125" s="10">
        <v>6</v>
      </c>
      <c r="O1125" s="10">
        <f>N1125-1/SUMIF(Seasons!A$2:A$8,C1125,Seasons!E$2:E$8)*(B1125-(E1125/SUMIF(Seasons!A$2:A$8,C1125,Seasons!B$2:B$8))*SUMIF(Seasons!A$2:A$8,C1125,Seasons!C$2:C$8))</f>
        <v>1.9290187891440507</v>
      </c>
    </row>
    <row r="1126" spans="1:15" x14ac:dyDescent="0.2">
      <c r="A1126">
        <v>1</v>
      </c>
      <c r="B1126" s="1">
        <f>K1126</f>
        <v>2125000</v>
      </c>
      <c r="C1126" s="11" t="s">
        <v>21</v>
      </c>
      <c r="D1126" s="11" t="s">
        <v>321</v>
      </c>
      <c r="E1126" s="12">
        <v>185</v>
      </c>
      <c r="F1126" s="12">
        <v>0</v>
      </c>
      <c r="G1126" s="12">
        <v>0</v>
      </c>
      <c r="H1126" s="12">
        <v>0</v>
      </c>
      <c r="I1126" s="12"/>
      <c r="J1126" s="14">
        <v>2125000</v>
      </c>
      <c r="K1126" s="14">
        <v>2125000</v>
      </c>
      <c r="L1126" s="14">
        <v>0</v>
      </c>
      <c r="M1126" s="13">
        <v>0</v>
      </c>
      <c r="N1126" s="10">
        <v>4.7</v>
      </c>
      <c r="O1126" s="10">
        <f>N1126-1/SUMIF(Seasons!A$2:A$8,C1126,Seasons!E$2:E$8)*(B1126-(E1126/SUMIF(Seasons!A$2:A$8,C1126,Seasons!B$2:B$8))*SUMIF(Seasons!A$2:A$8,C1126,Seasons!C$2:C$8))</f>
        <v>1.0235998085208236</v>
      </c>
    </row>
    <row r="1127" spans="1:15" x14ac:dyDescent="0.2">
      <c r="A1127">
        <v>1</v>
      </c>
      <c r="B1127" s="1">
        <f>48/82*K1127</f>
        <v>1463414.6341463414</v>
      </c>
      <c r="C1127" t="s">
        <v>22</v>
      </c>
      <c r="D1127" t="s">
        <v>321</v>
      </c>
      <c r="E1127">
        <v>99</v>
      </c>
      <c r="F1127">
        <v>0</v>
      </c>
      <c r="H1127">
        <v>0</v>
      </c>
      <c r="K1127" s="1">
        <v>2500000</v>
      </c>
      <c r="L1127" s="1">
        <v>0</v>
      </c>
      <c r="N1127" s="3">
        <v>-0.5</v>
      </c>
      <c r="O1127" s="10">
        <f>N1127-1/SUMIF(Seasons!A$2:A$8,C1127,Seasons!E$2:E$8)*(B1127-(E1127/SUMIF(Seasons!A$2:A$8,C1127,Seasons!B$2:B$8))*SUMIF(Seasons!A$2:A$8,C1127,Seasons!C$2:C$8))</f>
        <v>-2.8867820613690007</v>
      </c>
    </row>
    <row r="1128" spans="1:15" x14ac:dyDescent="0.2">
      <c r="A1128">
        <v>1</v>
      </c>
      <c r="B1128" s="1">
        <f>K1128</f>
        <v>425897</v>
      </c>
      <c r="C1128" t="s">
        <v>15</v>
      </c>
      <c r="D1128" t="s">
        <v>321</v>
      </c>
      <c r="E1128">
        <v>151</v>
      </c>
      <c r="F1128">
        <v>0</v>
      </c>
      <c r="G1128">
        <v>0</v>
      </c>
      <c r="H1128">
        <v>0</v>
      </c>
      <c r="I1128"/>
      <c r="J1128" s="1">
        <v>750000</v>
      </c>
      <c r="K1128" s="1">
        <v>425897</v>
      </c>
      <c r="L1128" s="1">
        <v>200000</v>
      </c>
      <c r="M1128"/>
      <c r="N1128" s="3">
        <v>-0.1</v>
      </c>
      <c r="O1128" s="10">
        <f>N1128-1/SUMIF(Seasons!A$2:A$8,C1128,Seasons!E$2:E$8)*(B1128-(E1128/SUMIF(Seasons!A$2:A$8,C1128,Seasons!B$2:B$8))*SUMIF(Seasons!A$2:A$8,C1128,Seasons!C$2:C$8))</f>
        <v>-9.9998987266363762E-2</v>
      </c>
    </row>
    <row r="1129" spans="1:15" x14ac:dyDescent="0.2">
      <c r="A1129">
        <v>1</v>
      </c>
      <c r="B1129" s="1">
        <v>551000</v>
      </c>
      <c r="C1129" t="s">
        <v>23</v>
      </c>
      <c r="D1129" t="s">
        <v>321</v>
      </c>
      <c r="E1129">
        <v>164</v>
      </c>
      <c r="K1129" s="1">
        <v>551000</v>
      </c>
      <c r="L1129" s="1">
        <v>0</v>
      </c>
      <c r="N1129" s="3">
        <v>2.1</v>
      </c>
      <c r="O1129" s="10">
        <f>N1129-1/SUMIF(Seasons!A$2:A$8,C1129,Seasons!E$2:E$8)*(B1129-(E1129/SUMIF(Seasons!A$2:A$8,C1129,Seasons!B$2:B$8))*SUMIF(Seasons!A$2:A$8,C1129,Seasons!C$2:C$8))</f>
        <v>1.9593353751037583</v>
      </c>
    </row>
    <row r="1130" spans="1:15" x14ac:dyDescent="0.2">
      <c r="A1130">
        <v>1</v>
      </c>
      <c r="B1130" s="1">
        <f>K1130</f>
        <v>11828</v>
      </c>
      <c r="C1130" s="11" t="s">
        <v>20</v>
      </c>
      <c r="D1130" s="11" t="s">
        <v>322</v>
      </c>
      <c r="E1130" s="12">
        <v>2</v>
      </c>
      <c r="F1130" s="12">
        <v>0</v>
      </c>
      <c r="G1130" s="12">
        <v>0</v>
      </c>
      <c r="H1130" s="12">
        <v>0</v>
      </c>
      <c r="I1130" s="12"/>
      <c r="J1130" s="14">
        <v>1100000</v>
      </c>
      <c r="K1130" s="14">
        <v>11828</v>
      </c>
      <c r="L1130" s="14">
        <v>0</v>
      </c>
      <c r="M1130" s="13"/>
      <c r="N1130" s="10">
        <v>0.2</v>
      </c>
      <c r="O1130" s="10">
        <f>N1130-1/SUMIF(Seasons!A$2:A$8,C1130,Seasons!E$2:E$8)*(B1130-(E1130/SUMIF(Seasons!A$2:A$8,C1130,Seasons!B$2:B$8))*SUMIF(Seasons!A$2:A$8,C1130,Seasons!C$2:C$8))</f>
        <v>0.18383718768940671</v>
      </c>
    </row>
    <row r="1131" spans="1:15" x14ac:dyDescent="0.2">
      <c r="A1131">
        <v>1</v>
      </c>
      <c r="B1131" s="1">
        <f>K1131</f>
        <v>124865</v>
      </c>
      <c r="C1131" s="11" t="s">
        <v>21</v>
      </c>
      <c r="D1131" s="11" t="s">
        <v>322</v>
      </c>
      <c r="E1131" s="12">
        <v>21</v>
      </c>
      <c r="F1131" s="12">
        <v>0</v>
      </c>
      <c r="G1131" s="12">
        <v>0</v>
      </c>
      <c r="H1131" s="12">
        <v>0</v>
      </c>
      <c r="I1131" s="12"/>
      <c r="J1131" s="14">
        <v>1100000</v>
      </c>
      <c r="K1131" s="14">
        <v>124865</v>
      </c>
      <c r="L1131" s="14">
        <v>212500</v>
      </c>
      <c r="M1131" s="13">
        <v>0</v>
      </c>
      <c r="N1131" s="10">
        <v>0.60000000000000009</v>
      </c>
      <c r="O1131" s="10">
        <f>N1131-1/SUMIF(Seasons!A$2:A$8,C1131,Seasons!E$2:E$8)*(B1131-(E1131/SUMIF(Seasons!A$2:A$8,C1131,Seasons!B$2:B$8))*SUMIF(Seasons!A$2:A$8,C1131,Seasons!C$2:C$8))</f>
        <v>0.45002491816852763</v>
      </c>
    </row>
    <row r="1132" spans="1:15" x14ac:dyDescent="0.2">
      <c r="A1132">
        <v>1</v>
      </c>
      <c r="B1132" s="1">
        <f>48/82*K1132</f>
        <v>90465.365853658528</v>
      </c>
      <c r="C1132" t="s">
        <v>22</v>
      </c>
      <c r="D1132" t="s">
        <v>322</v>
      </c>
      <c r="E1132">
        <v>24</v>
      </c>
      <c r="F1132">
        <v>0</v>
      </c>
      <c r="H1132">
        <v>0</v>
      </c>
      <c r="K1132" s="1">
        <v>154545</v>
      </c>
      <c r="L1132" s="1">
        <v>462500</v>
      </c>
      <c r="N1132" s="3">
        <v>-0.30000000000000004</v>
      </c>
      <c r="O1132" s="10">
        <f>N1132-1/SUMIF(Seasons!A$2:A$8,C1132,Seasons!E$2:E$8)*(B1132-(E1132/SUMIF(Seasons!A$2:A$8,C1132,Seasons!B$2:B$8))*SUMIF(Seasons!A$2:A$8,C1132,Seasons!C$2:C$8))</f>
        <v>-0.33295846649023675</v>
      </c>
    </row>
    <row r="1133" spans="1:15" x14ac:dyDescent="0.2">
      <c r="A1133">
        <v>1</v>
      </c>
      <c r="B1133" s="1">
        <f>K1133</f>
        <v>600000</v>
      </c>
      <c r="C1133" t="s">
        <v>15</v>
      </c>
      <c r="D1133" t="s">
        <v>322</v>
      </c>
      <c r="E1133">
        <v>195</v>
      </c>
      <c r="F1133">
        <v>0</v>
      </c>
      <c r="G1133">
        <v>0</v>
      </c>
      <c r="H1133">
        <v>0</v>
      </c>
      <c r="I1133"/>
      <c r="J1133" s="1">
        <v>600000</v>
      </c>
      <c r="K1133" s="1">
        <v>600000</v>
      </c>
      <c r="L1133" s="1">
        <v>0</v>
      </c>
      <c r="M1133"/>
      <c r="N1133" s="3">
        <v>2.1</v>
      </c>
      <c r="O1133" s="10">
        <f>N1133-1/SUMIF(Seasons!A$2:A$8,C1133,Seasons!E$2:E$8)*(B1133-(E1133/SUMIF(Seasons!A$2:A$8,C1133,Seasons!B$2:B$8))*SUMIF(Seasons!A$2:A$8,C1133,Seasons!C$2:C$8))</f>
        <v>1.9838334946757019</v>
      </c>
    </row>
    <row r="1134" spans="1:15" x14ac:dyDescent="0.2">
      <c r="A1134">
        <v>1</v>
      </c>
      <c r="B1134" s="1">
        <v>1275000</v>
      </c>
      <c r="C1134" t="s">
        <v>23</v>
      </c>
      <c r="D1134" t="s">
        <v>322</v>
      </c>
      <c r="E1134">
        <v>186</v>
      </c>
      <c r="K1134" s="1">
        <v>1275000</v>
      </c>
      <c r="L1134" s="1">
        <v>0</v>
      </c>
      <c r="N1134" s="3">
        <v>6</v>
      </c>
      <c r="O1134" s="10">
        <f>N1134-1/SUMIF(Seasons!A$2:A$8,C1134,Seasons!E$2:E$8)*(B1134-(E1134/SUMIF(Seasons!A$2:A$8,C1134,Seasons!B$2:B$8))*SUMIF(Seasons!A$2:A$8,C1134,Seasons!C$2:C$8))</f>
        <v>4.4560780834072755</v>
      </c>
    </row>
    <row r="1135" spans="1:15" x14ac:dyDescent="0.2">
      <c r="A1135">
        <v>1</v>
      </c>
      <c r="B1135" s="1">
        <f>J1135</f>
        <v>4000000</v>
      </c>
      <c r="C1135" s="11" t="s">
        <v>17</v>
      </c>
      <c r="D1135" s="11" t="s">
        <v>323</v>
      </c>
      <c r="E1135" s="12">
        <v>190</v>
      </c>
      <c r="F1135" s="12"/>
      <c r="G1135" s="12"/>
      <c r="H1135" s="12"/>
      <c r="I1135" s="13">
        <v>4000000</v>
      </c>
      <c r="J1135" s="14">
        <v>4000000</v>
      </c>
      <c r="K1135" s="14"/>
      <c r="L1135" s="14" t="s">
        <v>27</v>
      </c>
      <c r="M1135" s="13"/>
      <c r="N1135" s="10">
        <v>3.8</v>
      </c>
      <c r="O1135" s="10">
        <f>N1135-1/SUMIF(Seasons!A$2:A$8,C1135,Seasons!E$2:E$8)*(B1135-(E1135/SUMIF(Seasons!A$2:A$8,C1135,Seasons!B$2:B$8))*SUMIF(Seasons!A$2:A$8,C1135,Seasons!C$2:C$8))</f>
        <v>-5.4408519934462047</v>
      </c>
    </row>
    <row r="1136" spans="1:15" x14ac:dyDescent="0.2">
      <c r="A1136">
        <v>1</v>
      </c>
      <c r="B1136" s="1">
        <f>K1136</f>
        <v>2900000</v>
      </c>
      <c r="C1136" s="11" t="s">
        <v>19</v>
      </c>
      <c r="D1136" s="11" t="s">
        <v>323</v>
      </c>
      <c r="E1136" s="12">
        <v>193</v>
      </c>
      <c r="F1136" s="12">
        <v>0</v>
      </c>
      <c r="G1136" s="12">
        <v>0</v>
      </c>
      <c r="H1136" s="12">
        <v>0</v>
      </c>
      <c r="I1136" s="11"/>
      <c r="J1136" s="14">
        <v>2900000</v>
      </c>
      <c r="K1136" s="14">
        <v>2900000</v>
      </c>
      <c r="L1136" s="14">
        <v>0</v>
      </c>
      <c r="M1136" s="13"/>
      <c r="N1136" s="10">
        <v>1.7</v>
      </c>
      <c r="O1136" s="10">
        <f>N1136-1/SUMIF(Seasons!A$2:A$8,C1136,Seasons!E$2:E$8)*(B1136-(E1136/SUMIF(Seasons!A$2:A$8,C1136,Seasons!B$2:B$8))*SUMIF(Seasons!A$2:A$8,C1136,Seasons!C$2:C$8))</f>
        <v>-4.6576158940397354</v>
      </c>
    </row>
    <row r="1137" spans="1:15" x14ac:dyDescent="0.2">
      <c r="A1137">
        <v>1</v>
      </c>
      <c r="B1137" s="1">
        <f>K1137</f>
        <v>2900000</v>
      </c>
      <c r="C1137" s="11" t="s">
        <v>20</v>
      </c>
      <c r="D1137" s="11" t="s">
        <v>323</v>
      </c>
      <c r="E1137" s="12">
        <v>186</v>
      </c>
      <c r="F1137" s="12">
        <v>0</v>
      </c>
      <c r="G1137" s="12">
        <v>0</v>
      </c>
      <c r="H1137" s="12">
        <v>0</v>
      </c>
      <c r="I1137" s="12"/>
      <c r="J1137" s="14">
        <v>2900000</v>
      </c>
      <c r="K1137" s="14">
        <v>2900000</v>
      </c>
      <c r="L1137" s="14">
        <v>0</v>
      </c>
      <c r="M1137" s="13"/>
      <c r="N1137" s="10">
        <v>9.3000000000000007</v>
      </c>
      <c r="O1137" s="10">
        <f>N1137-1/SUMIF(Seasons!A$2:A$8,C1137,Seasons!E$2:E$8)*(B1137-(E1137/SUMIF(Seasons!A$2:A$8,C1137,Seasons!B$2:B$8))*SUMIF(Seasons!A$2:A$8,C1137,Seasons!C$2:C$8))</f>
        <v>3.2874739039665979</v>
      </c>
    </row>
    <row r="1138" spans="1:15" x14ac:dyDescent="0.2">
      <c r="A1138">
        <v>1</v>
      </c>
      <c r="B1138" s="1">
        <f>K1138</f>
        <v>4500000</v>
      </c>
      <c r="C1138" s="11" t="s">
        <v>21</v>
      </c>
      <c r="D1138" s="11" t="s">
        <v>323</v>
      </c>
      <c r="E1138" s="12">
        <v>185</v>
      </c>
      <c r="F1138" s="12">
        <v>0</v>
      </c>
      <c r="G1138" s="12">
        <v>0</v>
      </c>
      <c r="H1138" s="12">
        <v>0</v>
      </c>
      <c r="I1138" s="12"/>
      <c r="J1138" s="14">
        <v>4500000</v>
      </c>
      <c r="K1138" s="14">
        <v>4500000</v>
      </c>
      <c r="L1138" s="14">
        <v>0</v>
      </c>
      <c r="M1138" s="13">
        <v>0</v>
      </c>
      <c r="N1138" s="10">
        <v>11.3</v>
      </c>
      <c r="O1138" s="10">
        <f>N1138-1/SUMIF(Seasons!A$2:A$8,C1138,Seasons!E$2:E$8)*(B1138-(E1138/SUMIF(Seasons!A$2:A$8,C1138,Seasons!B$2:B$8))*SUMIF(Seasons!A$2:A$8,C1138,Seasons!C$2:C$8))</f>
        <v>2.1664432742939219</v>
      </c>
    </row>
    <row r="1139" spans="1:15" x14ac:dyDescent="0.2">
      <c r="A1139">
        <v>1</v>
      </c>
      <c r="B1139" s="1">
        <f>48/82*K1139</f>
        <v>2634146.3414634145</v>
      </c>
      <c r="C1139" t="s">
        <v>22</v>
      </c>
      <c r="D1139" t="s">
        <v>323</v>
      </c>
      <c r="E1139">
        <v>99</v>
      </c>
      <c r="F1139">
        <v>0</v>
      </c>
      <c r="H1139">
        <v>0</v>
      </c>
      <c r="K1139" s="1">
        <v>4500000</v>
      </c>
      <c r="L1139" s="1">
        <v>0</v>
      </c>
      <c r="N1139" s="3">
        <v>-2.4</v>
      </c>
      <c r="O1139" s="10">
        <f>N1139-1/SUMIF(Seasons!A$2:A$8,C1139,Seasons!E$2:E$8)*(B1139-(E1139/SUMIF(Seasons!A$2:A$8,C1139,Seasons!B$2:B$8))*SUMIF(Seasons!A$2:A$8,C1139,Seasons!C$2:C$8))</f>
        <v>-7.2037765538945706</v>
      </c>
    </row>
    <row r="1140" spans="1:15" x14ac:dyDescent="0.2">
      <c r="A1140">
        <v>1</v>
      </c>
      <c r="B1140" s="1">
        <f>K1140</f>
        <v>4500000</v>
      </c>
      <c r="C1140" t="s">
        <v>15</v>
      </c>
      <c r="D1140" t="s">
        <v>323</v>
      </c>
      <c r="E1140">
        <v>195</v>
      </c>
      <c r="F1140">
        <v>0</v>
      </c>
      <c r="G1140">
        <v>0</v>
      </c>
      <c r="H1140">
        <v>0</v>
      </c>
      <c r="I1140"/>
      <c r="J1140" s="1">
        <v>4500000</v>
      </c>
      <c r="K1140" s="1">
        <v>4500000</v>
      </c>
      <c r="L1140" s="1">
        <v>0</v>
      </c>
      <c r="M1140"/>
      <c r="N1140" s="3">
        <v>1.9</v>
      </c>
      <c r="O1140" s="10">
        <f>N1140-1/SUMIF(Seasons!A$2:A$8,C1140,Seasons!E$2:E$8)*(B1140-(E1140/SUMIF(Seasons!A$2:A$8,C1140,Seasons!B$2:B$8))*SUMIF(Seasons!A$2:A$8,C1140,Seasons!C$2:C$8))</f>
        <v>-7.2771539206195541</v>
      </c>
    </row>
    <row r="1141" spans="1:15" x14ac:dyDescent="0.2">
      <c r="A1141">
        <v>1</v>
      </c>
      <c r="B1141" s="1">
        <v>4500000</v>
      </c>
      <c r="C1141" t="s">
        <v>23</v>
      </c>
      <c r="D1141" t="s">
        <v>323</v>
      </c>
      <c r="E1141">
        <v>186</v>
      </c>
      <c r="K1141" s="1">
        <v>4500000</v>
      </c>
      <c r="L1141" s="1">
        <v>0</v>
      </c>
      <c r="N1141" s="3">
        <v>9.1</v>
      </c>
      <c r="O1141" s="10">
        <f>N1141-1/SUMIF(Seasons!A$2:A$8,C1141,Seasons!E$2:E$8)*(B1141-(E1141/SUMIF(Seasons!A$2:A$8,C1141,Seasons!B$2:B$8))*SUMIF(Seasons!A$2:A$8,C1141,Seasons!C$2:C$8))</f>
        <v>0.6882874889086068</v>
      </c>
    </row>
    <row r="1142" spans="1:15" x14ac:dyDescent="0.2">
      <c r="A1142">
        <v>1</v>
      </c>
      <c r="B1142" s="1">
        <f>K1142</f>
        <v>391398</v>
      </c>
      <c r="C1142" s="11" t="s">
        <v>20</v>
      </c>
      <c r="D1142" s="11" t="s">
        <v>324</v>
      </c>
      <c r="E1142" s="12">
        <v>56</v>
      </c>
      <c r="F1142" s="12">
        <v>0</v>
      </c>
      <c r="G1142" s="12">
        <v>0</v>
      </c>
      <c r="H1142" s="12">
        <v>0</v>
      </c>
      <c r="I1142" s="12"/>
      <c r="J1142" s="14">
        <v>1300000</v>
      </c>
      <c r="K1142" s="14">
        <v>391398</v>
      </c>
      <c r="L1142" s="14">
        <v>450000</v>
      </c>
      <c r="M1142" s="13"/>
      <c r="N1142" s="10">
        <v>1.9</v>
      </c>
      <c r="O1142" s="10">
        <f>N1142-1/SUMIF(Seasons!A$2:A$8,C1142,Seasons!E$2:E$8)*(B1142-(E1142/SUMIF(Seasons!A$2:A$8,C1142,Seasons!B$2:B$8))*SUMIF(Seasons!A$2:A$8,C1142,Seasons!C$2:C$8))</f>
        <v>1.2965919859923227</v>
      </c>
    </row>
    <row r="1143" spans="1:15" x14ac:dyDescent="0.2">
      <c r="A1143">
        <v>1</v>
      </c>
      <c r="B1143" s="1">
        <f>K1143</f>
        <v>885405</v>
      </c>
      <c r="C1143" s="11" t="s">
        <v>21</v>
      </c>
      <c r="D1143" s="11" t="s">
        <v>324</v>
      </c>
      <c r="E1143" s="12">
        <v>126</v>
      </c>
      <c r="F1143" s="12">
        <v>0</v>
      </c>
      <c r="G1143" s="12">
        <v>0</v>
      </c>
      <c r="H1143" s="12">
        <v>0</v>
      </c>
      <c r="I1143" s="12"/>
      <c r="J1143" s="14">
        <v>1300000</v>
      </c>
      <c r="K1143" s="14">
        <v>885405</v>
      </c>
      <c r="L1143" s="14">
        <v>425000</v>
      </c>
      <c r="M1143" s="13">
        <v>0</v>
      </c>
      <c r="N1143" s="10">
        <v>2.7</v>
      </c>
      <c r="O1143" s="10">
        <f>N1143-1/SUMIF(Seasons!A$2:A$8,C1143,Seasons!E$2:E$8)*(B1143-(E1143/SUMIF(Seasons!A$2:A$8,C1143,Seasons!B$2:B$8))*SUMIF(Seasons!A$2:A$8,C1143,Seasons!C$2:C$8))</f>
        <v>1.4871614764597054</v>
      </c>
    </row>
    <row r="1144" spans="1:15" x14ac:dyDescent="0.2">
      <c r="A1144">
        <v>1</v>
      </c>
      <c r="B1144" s="1">
        <f>48/82*K1144</f>
        <v>521507.70731707313</v>
      </c>
      <c r="C1144" t="s">
        <v>22</v>
      </c>
      <c r="D1144" t="s">
        <v>324</v>
      </c>
      <c r="E1144">
        <v>98</v>
      </c>
      <c r="F1144">
        <v>0</v>
      </c>
      <c r="H1144">
        <v>0</v>
      </c>
      <c r="K1144" s="1">
        <v>890909</v>
      </c>
      <c r="L1144" s="1">
        <v>400000</v>
      </c>
      <c r="N1144" s="3">
        <v>-0.4</v>
      </c>
      <c r="O1144" s="10">
        <f>N1144-1/SUMIF(Seasons!A$2:A$8,C1144,Seasons!E$2:E$8)*(B1144-(E1144/SUMIF(Seasons!A$2:A$8,C1144,Seasons!B$2:B$8))*SUMIF(Seasons!A$2:A$8,C1144,Seasons!C$2:C$8))</f>
        <v>-0.84860871640082958</v>
      </c>
    </row>
    <row r="1145" spans="1:15" x14ac:dyDescent="0.2">
      <c r="A1145">
        <v>1</v>
      </c>
      <c r="B1145" s="1">
        <f>K1145</f>
        <v>825000</v>
      </c>
      <c r="C1145" t="s">
        <v>15</v>
      </c>
      <c r="D1145" t="s">
        <v>324</v>
      </c>
      <c r="E1145">
        <v>195</v>
      </c>
      <c r="F1145">
        <v>0</v>
      </c>
      <c r="G1145">
        <v>0</v>
      </c>
      <c r="H1145">
        <v>0</v>
      </c>
      <c r="I1145"/>
      <c r="J1145" s="1">
        <v>825000</v>
      </c>
      <c r="K1145" s="1">
        <v>825000</v>
      </c>
      <c r="L1145" s="1">
        <v>0</v>
      </c>
      <c r="M1145"/>
      <c r="N1145" s="3">
        <v>5</v>
      </c>
      <c r="O1145" s="10">
        <f>N1145-1/SUMIF(Seasons!A$2:A$8,C1145,Seasons!E$2:E$8)*(B1145-(E1145/SUMIF(Seasons!A$2:A$8,C1145,Seasons!B$2:B$8))*SUMIF(Seasons!A$2:A$8,C1145,Seasons!C$2:C$8))</f>
        <v>4.3610842207163598</v>
      </c>
    </row>
    <row r="1146" spans="1:15" x14ac:dyDescent="0.2">
      <c r="A1146">
        <v>1</v>
      </c>
      <c r="B1146" s="1">
        <v>825000</v>
      </c>
      <c r="C1146" t="s">
        <v>23</v>
      </c>
      <c r="D1146" t="s">
        <v>324</v>
      </c>
      <c r="E1146">
        <v>186</v>
      </c>
      <c r="K1146" s="1">
        <v>825000</v>
      </c>
      <c r="L1146" s="1">
        <v>0</v>
      </c>
      <c r="N1146" s="3">
        <v>6.5</v>
      </c>
      <c r="O1146" s="10">
        <f>N1146-1/SUMIF(Seasons!A$2:A$8,C1146,Seasons!E$2:E$8)*(B1146-(E1146/SUMIF(Seasons!A$2:A$8,C1146,Seasons!B$2:B$8))*SUMIF(Seasons!A$2:A$8,C1146,Seasons!C$2:C$8))</f>
        <v>5.9143744454303464</v>
      </c>
    </row>
    <row r="1147" spans="1:15" x14ac:dyDescent="0.2">
      <c r="A1147">
        <v>1</v>
      </c>
      <c r="B1147" s="1">
        <f>J1147</f>
        <v>850000</v>
      </c>
      <c r="C1147" s="11" t="s">
        <v>17</v>
      </c>
      <c r="D1147" s="11" t="s">
        <v>325</v>
      </c>
      <c r="E1147" s="12">
        <v>190</v>
      </c>
      <c r="F1147" s="12"/>
      <c r="G1147" s="12"/>
      <c r="H1147" s="12"/>
      <c r="I1147" s="13">
        <v>685000</v>
      </c>
      <c r="J1147" s="14">
        <v>850000</v>
      </c>
      <c r="K1147" s="14"/>
      <c r="L1147" s="14">
        <v>165000</v>
      </c>
      <c r="M1147" s="13"/>
      <c r="N1147" s="10">
        <v>0.1</v>
      </c>
      <c r="O1147" s="10">
        <f>N1147-1/SUMIF(Seasons!A$2:A$8,C1147,Seasons!E$2:E$8)*(B1147-(E1147/SUMIF(Seasons!A$2:A$8,C1147,Seasons!B$2:B$8))*SUMIF(Seasons!A$2:A$8,C1147,Seasons!C$2:C$8))</f>
        <v>-0.88306936100491529</v>
      </c>
    </row>
    <row r="1148" spans="1:15" x14ac:dyDescent="0.2">
      <c r="A1148">
        <v>1</v>
      </c>
      <c r="B1148" s="1">
        <f>K1148</f>
        <v>31452</v>
      </c>
      <c r="C1148" s="11" t="s">
        <v>20</v>
      </c>
      <c r="D1148" s="11" t="s">
        <v>325</v>
      </c>
      <c r="E1148" s="12">
        <v>9</v>
      </c>
      <c r="F1148" s="12">
        <v>0</v>
      </c>
      <c r="G1148" s="12">
        <v>0</v>
      </c>
      <c r="H1148" s="12">
        <v>0</v>
      </c>
      <c r="I1148" s="12"/>
      <c r="J1148" s="14">
        <v>650000</v>
      </c>
      <c r="K1148" s="14">
        <v>31452</v>
      </c>
      <c r="L1148" s="14">
        <v>0</v>
      </c>
      <c r="M1148" s="13"/>
      <c r="N1148" s="10">
        <v>0.8</v>
      </c>
      <c r="O1148" s="10">
        <f>N1148-1/SUMIF(Seasons!A$2:A$8,C1148,Seasons!E$2:E$8)*(B1148-(E1148/SUMIF(Seasons!A$2:A$8,C1148,Seasons!B$2:B$8))*SUMIF(Seasons!A$2:A$8,C1148,Seasons!C$2:C$8))</f>
        <v>0.78181598760859317</v>
      </c>
    </row>
    <row r="1149" spans="1:15" x14ac:dyDescent="0.2">
      <c r="A1149">
        <v>1</v>
      </c>
      <c r="B1149" s="1">
        <f>K1149</f>
        <v>19865</v>
      </c>
      <c r="C1149" s="11" t="s">
        <v>21</v>
      </c>
      <c r="D1149" s="11" t="s">
        <v>325</v>
      </c>
      <c r="E1149" s="12">
        <v>7</v>
      </c>
      <c r="F1149" s="12">
        <v>0</v>
      </c>
      <c r="G1149" s="12">
        <v>0</v>
      </c>
      <c r="H1149" s="12">
        <v>0</v>
      </c>
      <c r="I1149" s="12"/>
      <c r="J1149" s="14">
        <v>525000</v>
      </c>
      <c r="K1149" s="14">
        <v>19865</v>
      </c>
      <c r="L1149" s="14">
        <v>0</v>
      </c>
      <c r="M1149" s="13">
        <v>0</v>
      </c>
      <c r="N1149" s="10">
        <v>-0.2</v>
      </c>
      <c r="O1149" s="10">
        <f>N1149-1/SUMIF(Seasons!A$2:A$8,C1149,Seasons!E$2:E$8)*(B1149-(E1149/SUMIF(Seasons!A$2:A$8,C1149,Seasons!B$2:B$8))*SUMIF(Seasons!A$2:A$8,C1149,Seasons!C$2:C$8))</f>
        <v>-0.20000031050677294</v>
      </c>
    </row>
    <row r="1150" spans="1:15" x14ac:dyDescent="0.2">
      <c r="A1150">
        <v>1</v>
      </c>
      <c r="B1150" s="1">
        <f>48/82*K1150</f>
        <v>80398.829268292684</v>
      </c>
      <c r="C1150" t="s">
        <v>22</v>
      </c>
      <c r="D1150" t="s">
        <v>325</v>
      </c>
      <c r="E1150">
        <v>21</v>
      </c>
      <c r="F1150">
        <v>0</v>
      </c>
      <c r="H1150">
        <v>0</v>
      </c>
      <c r="K1150" s="1">
        <v>137348</v>
      </c>
      <c r="L1150" s="1">
        <v>15000</v>
      </c>
      <c r="N1150" s="3">
        <v>-0.60000000000000009</v>
      </c>
      <c r="O1150" s="10">
        <f>N1150-1/SUMIF(Seasons!A$2:A$8,C1150,Seasons!E$2:E$8)*(B1150-(E1150/SUMIF(Seasons!A$2:A$8,C1150,Seasons!B$2:B$8))*SUMIF(Seasons!A$2:A$8,C1150,Seasons!C$2:C$8))</f>
        <v>-0.63140203190043642</v>
      </c>
    </row>
    <row r="1151" spans="1:15" x14ac:dyDescent="0.2">
      <c r="A1151">
        <v>1</v>
      </c>
      <c r="B1151" s="1">
        <f>K1151</f>
        <v>60897</v>
      </c>
      <c r="C1151" t="s">
        <v>15</v>
      </c>
      <c r="D1151" t="s">
        <v>325</v>
      </c>
      <c r="E1151">
        <v>19</v>
      </c>
      <c r="F1151">
        <v>0</v>
      </c>
      <c r="G1151">
        <v>0</v>
      </c>
      <c r="H1151">
        <v>0</v>
      </c>
      <c r="I1151"/>
      <c r="J1151" s="1">
        <v>662500</v>
      </c>
      <c r="K1151" s="1">
        <v>60897</v>
      </c>
      <c r="L1151" s="1">
        <v>60000</v>
      </c>
      <c r="M1151"/>
      <c r="N1151" s="3">
        <v>0.1</v>
      </c>
      <c r="O1151" s="10">
        <f>N1151-1/SUMIF(Seasons!A$2:A$8,C1151,Seasons!E$2:E$8)*(B1151-(E1151/SUMIF(Seasons!A$2:A$8,C1151,Seasons!B$2:B$8))*SUMIF(Seasons!A$2:A$8,C1151,Seasons!C$2:C$8))</f>
        <v>8.3022831186238752E-2</v>
      </c>
    </row>
    <row r="1152" spans="1:15" x14ac:dyDescent="0.2">
      <c r="A1152">
        <v>1</v>
      </c>
      <c r="B1152" s="1">
        <v>90000</v>
      </c>
      <c r="C1152" t="s">
        <v>23</v>
      </c>
      <c r="D1152" t="s">
        <v>325</v>
      </c>
      <c r="E1152">
        <v>27</v>
      </c>
      <c r="K1152" s="1">
        <v>90000</v>
      </c>
      <c r="L1152" s="1">
        <v>0</v>
      </c>
      <c r="N1152" s="3">
        <v>0</v>
      </c>
      <c r="O1152" s="10">
        <f>N1152-1/SUMIF(Seasons!A$2:A$8,C1152,Seasons!E$2:E$8)*(B1152-(E1152/SUMIF(Seasons!A$2:A$8,C1152,Seasons!B$2:B$8))*SUMIF(Seasons!A$2:A$8,C1152,Seasons!C$2:C$8))</f>
        <v>-2.1638950110198337E-2</v>
      </c>
    </row>
    <row r="1153" spans="1:15" x14ac:dyDescent="0.2">
      <c r="A1153">
        <v>1</v>
      </c>
      <c r="B1153" s="1">
        <f>J1153</f>
        <v>605000</v>
      </c>
      <c r="C1153" s="11" t="s">
        <v>17</v>
      </c>
      <c r="D1153" s="11" t="s">
        <v>326</v>
      </c>
      <c r="E1153" s="12">
        <v>190</v>
      </c>
      <c r="F1153" s="12"/>
      <c r="G1153" s="12"/>
      <c r="H1153" s="12"/>
      <c r="I1153" s="13">
        <v>605000</v>
      </c>
      <c r="J1153" s="14">
        <v>605000</v>
      </c>
      <c r="K1153" s="14"/>
      <c r="L1153" s="14" t="s">
        <v>27</v>
      </c>
      <c r="M1153" s="13"/>
      <c r="N1153" s="10">
        <v>-0.4</v>
      </c>
      <c r="O1153" s="10">
        <f>N1153-1/SUMIF(Seasons!A$2:A$8,C1153,Seasons!E$2:E$8)*(B1153-(E1153/SUMIF(Seasons!A$2:A$8,C1153,Seasons!B$2:B$8))*SUMIF(Seasons!A$2:A$8,C1153,Seasons!C$2:C$8))</f>
        <v>-0.74079737848170402</v>
      </c>
    </row>
    <row r="1154" spans="1:15" x14ac:dyDescent="0.2">
      <c r="A1154">
        <v>1</v>
      </c>
      <c r="B1154" s="1">
        <f>K1154</f>
        <v>129032</v>
      </c>
      <c r="C1154" s="11" t="s">
        <v>20</v>
      </c>
      <c r="D1154" s="11" t="s">
        <v>326</v>
      </c>
      <c r="E1154" s="12">
        <v>48</v>
      </c>
      <c r="F1154" s="12">
        <v>0</v>
      </c>
      <c r="G1154" s="12">
        <v>0</v>
      </c>
      <c r="H1154" s="12">
        <v>0</v>
      </c>
      <c r="I1154" s="12"/>
      <c r="J1154" s="14">
        <v>500000</v>
      </c>
      <c r="K1154" s="14">
        <v>129032</v>
      </c>
      <c r="L1154" s="14">
        <v>0</v>
      </c>
      <c r="M1154" s="13"/>
      <c r="N1154" s="10">
        <v>-0.6</v>
      </c>
      <c r="O1154" s="10">
        <f>N1154-1/SUMIF(Seasons!A$2:A$8,C1154,Seasons!E$2:E$8)*(B1154-(E1154/SUMIF(Seasons!A$2:A$8,C1154,Seasons!B$2:B$8))*SUMIF(Seasons!A$2:A$8,C1154,Seasons!C$2:C$8))</f>
        <v>-0.59999935349181766</v>
      </c>
    </row>
    <row r="1155" spans="1:15" x14ac:dyDescent="0.2">
      <c r="A1155">
        <v>1</v>
      </c>
      <c r="B1155" s="1">
        <f>K1155</f>
        <v>6696</v>
      </c>
      <c r="C1155" s="11" t="s">
        <v>21</v>
      </c>
      <c r="D1155" s="11" t="s">
        <v>326</v>
      </c>
      <c r="E1155" s="12">
        <v>0</v>
      </c>
      <c r="F1155" s="12">
        <v>0</v>
      </c>
      <c r="G1155" s="12">
        <v>0</v>
      </c>
      <c r="H1155" s="12">
        <v>8</v>
      </c>
      <c r="I1155" s="12"/>
      <c r="J1155" s="14">
        <v>600000</v>
      </c>
      <c r="K1155" s="14">
        <v>6696</v>
      </c>
      <c r="L1155" s="14">
        <v>0</v>
      </c>
      <c r="M1155" s="13">
        <v>0</v>
      </c>
      <c r="N1155" s="10"/>
      <c r="O1155" s="10">
        <f>N1155-1/SUMIF(Seasons!A$2:A$8,C1155,Seasons!E$2:E$8)*(B1155-(E1155/SUMIF(Seasons!A$2:A$8,C1155,Seasons!B$2:B$8))*SUMIF(Seasons!A$2:A$8,C1155,Seasons!C$2:C$8))</f>
        <v>-1.5385734801340355E-2</v>
      </c>
    </row>
    <row r="1156" spans="1:15" x14ac:dyDescent="0.2">
      <c r="A1156">
        <v>1</v>
      </c>
      <c r="B1156" s="1">
        <f>J1156</f>
        <v>691667</v>
      </c>
      <c r="C1156" s="11" t="s">
        <v>17</v>
      </c>
      <c r="D1156" s="11" t="s">
        <v>327</v>
      </c>
      <c r="E1156" s="12">
        <v>190</v>
      </c>
      <c r="F1156" s="12"/>
      <c r="G1156" s="12"/>
      <c r="H1156" s="12"/>
      <c r="I1156" s="13">
        <v>735000</v>
      </c>
      <c r="J1156" s="14">
        <v>691667</v>
      </c>
      <c r="K1156" s="14"/>
      <c r="L1156" s="14" t="s">
        <v>27</v>
      </c>
      <c r="M1156" s="13"/>
      <c r="N1156" s="10">
        <v>-0.60000000000000009</v>
      </c>
      <c r="O1156" s="10">
        <f>N1156-1/SUMIF(Seasons!A$2:A$8,C1156,Seasons!E$2:E$8)*(B1156-(E1156/SUMIF(Seasons!A$2:A$8,C1156,Seasons!B$2:B$8))*SUMIF(Seasons!A$2:A$8,C1156,Seasons!C$2:C$8))</f>
        <v>-1.167996504642272</v>
      </c>
    </row>
    <row r="1157" spans="1:15" x14ac:dyDescent="0.2">
      <c r="A1157">
        <v>1</v>
      </c>
      <c r="B1157" s="1">
        <f>K1157</f>
        <v>650000</v>
      </c>
      <c r="C1157" s="11" t="s">
        <v>19</v>
      </c>
      <c r="D1157" s="11" t="s">
        <v>327</v>
      </c>
      <c r="E1157" s="12">
        <v>193</v>
      </c>
      <c r="F1157" s="12">
        <v>0</v>
      </c>
      <c r="G1157" s="12">
        <v>0</v>
      </c>
      <c r="H1157" s="12">
        <v>0</v>
      </c>
      <c r="I1157" s="11"/>
      <c r="J1157" s="14">
        <v>650000</v>
      </c>
      <c r="K1157" s="14">
        <v>650000</v>
      </c>
      <c r="L1157" s="14">
        <v>0</v>
      </c>
      <c r="M1157" s="13"/>
      <c r="N1157" s="10">
        <v>6.5</v>
      </c>
      <c r="O1157" s="10">
        <f>N1157-1/SUMIF(Seasons!A$2:A$8,C1157,Seasons!E$2:E$8)*(B1157-(E1157/SUMIF(Seasons!A$2:A$8,C1157,Seasons!B$2:B$8))*SUMIF(Seasons!A$2:A$8,C1157,Seasons!C$2:C$8))</f>
        <v>6.1026490066225163</v>
      </c>
    </row>
    <row r="1158" spans="1:15" x14ac:dyDescent="0.2">
      <c r="A1158">
        <v>1</v>
      </c>
      <c r="B1158" s="1">
        <f>K1158</f>
        <v>650000</v>
      </c>
      <c r="C1158" s="11" t="s">
        <v>20</v>
      </c>
      <c r="D1158" s="11" t="s">
        <v>327</v>
      </c>
      <c r="E1158" s="12">
        <v>186</v>
      </c>
      <c r="F1158" s="12">
        <v>0</v>
      </c>
      <c r="G1158" s="12">
        <v>0</v>
      </c>
      <c r="H1158" s="12">
        <v>0</v>
      </c>
      <c r="I1158" s="12"/>
      <c r="J1158" s="14">
        <v>650000</v>
      </c>
      <c r="K1158" s="14">
        <v>650000</v>
      </c>
      <c r="L1158" s="14">
        <v>0</v>
      </c>
      <c r="M1158" s="13"/>
      <c r="N1158" s="10">
        <v>8.5</v>
      </c>
      <c r="O1158" s="10">
        <f>N1158-1/SUMIF(Seasons!A$2:A$8,C1158,Seasons!E$2:E$8)*(B1158-(E1158/SUMIF(Seasons!A$2:A$8,C1158,Seasons!B$2:B$8))*SUMIF(Seasons!A$2:A$8,C1158,Seasons!C$2:C$8))</f>
        <v>8.1242171189979118</v>
      </c>
    </row>
    <row r="1159" spans="1:15" x14ac:dyDescent="0.2">
      <c r="A1159">
        <v>1</v>
      </c>
      <c r="B1159" s="1">
        <f>K1159</f>
        <v>2500000</v>
      </c>
      <c r="C1159" s="11" t="s">
        <v>21</v>
      </c>
      <c r="D1159" s="11" t="s">
        <v>327</v>
      </c>
      <c r="E1159" s="11">
        <v>185</v>
      </c>
      <c r="F1159" s="11">
        <v>0</v>
      </c>
      <c r="G1159" s="11">
        <v>0</v>
      </c>
      <c r="H1159" s="11">
        <v>0</v>
      </c>
      <c r="I1159" s="11"/>
      <c r="J1159" s="17">
        <v>2500000</v>
      </c>
      <c r="K1159" s="17">
        <v>2500000</v>
      </c>
      <c r="L1159" s="17">
        <v>0</v>
      </c>
      <c r="M1159" s="18">
        <v>0</v>
      </c>
      <c r="N1159" s="10">
        <v>-0.7</v>
      </c>
      <c r="O1159" s="10">
        <f>N1159-1/SUMIF(Seasons!A$2:A$8,C1159,Seasons!E$2:E$8)*(B1159-(E1159/SUMIF(Seasons!A$2:A$8,C1159,Seasons!B$2:B$8))*SUMIF(Seasons!A$2:A$8,C1159,Seasons!C$2:C$8))</f>
        <v>-5.2380564863571086</v>
      </c>
    </row>
    <row r="1160" spans="1:15" x14ac:dyDescent="0.2">
      <c r="A1160">
        <v>1</v>
      </c>
      <c r="B1160" s="1">
        <f>48/82*K1160</f>
        <v>731707.31707317068</v>
      </c>
      <c r="C1160" t="s">
        <v>22</v>
      </c>
      <c r="D1160" t="s">
        <v>327</v>
      </c>
      <c r="E1160">
        <v>99</v>
      </c>
      <c r="F1160">
        <v>0</v>
      </c>
      <c r="H1160">
        <v>0</v>
      </c>
      <c r="K1160" s="1">
        <v>1250000</v>
      </c>
      <c r="L1160" s="1">
        <v>0</v>
      </c>
      <c r="N1160" s="3">
        <v>2.2999999999999998</v>
      </c>
      <c r="O1160" s="10">
        <f>N1160-1/SUMIF(Seasons!A$2:A$8,C1160,Seasons!E$2:E$8)*(B1160-(E1160/SUMIF(Seasons!A$2:A$8,C1160,Seasons!B$2:B$8))*SUMIF(Seasons!A$2:A$8,C1160,Seasons!C$2:C$8))</f>
        <v>1.4238394964594807</v>
      </c>
    </row>
    <row r="1161" spans="1:15" x14ac:dyDescent="0.2">
      <c r="A1161">
        <v>1</v>
      </c>
      <c r="B1161" s="1">
        <f>K1161</f>
        <v>1000000</v>
      </c>
      <c r="C1161" t="s">
        <v>15</v>
      </c>
      <c r="D1161" t="s">
        <v>327</v>
      </c>
      <c r="E1161">
        <v>195</v>
      </c>
      <c r="F1161">
        <v>0</v>
      </c>
      <c r="G1161">
        <v>0</v>
      </c>
      <c r="H1161">
        <v>0</v>
      </c>
      <c r="I1161"/>
      <c r="J1161" s="1">
        <v>1000000</v>
      </c>
      <c r="K1161" s="1">
        <v>1000000</v>
      </c>
      <c r="L1161" s="1">
        <v>0</v>
      </c>
      <c r="M1161"/>
      <c r="N1161" s="3">
        <v>1.4</v>
      </c>
      <c r="O1161" s="10">
        <f>N1161-1/SUMIF(Seasons!A$2:A$8,C1161,Seasons!E$2:E$8)*(B1161-(E1161/SUMIF(Seasons!A$2:A$8,C1161,Seasons!B$2:B$8))*SUMIF(Seasons!A$2:A$8,C1161,Seasons!C$2:C$8))</f>
        <v>0.35450145208131656</v>
      </c>
    </row>
    <row r="1162" spans="1:15" x14ac:dyDescent="0.2">
      <c r="A1162">
        <v>1</v>
      </c>
      <c r="B1162" s="1">
        <v>700000</v>
      </c>
      <c r="C1162" t="s">
        <v>23</v>
      </c>
      <c r="D1162" t="s">
        <v>327</v>
      </c>
      <c r="E1162">
        <v>186</v>
      </c>
      <c r="K1162" s="1">
        <v>700000</v>
      </c>
      <c r="L1162" s="1">
        <v>0</v>
      </c>
      <c r="N1162" s="3">
        <v>7.6</v>
      </c>
      <c r="O1162" s="10">
        <f>N1162-1/SUMIF(Seasons!A$2:A$8,C1162,Seasons!E$2:E$8)*(B1162-(E1162/SUMIF(Seasons!A$2:A$8,C1162,Seasons!B$2:B$8))*SUMIF(Seasons!A$2:A$8,C1162,Seasons!C$2:C$8))</f>
        <v>7.280567879325643</v>
      </c>
    </row>
    <row r="1163" spans="1:15" x14ac:dyDescent="0.2">
      <c r="A1163">
        <v>1</v>
      </c>
      <c r="B1163" s="1">
        <f>J1163</f>
        <v>3750000</v>
      </c>
      <c r="C1163" s="11" t="s">
        <v>17</v>
      </c>
      <c r="D1163" s="11" t="s">
        <v>328</v>
      </c>
      <c r="E1163" s="12">
        <v>190</v>
      </c>
      <c r="F1163" s="12"/>
      <c r="G1163" s="12"/>
      <c r="H1163" s="12"/>
      <c r="I1163" s="13">
        <v>4300000</v>
      </c>
      <c r="J1163" s="14">
        <v>3750000</v>
      </c>
      <c r="K1163" s="14"/>
      <c r="L1163" s="14" t="s">
        <v>27</v>
      </c>
      <c r="M1163" s="13"/>
      <c r="N1163" s="10">
        <v>7.1</v>
      </c>
      <c r="O1163" s="10">
        <f>N1163-1/SUMIF(Seasons!A$2:A$8,C1163,Seasons!E$2:E$8)*(B1163-(E1163/SUMIF(Seasons!A$2:A$8,C1163,Seasons!B$2:B$8))*SUMIF(Seasons!A$2:A$8,C1163,Seasons!C$2:C$8))</f>
        <v>-1.4854724194429281</v>
      </c>
    </row>
    <row r="1164" spans="1:15" x14ac:dyDescent="0.2">
      <c r="A1164">
        <v>1</v>
      </c>
      <c r="B1164" s="1">
        <f>K1164</f>
        <v>3750000</v>
      </c>
      <c r="C1164" s="11" t="s">
        <v>19</v>
      </c>
      <c r="D1164" s="11" t="s">
        <v>328</v>
      </c>
      <c r="E1164" s="12">
        <v>193</v>
      </c>
      <c r="F1164" s="12">
        <v>0</v>
      </c>
      <c r="G1164" s="12">
        <v>0</v>
      </c>
      <c r="H1164" s="12">
        <v>0</v>
      </c>
      <c r="I1164" s="11"/>
      <c r="J1164" s="14">
        <v>3750000</v>
      </c>
      <c r="K1164" s="14">
        <v>3750000</v>
      </c>
      <c r="L1164" s="14">
        <v>0</v>
      </c>
      <c r="M1164" s="13"/>
      <c r="N1164" s="10">
        <v>1.7</v>
      </c>
      <c r="O1164" s="10">
        <f>N1164-1/SUMIF(Seasons!A$2:A$8,C1164,Seasons!E$2:E$8)*(B1164-(E1164/SUMIF(Seasons!A$2:A$8,C1164,Seasons!B$2:B$8))*SUMIF(Seasons!A$2:A$8,C1164,Seasons!C$2:C$8))</f>
        <v>-6.9092715231788082</v>
      </c>
    </row>
    <row r="1165" spans="1:15" x14ac:dyDescent="0.2">
      <c r="A1165">
        <v>1</v>
      </c>
      <c r="B1165" s="1">
        <f>K1165</f>
        <v>1895161</v>
      </c>
      <c r="C1165" s="11" t="s">
        <v>20</v>
      </c>
      <c r="D1165" s="11" t="s">
        <v>328</v>
      </c>
      <c r="E1165" s="12">
        <v>94</v>
      </c>
      <c r="F1165" s="12">
        <v>0</v>
      </c>
      <c r="G1165" s="12">
        <v>0</v>
      </c>
      <c r="H1165" s="12">
        <v>0</v>
      </c>
      <c r="I1165" s="12"/>
      <c r="J1165" s="14">
        <v>3750000</v>
      </c>
      <c r="K1165" s="14">
        <v>1895161</v>
      </c>
      <c r="L1165" s="14">
        <v>0</v>
      </c>
      <c r="M1165" s="13"/>
      <c r="N1165" s="10">
        <v>0.5</v>
      </c>
      <c r="O1165" s="10">
        <f>N1165-1/SUMIF(Seasons!A$2:A$8,C1165,Seasons!E$2:E$8)*(B1165-(E1165/SUMIF(Seasons!A$2:A$8,C1165,Seasons!B$2:B$8))*SUMIF(Seasons!A$2:A$8,C1165,Seasons!C$2:C$8))</f>
        <v>-3.6147544750488247</v>
      </c>
    </row>
    <row r="1166" spans="1:15" x14ac:dyDescent="0.2">
      <c r="A1166">
        <v>1</v>
      </c>
      <c r="B1166" s="1">
        <f>K1166</f>
        <v>1000000</v>
      </c>
      <c r="C1166" s="11" t="s">
        <v>21</v>
      </c>
      <c r="D1166" s="11" t="s">
        <v>328</v>
      </c>
      <c r="E1166" s="11">
        <v>185</v>
      </c>
      <c r="F1166" s="11">
        <v>0</v>
      </c>
      <c r="G1166" s="11">
        <v>0</v>
      </c>
      <c r="H1166" s="11">
        <v>0</v>
      </c>
      <c r="I1166" s="11"/>
      <c r="J1166" s="17">
        <v>1000000</v>
      </c>
      <c r="K1166" s="17">
        <v>1000000</v>
      </c>
      <c r="L1166" s="17">
        <v>0</v>
      </c>
      <c r="M1166" s="18">
        <v>0</v>
      </c>
      <c r="N1166" s="10">
        <v>1.2</v>
      </c>
      <c r="O1166" s="10">
        <f>N1166-1/SUMIF(Seasons!A$2:A$8,C1166,Seasons!E$2:E$8)*(B1166-(E1166/SUMIF(Seasons!A$2:A$8,C1166,Seasons!B$2:B$8))*SUMIF(Seasons!A$2:A$8,C1166,Seasons!C$2:C$8))</f>
        <v>0.10856869315461948</v>
      </c>
    </row>
    <row r="1167" spans="1:15" x14ac:dyDescent="0.2">
      <c r="A1167">
        <v>1</v>
      </c>
      <c r="B1167" s="1">
        <f>48/82*K1167</f>
        <v>902438.63414634136</v>
      </c>
      <c r="C1167" t="s">
        <v>22</v>
      </c>
      <c r="D1167" t="s">
        <v>328</v>
      </c>
      <c r="E1167">
        <v>99</v>
      </c>
      <c r="F1167">
        <v>0</v>
      </c>
      <c r="H1167">
        <v>0</v>
      </c>
      <c r="K1167" s="1">
        <v>1541666</v>
      </c>
      <c r="L1167" s="1">
        <v>0</v>
      </c>
      <c r="O1167" s="10">
        <f>N1167-1/SUMIF(Seasons!A$2:A$8,C1167,Seasons!E$2:E$8)*(B1167-(E1167/SUMIF(Seasons!A$2:A$8,C1167,Seasons!B$2:B$8))*SUMIF(Seasons!A$2:A$8,C1167,Seasons!C$2:C$8))</f>
        <v>-1.2286380613690004</v>
      </c>
    </row>
    <row r="1168" spans="1:15" x14ac:dyDescent="0.2">
      <c r="A1168">
        <v>1</v>
      </c>
      <c r="B1168" s="1">
        <f>J1168</f>
        <v>4000000</v>
      </c>
      <c r="C1168" s="11" t="s">
        <v>17</v>
      </c>
      <c r="D1168" s="11" t="s">
        <v>329</v>
      </c>
      <c r="E1168" s="12">
        <v>190</v>
      </c>
      <c r="F1168" s="12"/>
      <c r="G1168" s="12"/>
      <c r="H1168" s="12"/>
      <c r="I1168" s="13">
        <v>4000000</v>
      </c>
      <c r="J1168" s="14">
        <v>4000000</v>
      </c>
      <c r="K1168" s="14"/>
      <c r="L1168" s="14" t="s">
        <v>27</v>
      </c>
      <c r="M1168" s="13"/>
      <c r="N1168" s="10">
        <v>0</v>
      </c>
      <c r="O1168" s="10">
        <f>N1168-1/SUMIF(Seasons!A$2:A$8,C1168,Seasons!E$2:E$8)*(B1168-(E1168/SUMIF(Seasons!A$2:A$8,C1168,Seasons!B$2:B$8))*SUMIF(Seasons!A$2:A$8,C1168,Seasons!C$2:C$8))</f>
        <v>-9.2408519934462046</v>
      </c>
    </row>
    <row r="1169" spans="1:15" x14ac:dyDescent="0.2">
      <c r="A1169">
        <v>1</v>
      </c>
      <c r="B1169" s="1">
        <f>K1169</f>
        <v>1250000</v>
      </c>
      <c r="C1169" s="11" t="s">
        <v>19</v>
      </c>
      <c r="D1169" s="11" t="s">
        <v>329</v>
      </c>
      <c r="E1169" s="12">
        <v>193</v>
      </c>
      <c r="F1169" s="12">
        <v>0</v>
      </c>
      <c r="G1169" s="12">
        <v>0</v>
      </c>
      <c r="H1169" s="12">
        <v>0</v>
      </c>
      <c r="I1169" s="11"/>
      <c r="J1169" s="14">
        <v>1250000</v>
      </c>
      <c r="K1169" s="14">
        <v>1250000</v>
      </c>
      <c r="L1169" s="14">
        <v>0</v>
      </c>
      <c r="M1169" s="13"/>
      <c r="N1169" s="10">
        <v>2.5</v>
      </c>
      <c r="O1169" s="10">
        <f>N1169-1/SUMIF(Seasons!A$2:A$8,C1169,Seasons!E$2:E$8)*(B1169-(E1169/SUMIF(Seasons!A$2:A$8,C1169,Seasons!B$2:B$8))*SUMIF(Seasons!A$2:A$8,C1169,Seasons!C$2:C$8))</f>
        <v>0.51324503311258285</v>
      </c>
    </row>
    <row r="1170" spans="1:15" x14ac:dyDescent="0.2">
      <c r="A1170">
        <v>1</v>
      </c>
      <c r="B1170" s="1">
        <f>K1170</f>
        <v>500000</v>
      </c>
      <c r="C1170" s="11" t="s">
        <v>20</v>
      </c>
      <c r="D1170" s="11" t="s">
        <v>329</v>
      </c>
      <c r="E1170" s="12">
        <v>186</v>
      </c>
      <c r="F1170" s="16">
        <v>119</v>
      </c>
      <c r="G1170" s="12">
        <v>0</v>
      </c>
      <c r="H1170" s="12">
        <v>0</v>
      </c>
      <c r="I1170" s="12"/>
      <c r="J1170" s="14">
        <v>500000</v>
      </c>
      <c r="K1170" s="14">
        <v>500000</v>
      </c>
      <c r="L1170" s="14">
        <v>0</v>
      </c>
      <c r="M1170" s="13"/>
      <c r="N1170" s="10">
        <v>-0.2</v>
      </c>
      <c r="O1170" s="10">
        <f>N1170-1/SUMIF(Seasons!A$2:A$8,C1170,Seasons!E$2:E$8)*(B1170-(E1170/SUMIF(Seasons!A$2:A$8,C1170,Seasons!B$2:B$8))*SUMIF(Seasons!A$2:A$8,C1170,Seasons!C$2:C$8))</f>
        <v>-0.2</v>
      </c>
    </row>
    <row r="1171" spans="1:15" x14ac:dyDescent="0.2">
      <c r="A1171">
        <v>1</v>
      </c>
      <c r="B1171" s="1">
        <f>48/82*K1171</f>
        <v>478536.58536585362</v>
      </c>
      <c r="C1171" t="s">
        <v>22</v>
      </c>
      <c r="D1171" t="s">
        <v>330</v>
      </c>
      <c r="E1171">
        <v>99</v>
      </c>
      <c r="F1171">
        <v>0</v>
      </c>
      <c r="H1171">
        <v>0</v>
      </c>
      <c r="K1171" s="1">
        <v>817500</v>
      </c>
      <c r="L1171" s="1">
        <v>215000</v>
      </c>
      <c r="N1171" s="3">
        <v>5.5</v>
      </c>
      <c r="O1171" s="10">
        <f>N1171-1/SUMIF(Seasons!A$2:A$8,C1171,Seasons!E$2:E$8)*(B1171-(E1171/SUMIF(Seasons!A$2:A$8,C1171,Seasons!B$2:B$8))*SUMIF(Seasons!A$2:A$8,C1171,Seasons!C$2:C$8))</f>
        <v>5.1465145554681353</v>
      </c>
    </row>
    <row r="1172" spans="1:15" x14ac:dyDescent="0.2">
      <c r="A1172">
        <v>1</v>
      </c>
      <c r="B1172" s="1">
        <f>K1172</f>
        <v>871250</v>
      </c>
      <c r="C1172" t="s">
        <v>15</v>
      </c>
      <c r="D1172" t="s">
        <v>330</v>
      </c>
      <c r="E1172">
        <v>195</v>
      </c>
      <c r="F1172">
        <v>0</v>
      </c>
      <c r="G1172">
        <v>0</v>
      </c>
      <c r="H1172">
        <v>0</v>
      </c>
      <c r="I1172"/>
      <c r="J1172" s="1">
        <v>925000</v>
      </c>
      <c r="K1172" s="1">
        <v>871250</v>
      </c>
      <c r="L1172" s="1">
        <v>0</v>
      </c>
      <c r="M1172"/>
      <c r="N1172" s="3">
        <v>2</v>
      </c>
      <c r="O1172" s="10">
        <f>N1172-1/SUMIF(Seasons!A$2:A$8,C1172,Seasons!E$2:E$8)*(B1172-(E1172/SUMIF(Seasons!A$2:A$8,C1172,Seasons!B$2:B$8))*SUMIF(Seasons!A$2:A$8,C1172,Seasons!C$2:C$8))</f>
        <v>1.2536302032913844</v>
      </c>
    </row>
    <row r="1173" spans="1:15" x14ac:dyDescent="0.2">
      <c r="A1173">
        <v>1</v>
      </c>
      <c r="B1173" s="1">
        <v>213000</v>
      </c>
      <c r="C1173" t="s">
        <v>23</v>
      </c>
      <c r="D1173" t="s">
        <v>330</v>
      </c>
      <c r="E1173">
        <v>66</v>
      </c>
      <c r="K1173" s="1">
        <v>213000</v>
      </c>
      <c r="L1173" s="1">
        <v>0</v>
      </c>
      <c r="N1173" s="3">
        <v>-0.60000000000000009</v>
      </c>
      <c r="O1173" s="10">
        <f>N1173-1/SUMIF(Seasons!A$2:A$8,C1173,Seasons!E$2:E$8)*(B1173-(E1173/SUMIF(Seasons!A$2:A$8,C1173,Seasons!B$2:B$8))*SUMIF(Seasons!A$2:A$8,C1173,Seasons!C$2:C$8))</f>
        <v>-0.63798837908234829</v>
      </c>
    </row>
    <row r="1174" spans="1:15" x14ac:dyDescent="0.2">
      <c r="A1174">
        <v>1</v>
      </c>
      <c r="B1174" s="1">
        <f>J1174</f>
        <v>487500</v>
      </c>
      <c r="C1174" s="11" t="s">
        <v>17</v>
      </c>
      <c r="D1174" s="11" t="s">
        <v>331</v>
      </c>
      <c r="E1174" s="12">
        <v>190</v>
      </c>
      <c r="F1174" s="12"/>
      <c r="G1174" s="12"/>
      <c r="H1174" s="12"/>
      <c r="I1174" s="13">
        <v>475000</v>
      </c>
      <c r="J1174" s="14">
        <v>487500</v>
      </c>
      <c r="K1174" s="14"/>
      <c r="L1174" s="14" t="s">
        <v>27</v>
      </c>
      <c r="M1174" s="13"/>
      <c r="N1174" s="10">
        <v>-0.4</v>
      </c>
      <c r="O1174" s="10">
        <f>N1174-1/SUMIF(Seasons!A$2:A$8,C1174,Seasons!E$2:E$8)*(B1174-(E1174/SUMIF(Seasons!A$2:A$8,C1174,Seasons!B$2:B$8))*SUMIF(Seasons!A$2:A$8,C1174,Seasons!C$2:C$8))</f>
        <v>-0.43276897870016384</v>
      </c>
    </row>
    <row r="1175" spans="1:15" x14ac:dyDescent="0.2">
      <c r="A1175">
        <v>1</v>
      </c>
      <c r="B1175" s="1">
        <f>K1175</f>
        <v>123769</v>
      </c>
      <c r="C1175" s="11" t="s">
        <v>19</v>
      </c>
      <c r="D1175" s="11" t="s">
        <v>331</v>
      </c>
      <c r="E1175" s="12">
        <v>49</v>
      </c>
      <c r="F1175" s="12">
        <v>0</v>
      </c>
      <c r="G1175" s="12">
        <v>0</v>
      </c>
      <c r="H1175" s="12">
        <v>0</v>
      </c>
      <c r="I1175" s="11"/>
      <c r="J1175" s="14">
        <v>487500</v>
      </c>
      <c r="K1175" s="14">
        <v>123769</v>
      </c>
      <c r="L1175" s="14">
        <v>0</v>
      </c>
      <c r="M1175" s="13"/>
      <c r="N1175" s="10">
        <v>-1</v>
      </c>
      <c r="O1175" s="10">
        <f>N1175-1/SUMIF(Seasons!A$2:A$8,C1175,Seasons!E$2:E$8)*(B1175-(E1175/SUMIF(Seasons!A$2:A$8,C1175,Seasons!B$2:B$8))*SUMIF(Seasons!A$2:A$8,C1175,Seasons!C$2:C$8))</f>
        <v>-0.99159203925470951</v>
      </c>
    </row>
    <row r="1176" spans="1:15" x14ac:dyDescent="0.2">
      <c r="A1176">
        <v>1</v>
      </c>
      <c r="B1176" s="1">
        <f>K1176</f>
        <v>227957</v>
      </c>
      <c r="C1176" s="11" t="s">
        <v>20</v>
      </c>
      <c r="D1176" s="11" t="s">
        <v>332</v>
      </c>
      <c r="E1176" s="12">
        <v>53</v>
      </c>
      <c r="F1176" s="12">
        <v>0</v>
      </c>
      <c r="G1176" s="12">
        <v>0</v>
      </c>
      <c r="H1176" s="12">
        <v>0</v>
      </c>
      <c r="I1176" s="12"/>
      <c r="J1176" s="14">
        <v>800000</v>
      </c>
      <c r="K1176" s="14">
        <v>227957</v>
      </c>
      <c r="L1176" s="14">
        <v>170000</v>
      </c>
      <c r="M1176" s="13"/>
      <c r="N1176" s="10">
        <v>2.5</v>
      </c>
      <c r="O1176" s="10">
        <f>N1176-1/SUMIF(Seasons!A$2:A$8,C1176,Seasons!E$2:E$8)*(B1176-(E1176/SUMIF(Seasons!A$2:A$8,C1176,Seasons!B$2:B$8))*SUMIF(Seasons!A$2:A$8,C1176,Seasons!C$2:C$8))</f>
        <v>2.2858441376523673</v>
      </c>
    </row>
    <row r="1177" spans="1:15" x14ac:dyDescent="0.2">
      <c r="A1177">
        <v>1</v>
      </c>
      <c r="B1177" s="1">
        <f>K1177</f>
        <v>625000</v>
      </c>
      <c r="C1177" s="11" t="s">
        <v>21</v>
      </c>
      <c r="D1177" s="11" t="s">
        <v>332</v>
      </c>
      <c r="E1177" s="12">
        <v>185</v>
      </c>
      <c r="F1177" s="12">
        <v>0</v>
      </c>
      <c r="G1177" s="12">
        <v>0</v>
      </c>
      <c r="H1177" s="12">
        <v>0</v>
      </c>
      <c r="I1177" s="12"/>
      <c r="J1177" s="14">
        <v>625000</v>
      </c>
      <c r="K1177" s="14">
        <v>625000</v>
      </c>
      <c r="L1177" s="14">
        <v>0</v>
      </c>
      <c r="M1177" s="13">
        <v>0</v>
      </c>
      <c r="N1177" s="10">
        <v>5.6</v>
      </c>
      <c r="O1177" s="10">
        <f>N1177-1/SUMIF(Seasons!A$2:A$8,C1177,Seasons!E$2:E$8)*(B1177-(E1177/SUMIF(Seasons!A$2:A$8,C1177,Seasons!B$2:B$8))*SUMIF(Seasons!A$2:A$8,C1177,Seasons!C$2:C$8))</f>
        <v>5.3702249880325512</v>
      </c>
    </row>
    <row r="1178" spans="1:15" x14ac:dyDescent="0.2">
      <c r="A1178">
        <v>1</v>
      </c>
      <c r="B1178" s="1">
        <f>48/82*K1178</f>
        <v>365853.65853658534</v>
      </c>
      <c r="C1178" t="s">
        <v>22</v>
      </c>
      <c r="D1178" t="s">
        <v>332</v>
      </c>
      <c r="E1178">
        <v>99</v>
      </c>
      <c r="F1178">
        <v>0</v>
      </c>
      <c r="H1178">
        <v>0</v>
      </c>
      <c r="K1178" s="1">
        <v>625000</v>
      </c>
      <c r="L1178" s="1">
        <v>0</v>
      </c>
      <c r="N1178" s="3">
        <v>3.4</v>
      </c>
      <c r="O1178" s="10">
        <f>N1178-1/SUMIF(Seasons!A$2:A$8,C1178,Seasons!E$2:E$8)*(B1178-(E1178/SUMIF(Seasons!A$2:A$8,C1178,Seasons!B$2:B$8))*SUMIF(Seasons!A$2:A$8,C1178,Seasons!C$2:C$8))</f>
        <v>3.2791502753737216</v>
      </c>
    </row>
    <row r="1179" spans="1:15" x14ac:dyDescent="0.2">
      <c r="A1179">
        <v>1</v>
      </c>
      <c r="B1179" s="1">
        <f>K1179</f>
        <v>1250000</v>
      </c>
      <c r="C1179" t="s">
        <v>15</v>
      </c>
      <c r="D1179" t="s">
        <v>332</v>
      </c>
      <c r="E1179">
        <v>195</v>
      </c>
      <c r="F1179">
        <v>0</v>
      </c>
      <c r="G1179">
        <v>0</v>
      </c>
      <c r="H1179">
        <v>0</v>
      </c>
      <c r="I1179"/>
      <c r="J1179" s="1">
        <v>1250000</v>
      </c>
      <c r="K1179" s="1">
        <v>1250000</v>
      </c>
      <c r="L1179" s="1">
        <v>0</v>
      </c>
      <c r="M1179"/>
      <c r="N1179" s="3">
        <v>2.7</v>
      </c>
      <c r="O1179" s="10">
        <f>N1179-1/SUMIF(Seasons!A$2:A$8,C1179,Seasons!E$2:E$8)*(B1179-(E1179/SUMIF(Seasons!A$2:A$8,C1179,Seasons!B$2:B$8))*SUMIF(Seasons!A$2:A$8,C1179,Seasons!C$2:C$8))</f>
        <v>1.073668925459826</v>
      </c>
    </row>
    <row r="1180" spans="1:15" x14ac:dyDescent="0.2">
      <c r="A1180">
        <v>1</v>
      </c>
      <c r="B1180" s="1">
        <v>1250000</v>
      </c>
      <c r="C1180" t="s">
        <v>23</v>
      </c>
      <c r="D1180" t="s">
        <v>332</v>
      </c>
      <c r="E1180">
        <v>186</v>
      </c>
      <c r="K1180" s="1">
        <v>1250000</v>
      </c>
      <c r="L1180" s="1">
        <v>0</v>
      </c>
      <c r="N1180" s="3">
        <v>6.9</v>
      </c>
      <c r="O1180" s="10">
        <f>N1180-1/SUMIF(Seasons!A$2:A$8,C1180,Seasons!E$2:E$8)*(B1180-(E1180/SUMIF(Seasons!A$2:A$8,C1180,Seasons!B$2:B$8))*SUMIF(Seasons!A$2:A$8,C1180,Seasons!C$2:C$8))</f>
        <v>5.4093167701863356</v>
      </c>
    </row>
    <row r="1181" spans="1:15" x14ac:dyDescent="0.2">
      <c r="A1181">
        <v>1</v>
      </c>
      <c r="B1181" s="1">
        <f>J1181</f>
        <v>750000</v>
      </c>
      <c r="C1181" s="11" t="s">
        <v>17</v>
      </c>
      <c r="D1181" s="11" t="s">
        <v>333</v>
      </c>
      <c r="E1181" s="12">
        <v>190</v>
      </c>
      <c r="F1181" s="12"/>
      <c r="G1181" s="12"/>
      <c r="H1181" s="12"/>
      <c r="I1181" s="13">
        <v>750000</v>
      </c>
      <c r="J1181" s="14">
        <v>750000</v>
      </c>
      <c r="K1181" s="14"/>
      <c r="L1181" s="14"/>
      <c r="M1181" s="13"/>
      <c r="N1181" s="20">
        <v>4.4000000000000004</v>
      </c>
      <c r="O1181" s="10">
        <f>N1181-1/SUMIF(Seasons!A$2:A$8,C1181,Seasons!E$2:E$8)*(B1181-(E1181/SUMIF(Seasons!A$2:A$8,C1181,Seasons!B$2:B$8))*SUMIF(Seasons!A$2:A$8,C1181,Seasons!C$2:C$8))</f>
        <v>3.6790824685963956</v>
      </c>
    </row>
    <row r="1182" spans="1:15" x14ac:dyDescent="0.2">
      <c r="A1182">
        <v>1</v>
      </c>
      <c r="B1182" s="1">
        <f>K1182</f>
        <v>1300000</v>
      </c>
      <c r="C1182" s="11" t="s">
        <v>19</v>
      </c>
      <c r="D1182" s="11" t="s">
        <v>333</v>
      </c>
      <c r="E1182" s="12">
        <v>193</v>
      </c>
      <c r="F1182" s="12">
        <v>0</v>
      </c>
      <c r="G1182" s="12">
        <v>0</v>
      </c>
      <c r="H1182" s="12">
        <v>0</v>
      </c>
      <c r="I1182" s="11"/>
      <c r="J1182" s="14">
        <v>1300000</v>
      </c>
      <c r="K1182" s="14">
        <v>1300000</v>
      </c>
      <c r="L1182" s="14">
        <v>0</v>
      </c>
      <c r="M1182" s="13"/>
      <c r="N1182" s="10">
        <v>8.1</v>
      </c>
      <c r="O1182" s="10">
        <f>N1182-1/SUMIF(Seasons!A$2:A$8,C1182,Seasons!E$2:E$8)*(B1182-(E1182/SUMIF(Seasons!A$2:A$8,C1182,Seasons!B$2:B$8))*SUMIF(Seasons!A$2:A$8,C1182,Seasons!C$2:C$8))</f>
        <v>5.9807947019867544</v>
      </c>
    </row>
    <row r="1183" spans="1:15" x14ac:dyDescent="0.2">
      <c r="A1183">
        <v>1</v>
      </c>
      <c r="B1183" s="1">
        <f>K1183</f>
        <v>1300000</v>
      </c>
      <c r="C1183" s="11" t="s">
        <v>20</v>
      </c>
      <c r="D1183" s="11" t="s">
        <v>333</v>
      </c>
      <c r="E1183" s="12">
        <v>186</v>
      </c>
      <c r="F1183" s="12">
        <v>0</v>
      </c>
      <c r="G1183" s="12">
        <v>0</v>
      </c>
      <c r="H1183" s="12">
        <v>0</v>
      </c>
      <c r="I1183" s="12"/>
      <c r="J1183" s="14">
        <v>1300000</v>
      </c>
      <c r="K1183" s="14">
        <v>1300000</v>
      </c>
      <c r="L1183" s="14">
        <v>0</v>
      </c>
      <c r="M1183" s="13"/>
      <c r="N1183" s="10">
        <v>-15.2</v>
      </c>
      <c r="O1183" s="10">
        <f>N1183-1/SUMIF(Seasons!A$2:A$8,C1183,Seasons!E$2:E$8)*(B1183-(E1183/SUMIF(Seasons!A$2:A$8,C1183,Seasons!B$2:B$8))*SUMIF(Seasons!A$2:A$8,C1183,Seasons!C$2:C$8))</f>
        <v>-17.204175365344469</v>
      </c>
    </row>
    <row r="1184" spans="1:15" x14ac:dyDescent="0.2">
      <c r="A1184">
        <v>1</v>
      </c>
      <c r="B1184" s="1">
        <f>K1184</f>
        <v>632432</v>
      </c>
      <c r="C1184" s="11" t="s">
        <v>21</v>
      </c>
      <c r="D1184" s="11" t="s">
        <v>333</v>
      </c>
      <c r="E1184" s="12">
        <v>156</v>
      </c>
      <c r="F1184" s="12">
        <v>0</v>
      </c>
      <c r="G1184" s="12">
        <v>0</v>
      </c>
      <c r="H1184" s="12">
        <v>0</v>
      </c>
      <c r="I1184" s="12"/>
      <c r="J1184" s="14">
        <v>750000</v>
      </c>
      <c r="K1184" s="14">
        <v>632432</v>
      </c>
      <c r="L1184" s="14">
        <v>0</v>
      </c>
      <c r="M1184" s="13">
        <v>0</v>
      </c>
      <c r="N1184" s="10">
        <v>-6.8</v>
      </c>
      <c r="O1184" s="10">
        <f>N1184-1/SUMIF(Seasons!A$2:A$8,C1184,Seasons!E$2:E$8)*(B1184-(E1184/SUMIF(Seasons!A$2:A$8,C1184,Seasons!B$2:B$8))*SUMIF(Seasons!A$2:A$8,C1184,Seasons!C$2:C$8))</f>
        <v>-7.2359505155706207</v>
      </c>
    </row>
    <row r="1185" spans="1:15" x14ac:dyDescent="0.2">
      <c r="A1185">
        <v>1</v>
      </c>
      <c r="B1185" s="1">
        <f>K1185</f>
        <v>683333</v>
      </c>
      <c r="C1185" t="s">
        <v>15</v>
      </c>
      <c r="D1185" t="s">
        <v>334</v>
      </c>
      <c r="E1185">
        <v>195</v>
      </c>
      <c r="F1185">
        <v>0</v>
      </c>
      <c r="G1185">
        <v>0</v>
      </c>
      <c r="H1185">
        <v>0</v>
      </c>
      <c r="I1185"/>
      <c r="J1185" s="1">
        <v>683333</v>
      </c>
      <c r="K1185" s="1">
        <v>683333</v>
      </c>
      <c r="L1185" s="1">
        <v>0</v>
      </c>
      <c r="M1185"/>
      <c r="N1185" s="3">
        <v>0.5</v>
      </c>
      <c r="O1185" s="10">
        <f>N1185-1/SUMIF(Seasons!A$2:A$8,C1185,Seasons!E$2:E$8)*(B1185-(E1185/SUMIF(Seasons!A$2:A$8,C1185,Seasons!B$2:B$8))*SUMIF(Seasons!A$2:A$8,C1185,Seasons!C$2:C$8))</f>
        <v>0.19022342691190708</v>
      </c>
    </row>
    <row r="1186" spans="1:15" x14ac:dyDescent="0.2">
      <c r="A1186">
        <v>1</v>
      </c>
      <c r="B1186" s="1">
        <v>684000</v>
      </c>
      <c r="C1186" t="s">
        <v>23</v>
      </c>
      <c r="D1186" t="s">
        <v>334</v>
      </c>
      <c r="E1186">
        <v>186</v>
      </c>
      <c r="K1186" s="1">
        <v>684000</v>
      </c>
      <c r="L1186" s="1">
        <v>0</v>
      </c>
      <c r="N1186" s="3">
        <v>4.4000000000000004</v>
      </c>
      <c r="O1186" s="10">
        <f>N1186-1/SUMIF(Seasons!A$2:A$8,C1186,Seasons!E$2:E$8)*(B1186-(E1186/SUMIF(Seasons!A$2:A$8,C1186,Seasons!B$2:B$8))*SUMIF(Seasons!A$2:A$8,C1186,Seasons!C$2:C$8))</f>
        <v>4.114640638864242</v>
      </c>
    </row>
    <row r="1187" spans="1:15" x14ac:dyDescent="0.2">
      <c r="A1187">
        <v>1</v>
      </c>
      <c r="B1187" s="1">
        <f>J1187</f>
        <v>500000</v>
      </c>
      <c r="C1187" s="11" t="s">
        <v>17</v>
      </c>
      <c r="D1187" s="11" t="s">
        <v>335</v>
      </c>
      <c r="E1187" s="12">
        <v>190</v>
      </c>
      <c r="F1187" s="12"/>
      <c r="G1187" s="12"/>
      <c r="H1187" s="12"/>
      <c r="I1187" s="13">
        <v>500000</v>
      </c>
      <c r="J1187" s="14">
        <v>500000</v>
      </c>
      <c r="K1187" s="14"/>
      <c r="L1187" s="14" t="s">
        <v>27</v>
      </c>
      <c r="M1187" s="13"/>
      <c r="N1187" s="10">
        <v>0</v>
      </c>
      <c r="O1187" s="10">
        <f>N1187-1/SUMIF(Seasons!A$2:A$8,C1187,Seasons!E$2:E$8)*(B1187-(E1187/SUMIF(Seasons!A$2:A$8,C1187,Seasons!B$2:B$8))*SUMIF(Seasons!A$2:A$8,C1187,Seasons!C$2:C$8))</f>
        <v>-6.5537957400327682E-2</v>
      </c>
    </row>
    <row r="1188" spans="1:15" x14ac:dyDescent="0.2">
      <c r="A1188">
        <v>1</v>
      </c>
      <c r="B1188" s="1">
        <f>K1188</f>
        <v>46632</v>
      </c>
      <c r="C1188" s="11" t="s">
        <v>19</v>
      </c>
      <c r="D1188" s="11" t="s">
        <v>335</v>
      </c>
      <c r="E1188" s="12">
        <v>18</v>
      </c>
      <c r="F1188" s="12">
        <v>0</v>
      </c>
      <c r="G1188" s="12">
        <v>0</v>
      </c>
      <c r="H1188" s="12">
        <v>0</v>
      </c>
      <c r="I1188" s="11"/>
      <c r="J1188" s="14">
        <v>500000</v>
      </c>
      <c r="K1188" s="14">
        <v>46632</v>
      </c>
      <c r="L1188" s="14">
        <v>0</v>
      </c>
      <c r="M1188" s="13"/>
      <c r="N1188" s="10">
        <v>0.5</v>
      </c>
      <c r="O1188" s="10">
        <f>N1188-1/SUMIF(Seasons!A$2:A$8,C1188,Seasons!E$2:E$8)*(B1188-(E1188/SUMIF(Seasons!A$2:A$8,C1188,Seasons!B$2:B$8))*SUMIF(Seasons!A$2:A$8,C1188,Seasons!C$2:C$8))</f>
        <v>0.50000032941014994</v>
      </c>
    </row>
    <row r="1189" spans="1:15" x14ac:dyDescent="0.2">
      <c r="A1189">
        <v>1</v>
      </c>
      <c r="B1189" s="1">
        <f>K1189</f>
        <v>452419</v>
      </c>
      <c r="C1189" s="11" t="s">
        <v>20</v>
      </c>
      <c r="D1189" s="11" t="s">
        <v>335</v>
      </c>
      <c r="E1189" s="12">
        <v>153</v>
      </c>
      <c r="F1189" s="12">
        <v>0</v>
      </c>
      <c r="G1189" s="12">
        <v>0</v>
      </c>
      <c r="H1189" s="12">
        <v>0</v>
      </c>
      <c r="I1189" s="12"/>
      <c r="J1189" s="14">
        <v>550000</v>
      </c>
      <c r="K1189" s="14">
        <v>452419</v>
      </c>
      <c r="L1189" s="14">
        <v>0</v>
      </c>
      <c r="M1189" s="13"/>
      <c r="N1189" s="10">
        <v>1.5</v>
      </c>
      <c r="O1189" s="10">
        <f>N1189-1/SUMIF(Seasons!A$2:A$8,C1189,Seasons!E$2:E$8)*(B1189-(E1189/SUMIF(Seasons!A$2:A$8,C1189,Seasons!B$2:B$8))*SUMIF(Seasons!A$2:A$8,C1189,Seasons!C$2:C$8))</f>
        <v>1.3969636473836624</v>
      </c>
    </row>
    <row r="1190" spans="1:15" x14ac:dyDescent="0.2">
      <c r="A1190">
        <v>1</v>
      </c>
      <c r="B1190" s="1">
        <f>K1190</f>
        <v>118919</v>
      </c>
      <c r="C1190" s="11" t="s">
        <v>21</v>
      </c>
      <c r="D1190" s="11" t="s">
        <v>335</v>
      </c>
      <c r="E1190" s="12">
        <v>40</v>
      </c>
      <c r="F1190" s="12">
        <v>0</v>
      </c>
      <c r="G1190" s="12">
        <v>0</v>
      </c>
      <c r="H1190" s="12">
        <v>0</v>
      </c>
      <c r="I1190" s="12"/>
      <c r="J1190" s="14">
        <v>550000</v>
      </c>
      <c r="K1190" s="14">
        <v>118919</v>
      </c>
      <c r="L1190" s="14">
        <v>0</v>
      </c>
      <c r="M1190" s="13">
        <v>0</v>
      </c>
      <c r="N1190" s="10">
        <v>1</v>
      </c>
      <c r="O1190" s="10">
        <f>N1190-1/SUMIF(Seasons!A$2:A$8,C1190,Seasons!E$2:E$8)*(B1190-(E1190/SUMIF(Seasons!A$2:A$8,C1190,Seasons!B$2:B$8))*SUMIF(Seasons!A$2:A$8,C1190,Seasons!C$2:C$8))</f>
        <v>0.98757954277877691</v>
      </c>
    </row>
    <row r="1191" spans="1:15" x14ac:dyDescent="0.2">
      <c r="A1191">
        <v>1</v>
      </c>
      <c r="B1191" s="1">
        <f>48/82*K1191</f>
        <v>96082.536585365844</v>
      </c>
      <c r="C1191" t="s">
        <v>22</v>
      </c>
      <c r="D1191" t="s">
        <v>335</v>
      </c>
      <c r="E1191">
        <v>25</v>
      </c>
      <c r="F1191">
        <v>0</v>
      </c>
      <c r="H1191">
        <v>0</v>
      </c>
      <c r="K1191" s="1">
        <v>164141</v>
      </c>
      <c r="L1191" s="1">
        <v>0</v>
      </c>
      <c r="N1191" s="3">
        <v>0.4</v>
      </c>
      <c r="O1191" s="10">
        <f>N1191-1/SUMIF(Seasons!A$2:A$8,C1191,Seasons!E$2:E$8)*(B1191-(E1191/SUMIF(Seasons!A$2:A$8,C1191,Seasons!B$2:B$8))*SUMIF(Seasons!A$2:A$8,C1191,Seasons!C$2:C$8))</f>
        <v>0.36185349145268586</v>
      </c>
    </row>
    <row r="1192" spans="1:15" x14ac:dyDescent="0.2">
      <c r="A1192">
        <v>1</v>
      </c>
      <c r="B1192" s="1">
        <f>K1192</f>
        <v>406154</v>
      </c>
      <c r="C1192" t="s">
        <v>15</v>
      </c>
      <c r="D1192" t="s">
        <v>335</v>
      </c>
      <c r="E1192">
        <v>144</v>
      </c>
      <c r="F1192">
        <v>102</v>
      </c>
      <c r="G1192">
        <v>0</v>
      </c>
      <c r="H1192">
        <v>0</v>
      </c>
      <c r="I1192"/>
      <c r="J1192" s="1">
        <v>550000</v>
      </c>
      <c r="K1192" s="1">
        <v>406154</v>
      </c>
      <c r="L1192" s="1">
        <v>0</v>
      </c>
      <c r="M1192"/>
      <c r="N1192" s="3">
        <v>0.5</v>
      </c>
      <c r="O1192" s="10">
        <f>N1192-1/SUMIF(Seasons!A$2:A$8,C1192,Seasons!E$2:E$8)*(B1192-(E1192/SUMIF(Seasons!A$2:A$8,C1192,Seasons!B$2:B$8))*SUMIF(Seasons!A$2:A$8,C1192,Seasons!C$2:C$8))</f>
        <v>0.49999964256459906</v>
      </c>
    </row>
    <row r="1193" spans="1:15" x14ac:dyDescent="0.2">
      <c r="A1193">
        <v>1</v>
      </c>
      <c r="B1193" s="1">
        <v>6000</v>
      </c>
      <c r="C1193" t="s">
        <v>23</v>
      </c>
      <c r="D1193" t="s">
        <v>335</v>
      </c>
      <c r="E1193">
        <v>2</v>
      </c>
      <c r="K1193" s="1">
        <v>6000</v>
      </c>
      <c r="L1193" s="1">
        <v>0</v>
      </c>
      <c r="N1193" s="3">
        <v>0</v>
      </c>
      <c r="O1193" s="10">
        <f>N1193-1/SUMIF(Seasons!A$2:A$8,C1193,Seasons!E$2:E$8)*(B1193-(E1193/SUMIF(Seasons!A$2:A$8,C1193,Seasons!B$2:B$8))*SUMIF(Seasons!A$2:A$8,C1193,Seasons!C$2:C$8))</f>
        <v>-1.8318687923977442E-4</v>
      </c>
    </row>
    <row r="1194" spans="1:15" x14ac:dyDescent="0.2">
      <c r="A1194">
        <v>1</v>
      </c>
      <c r="B1194" s="1">
        <f>K1194</f>
        <v>1386126</v>
      </c>
      <c r="C1194" s="11" t="s">
        <v>21</v>
      </c>
      <c r="D1194" s="11" t="s">
        <v>336</v>
      </c>
      <c r="E1194" s="12">
        <v>157</v>
      </c>
      <c r="F1194" s="12">
        <v>0</v>
      </c>
      <c r="G1194" s="12">
        <v>0</v>
      </c>
      <c r="H1194" s="12">
        <v>0</v>
      </c>
      <c r="I1194" s="12"/>
      <c r="J1194" s="14">
        <v>1633333</v>
      </c>
      <c r="K1194" s="14">
        <v>1386126</v>
      </c>
      <c r="L1194" s="14">
        <v>600000</v>
      </c>
      <c r="M1194" s="13">
        <v>0</v>
      </c>
      <c r="N1194" s="10">
        <v>-0.5</v>
      </c>
      <c r="O1194" s="10">
        <f>N1194-1/SUMIF(Seasons!A$2:A$8,C1194,Seasons!E$2:E$8)*(B1194-(E1194/SUMIF(Seasons!A$2:A$8,C1194,Seasons!B$2:B$8))*SUMIF(Seasons!A$2:A$8,C1194,Seasons!C$2:C$8))</f>
        <v>-2.6612303520370535</v>
      </c>
    </row>
    <row r="1195" spans="1:15" x14ac:dyDescent="0.2">
      <c r="A1195">
        <v>1</v>
      </c>
      <c r="B1195" s="1">
        <f>48/82*K1195</f>
        <v>47006.634146341457</v>
      </c>
      <c r="C1195" t="s">
        <v>22</v>
      </c>
      <c r="D1195" t="s">
        <v>336</v>
      </c>
      <c r="E1195">
        <v>9</v>
      </c>
      <c r="F1195">
        <v>0</v>
      </c>
      <c r="H1195">
        <v>0</v>
      </c>
      <c r="K1195" s="1">
        <v>80303</v>
      </c>
      <c r="L1195" s="1">
        <v>750000</v>
      </c>
      <c r="N1195" s="3">
        <v>-0.30000000000000004</v>
      </c>
      <c r="O1195" s="10">
        <f>N1195-1/SUMIF(Seasons!A$2:A$8,C1195,Seasons!E$2:E$8)*(B1195-(E1195/SUMIF(Seasons!A$2:A$8,C1195,Seasons!B$2:B$8))*SUMIF(Seasons!A$2:A$8,C1195,Seasons!C$2:C$8))</f>
        <v>-0.33936767670409845</v>
      </c>
    </row>
    <row r="1196" spans="1:15" x14ac:dyDescent="0.2">
      <c r="A1196">
        <v>1</v>
      </c>
      <c r="B1196" s="1">
        <f>K1196</f>
        <v>124615</v>
      </c>
      <c r="C1196" t="s">
        <v>15</v>
      </c>
      <c r="D1196" t="s">
        <v>336</v>
      </c>
      <c r="E1196">
        <v>27</v>
      </c>
      <c r="F1196">
        <v>0</v>
      </c>
      <c r="G1196">
        <v>0</v>
      </c>
      <c r="H1196">
        <v>0</v>
      </c>
      <c r="I1196"/>
      <c r="J1196" s="1">
        <v>1633333</v>
      </c>
      <c r="K1196" s="1">
        <v>124615</v>
      </c>
      <c r="L1196" s="1">
        <v>850000</v>
      </c>
      <c r="M1196"/>
      <c r="N1196" s="3">
        <v>-1.3</v>
      </c>
      <c r="O1196" s="10">
        <f>N1196-1/SUMIF(Seasons!A$2:A$8,C1196,Seasons!E$2:E$8)*(B1196-(E1196/SUMIF(Seasons!A$2:A$8,C1196,Seasons!B$2:B$8))*SUMIF(Seasons!A$2:A$8,C1196,Seasons!C$2:C$8))</f>
        <v>-1.4125912577258173</v>
      </c>
    </row>
    <row r="1197" spans="1:15" x14ac:dyDescent="0.2">
      <c r="A1197">
        <v>1</v>
      </c>
      <c r="B1197" s="1">
        <v>850000</v>
      </c>
      <c r="C1197" t="s">
        <v>23</v>
      </c>
      <c r="D1197" t="s">
        <v>336</v>
      </c>
      <c r="E1197">
        <v>186</v>
      </c>
      <c r="K1197" s="1">
        <v>850000</v>
      </c>
      <c r="L1197" s="1">
        <v>0</v>
      </c>
      <c r="N1197" s="3">
        <v>3.1</v>
      </c>
      <c r="O1197" s="10">
        <f>N1197-1/SUMIF(Seasons!A$2:A$8,C1197,Seasons!E$2:E$8)*(B1197-(E1197/SUMIF(Seasons!A$2:A$8,C1197,Seasons!B$2:B$8))*SUMIF(Seasons!A$2:A$8,C1197,Seasons!C$2:C$8))</f>
        <v>2.4611357586512868</v>
      </c>
    </row>
    <row r="1198" spans="1:15" x14ac:dyDescent="0.2">
      <c r="A1198">
        <v>1</v>
      </c>
      <c r="B1198" s="1">
        <f>K1198</f>
        <v>77838</v>
      </c>
      <c r="C1198" s="11" t="s">
        <v>21</v>
      </c>
      <c r="D1198" s="11" t="s">
        <v>337</v>
      </c>
      <c r="E1198" s="12">
        <v>16</v>
      </c>
      <c r="F1198" s="12">
        <v>0</v>
      </c>
      <c r="G1198" s="12">
        <v>0</v>
      </c>
      <c r="H1198" s="12">
        <v>0</v>
      </c>
      <c r="I1198" s="12"/>
      <c r="J1198" s="14">
        <v>900000</v>
      </c>
      <c r="K1198" s="14">
        <v>77838</v>
      </c>
      <c r="L1198" s="14">
        <v>260000</v>
      </c>
      <c r="M1198" s="13">
        <v>0</v>
      </c>
      <c r="N1198" s="10">
        <v>0</v>
      </c>
      <c r="O1198" s="10">
        <f>N1198-1/SUMIF(Seasons!A$2:A$8,C1198,Seasons!E$2:E$8)*(B1198-(E1198/SUMIF(Seasons!A$2:A$8,C1198,Seasons!B$2:B$8))*SUMIF(Seasons!A$2:A$8,C1198,Seasons!C$2:C$8))</f>
        <v>-7.4521998111083801E-2</v>
      </c>
    </row>
    <row r="1199" spans="1:15" x14ac:dyDescent="0.2">
      <c r="A1199">
        <v>1</v>
      </c>
      <c r="B1199" s="1">
        <f>J1199</f>
        <v>2900000</v>
      </c>
      <c r="C1199" s="11" t="s">
        <v>17</v>
      </c>
      <c r="D1199" s="11" t="s">
        <v>338</v>
      </c>
      <c r="E1199" s="12">
        <v>190</v>
      </c>
      <c r="F1199" s="12"/>
      <c r="G1199" s="12"/>
      <c r="H1199" s="12"/>
      <c r="I1199" s="13">
        <v>3500000</v>
      </c>
      <c r="J1199" s="14">
        <v>2900000</v>
      </c>
      <c r="K1199" s="14"/>
      <c r="L1199" s="14" t="s">
        <v>27</v>
      </c>
      <c r="M1199" s="13"/>
      <c r="N1199" s="10">
        <v>10.1</v>
      </c>
      <c r="O1199" s="10">
        <f>N1199-1/SUMIF(Seasons!A$2:A$8,C1199,Seasons!E$2:E$8)*(B1199-(E1199/SUMIF(Seasons!A$2:A$8,C1199,Seasons!B$2:B$8))*SUMIF(Seasons!A$2:A$8,C1199,Seasons!C$2:C$8))</f>
        <v>3.7428181321682139</v>
      </c>
    </row>
    <row r="1200" spans="1:15" x14ac:dyDescent="0.2">
      <c r="A1200">
        <v>1</v>
      </c>
      <c r="B1200" s="1">
        <f>K1200</f>
        <v>4500000</v>
      </c>
      <c r="C1200" s="11" t="s">
        <v>19</v>
      </c>
      <c r="D1200" s="11" t="s">
        <v>338</v>
      </c>
      <c r="E1200" s="12">
        <v>193</v>
      </c>
      <c r="F1200" s="12">
        <v>0</v>
      </c>
      <c r="G1200" s="12">
        <v>0</v>
      </c>
      <c r="H1200" s="12">
        <v>0</v>
      </c>
      <c r="I1200" s="11"/>
      <c r="J1200" s="14">
        <v>4500000</v>
      </c>
      <c r="K1200" s="14">
        <v>4500000</v>
      </c>
      <c r="L1200" s="14">
        <v>0</v>
      </c>
      <c r="M1200" s="13"/>
      <c r="N1200" s="10">
        <v>11.5</v>
      </c>
      <c r="O1200" s="10">
        <f>N1200-1/SUMIF(Seasons!A$2:A$8,C1200,Seasons!E$2:E$8)*(B1200-(E1200/SUMIF(Seasons!A$2:A$8,C1200,Seasons!B$2:B$8))*SUMIF(Seasons!A$2:A$8,C1200,Seasons!C$2:C$8))</f>
        <v>0.90397350993377401</v>
      </c>
    </row>
    <row r="1201" spans="1:15" x14ac:dyDescent="0.2">
      <c r="A1201">
        <v>1</v>
      </c>
      <c r="B1201" s="1">
        <f>K1201</f>
        <v>4500000</v>
      </c>
      <c r="C1201" s="11" t="s">
        <v>20</v>
      </c>
      <c r="D1201" s="11" t="s">
        <v>338</v>
      </c>
      <c r="E1201" s="12">
        <v>186</v>
      </c>
      <c r="F1201" s="12">
        <v>0</v>
      </c>
      <c r="G1201" s="12">
        <v>0</v>
      </c>
      <c r="H1201" s="12">
        <v>0</v>
      </c>
      <c r="I1201" s="12"/>
      <c r="J1201" s="14">
        <v>4500000</v>
      </c>
      <c r="K1201" s="14">
        <v>4500000</v>
      </c>
      <c r="L1201" s="14">
        <v>0</v>
      </c>
      <c r="M1201" s="13"/>
      <c r="N1201" s="10">
        <v>5</v>
      </c>
      <c r="O1201" s="10">
        <f>N1201-1/SUMIF(Seasons!A$2:A$8,C1201,Seasons!E$2:E$8)*(B1201-(E1201/SUMIF(Seasons!A$2:A$8,C1201,Seasons!B$2:B$8))*SUMIF(Seasons!A$2:A$8,C1201,Seasons!C$2:C$8))</f>
        <v>-5.020876826722338</v>
      </c>
    </row>
    <row r="1202" spans="1:15" x14ac:dyDescent="0.2">
      <c r="A1202">
        <v>1</v>
      </c>
      <c r="B1202" s="1">
        <f>K1202</f>
        <v>4750000</v>
      </c>
      <c r="C1202" s="11" t="s">
        <v>21</v>
      </c>
      <c r="D1202" s="11" t="s">
        <v>338</v>
      </c>
      <c r="E1202" s="12">
        <v>185</v>
      </c>
      <c r="F1202" s="12">
        <v>0</v>
      </c>
      <c r="G1202" s="12">
        <v>0</v>
      </c>
      <c r="H1202" s="12">
        <v>0</v>
      </c>
      <c r="I1202" s="12"/>
      <c r="J1202" s="14">
        <v>4750000</v>
      </c>
      <c r="K1202" s="14">
        <v>4750000</v>
      </c>
      <c r="L1202" s="14">
        <v>0</v>
      </c>
      <c r="M1202" s="13">
        <v>0</v>
      </c>
      <c r="N1202" s="10">
        <v>6</v>
      </c>
      <c r="O1202" s="10">
        <f>N1202-1/SUMIF(Seasons!A$2:A$8,C1202,Seasons!E$2:E$8)*(B1202-(E1202/SUMIF(Seasons!A$2:A$8,C1202,Seasons!B$2:B$8))*SUMIF(Seasons!A$2:A$8,C1202,Seasons!C$2:C$8))</f>
        <v>-3.7079942556247012</v>
      </c>
    </row>
    <row r="1203" spans="1:15" x14ac:dyDescent="0.2">
      <c r="A1203">
        <v>1</v>
      </c>
      <c r="B1203" s="1">
        <f>48/82*K1203</f>
        <v>2253658.5365853659</v>
      </c>
      <c r="C1203" t="s">
        <v>22</v>
      </c>
      <c r="D1203" t="s">
        <v>338</v>
      </c>
      <c r="E1203">
        <v>0</v>
      </c>
      <c r="F1203">
        <v>0</v>
      </c>
      <c r="H1203">
        <v>0</v>
      </c>
      <c r="K1203" s="1">
        <v>3850000</v>
      </c>
      <c r="L1203" s="1">
        <v>0</v>
      </c>
      <c r="O1203" s="10">
        <f>N1203-1/SUMIF(Seasons!A$2:A$8,C1203,Seasons!E$2:E$8)*(B1203-(E1203/SUMIF(Seasons!A$2:A$8,C1203,Seasons!B$2:B$8))*SUMIF(Seasons!A$2:A$8,C1203,Seasons!C$2:C$8))</f>
        <v>-4.6527143981117236</v>
      </c>
    </row>
    <row r="1204" spans="1:15" x14ac:dyDescent="0.2">
      <c r="A1204">
        <v>1</v>
      </c>
      <c r="B1204" s="1">
        <f>J1204</f>
        <v>1050000</v>
      </c>
      <c r="C1204" s="11" t="s">
        <v>17</v>
      </c>
      <c r="D1204" s="11" t="s">
        <v>339</v>
      </c>
      <c r="E1204" s="12">
        <v>190</v>
      </c>
      <c r="F1204" s="12"/>
      <c r="G1204" s="12"/>
      <c r="H1204" s="12"/>
      <c r="I1204" s="13">
        <v>1100000</v>
      </c>
      <c r="J1204" s="14">
        <v>1050000</v>
      </c>
      <c r="K1204" s="14"/>
      <c r="L1204" s="14" t="s">
        <v>27</v>
      </c>
      <c r="M1204" s="13"/>
      <c r="N1204" s="10">
        <v>11.4</v>
      </c>
      <c r="O1204" s="10">
        <f>N1204-1/SUMIF(Seasons!A$2:A$8,C1204,Seasons!E$2:E$8)*(B1204-(E1204/SUMIF(Seasons!A$2:A$8,C1204,Seasons!B$2:B$8))*SUMIF(Seasons!A$2:A$8,C1204,Seasons!C$2:C$8))</f>
        <v>9.892626979792464</v>
      </c>
    </row>
    <row r="1205" spans="1:15" x14ac:dyDescent="0.2">
      <c r="A1205">
        <v>1</v>
      </c>
      <c r="B1205" s="1">
        <f>K1205</f>
        <v>1050000</v>
      </c>
      <c r="C1205" s="11" t="s">
        <v>19</v>
      </c>
      <c r="D1205" s="11" t="s">
        <v>339</v>
      </c>
      <c r="E1205" s="12">
        <v>193</v>
      </c>
      <c r="F1205" s="12">
        <v>0</v>
      </c>
      <c r="G1205" s="12">
        <v>0</v>
      </c>
      <c r="H1205" s="12">
        <v>0</v>
      </c>
      <c r="I1205" s="11"/>
      <c r="J1205" s="14">
        <v>1050000</v>
      </c>
      <c r="K1205" s="14">
        <v>1050000</v>
      </c>
      <c r="L1205" s="14">
        <v>0</v>
      </c>
      <c r="M1205" s="13"/>
      <c r="N1205" s="10">
        <v>0.4</v>
      </c>
      <c r="O1205" s="10">
        <f>N1205-1/SUMIF(Seasons!A$2:A$8,C1205,Seasons!E$2:E$8)*(B1205-(E1205/SUMIF(Seasons!A$2:A$8,C1205,Seasons!B$2:B$8))*SUMIF(Seasons!A$2:A$8,C1205,Seasons!C$2:C$8))</f>
        <v>-1.0569536423841059</v>
      </c>
    </row>
    <row r="1206" spans="1:15" x14ac:dyDescent="0.2">
      <c r="A1206">
        <v>1</v>
      </c>
      <c r="B1206" s="1">
        <f>K1206</f>
        <v>322581</v>
      </c>
      <c r="C1206" s="11" t="s">
        <v>20</v>
      </c>
      <c r="D1206" s="11" t="s">
        <v>339</v>
      </c>
      <c r="E1206" s="12">
        <v>120</v>
      </c>
      <c r="F1206" s="12">
        <v>0</v>
      </c>
      <c r="G1206" s="12">
        <v>0</v>
      </c>
      <c r="H1206" s="12">
        <v>0</v>
      </c>
      <c r="I1206" s="12"/>
      <c r="J1206" s="14">
        <v>500000</v>
      </c>
      <c r="K1206" s="14">
        <v>322581</v>
      </c>
      <c r="L1206" s="14">
        <v>0</v>
      </c>
      <c r="M1206" s="13"/>
      <c r="N1206" s="10">
        <v>0.7</v>
      </c>
      <c r="O1206" s="10">
        <f>N1206-1/SUMIF(Seasons!A$2:A$8,C1206,Seasons!E$2:E$8)*(B1206-(E1206/SUMIF(Seasons!A$2:A$8,C1206,Seasons!B$2:B$8))*SUMIF(Seasons!A$2:A$8,C1206,Seasons!C$2:C$8))</f>
        <v>0.69999911105124912</v>
      </c>
    </row>
    <row r="1207" spans="1:15" x14ac:dyDescent="0.2">
      <c r="A1207">
        <v>1</v>
      </c>
      <c r="B1207" s="1">
        <f>J1207</f>
        <v>1200000</v>
      </c>
      <c r="C1207" s="11" t="s">
        <v>17</v>
      </c>
      <c r="D1207" s="11" t="s">
        <v>340</v>
      </c>
      <c r="E1207" s="12">
        <v>190</v>
      </c>
      <c r="F1207" s="12"/>
      <c r="G1207" s="12"/>
      <c r="H1207" s="12"/>
      <c r="I1207" s="13">
        <v>1200000</v>
      </c>
      <c r="J1207" s="14">
        <v>1200000</v>
      </c>
      <c r="K1207" s="14"/>
      <c r="L1207" s="14" t="s">
        <v>27</v>
      </c>
      <c r="M1207" s="13"/>
      <c r="N1207" s="10">
        <v>2.8</v>
      </c>
      <c r="O1207" s="10">
        <f>N1207-1/SUMIF(Seasons!A$2:A$8,C1207,Seasons!E$2:E$8)*(B1207-(E1207/SUMIF(Seasons!A$2:A$8,C1207,Seasons!B$2:B$8))*SUMIF(Seasons!A$2:A$8,C1207,Seasons!C$2:C$8))</f>
        <v>0.89939923539049693</v>
      </c>
    </row>
    <row r="1208" spans="1:15" x14ac:dyDescent="0.2">
      <c r="A1208">
        <v>1</v>
      </c>
      <c r="B1208" s="1">
        <f>K1208</f>
        <v>1168912</v>
      </c>
      <c r="C1208" s="11" t="s">
        <v>19</v>
      </c>
      <c r="D1208" s="11" t="s">
        <v>340</v>
      </c>
      <c r="E1208" s="12">
        <v>188</v>
      </c>
      <c r="F1208" s="12">
        <v>0</v>
      </c>
      <c r="G1208" s="12">
        <v>0</v>
      </c>
      <c r="H1208" s="12">
        <v>0</v>
      </c>
      <c r="I1208" s="11"/>
      <c r="J1208" s="14">
        <v>1200000</v>
      </c>
      <c r="K1208" s="14">
        <v>1168912</v>
      </c>
      <c r="L1208" s="14">
        <v>0</v>
      </c>
      <c r="M1208" s="13"/>
      <c r="N1208" s="10">
        <v>7.1</v>
      </c>
      <c r="O1208" s="10">
        <f>N1208-1/SUMIF(Seasons!A$2:A$8,C1208,Seasons!E$2:E$8)*(B1208-(E1208/SUMIF(Seasons!A$2:A$8,C1208,Seasons!B$2:B$8))*SUMIF(Seasons!A$2:A$8,C1208,Seasons!C$2:C$8))</f>
        <v>5.2937341248327208</v>
      </c>
    </row>
    <row r="1209" spans="1:15" x14ac:dyDescent="0.2">
      <c r="A1209">
        <v>1</v>
      </c>
      <c r="B1209" s="1">
        <f>K1209</f>
        <v>1683871</v>
      </c>
      <c r="C1209" s="11" t="s">
        <v>20</v>
      </c>
      <c r="D1209" s="11" t="s">
        <v>340</v>
      </c>
      <c r="E1209" s="12">
        <v>174</v>
      </c>
      <c r="F1209" s="12">
        <v>0</v>
      </c>
      <c r="G1209" s="12">
        <v>0</v>
      </c>
      <c r="H1209" s="12">
        <v>0</v>
      </c>
      <c r="I1209" s="12"/>
      <c r="J1209" s="14">
        <v>1800000</v>
      </c>
      <c r="K1209" s="14">
        <v>1683871</v>
      </c>
      <c r="L1209" s="14">
        <v>0</v>
      </c>
      <c r="M1209" s="13"/>
      <c r="N1209" s="10">
        <v>8</v>
      </c>
      <c r="O1209" s="10">
        <f>N1209-1/SUMIF(Seasons!A$2:A$8,C1209,Seasons!E$2:E$8)*(B1209-(E1209/SUMIF(Seasons!A$2:A$8,C1209,Seasons!B$2:B$8))*SUMIF(Seasons!A$2:A$8,C1209,Seasons!C$2:C$8))</f>
        <v>4.9533301097717022</v>
      </c>
    </row>
    <row r="1210" spans="1:15" x14ac:dyDescent="0.2">
      <c r="A1210">
        <v>1</v>
      </c>
      <c r="B1210" s="1">
        <f>K1210</f>
        <v>1800000</v>
      </c>
      <c r="C1210" s="11" t="s">
        <v>21</v>
      </c>
      <c r="D1210" s="11" t="s">
        <v>340</v>
      </c>
      <c r="E1210" s="12">
        <v>185</v>
      </c>
      <c r="F1210" s="12">
        <v>0</v>
      </c>
      <c r="G1210" s="12">
        <v>0</v>
      </c>
      <c r="H1210" s="12">
        <v>0</v>
      </c>
      <c r="I1210" s="12"/>
      <c r="J1210" s="14">
        <v>1800000</v>
      </c>
      <c r="K1210" s="14">
        <v>1800000</v>
      </c>
      <c r="L1210" s="14">
        <v>0</v>
      </c>
      <c r="M1210" s="13">
        <v>0</v>
      </c>
      <c r="N1210" s="10">
        <v>11.3</v>
      </c>
      <c r="O1210" s="10">
        <f>N1210-1/SUMIF(Seasons!A$2:A$8,C1210,Seasons!E$2:E$8)*(B1210-(E1210/SUMIF(Seasons!A$2:A$8,C1210,Seasons!B$2:B$8))*SUMIF(Seasons!A$2:A$8,C1210,Seasons!C$2:C$8))</f>
        <v>8.3703685974150321</v>
      </c>
    </row>
    <row r="1211" spans="1:15" x14ac:dyDescent="0.2">
      <c r="A1211">
        <v>1</v>
      </c>
      <c r="B1211" s="1">
        <f>48/82*K1211</f>
        <v>1053658.5365853659</v>
      </c>
      <c r="C1211" t="s">
        <v>22</v>
      </c>
      <c r="D1211" t="s">
        <v>340</v>
      </c>
      <c r="E1211">
        <v>99</v>
      </c>
      <c r="F1211">
        <v>0</v>
      </c>
      <c r="H1211">
        <v>0</v>
      </c>
      <c r="K1211" s="1">
        <v>1800000</v>
      </c>
      <c r="L1211" s="1">
        <v>0</v>
      </c>
      <c r="N1211" s="3">
        <v>4.7</v>
      </c>
      <c r="O1211" s="10">
        <f>N1211-1/SUMIF(Seasons!A$2:A$8,C1211,Seasons!E$2:E$8)*(B1211-(E1211/SUMIF(Seasons!A$2:A$8,C1211,Seasons!B$2:B$8))*SUMIF(Seasons!A$2:A$8,C1211,Seasons!C$2:C$8))</f>
        <v>3.1591660110149489</v>
      </c>
    </row>
    <row r="1212" spans="1:15" x14ac:dyDescent="0.2">
      <c r="A1212">
        <v>1</v>
      </c>
      <c r="B1212" s="1">
        <f>K1212</f>
        <v>2500000</v>
      </c>
      <c r="C1212" t="s">
        <v>15</v>
      </c>
      <c r="D1212" t="s">
        <v>340</v>
      </c>
      <c r="E1212">
        <v>195</v>
      </c>
      <c r="F1212">
        <v>0</v>
      </c>
      <c r="G1212">
        <v>0</v>
      </c>
      <c r="H1212">
        <v>0</v>
      </c>
      <c r="I1212"/>
      <c r="J1212" s="1">
        <v>2500000</v>
      </c>
      <c r="K1212" s="1">
        <v>2500000</v>
      </c>
      <c r="L1212" s="1">
        <v>0</v>
      </c>
      <c r="M1212"/>
      <c r="N1212" s="3">
        <v>5.9</v>
      </c>
      <c r="O1212" s="10">
        <f>N1212-1/SUMIF(Seasons!A$2:A$8,C1212,Seasons!E$2:E$8)*(B1212-(E1212/SUMIF(Seasons!A$2:A$8,C1212,Seasons!B$2:B$8))*SUMIF(Seasons!A$2:A$8,C1212,Seasons!C$2:C$8))</f>
        <v>1.369506292352372</v>
      </c>
    </row>
    <row r="1213" spans="1:15" x14ac:dyDescent="0.2">
      <c r="A1213">
        <v>1</v>
      </c>
      <c r="B1213" s="1">
        <v>2500000</v>
      </c>
      <c r="C1213" t="s">
        <v>23</v>
      </c>
      <c r="D1213" t="s">
        <v>340</v>
      </c>
      <c r="E1213">
        <v>186</v>
      </c>
      <c r="K1213" s="1">
        <v>2500000</v>
      </c>
      <c r="L1213" s="1">
        <v>0</v>
      </c>
      <c r="N1213" s="3">
        <v>4.0999999999999996</v>
      </c>
      <c r="O1213" s="10">
        <f>N1213-1/SUMIF(Seasons!A$2:A$8,C1213,Seasons!E$2:E$8)*(B1213-(E1213/SUMIF(Seasons!A$2:A$8,C1213,Seasons!B$2:B$8))*SUMIF(Seasons!A$2:A$8,C1213,Seasons!C$2:C$8))</f>
        <v>-5.2617568766637035E-2</v>
      </c>
    </row>
    <row r="1214" spans="1:15" x14ac:dyDescent="0.2">
      <c r="A1214">
        <v>1</v>
      </c>
      <c r="B1214" s="1">
        <v>0</v>
      </c>
      <c r="C1214" t="s">
        <v>23</v>
      </c>
      <c r="D1214" t="s">
        <v>341</v>
      </c>
      <c r="E1214">
        <v>0</v>
      </c>
      <c r="K1214" s="1">
        <v>0</v>
      </c>
      <c r="L1214" s="1">
        <v>0</v>
      </c>
      <c r="O1214" s="10">
        <f>N1214-1/SUMIF(Seasons!A$2:A$8,C1214,Seasons!E$2:E$8)*(B1214-(E1214/SUMIF(Seasons!A$2:A$8,C1214,Seasons!B$2:B$8))*SUMIF(Seasons!A$2:A$8,C1214,Seasons!C$2:C$8))</f>
        <v>0</v>
      </c>
    </row>
    <row r="1215" spans="1:15" x14ac:dyDescent="0.2">
      <c r="A1215">
        <v>1</v>
      </c>
      <c r="B1215" s="1">
        <f>48/82*K1215</f>
        <v>107775.21951219512</v>
      </c>
      <c r="C1215" t="s">
        <v>22</v>
      </c>
      <c r="D1215" t="s">
        <v>342</v>
      </c>
      <c r="E1215">
        <v>23</v>
      </c>
      <c r="F1215">
        <v>0</v>
      </c>
      <c r="H1215">
        <v>0</v>
      </c>
      <c r="K1215" s="1">
        <v>184116</v>
      </c>
      <c r="L1215" s="1">
        <v>132500</v>
      </c>
      <c r="O1215" s="10">
        <f>N1215-1/SUMIF(Seasons!A$2:A$8,C1215,Seasons!E$2:E$8)*(B1215-(E1215/SUMIF(Seasons!A$2:A$8,C1215,Seasons!B$2:B$8))*SUMIF(Seasons!A$2:A$8,C1215,Seasons!C$2:C$8))</f>
        <v>-7.5103636077533814E-2</v>
      </c>
    </row>
    <row r="1216" spans="1:15" x14ac:dyDescent="0.2">
      <c r="A1216">
        <v>1</v>
      </c>
      <c r="B1216" s="1">
        <f>K1216</f>
        <v>16256</v>
      </c>
      <c r="C1216" t="s">
        <v>15</v>
      </c>
      <c r="D1216" t="s">
        <v>342</v>
      </c>
      <c r="E1216">
        <v>4</v>
      </c>
      <c r="F1216">
        <v>0</v>
      </c>
      <c r="G1216">
        <v>0</v>
      </c>
      <c r="H1216">
        <v>0</v>
      </c>
      <c r="I1216"/>
      <c r="J1216" s="1">
        <v>925000</v>
      </c>
      <c r="K1216" s="1">
        <v>16256</v>
      </c>
      <c r="L1216" s="1">
        <v>182500</v>
      </c>
      <c r="M1216"/>
      <c r="N1216" s="3">
        <v>0</v>
      </c>
      <c r="O1216" s="10">
        <f>N1216-1/SUMIF(Seasons!A$2:A$8,C1216,Seasons!E$2:E$8)*(B1216-(E1216/SUMIF(Seasons!A$2:A$8,C1216,Seasons!B$2:B$8))*SUMIF(Seasons!A$2:A$8,C1216,Seasons!C$2:C$8))</f>
        <v>-1.1556124804527517E-2</v>
      </c>
    </row>
    <row r="1217" spans="1:15" x14ac:dyDescent="0.2">
      <c r="A1217">
        <v>1</v>
      </c>
      <c r="B1217" s="1">
        <f>K1217</f>
        <v>477598</v>
      </c>
      <c r="C1217" s="11" t="s">
        <v>20</v>
      </c>
      <c r="D1217" s="11" t="s">
        <v>343</v>
      </c>
      <c r="E1217" s="12">
        <v>104</v>
      </c>
      <c r="F1217" s="12">
        <v>0</v>
      </c>
      <c r="G1217" s="12">
        <v>0</v>
      </c>
      <c r="H1217" s="12">
        <v>0</v>
      </c>
      <c r="I1217" s="12"/>
      <c r="J1217" s="14">
        <v>854166</v>
      </c>
      <c r="K1217" s="14">
        <v>477598</v>
      </c>
      <c r="L1217" s="14">
        <v>287500</v>
      </c>
      <c r="M1217" s="13"/>
      <c r="N1217" s="10">
        <v>-0.7</v>
      </c>
      <c r="O1217" s="10">
        <f>N1217-1/SUMIF(Seasons!A$2:A$8,C1217,Seasons!E$2:E$8)*(B1217-(E1217/SUMIF(Seasons!A$2:A$8,C1217,Seasons!B$2:B$8))*SUMIF(Seasons!A$2:A$8,C1217,Seasons!C$2:C$8))</f>
        <v>-1.1961038184389521</v>
      </c>
    </row>
    <row r="1218" spans="1:15" x14ac:dyDescent="0.2">
      <c r="A1218">
        <v>1</v>
      </c>
      <c r="B1218" s="1">
        <f>K1218</f>
        <v>101576</v>
      </c>
      <c r="C1218" s="11" t="s">
        <v>21</v>
      </c>
      <c r="D1218" s="11" t="s">
        <v>343</v>
      </c>
      <c r="E1218" s="12">
        <v>22</v>
      </c>
      <c r="F1218" s="12">
        <v>0</v>
      </c>
      <c r="G1218" s="12">
        <v>0</v>
      </c>
      <c r="H1218" s="12">
        <v>0</v>
      </c>
      <c r="I1218" s="12"/>
      <c r="J1218" s="14">
        <v>854166</v>
      </c>
      <c r="K1218" s="14">
        <v>101576</v>
      </c>
      <c r="L1218" s="14">
        <v>287500</v>
      </c>
      <c r="M1218" s="13">
        <v>0</v>
      </c>
      <c r="N1218" s="10">
        <v>-0.30000000000000004</v>
      </c>
      <c r="O1218" s="10">
        <f>N1218-1/SUMIF(Seasons!A$2:A$8,C1218,Seasons!E$2:E$8)*(B1218-(E1218/SUMIF(Seasons!A$2:A$8,C1218,Seasons!B$2:B$8))*SUMIF(Seasons!A$2:A$8,C1218,Seasons!C$2:C$8))</f>
        <v>-0.38994213706286474</v>
      </c>
    </row>
    <row r="1219" spans="1:15" x14ac:dyDescent="0.2">
      <c r="A1219">
        <v>1</v>
      </c>
      <c r="B1219" s="1">
        <f>48/82*K1219</f>
        <v>73466.341463414632</v>
      </c>
      <c r="C1219" t="s">
        <v>22</v>
      </c>
      <c r="D1219" t="s">
        <v>343</v>
      </c>
      <c r="E1219">
        <v>21</v>
      </c>
      <c r="F1219">
        <v>0</v>
      </c>
      <c r="H1219">
        <v>0</v>
      </c>
      <c r="K1219" s="1">
        <v>125505</v>
      </c>
      <c r="L1219" s="1">
        <v>262500</v>
      </c>
      <c r="N1219" s="3">
        <v>-0.7</v>
      </c>
      <c r="O1219" s="10">
        <f>N1219-1/SUMIF(Seasons!A$2:A$8,C1219,Seasons!E$2:E$8)*(B1219-(E1219/SUMIF(Seasons!A$2:A$8,C1219,Seasons!B$2:B$8))*SUMIF(Seasons!A$2:A$8,C1219,Seasons!C$2:C$8))</f>
        <v>-0.71708979901294612</v>
      </c>
    </row>
    <row r="1220" spans="1:15" x14ac:dyDescent="0.2">
      <c r="A1220">
        <v>1</v>
      </c>
      <c r="B1220" s="1">
        <f>K1220</f>
        <v>79615</v>
      </c>
      <c r="C1220" t="s">
        <v>15</v>
      </c>
      <c r="D1220" t="s">
        <v>343</v>
      </c>
      <c r="E1220">
        <v>27</v>
      </c>
      <c r="F1220">
        <v>0</v>
      </c>
      <c r="G1220">
        <v>0</v>
      </c>
      <c r="H1220">
        <v>0</v>
      </c>
      <c r="I1220"/>
      <c r="J1220" s="1">
        <v>575000</v>
      </c>
      <c r="K1220" s="1">
        <v>79615</v>
      </c>
      <c r="L1220" s="1">
        <v>0</v>
      </c>
      <c r="M1220"/>
      <c r="N1220" s="3">
        <v>0.8</v>
      </c>
      <c r="O1220" s="10">
        <f>N1220-1/SUMIF(Seasons!A$2:A$8,C1220,Seasons!E$2:E$8)*(B1220-(E1220/SUMIF(Seasons!A$2:A$8,C1220,Seasons!B$2:B$8))*SUMIF(Seasons!A$2:A$8,C1220,Seasons!C$2:C$8))</f>
        <v>0.7919585970660511</v>
      </c>
    </row>
    <row r="1221" spans="1:15" x14ac:dyDescent="0.2">
      <c r="A1221">
        <v>1</v>
      </c>
      <c r="B1221" s="1">
        <v>121000</v>
      </c>
      <c r="C1221" t="s">
        <v>23</v>
      </c>
      <c r="D1221" t="s">
        <v>343</v>
      </c>
      <c r="E1221">
        <v>36</v>
      </c>
      <c r="K1221" s="1">
        <v>121000</v>
      </c>
      <c r="L1221" s="1">
        <v>0</v>
      </c>
      <c r="N1221" s="3">
        <v>0</v>
      </c>
      <c r="O1221" s="10">
        <f>N1221-1/SUMIF(Seasons!A$2:A$8,C1221,Seasons!E$2:E$8)*(B1221-(E1221/SUMIF(Seasons!A$2:A$8,C1221,Seasons!B$2:B$8))*SUMIF(Seasons!A$2:A$8,C1221,Seasons!C$2:C$8))</f>
        <v>-3.098148095142686E-2</v>
      </c>
    </row>
    <row r="1222" spans="1:15" x14ac:dyDescent="0.2">
      <c r="A1222">
        <v>1</v>
      </c>
      <c r="B1222" s="1">
        <f>K1222</f>
        <v>9405</v>
      </c>
      <c r="C1222" s="11" t="s">
        <v>21</v>
      </c>
      <c r="D1222" s="11" t="s">
        <v>344</v>
      </c>
      <c r="E1222" s="12">
        <v>3</v>
      </c>
      <c r="F1222" s="12">
        <v>0</v>
      </c>
      <c r="G1222" s="12">
        <v>0</v>
      </c>
      <c r="H1222" s="12">
        <v>0</v>
      </c>
      <c r="I1222" s="12"/>
      <c r="J1222" s="14">
        <v>580000</v>
      </c>
      <c r="K1222" s="14">
        <v>9405</v>
      </c>
      <c r="L1222" s="14">
        <v>0</v>
      </c>
      <c r="M1222" s="13">
        <v>0</v>
      </c>
      <c r="N1222" s="10">
        <v>0.2</v>
      </c>
      <c r="O1222" s="10">
        <f>N1222-1/SUMIF(Seasons!A$2:A$8,C1222,Seasons!E$2:E$8)*(B1222-(E1222/SUMIF(Seasons!A$2:A$8,C1222,Seasons!B$2:B$8))*SUMIF(Seasons!A$2:A$8,C1222,Seasons!C$2:C$8))</f>
        <v>0.1979515868189875</v>
      </c>
    </row>
    <row r="1223" spans="1:15" x14ac:dyDescent="0.2">
      <c r="A1223">
        <v>1</v>
      </c>
      <c r="B1223" s="1">
        <f>48/82*K1223</f>
        <v>27645.658536585364</v>
      </c>
      <c r="C1223" t="s">
        <v>22</v>
      </c>
      <c r="D1223" t="s">
        <v>345</v>
      </c>
      <c r="E1223">
        <v>8</v>
      </c>
      <c r="F1223">
        <v>0</v>
      </c>
      <c r="H1223">
        <v>0</v>
      </c>
      <c r="K1223" s="1">
        <v>47228</v>
      </c>
      <c r="L1223" s="1">
        <v>15000</v>
      </c>
      <c r="N1223" s="3">
        <v>0</v>
      </c>
      <c r="O1223" s="10">
        <f>N1223-1/SUMIF(Seasons!A$2:A$8,C1223,Seasons!E$2:E$8)*(B1223-(E1223/SUMIF(Seasons!A$2:A$8,C1223,Seasons!B$2:B$8))*SUMIF(Seasons!A$2:A$8,C1223,Seasons!C$2:C$8))</f>
        <v>-5.8053278020170161E-3</v>
      </c>
    </row>
    <row r="1224" spans="1:15" x14ac:dyDescent="0.2">
      <c r="A1224">
        <v>1</v>
      </c>
      <c r="B1224" s="1">
        <f>K1224</f>
        <v>103066</v>
      </c>
      <c r="C1224" t="s">
        <v>15</v>
      </c>
      <c r="D1224" t="s">
        <v>345</v>
      </c>
      <c r="E1224">
        <v>34</v>
      </c>
      <c r="F1224">
        <v>0</v>
      </c>
      <c r="G1224">
        <v>0</v>
      </c>
      <c r="H1224">
        <v>0</v>
      </c>
      <c r="I1224"/>
      <c r="J1224" s="1">
        <v>599444</v>
      </c>
      <c r="K1224" s="1">
        <v>103066</v>
      </c>
      <c r="L1224" s="1">
        <v>0</v>
      </c>
      <c r="M1224"/>
      <c r="N1224" s="3">
        <v>-0.1</v>
      </c>
      <c r="O1224" s="10">
        <f>N1224-1/SUMIF(Seasons!A$2:A$8,C1224,Seasons!E$2:E$8)*(B1224-(E1224/SUMIF(Seasons!A$2:A$8,C1224,Seasons!B$2:B$8))*SUMIF(Seasons!A$2:A$8,C1224,Seasons!C$2:C$8))</f>
        <v>-0.11665494079976173</v>
      </c>
    </row>
    <row r="1225" spans="1:15" x14ac:dyDescent="0.2">
      <c r="A1225">
        <v>1</v>
      </c>
      <c r="B1225" s="1">
        <v>332000</v>
      </c>
      <c r="C1225" t="s">
        <v>23</v>
      </c>
      <c r="D1225" t="s">
        <v>345</v>
      </c>
      <c r="E1225">
        <v>103</v>
      </c>
      <c r="K1225" s="1">
        <v>332000</v>
      </c>
      <c r="L1225" s="1">
        <v>10000</v>
      </c>
      <c r="N1225" s="3">
        <v>-0.8</v>
      </c>
      <c r="O1225" s="10">
        <f>N1225-1/SUMIF(Seasons!A$2:A$8,C1225,Seasons!E$2:E$8)*(B1225-(E1225/SUMIF(Seasons!A$2:A$8,C1225,Seasons!B$2:B$8))*SUMIF(Seasons!A$2:A$8,C1225,Seasons!C$2:C$8))</f>
        <v>-0.8584137161175831</v>
      </c>
    </row>
    <row r="1226" spans="1:15" x14ac:dyDescent="0.2">
      <c r="A1226">
        <v>1</v>
      </c>
      <c r="B1226" s="1">
        <f>K1226</f>
        <v>289499</v>
      </c>
      <c r="C1226" s="11" t="s">
        <v>19</v>
      </c>
      <c r="D1226" s="11" t="s">
        <v>346</v>
      </c>
      <c r="E1226" s="12">
        <v>68</v>
      </c>
      <c r="F1226" s="12">
        <v>0</v>
      </c>
      <c r="G1226" s="12">
        <v>0</v>
      </c>
      <c r="H1226" s="12">
        <v>0</v>
      </c>
      <c r="I1226" s="11"/>
      <c r="J1226" s="14">
        <v>821667</v>
      </c>
      <c r="K1226" s="14">
        <v>289499</v>
      </c>
      <c r="L1226" s="14">
        <v>265000</v>
      </c>
      <c r="M1226" s="13"/>
      <c r="N1226" s="10">
        <v>0</v>
      </c>
      <c r="O1226" s="10">
        <f>N1226-1/SUMIF(Seasons!A$2:A$8,C1226,Seasons!E$2:E$8)*(B1226-(E1226/SUMIF(Seasons!A$2:A$8,C1226,Seasons!B$2:B$8))*SUMIF(Seasons!A$2:A$8,C1226,Seasons!C$2:C$8))</f>
        <v>-0.30022038911573973</v>
      </c>
    </row>
    <row r="1227" spans="1:15" x14ac:dyDescent="0.2">
      <c r="A1227">
        <v>1</v>
      </c>
      <c r="B1227" s="1">
        <f>K1227</f>
        <v>755403</v>
      </c>
      <c r="C1227" s="11" t="s">
        <v>20</v>
      </c>
      <c r="D1227" s="11" t="s">
        <v>346</v>
      </c>
      <c r="E1227" s="12">
        <v>171</v>
      </c>
      <c r="F1227" s="12">
        <v>0</v>
      </c>
      <c r="G1227" s="12">
        <v>0</v>
      </c>
      <c r="H1227" s="12">
        <v>0</v>
      </c>
      <c r="I1227" s="12"/>
      <c r="J1227" s="14">
        <v>821667</v>
      </c>
      <c r="K1227" s="14">
        <v>755403</v>
      </c>
      <c r="L1227" s="14">
        <v>165000</v>
      </c>
      <c r="M1227" s="13"/>
      <c r="N1227" s="10">
        <v>1.6</v>
      </c>
      <c r="O1227" s="10">
        <f>N1227-1/SUMIF(Seasons!A$2:A$8,C1227,Seasons!E$2:E$8)*(B1227-(E1227/SUMIF(Seasons!A$2:A$8,C1227,Seasons!B$2:B$8))*SUMIF(Seasons!A$2:A$8,C1227,Seasons!C$2:C$8))</f>
        <v>0.85914259546097382</v>
      </c>
    </row>
    <row r="1228" spans="1:15" x14ac:dyDescent="0.2">
      <c r="A1228">
        <v>1</v>
      </c>
      <c r="B1228" s="1">
        <f>K1228</f>
        <v>2821</v>
      </c>
      <c r="C1228" t="s">
        <v>15</v>
      </c>
      <c r="D1228" t="s">
        <v>346</v>
      </c>
      <c r="E1228">
        <v>1</v>
      </c>
      <c r="F1228">
        <v>0</v>
      </c>
      <c r="G1228">
        <v>0</v>
      </c>
      <c r="H1228">
        <v>0</v>
      </c>
      <c r="I1228"/>
      <c r="J1228" s="1">
        <v>550000</v>
      </c>
      <c r="K1228" s="1">
        <v>2821</v>
      </c>
      <c r="L1228" s="1">
        <v>0</v>
      </c>
      <c r="M1228"/>
      <c r="N1228" s="3">
        <v>0</v>
      </c>
      <c r="O1228" s="10">
        <f>N1228-1/SUMIF(Seasons!A$2:A$8,C1228,Seasons!E$2:E$8)*(B1228-(E1228/SUMIF(Seasons!A$2:A$8,C1228,Seasons!B$2:B$8))*SUMIF(Seasons!A$2:A$8,C1228,Seasons!C$2:C$8))</f>
        <v>-1.1318787698269283E-6</v>
      </c>
    </row>
    <row r="1229" spans="1:15" x14ac:dyDescent="0.2">
      <c r="A1229">
        <v>1</v>
      </c>
      <c r="B1229" s="1">
        <f>J1229</f>
        <v>2625000</v>
      </c>
      <c r="C1229" s="11" t="s">
        <v>17</v>
      </c>
      <c r="D1229" s="11" t="s">
        <v>347</v>
      </c>
      <c r="E1229" s="12">
        <v>190</v>
      </c>
      <c r="F1229" s="12"/>
      <c r="G1229" s="12"/>
      <c r="H1229" s="12"/>
      <c r="I1229" s="13">
        <v>2750000</v>
      </c>
      <c r="J1229" s="14">
        <v>2625000</v>
      </c>
      <c r="K1229" s="14"/>
      <c r="L1229" s="14" t="s">
        <v>27</v>
      </c>
      <c r="M1229" s="13"/>
      <c r="N1229" s="10">
        <v>8.9</v>
      </c>
      <c r="O1229" s="10">
        <f>N1229-1/SUMIF(Seasons!A$2:A$8,C1229,Seasons!E$2:E$8)*(B1229-(E1229/SUMIF(Seasons!A$2:A$8,C1229,Seasons!B$2:B$8))*SUMIF(Seasons!A$2:A$8,C1229,Seasons!C$2:C$8))</f>
        <v>3.2637356635718193</v>
      </c>
    </row>
    <row r="1230" spans="1:15" x14ac:dyDescent="0.2">
      <c r="A1230">
        <v>1</v>
      </c>
      <c r="B1230" s="1">
        <f>K1230</f>
        <v>2625000</v>
      </c>
      <c r="C1230" s="11" t="s">
        <v>19</v>
      </c>
      <c r="D1230" s="11" t="s">
        <v>347</v>
      </c>
      <c r="E1230" s="11">
        <v>193</v>
      </c>
      <c r="F1230" s="11">
        <v>0</v>
      </c>
      <c r="G1230" s="11">
        <v>0</v>
      </c>
      <c r="H1230" s="11">
        <v>0</v>
      </c>
      <c r="I1230" s="11"/>
      <c r="J1230" s="17">
        <v>2625000</v>
      </c>
      <c r="K1230" s="17">
        <v>2625000</v>
      </c>
      <c r="L1230" s="17">
        <v>0</v>
      </c>
      <c r="M1230" s="18"/>
      <c r="N1230" s="10">
        <v>2.1</v>
      </c>
      <c r="O1230" s="10">
        <f>N1230-1/SUMIF(Seasons!A$2:A$8,C1230,Seasons!E$2:E$8)*(B1230-(E1230/SUMIF(Seasons!A$2:A$8,C1230,Seasons!B$2:B$8))*SUMIF(Seasons!A$2:A$8,C1230,Seasons!C$2:C$8))</f>
        <v>-3.5291390728476819</v>
      </c>
    </row>
    <row r="1231" spans="1:15" x14ac:dyDescent="0.2">
      <c r="A1231">
        <v>1</v>
      </c>
      <c r="B1231" s="1">
        <f>K1231</f>
        <v>2250000</v>
      </c>
      <c r="C1231" s="11" t="s">
        <v>20</v>
      </c>
      <c r="D1231" s="11" t="s">
        <v>347</v>
      </c>
      <c r="E1231" s="12">
        <v>186</v>
      </c>
      <c r="F1231" s="12">
        <v>0</v>
      </c>
      <c r="G1231" s="12">
        <v>0</v>
      </c>
      <c r="H1231" s="12">
        <v>0</v>
      </c>
      <c r="I1231" s="12"/>
      <c r="J1231" s="14">
        <v>2250000</v>
      </c>
      <c r="K1231" s="14">
        <v>2250000</v>
      </c>
      <c r="L1231" s="14">
        <v>0</v>
      </c>
      <c r="M1231" s="13"/>
      <c r="N1231" s="10">
        <v>7</v>
      </c>
      <c r="O1231" s="10">
        <f>N1231-1/SUMIF(Seasons!A$2:A$8,C1231,Seasons!E$2:E$8)*(B1231-(E1231/SUMIF(Seasons!A$2:A$8,C1231,Seasons!B$2:B$8))*SUMIF(Seasons!A$2:A$8,C1231,Seasons!C$2:C$8))</f>
        <v>2.6158663883089774</v>
      </c>
    </row>
    <row r="1232" spans="1:15" x14ac:dyDescent="0.2">
      <c r="A1232">
        <v>1</v>
      </c>
      <c r="B1232" s="1">
        <f>K1232</f>
        <v>2250000</v>
      </c>
      <c r="C1232" s="11" t="s">
        <v>21</v>
      </c>
      <c r="D1232" s="11" t="s">
        <v>347</v>
      </c>
      <c r="E1232" s="12">
        <v>185</v>
      </c>
      <c r="F1232" s="12">
        <v>0</v>
      </c>
      <c r="G1232" s="12">
        <v>0</v>
      </c>
      <c r="H1232" s="12">
        <v>0</v>
      </c>
      <c r="I1232" s="12"/>
      <c r="J1232" s="14">
        <v>2250000</v>
      </c>
      <c r="K1232" s="14">
        <v>2250000</v>
      </c>
      <c r="L1232" s="14">
        <v>0</v>
      </c>
      <c r="M1232" s="13">
        <v>0</v>
      </c>
      <c r="N1232" s="10">
        <v>3.6</v>
      </c>
      <c r="O1232" s="10">
        <f>N1232-1/SUMIF(Seasons!A$2:A$8,C1232,Seasons!E$2:E$8)*(B1232-(E1232/SUMIF(Seasons!A$2:A$8,C1232,Seasons!B$2:B$8))*SUMIF(Seasons!A$2:A$8,C1232,Seasons!C$2:C$8))</f>
        <v>-0.3636189564384873</v>
      </c>
    </row>
    <row r="1233" spans="1:15" x14ac:dyDescent="0.2">
      <c r="A1233">
        <v>1</v>
      </c>
      <c r="B1233" s="1">
        <f>48/82*K1233</f>
        <v>1170731.7073170731</v>
      </c>
      <c r="C1233" t="s">
        <v>22</v>
      </c>
      <c r="D1233" t="s">
        <v>347</v>
      </c>
      <c r="E1233">
        <v>99</v>
      </c>
      <c r="F1233">
        <v>0</v>
      </c>
      <c r="H1233">
        <v>0</v>
      </c>
      <c r="K1233" s="1">
        <v>2000000</v>
      </c>
      <c r="L1233" s="1">
        <v>0</v>
      </c>
      <c r="N1233" s="3">
        <v>3.1</v>
      </c>
      <c r="O1233" s="10">
        <f>N1233-1/SUMIF(Seasons!A$2:A$8,C1233,Seasons!E$2:E$8)*(B1233-(E1233/SUMIF(Seasons!A$2:A$8,C1233,Seasons!B$2:B$8))*SUMIF(Seasons!A$2:A$8,C1233,Seasons!C$2:C$8))</f>
        <v>1.317466561762392</v>
      </c>
    </row>
    <row r="1234" spans="1:15" x14ac:dyDescent="0.2">
      <c r="A1234">
        <v>1</v>
      </c>
      <c r="B1234" s="1">
        <f>K1234</f>
        <v>715385</v>
      </c>
      <c r="C1234" t="s">
        <v>15</v>
      </c>
      <c r="D1234" t="s">
        <v>347</v>
      </c>
      <c r="E1234">
        <v>155</v>
      </c>
      <c r="F1234">
        <v>0</v>
      </c>
      <c r="G1234">
        <v>0</v>
      </c>
      <c r="H1234">
        <v>0</v>
      </c>
      <c r="I1234"/>
      <c r="J1234" s="1">
        <v>900000</v>
      </c>
      <c r="K1234" s="1">
        <v>715385</v>
      </c>
      <c r="L1234" s="1">
        <v>0</v>
      </c>
      <c r="M1234"/>
      <c r="N1234" s="3">
        <v>0.60000000000000009</v>
      </c>
      <c r="O1234" s="10">
        <f>N1234-1/SUMIF(Seasons!A$2:A$8,C1234,Seasons!E$2:E$8)*(B1234-(E1234/SUMIF(Seasons!A$2:A$8,C1234,Seasons!B$2:B$8))*SUMIF(Seasons!A$2:A$8,C1234,Seasons!C$2:C$8))</f>
        <v>-4.6363243726264103E-2</v>
      </c>
    </row>
    <row r="1235" spans="1:15" x14ac:dyDescent="0.2">
      <c r="A1235">
        <v>1</v>
      </c>
      <c r="B1235" s="1">
        <f>K1235</f>
        <v>146667</v>
      </c>
      <c r="C1235" t="s">
        <v>15</v>
      </c>
      <c r="D1235" t="s">
        <v>348</v>
      </c>
      <c r="E1235">
        <v>52</v>
      </c>
      <c r="F1235">
        <v>0</v>
      </c>
      <c r="G1235">
        <v>0</v>
      </c>
      <c r="H1235">
        <v>0</v>
      </c>
      <c r="I1235"/>
      <c r="J1235" s="1">
        <v>550000</v>
      </c>
      <c r="K1235" s="1">
        <v>146667</v>
      </c>
      <c r="L1235" s="1">
        <v>0</v>
      </c>
      <c r="M1235"/>
      <c r="N1235" s="3">
        <v>1.2</v>
      </c>
      <c r="O1235" s="10">
        <f>N1235-1/SUMIF(Seasons!A$2:A$8,C1235,Seasons!E$2:E$8)*(B1235-(E1235/SUMIF(Seasons!A$2:A$8,C1235,Seasons!B$2:B$8))*SUMIF(Seasons!A$2:A$8,C1235,Seasons!C$2:C$8))</f>
        <v>1.1999992255566312</v>
      </c>
    </row>
    <row r="1236" spans="1:15" x14ac:dyDescent="0.2">
      <c r="A1236">
        <v>1</v>
      </c>
      <c r="B1236" s="1">
        <f>J1236</f>
        <v>550000</v>
      </c>
      <c r="C1236" s="11" t="s">
        <v>17</v>
      </c>
      <c r="D1236" s="11" t="s">
        <v>349</v>
      </c>
      <c r="E1236" s="12">
        <v>190</v>
      </c>
      <c r="F1236" s="12"/>
      <c r="G1236" s="12"/>
      <c r="H1236" s="12"/>
      <c r="I1236" s="13">
        <v>525000</v>
      </c>
      <c r="J1236" s="14">
        <v>550000</v>
      </c>
      <c r="K1236" s="14"/>
      <c r="L1236" s="14" t="s">
        <v>27</v>
      </c>
      <c r="M1236" s="13"/>
      <c r="N1236" s="10">
        <v>-3.5</v>
      </c>
      <c r="O1236" s="10">
        <f>N1236-1/SUMIF(Seasons!A$2:A$8,C1236,Seasons!E$2:E$8)*(B1236-(E1236/SUMIF(Seasons!A$2:A$8,C1236,Seasons!B$2:B$8))*SUMIF(Seasons!A$2:A$8,C1236,Seasons!C$2:C$8))</f>
        <v>-3.6966138722009831</v>
      </c>
    </row>
    <row r="1237" spans="1:15" x14ac:dyDescent="0.2">
      <c r="A1237">
        <v>1</v>
      </c>
      <c r="B1237" s="1">
        <f>K1237</f>
        <v>550000</v>
      </c>
      <c r="C1237" s="11" t="s">
        <v>19</v>
      </c>
      <c r="D1237" s="11" t="s">
        <v>349</v>
      </c>
      <c r="E1237" s="12">
        <v>193</v>
      </c>
      <c r="F1237" s="12">
        <v>0</v>
      </c>
      <c r="G1237" s="12">
        <v>0</v>
      </c>
      <c r="H1237" s="12">
        <v>0</v>
      </c>
      <c r="I1237" s="11"/>
      <c r="J1237" s="14">
        <v>550000</v>
      </c>
      <c r="K1237" s="14">
        <v>550000</v>
      </c>
      <c r="L1237" s="14">
        <v>0</v>
      </c>
      <c r="M1237" s="13"/>
      <c r="N1237" s="10">
        <v>-0.4</v>
      </c>
      <c r="O1237" s="10">
        <f>N1237-1/SUMIF(Seasons!A$2:A$8,C1237,Seasons!E$2:E$8)*(B1237-(E1237/SUMIF(Seasons!A$2:A$8,C1237,Seasons!B$2:B$8))*SUMIF(Seasons!A$2:A$8,C1237,Seasons!C$2:C$8))</f>
        <v>-0.53245033112582785</v>
      </c>
    </row>
    <row r="1238" spans="1:15" x14ac:dyDescent="0.2">
      <c r="A1238">
        <v>1</v>
      </c>
      <c r="B1238" s="1">
        <v>130000</v>
      </c>
      <c r="C1238" t="s">
        <v>23</v>
      </c>
      <c r="D1238" t="s">
        <v>350</v>
      </c>
      <c r="E1238">
        <v>27</v>
      </c>
      <c r="K1238" s="1">
        <v>130000</v>
      </c>
      <c r="L1238" s="1">
        <v>83000</v>
      </c>
      <c r="N1238" s="3">
        <v>0.1</v>
      </c>
      <c r="O1238" s="10">
        <f>N1238-1/SUMIF(Seasons!A$2:A$8,C1238,Seasons!E$2:E$8)*(B1238-(E1238/SUMIF(Seasons!A$2:A$8,C1238,Seasons!B$2:B$8))*SUMIF(Seasons!A$2:A$8,C1238,Seasons!C$2:C$8))</f>
        <v>-6.820848956693451E-3</v>
      </c>
    </row>
    <row r="1239" spans="1:15" x14ac:dyDescent="0.2">
      <c r="A1239">
        <v>1</v>
      </c>
      <c r="B1239" s="1">
        <f>K1239</f>
        <v>276641</v>
      </c>
      <c r="C1239" s="11" t="s">
        <v>19</v>
      </c>
      <c r="D1239" s="11" t="s">
        <v>351</v>
      </c>
      <c r="E1239" s="12">
        <v>43</v>
      </c>
      <c r="F1239" s="12">
        <v>0</v>
      </c>
      <c r="G1239" s="12">
        <v>0</v>
      </c>
      <c r="H1239" s="12">
        <v>0</v>
      </c>
      <c r="I1239" s="11"/>
      <c r="J1239" s="14">
        <v>1241667</v>
      </c>
      <c r="K1239" s="14">
        <v>276641</v>
      </c>
      <c r="L1239" s="14">
        <v>425000</v>
      </c>
      <c r="M1239" s="13"/>
      <c r="N1239" s="10">
        <v>2.4</v>
      </c>
      <c r="O1239" s="10">
        <f>N1239-1/SUMIF(Seasons!A$2:A$8,C1239,Seasons!E$2:E$8)*(B1239-(E1239/SUMIF(Seasons!A$2:A$8,C1239,Seasons!B$2:B$8))*SUMIF(Seasons!A$2:A$8,C1239,Seasons!C$2:C$8))</f>
        <v>1.9622727516041587</v>
      </c>
    </row>
    <row r="1240" spans="1:15" x14ac:dyDescent="0.2">
      <c r="A1240">
        <v>1</v>
      </c>
      <c r="B1240" s="1">
        <f>K1240</f>
        <v>1241667</v>
      </c>
      <c r="C1240" s="11" t="s">
        <v>20</v>
      </c>
      <c r="D1240" s="11" t="s">
        <v>351</v>
      </c>
      <c r="E1240" s="12">
        <v>186</v>
      </c>
      <c r="F1240" s="12">
        <v>0</v>
      </c>
      <c r="G1240" s="12">
        <v>0</v>
      </c>
      <c r="H1240" s="12">
        <v>0</v>
      </c>
      <c r="I1240" s="12"/>
      <c r="J1240" s="14">
        <v>1241667</v>
      </c>
      <c r="K1240" s="14">
        <v>1241667</v>
      </c>
      <c r="L1240" s="14">
        <v>425000</v>
      </c>
      <c r="M1240" s="13"/>
      <c r="N1240" s="10">
        <v>16.100000000000001</v>
      </c>
      <c r="O1240" s="10">
        <f>N1240-1/SUMIF(Seasons!A$2:A$8,C1240,Seasons!E$2:E$8)*(B1240-(E1240/SUMIF(Seasons!A$2:A$8,C1240,Seasons!B$2:B$8))*SUMIF(Seasons!A$2:A$8,C1240,Seasons!C$2:C$8))</f>
        <v>14.241961586638833</v>
      </c>
    </row>
    <row r="1241" spans="1:15" x14ac:dyDescent="0.2">
      <c r="A1241">
        <v>1</v>
      </c>
      <c r="B1241" s="1">
        <f>K1241</f>
        <v>1241667</v>
      </c>
      <c r="C1241" s="11" t="s">
        <v>21</v>
      </c>
      <c r="D1241" s="11" t="s">
        <v>351</v>
      </c>
      <c r="E1241" s="12">
        <v>185</v>
      </c>
      <c r="F1241" s="12">
        <v>0</v>
      </c>
      <c r="G1241" s="12">
        <v>0</v>
      </c>
      <c r="H1241" s="12">
        <v>0</v>
      </c>
      <c r="I1241" s="12"/>
      <c r="J1241" s="14">
        <v>1241667</v>
      </c>
      <c r="K1241" s="14">
        <v>1241667</v>
      </c>
      <c r="L1241" s="14">
        <v>425000</v>
      </c>
      <c r="M1241" s="13">
        <v>0</v>
      </c>
      <c r="N1241" s="10">
        <v>14.6</v>
      </c>
      <c r="O1241" s="10">
        <f>N1241-1/SUMIF(Seasons!A$2:A$8,C1241,Seasons!E$2:E$8)*(B1241-(E1241/SUMIF(Seasons!A$2:A$8,C1241,Seasons!B$2:B$8))*SUMIF(Seasons!A$2:A$8,C1241,Seasons!C$2:C$8))</f>
        <v>12.953278314983246</v>
      </c>
    </row>
    <row r="1242" spans="1:15" x14ac:dyDescent="0.2">
      <c r="A1242">
        <v>1</v>
      </c>
      <c r="B1242" s="1">
        <f>48/82*K1242</f>
        <v>1682926.8292682925</v>
      </c>
      <c r="C1242" t="s">
        <v>22</v>
      </c>
      <c r="D1242" t="s">
        <v>351</v>
      </c>
      <c r="E1242">
        <v>99</v>
      </c>
      <c r="F1242">
        <v>0</v>
      </c>
      <c r="H1242">
        <v>0</v>
      </c>
      <c r="K1242" s="1">
        <v>2875000</v>
      </c>
      <c r="L1242" s="1">
        <v>0</v>
      </c>
      <c r="N1242" s="3">
        <v>10.7</v>
      </c>
      <c r="O1242" s="10">
        <f>N1242-1/SUMIF(Seasons!A$2:A$8,C1242,Seasons!E$2:E$8)*(B1242-(E1242/SUMIF(Seasons!A$2:A$8,C1242,Seasons!B$2:B$8))*SUMIF(Seasons!A$2:A$8,C1242,Seasons!C$2:C$8))</f>
        <v>7.8600314712824542</v>
      </c>
    </row>
    <row r="1243" spans="1:15" x14ac:dyDescent="0.2">
      <c r="A1243">
        <v>1</v>
      </c>
      <c r="B1243" s="1">
        <f>K1243</f>
        <v>2875000</v>
      </c>
      <c r="C1243" t="s">
        <v>15</v>
      </c>
      <c r="D1243" t="s">
        <v>351</v>
      </c>
      <c r="E1243">
        <v>195</v>
      </c>
      <c r="F1243">
        <v>52</v>
      </c>
      <c r="G1243">
        <v>0</v>
      </c>
      <c r="H1243">
        <v>0</v>
      </c>
      <c r="I1243"/>
      <c r="J1243" s="1">
        <v>2875000</v>
      </c>
      <c r="K1243" s="1">
        <v>2875000</v>
      </c>
      <c r="L1243" s="1">
        <v>0</v>
      </c>
      <c r="M1243"/>
      <c r="N1243" s="3">
        <v>13.4</v>
      </c>
      <c r="O1243" s="10">
        <f>N1243-1/SUMIF(Seasons!A$2:A$8,C1243,Seasons!E$2:E$8)*(B1243-(E1243/SUMIF(Seasons!A$2:A$8,C1243,Seasons!B$2:B$8))*SUMIF(Seasons!A$2:A$8,C1243,Seasons!C$2:C$8))</f>
        <v>7.9982575024201363</v>
      </c>
    </row>
    <row r="1244" spans="1:15" x14ac:dyDescent="0.2">
      <c r="A1244">
        <v>1</v>
      </c>
      <c r="B1244" s="1">
        <v>6000000</v>
      </c>
      <c r="C1244" t="s">
        <v>23</v>
      </c>
      <c r="D1244" t="s">
        <v>351</v>
      </c>
      <c r="E1244">
        <v>186</v>
      </c>
      <c r="K1244" s="1">
        <v>6000000</v>
      </c>
      <c r="L1244" s="1">
        <v>0</v>
      </c>
      <c r="N1244" s="3">
        <v>13.5</v>
      </c>
      <c r="O1244" s="10">
        <f>N1244-1/SUMIF(Seasons!A$2:A$8,C1244,Seasons!E$2:E$8)*(B1244-(E1244/SUMIF(Seasons!A$2:A$8,C1244,Seasons!B$2:B$8))*SUMIF(Seasons!A$2:A$8,C1244,Seasons!C$2:C$8))</f>
        <v>1.8939662821650405</v>
      </c>
    </row>
    <row r="1245" spans="1:15" x14ac:dyDescent="0.2">
      <c r="A1245">
        <v>1</v>
      </c>
      <c r="B1245" s="1">
        <f>K1245</f>
        <v>1375000</v>
      </c>
      <c r="C1245" s="11" t="s">
        <v>21</v>
      </c>
      <c r="D1245" s="11" t="s">
        <v>352</v>
      </c>
      <c r="E1245" s="12">
        <v>185</v>
      </c>
      <c r="F1245" s="12">
        <v>0</v>
      </c>
      <c r="G1245" s="12">
        <v>0</v>
      </c>
      <c r="H1245" s="12">
        <v>0</v>
      </c>
      <c r="I1245" s="12"/>
      <c r="J1245" s="14">
        <v>1375000</v>
      </c>
      <c r="K1245" s="14">
        <v>1375000</v>
      </c>
      <c r="L1245" s="14">
        <v>450000</v>
      </c>
      <c r="M1245" s="13">
        <v>0</v>
      </c>
      <c r="N1245" s="10">
        <v>8.4</v>
      </c>
      <c r="O1245" s="10">
        <f>N1245-1/SUMIF(Seasons!A$2:A$8,C1245,Seasons!E$2:E$8)*(B1245-(E1245/SUMIF(Seasons!A$2:A$8,C1245,Seasons!B$2:B$8))*SUMIF(Seasons!A$2:A$8,C1245,Seasons!C$2:C$8))</f>
        <v>6.4469123982766874</v>
      </c>
    </row>
    <row r="1246" spans="1:15" x14ac:dyDescent="0.2">
      <c r="A1246">
        <v>1</v>
      </c>
      <c r="B1246" s="1">
        <f>48/82*K1246</f>
        <v>541463.41463414626</v>
      </c>
      <c r="C1246" t="s">
        <v>22</v>
      </c>
      <c r="D1246" t="s">
        <v>352</v>
      </c>
      <c r="E1246">
        <v>99</v>
      </c>
      <c r="F1246">
        <v>0</v>
      </c>
      <c r="H1246">
        <v>0</v>
      </c>
      <c r="K1246" s="1">
        <v>925000</v>
      </c>
      <c r="L1246" s="1">
        <v>450000</v>
      </c>
      <c r="N1246" s="3">
        <v>3.6</v>
      </c>
      <c r="O1246" s="10">
        <f>N1246-1/SUMIF(Seasons!A$2:A$8,C1246,Seasons!E$2:E$8)*(B1246-(E1246/SUMIF(Seasons!A$2:A$8,C1246,Seasons!B$2:B$8))*SUMIF(Seasons!A$2:A$8,C1246,Seasons!C$2:C$8))</f>
        <v>3.116601101494886</v>
      </c>
    </row>
    <row r="1247" spans="1:15" x14ac:dyDescent="0.2">
      <c r="A1247">
        <v>1</v>
      </c>
      <c r="B1247" s="1">
        <f>K1247</f>
        <v>925000</v>
      </c>
      <c r="C1247" t="s">
        <v>15</v>
      </c>
      <c r="D1247" t="s">
        <v>352</v>
      </c>
      <c r="E1247">
        <v>195</v>
      </c>
      <c r="F1247">
        <v>0</v>
      </c>
      <c r="G1247">
        <v>0</v>
      </c>
      <c r="H1247">
        <v>0</v>
      </c>
      <c r="I1247"/>
      <c r="J1247" s="1">
        <v>1375000</v>
      </c>
      <c r="K1247" s="1">
        <v>925000</v>
      </c>
      <c r="L1247" s="1">
        <v>450000</v>
      </c>
      <c r="M1247"/>
      <c r="N1247" s="3">
        <v>8.9</v>
      </c>
      <c r="O1247" s="10">
        <f>N1247-1/SUMIF(Seasons!A$2:A$8,C1247,Seasons!E$2:E$8)*(B1247-(E1247/SUMIF(Seasons!A$2:A$8,C1247,Seasons!B$2:B$8))*SUMIF(Seasons!A$2:A$8,C1247,Seasons!C$2:C$8))</f>
        <v>8.0287512100677638</v>
      </c>
    </row>
    <row r="1248" spans="1:15" x14ac:dyDescent="0.2">
      <c r="A1248">
        <v>1</v>
      </c>
      <c r="B1248" s="1">
        <v>1750000</v>
      </c>
      <c r="C1248" t="s">
        <v>23</v>
      </c>
      <c r="D1248" t="s">
        <v>352</v>
      </c>
      <c r="E1248">
        <v>186</v>
      </c>
      <c r="K1248" s="1">
        <v>1750000</v>
      </c>
      <c r="L1248" s="1">
        <v>0</v>
      </c>
      <c r="N1248" s="3">
        <v>5.4</v>
      </c>
      <c r="O1248" s="10">
        <f>N1248-1/SUMIF(Seasons!A$2:A$8,C1248,Seasons!E$2:E$8)*(B1248-(E1248/SUMIF(Seasons!A$2:A$8,C1248,Seasons!B$2:B$8))*SUMIF(Seasons!A$2:A$8,C1248,Seasons!C$2:C$8))</f>
        <v>2.844543034605147</v>
      </c>
    </row>
    <row r="1249" spans="1:15" x14ac:dyDescent="0.2">
      <c r="A1249">
        <v>1</v>
      </c>
      <c r="B1249" s="1">
        <f>K1249</f>
        <v>20596</v>
      </c>
      <c r="C1249" s="11" t="s">
        <v>19</v>
      </c>
      <c r="D1249" s="11" t="s">
        <v>353</v>
      </c>
      <c r="E1249" s="12">
        <v>3</v>
      </c>
      <c r="F1249" s="12">
        <v>0</v>
      </c>
      <c r="G1249" s="12">
        <v>0</v>
      </c>
      <c r="H1249" s="12">
        <v>0</v>
      </c>
      <c r="I1249" s="11"/>
      <c r="J1249" s="14">
        <v>1325000</v>
      </c>
      <c r="K1249" s="14">
        <v>20596</v>
      </c>
      <c r="L1249" s="14">
        <v>425000</v>
      </c>
      <c r="M1249" s="13"/>
      <c r="N1249" s="10"/>
      <c r="O1249" s="10">
        <f>N1249-1/SUMIF(Seasons!A$2:A$8,C1249,Seasons!E$2:E$8)*(B1249-(E1249/SUMIF(Seasons!A$2:A$8,C1249,Seasons!B$2:B$8))*SUMIF(Seasons!A$2:A$8,C1249,Seasons!C$2:C$8))</f>
        <v>-3.3970806025460661E-2</v>
      </c>
    </row>
    <row r="1250" spans="1:15" x14ac:dyDescent="0.2">
      <c r="A1250">
        <v>1</v>
      </c>
      <c r="B1250" s="1">
        <f>K1250</f>
        <v>1265000</v>
      </c>
      <c r="C1250" s="11" t="s">
        <v>21</v>
      </c>
      <c r="D1250" s="11" t="s">
        <v>353</v>
      </c>
      <c r="E1250" s="12">
        <v>185</v>
      </c>
      <c r="F1250" s="12">
        <v>0</v>
      </c>
      <c r="G1250" s="12">
        <v>0</v>
      </c>
      <c r="H1250" s="12">
        <v>0</v>
      </c>
      <c r="I1250" s="12"/>
      <c r="J1250" s="14">
        <v>1265000</v>
      </c>
      <c r="K1250" s="14">
        <v>1265000</v>
      </c>
      <c r="L1250" s="14">
        <v>425000</v>
      </c>
      <c r="M1250" s="13">
        <v>0</v>
      </c>
      <c r="N1250" s="10">
        <v>2.7</v>
      </c>
      <c r="O1250" s="10">
        <f>N1250-1/SUMIF(Seasons!A$2:A$8,C1250,Seasons!E$2:E$8)*(B1250-(E1250/SUMIF(Seasons!A$2:A$8,C1250,Seasons!B$2:B$8))*SUMIF(Seasons!A$2:A$8,C1250,Seasons!C$2:C$8))</f>
        <v>0.99966491144088088</v>
      </c>
    </row>
    <row r="1251" spans="1:15" x14ac:dyDescent="0.2">
      <c r="A1251">
        <v>1</v>
      </c>
      <c r="B1251" s="1">
        <f>48/82*K1251</f>
        <v>149001.95121951218</v>
      </c>
      <c r="C1251" t="s">
        <v>22</v>
      </c>
      <c r="D1251" t="s">
        <v>353</v>
      </c>
      <c r="E1251">
        <v>30</v>
      </c>
      <c r="F1251">
        <v>0</v>
      </c>
      <c r="H1251">
        <v>0</v>
      </c>
      <c r="K1251" s="1">
        <v>254545</v>
      </c>
      <c r="L1251" s="1">
        <v>425000</v>
      </c>
      <c r="N1251" s="3">
        <v>0.7</v>
      </c>
      <c r="O1251" s="10">
        <f>N1251-1/SUMIF(Seasons!A$2:A$8,C1251,Seasons!E$2:E$8)*(B1251-(E1251/SUMIF(Seasons!A$2:A$8,C1251,Seasons!B$2:B$8))*SUMIF(Seasons!A$2:A$8,C1251,Seasons!C$2:C$8))</f>
        <v>0.58464399399184608</v>
      </c>
    </row>
    <row r="1252" spans="1:15" x14ac:dyDescent="0.2">
      <c r="A1252">
        <v>1</v>
      </c>
      <c r="B1252" s="1">
        <f>K1252</f>
        <v>3100000</v>
      </c>
      <c r="C1252" t="s">
        <v>15</v>
      </c>
      <c r="D1252" t="s">
        <v>353</v>
      </c>
      <c r="E1252">
        <v>195</v>
      </c>
      <c r="F1252">
        <v>0</v>
      </c>
      <c r="G1252">
        <v>0</v>
      </c>
      <c r="H1252">
        <v>0</v>
      </c>
      <c r="I1252"/>
      <c r="J1252" s="1">
        <v>3100000</v>
      </c>
      <c r="K1252" s="1">
        <v>3100000</v>
      </c>
      <c r="L1252" s="1">
        <v>0</v>
      </c>
      <c r="M1252"/>
      <c r="N1252" s="3">
        <v>3.2</v>
      </c>
      <c r="O1252" s="10">
        <f>N1252-1/SUMIF(Seasons!A$2:A$8,C1252,Seasons!E$2:E$8)*(B1252-(E1252/SUMIF(Seasons!A$2:A$8,C1252,Seasons!B$2:B$8))*SUMIF(Seasons!A$2:A$8,C1252,Seasons!C$2:C$8))</f>
        <v>-2.7244917715392054</v>
      </c>
    </row>
    <row r="1253" spans="1:15" x14ac:dyDescent="0.2">
      <c r="A1253">
        <v>1</v>
      </c>
      <c r="B1253" s="1">
        <v>3100000</v>
      </c>
      <c r="C1253" t="s">
        <v>23</v>
      </c>
      <c r="D1253" t="s">
        <v>353</v>
      </c>
      <c r="E1253">
        <v>186</v>
      </c>
      <c r="K1253" s="1">
        <v>3100000</v>
      </c>
      <c r="L1253" s="1">
        <v>0</v>
      </c>
      <c r="N1253" s="3">
        <v>-0.1</v>
      </c>
      <c r="O1253" s="10">
        <f>N1253-1/SUMIF(Seasons!A$2:A$8,C1253,Seasons!E$2:E$8)*(B1253-(E1253/SUMIF(Seasons!A$2:A$8,C1253,Seasons!B$2:B$8))*SUMIF(Seasons!A$2:A$8,C1253,Seasons!C$2:C$8))</f>
        <v>-5.530346051464063</v>
      </c>
    </row>
    <row r="1254" spans="1:15" x14ac:dyDescent="0.2">
      <c r="A1254">
        <v>1</v>
      </c>
      <c r="B1254" s="1">
        <f>48/82*K1254</f>
        <v>404434.53658536583</v>
      </c>
      <c r="C1254" t="s">
        <v>22</v>
      </c>
      <c r="D1254" t="s">
        <v>354</v>
      </c>
      <c r="E1254">
        <v>76</v>
      </c>
      <c r="F1254">
        <v>0</v>
      </c>
      <c r="H1254">
        <v>0</v>
      </c>
      <c r="K1254" s="1">
        <v>690909</v>
      </c>
      <c r="L1254" s="1">
        <v>75000</v>
      </c>
      <c r="N1254" s="3">
        <v>3.8</v>
      </c>
      <c r="O1254" s="10">
        <f>N1254-1/SUMIF(Seasons!A$2:A$8,C1254,Seasons!E$2:E$8)*(B1254-(E1254/SUMIF(Seasons!A$2:A$8,C1254,Seasons!B$2:B$8))*SUMIF(Seasons!A$2:A$8,C1254,Seasons!C$2:C$8))</f>
        <v>3.4520993874544024</v>
      </c>
    </row>
    <row r="1255" spans="1:15" x14ac:dyDescent="0.2">
      <c r="A1255">
        <v>1</v>
      </c>
      <c r="B1255" s="1">
        <f>K1255</f>
        <v>900000</v>
      </c>
      <c r="C1255" t="s">
        <v>15</v>
      </c>
      <c r="D1255" t="s">
        <v>354</v>
      </c>
      <c r="E1255">
        <v>195</v>
      </c>
      <c r="F1255">
        <v>0</v>
      </c>
      <c r="G1255">
        <v>0</v>
      </c>
      <c r="H1255">
        <v>0</v>
      </c>
      <c r="I1255"/>
      <c r="J1255" s="1">
        <v>975000</v>
      </c>
      <c r="K1255" s="1">
        <v>900000</v>
      </c>
      <c r="L1255" s="1">
        <v>75000</v>
      </c>
      <c r="M1255"/>
      <c r="N1255" s="3">
        <v>2.2000000000000002</v>
      </c>
      <c r="O1255" s="10">
        <f>N1255-1/SUMIF(Seasons!A$2:A$8,C1255,Seasons!E$2:E$8)*(B1255-(E1255/SUMIF(Seasons!A$2:A$8,C1255,Seasons!B$2:B$8))*SUMIF(Seasons!A$2:A$8,C1255,Seasons!C$2:C$8))</f>
        <v>1.386834462729913</v>
      </c>
    </row>
    <row r="1256" spans="1:15" x14ac:dyDescent="0.2">
      <c r="A1256">
        <v>1</v>
      </c>
      <c r="B1256" s="1">
        <v>975000</v>
      </c>
      <c r="C1256" t="s">
        <v>23</v>
      </c>
      <c r="D1256" t="s">
        <v>354</v>
      </c>
      <c r="E1256">
        <v>186</v>
      </c>
      <c r="K1256" s="1">
        <v>975000</v>
      </c>
      <c r="L1256" s="1">
        <v>75000</v>
      </c>
      <c r="N1256" s="3">
        <v>5.8</v>
      </c>
      <c r="O1256" s="10">
        <f>N1256-1/SUMIF(Seasons!A$2:A$8,C1256,Seasons!E$2:E$8)*(B1256-(E1256/SUMIF(Seasons!A$2:A$8,C1256,Seasons!B$2:B$8))*SUMIF(Seasons!A$2:A$8,C1256,Seasons!C$2:C$8))</f>
        <v>4.8949423247559896</v>
      </c>
    </row>
    <row r="1257" spans="1:15" x14ac:dyDescent="0.2">
      <c r="A1257">
        <v>1</v>
      </c>
      <c r="B1257" s="1">
        <f>J1257</f>
        <v>550000</v>
      </c>
      <c r="C1257" s="11" t="s">
        <v>17</v>
      </c>
      <c r="D1257" s="11" t="s">
        <v>355</v>
      </c>
      <c r="E1257" s="12">
        <v>190</v>
      </c>
      <c r="F1257" s="12"/>
      <c r="G1257" s="12"/>
      <c r="H1257" s="12"/>
      <c r="I1257" s="13">
        <v>550000</v>
      </c>
      <c r="J1257" s="14">
        <v>550000</v>
      </c>
      <c r="K1257" s="14"/>
      <c r="L1257" s="14" t="s">
        <v>27</v>
      </c>
      <c r="M1257" s="13"/>
      <c r="N1257" s="10">
        <v>0.2</v>
      </c>
      <c r="O1257" s="10">
        <f>N1257-1/SUMIF(Seasons!A$2:A$8,C1257,Seasons!E$2:E$8)*(B1257-(E1257/SUMIF(Seasons!A$2:A$8,C1257,Seasons!B$2:B$8))*SUMIF(Seasons!A$2:A$8,C1257,Seasons!C$2:C$8))</f>
        <v>3.3861277990169525E-3</v>
      </c>
    </row>
    <row r="1258" spans="1:15" x14ac:dyDescent="0.2">
      <c r="A1258">
        <v>1</v>
      </c>
      <c r="B1258" s="1">
        <f>K1258</f>
        <v>302016</v>
      </c>
      <c r="C1258" s="11" t="s">
        <v>20</v>
      </c>
      <c r="D1258" s="11" t="s">
        <v>355</v>
      </c>
      <c r="E1258" s="12">
        <v>107</v>
      </c>
      <c r="F1258" s="12">
        <v>0</v>
      </c>
      <c r="G1258" s="12">
        <v>0</v>
      </c>
      <c r="H1258" s="12">
        <v>0</v>
      </c>
      <c r="I1258" s="12"/>
      <c r="J1258" s="14">
        <v>525000</v>
      </c>
      <c r="K1258" s="14">
        <v>302016</v>
      </c>
      <c r="L1258" s="14">
        <v>0</v>
      </c>
      <c r="M1258" s="13"/>
      <c r="N1258" s="10">
        <v>1</v>
      </c>
      <c r="O1258" s="10">
        <f>N1258-1/SUMIF(Seasons!A$2:A$8,C1258,Seasons!E$2:E$8)*(B1258-(E1258/SUMIF(Seasons!A$2:A$8,C1258,Seasons!B$2:B$8))*SUMIF(Seasons!A$2:A$8,C1258,Seasons!C$2:C$8))</f>
        <v>0.96397096100747537</v>
      </c>
    </row>
    <row r="1259" spans="1:15" x14ac:dyDescent="0.2">
      <c r="A1259">
        <v>1</v>
      </c>
      <c r="B1259" s="1">
        <f>K1259</f>
        <v>644595</v>
      </c>
      <c r="C1259" s="11" t="s">
        <v>21</v>
      </c>
      <c r="D1259" s="11" t="s">
        <v>355</v>
      </c>
      <c r="E1259" s="12">
        <v>159</v>
      </c>
      <c r="F1259" s="12">
        <v>0</v>
      </c>
      <c r="G1259" s="12">
        <v>0</v>
      </c>
      <c r="H1259" s="12">
        <v>0</v>
      </c>
      <c r="I1259" s="12"/>
      <c r="J1259" s="14">
        <v>750000</v>
      </c>
      <c r="K1259" s="14">
        <v>644595</v>
      </c>
      <c r="L1259" s="14">
        <v>0</v>
      </c>
      <c r="M1259" s="13">
        <v>0</v>
      </c>
      <c r="N1259" s="10">
        <v>6.1</v>
      </c>
      <c r="O1259" s="10">
        <f>N1259-1/SUMIF(Seasons!A$2:A$8,C1259,Seasons!E$2:E$8)*(B1259-(E1259/SUMIF(Seasons!A$2:A$8,C1259,Seasons!B$2:B$8))*SUMIF(Seasons!A$2:A$8,C1259,Seasons!C$2:C$8))</f>
        <v>5.6556638764183038</v>
      </c>
    </row>
    <row r="1260" spans="1:15" x14ac:dyDescent="0.2">
      <c r="A1260">
        <v>1</v>
      </c>
      <c r="B1260" s="1">
        <f>48/82*K1260</f>
        <v>364523.12195121951</v>
      </c>
      <c r="C1260" t="s">
        <v>22</v>
      </c>
      <c r="D1260" t="s">
        <v>355</v>
      </c>
      <c r="E1260">
        <v>63</v>
      </c>
      <c r="F1260">
        <v>0</v>
      </c>
      <c r="H1260">
        <v>0</v>
      </c>
      <c r="K1260" s="1">
        <v>622727</v>
      </c>
      <c r="L1260" s="1">
        <v>0</v>
      </c>
      <c r="N1260" s="3">
        <v>-0.2</v>
      </c>
      <c r="O1260" s="10">
        <f>N1260-1/SUMIF(Seasons!A$2:A$8,C1260,Seasons!E$2:E$8)*(B1260-(E1260/SUMIF(Seasons!A$2:A$8,C1260,Seasons!B$2:B$8))*SUMIF(Seasons!A$2:A$8,C1260,Seasons!C$2:C$8))</f>
        <v>-0.54881592103569132</v>
      </c>
    </row>
    <row r="1261" spans="1:15" x14ac:dyDescent="0.2">
      <c r="A1261">
        <v>1</v>
      </c>
      <c r="B1261" s="1">
        <f>K1261</f>
        <v>76923</v>
      </c>
      <c r="C1261" t="s">
        <v>15</v>
      </c>
      <c r="D1261" t="s">
        <v>355</v>
      </c>
      <c r="E1261">
        <v>25</v>
      </c>
      <c r="F1261">
        <v>0</v>
      </c>
      <c r="G1261">
        <v>0</v>
      </c>
      <c r="H1261">
        <v>0</v>
      </c>
      <c r="I1261"/>
      <c r="J1261" s="1">
        <v>600000</v>
      </c>
      <c r="K1261" s="1">
        <v>76923</v>
      </c>
      <c r="L1261" s="1">
        <v>0</v>
      </c>
      <c r="M1261"/>
      <c r="N1261" s="3">
        <v>-0.2</v>
      </c>
      <c r="O1261" s="10">
        <f>N1261-1/SUMIF(Seasons!A$2:A$8,C1261,Seasons!E$2:E$8)*(B1261-(E1261/SUMIF(Seasons!A$2:A$8,C1261,Seasons!B$2:B$8))*SUMIF(Seasons!A$2:A$8,C1261,Seasons!C$2:C$8))</f>
        <v>-0.21489296299054289</v>
      </c>
    </row>
    <row r="1262" spans="1:15" x14ac:dyDescent="0.2">
      <c r="A1262">
        <v>1</v>
      </c>
      <c r="B1262" s="1">
        <f>K1262</f>
        <v>137097</v>
      </c>
      <c r="C1262" s="11" t="s">
        <v>20</v>
      </c>
      <c r="D1262" s="11" t="s">
        <v>356</v>
      </c>
      <c r="E1262" s="12">
        <v>51</v>
      </c>
      <c r="F1262" s="12">
        <v>0</v>
      </c>
      <c r="G1262" s="12">
        <v>0</v>
      </c>
      <c r="H1262" s="12">
        <v>0</v>
      </c>
      <c r="I1262" s="12"/>
      <c r="J1262" s="14">
        <v>500000</v>
      </c>
      <c r="K1262" s="14">
        <v>137097</v>
      </c>
      <c r="L1262" s="14">
        <v>0</v>
      </c>
      <c r="M1262" s="13"/>
      <c r="N1262" s="10">
        <v>1.3</v>
      </c>
      <c r="O1262" s="10">
        <f>N1262-1/SUMIF(Seasons!A$2:A$8,C1262,Seasons!E$2:E$8)*(B1262-(E1262/SUMIF(Seasons!A$2:A$8,C1262,Seasons!B$2:B$8))*SUMIF(Seasons!A$2:A$8,C1262,Seasons!C$2:C$8))</f>
        <v>1.2999994343053405</v>
      </c>
    </row>
    <row r="1263" spans="1:15" x14ac:dyDescent="0.2">
      <c r="A1263">
        <v>1</v>
      </c>
      <c r="B1263" s="1">
        <f>K1263</f>
        <v>15541</v>
      </c>
      <c r="C1263" s="11" t="s">
        <v>21</v>
      </c>
      <c r="D1263" s="11" t="s">
        <v>356</v>
      </c>
      <c r="E1263" s="12">
        <v>5</v>
      </c>
      <c r="F1263" s="12">
        <v>0</v>
      </c>
      <c r="G1263" s="12">
        <v>0</v>
      </c>
      <c r="H1263" s="12">
        <v>0</v>
      </c>
      <c r="I1263" s="12"/>
      <c r="J1263" s="14">
        <v>575000</v>
      </c>
      <c r="K1263" s="14">
        <v>15541</v>
      </c>
      <c r="L1263" s="14">
        <v>0</v>
      </c>
      <c r="M1263" s="13">
        <v>0</v>
      </c>
      <c r="N1263" s="10">
        <v>0.5</v>
      </c>
      <c r="O1263" s="10">
        <f>N1263-1/SUMIF(Seasons!A$2:A$8,C1263,Seasons!E$2:E$8)*(B1263-(E1263/SUMIF(Seasons!A$2:A$8,C1263,Seasons!B$2:B$8))*SUMIF(Seasons!A$2:A$8,C1263,Seasons!C$2:C$8))</f>
        <v>0.49689387654768219</v>
      </c>
    </row>
    <row r="1264" spans="1:15" x14ac:dyDescent="0.2">
      <c r="A1264">
        <v>1</v>
      </c>
      <c r="B1264" s="1">
        <f>48/82*K1264</f>
        <v>61788.878048780483</v>
      </c>
      <c r="C1264" t="s">
        <v>22</v>
      </c>
      <c r="D1264" t="s">
        <v>356</v>
      </c>
      <c r="E1264">
        <v>19</v>
      </c>
      <c r="F1264">
        <v>0</v>
      </c>
      <c r="H1264">
        <v>0</v>
      </c>
      <c r="K1264" s="1">
        <v>105556</v>
      </c>
      <c r="L1264" s="1">
        <v>0</v>
      </c>
      <c r="N1264" s="3">
        <v>1.7000000000000002</v>
      </c>
      <c r="O1264" s="10">
        <f>N1264-1/SUMIF(Seasons!A$2:A$8,C1264,Seasons!E$2:E$8)*(B1264-(E1264/SUMIF(Seasons!A$2:A$8,C1264,Seasons!B$2:B$8))*SUMIF(Seasons!A$2:A$8,C1264,Seasons!C$2:C$8))</f>
        <v>1.6942011175166298</v>
      </c>
    </row>
    <row r="1265" spans="1:15" x14ac:dyDescent="0.2">
      <c r="A1265">
        <v>1</v>
      </c>
      <c r="B1265" s="1">
        <f>K1265</f>
        <v>360000</v>
      </c>
      <c r="C1265" t="s">
        <v>15</v>
      </c>
      <c r="D1265" t="s">
        <v>356</v>
      </c>
      <c r="E1265">
        <v>117</v>
      </c>
      <c r="F1265">
        <v>0</v>
      </c>
      <c r="G1265">
        <v>0</v>
      </c>
      <c r="H1265">
        <v>0</v>
      </c>
      <c r="I1265"/>
      <c r="J1265" s="1">
        <v>600000</v>
      </c>
      <c r="K1265" s="1">
        <v>360000</v>
      </c>
      <c r="L1265" s="1">
        <v>0</v>
      </c>
      <c r="M1265"/>
      <c r="N1265" s="3">
        <v>-0.60000000000000009</v>
      </c>
      <c r="O1265" s="10">
        <f>N1265-1/SUMIF(Seasons!A$2:A$8,C1265,Seasons!E$2:E$8)*(B1265-(E1265/SUMIF(Seasons!A$2:A$8,C1265,Seasons!B$2:B$8))*SUMIF(Seasons!A$2:A$8,C1265,Seasons!C$2:C$8))</f>
        <v>-0.66969990319457895</v>
      </c>
    </row>
    <row r="1266" spans="1:15" x14ac:dyDescent="0.2">
      <c r="A1266">
        <v>1</v>
      </c>
      <c r="B1266" s="1">
        <v>290000</v>
      </c>
      <c r="C1266" t="s">
        <v>23</v>
      </c>
      <c r="D1266" t="s">
        <v>356</v>
      </c>
      <c r="E1266">
        <v>90</v>
      </c>
      <c r="K1266" s="1">
        <v>290000</v>
      </c>
      <c r="L1266" s="1">
        <v>0</v>
      </c>
      <c r="N1266" s="3">
        <v>-1.5</v>
      </c>
      <c r="O1266" s="10">
        <f>N1266-1/SUMIF(Seasons!A$2:A$8,C1266,Seasons!E$2:E$8)*(B1266-(E1266/SUMIF(Seasons!A$2:A$8,C1266,Seasons!B$2:B$8))*SUMIF(Seasons!A$2:A$8,C1266,Seasons!C$2:C$8))</f>
        <v>-1.5508343589890374</v>
      </c>
    </row>
    <row r="1267" spans="1:15" x14ac:dyDescent="0.2">
      <c r="A1267">
        <v>1</v>
      </c>
      <c r="B1267" s="1">
        <f>J1267</f>
        <v>787500</v>
      </c>
      <c r="C1267" s="11" t="s">
        <v>17</v>
      </c>
      <c r="D1267" s="11" t="s">
        <v>357</v>
      </c>
      <c r="E1267" s="12">
        <v>190</v>
      </c>
      <c r="F1267" s="12"/>
      <c r="G1267" s="12"/>
      <c r="H1267" s="12"/>
      <c r="I1267" s="13">
        <v>775000</v>
      </c>
      <c r="J1267" s="14">
        <v>787500</v>
      </c>
      <c r="K1267" s="14"/>
      <c r="L1267" s="14" t="s">
        <v>27</v>
      </c>
      <c r="M1267" s="13"/>
      <c r="N1267" s="10">
        <v>-2.4</v>
      </c>
      <c r="O1267" s="10">
        <f>N1267-1/SUMIF(Seasons!A$2:A$8,C1267,Seasons!E$2:E$8)*(B1267-(E1267/SUMIF(Seasons!A$2:A$8,C1267,Seasons!B$2:B$8))*SUMIF(Seasons!A$2:A$8,C1267,Seasons!C$2:C$8))</f>
        <v>-3.219224467504096</v>
      </c>
    </row>
    <row r="1268" spans="1:15" x14ac:dyDescent="0.2">
      <c r="A1268">
        <v>1</v>
      </c>
      <c r="B1268" s="1">
        <f>K1268</f>
        <v>44883</v>
      </c>
      <c r="C1268" s="11" t="s">
        <v>19</v>
      </c>
      <c r="D1268" s="11" t="s">
        <v>357</v>
      </c>
      <c r="E1268" s="12">
        <v>11</v>
      </c>
      <c r="F1268" s="12">
        <v>0</v>
      </c>
      <c r="G1268" s="12">
        <v>0</v>
      </c>
      <c r="H1268" s="12">
        <v>0</v>
      </c>
      <c r="I1268" s="11"/>
      <c r="J1268" s="14">
        <v>787500</v>
      </c>
      <c r="K1268" s="14">
        <v>44883</v>
      </c>
      <c r="L1268" s="14">
        <v>0</v>
      </c>
      <c r="M1268" s="13"/>
      <c r="N1268" s="10"/>
      <c r="O1268" s="10">
        <f>N1268-1/SUMIF(Seasons!A$2:A$8,C1268,Seasons!E$2:E$8)*(B1268-(E1268/SUMIF(Seasons!A$2:A$8,C1268,Seasons!B$2:B$8))*SUMIF(Seasons!A$2:A$8,C1268,Seasons!C$2:C$8))</f>
        <v>-4.3405538208146043E-2</v>
      </c>
    </row>
    <row r="1269" spans="1:15" x14ac:dyDescent="0.2">
      <c r="A1269">
        <v>1</v>
      </c>
      <c r="B1269" s="1">
        <f>K1269</f>
        <v>32258</v>
      </c>
      <c r="C1269" s="11" t="s">
        <v>20</v>
      </c>
      <c r="D1269" s="11" t="s">
        <v>357</v>
      </c>
      <c r="E1269" s="12">
        <v>12</v>
      </c>
      <c r="F1269" s="12">
        <v>0</v>
      </c>
      <c r="G1269" s="12">
        <v>0</v>
      </c>
      <c r="H1269" s="12">
        <v>0</v>
      </c>
      <c r="I1269" s="12"/>
      <c r="J1269" s="14">
        <v>500000</v>
      </c>
      <c r="K1269" s="14">
        <v>32258</v>
      </c>
      <c r="L1269" s="14">
        <v>0</v>
      </c>
      <c r="M1269" s="13"/>
      <c r="N1269" s="10">
        <v>-0.5</v>
      </c>
      <c r="O1269" s="10">
        <f>N1269-1/SUMIF(Seasons!A$2:A$8,C1269,Seasons!E$2:E$8)*(B1269-(E1269/SUMIF(Seasons!A$2:A$8,C1269,Seasons!B$2:B$8))*SUMIF(Seasons!A$2:A$8,C1269,Seasons!C$2:C$8))</f>
        <v>-0.49999983837295442</v>
      </c>
    </row>
    <row r="1270" spans="1:15" x14ac:dyDescent="0.2">
      <c r="A1270">
        <v>1</v>
      </c>
      <c r="B1270" s="1">
        <f>K1270</f>
        <v>375385</v>
      </c>
      <c r="C1270" t="s">
        <v>15</v>
      </c>
      <c r="D1270" t="s">
        <v>357</v>
      </c>
      <c r="E1270">
        <v>122</v>
      </c>
      <c r="F1270">
        <v>0</v>
      </c>
      <c r="G1270">
        <v>0</v>
      </c>
      <c r="H1270">
        <v>0</v>
      </c>
      <c r="I1270"/>
      <c r="J1270" s="1">
        <v>600000</v>
      </c>
      <c r="K1270" s="1">
        <v>375385</v>
      </c>
      <c r="L1270" s="1">
        <v>0</v>
      </c>
      <c r="M1270"/>
      <c r="N1270" s="3">
        <v>-0.60000000000000009</v>
      </c>
      <c r="O1270" s="10">
        <f>N1270-1/SUMIF(Seasons!A$2:A$8,C1270,Seasons!E$2:E$8)*(B1270-(E1270/SUMIF(Seasons!A$2:A$8,C1270,Seasons!B$2:B$8))*SUMIF(Seasons!A$2:A$8,C1270,Seasons!C$2:C$8))</f>
        <v>-0.67267942512473011</v>
      </c>
    </row>
    <row r="1271" spans="1:15" x14ac:dyDescent="0.2">
      <c r="A1271">
        <v>1</v>
      </c>
      <c r="B1271" s="1">
        <v>13000</v>
      </c>
      <c r="C1271" t="s">
        <v>23</v>
      </c>
      <c r="D1271" t="s">
        <v>357</v>
      </c>
      <c r="E1271">
        <v>4</v>
      </c>
      <c r="K1271" s="1">
        <v>13000</v>
      </c>
      <c r="L1271" s="1">
        <v>0</v>
      </c>
      <c r="N1271" s="3">
        <v>-0.2</v>
      </c>
      <c r="O1271" s="10">
        <f>N1271-1/SUMIF(Seasons!A$2:A$8,C1271,Seasons!E$2:E$8)*(B1271-(E1271/SUMIF(Seasons!A$2:A$8,C1271,Seasons!B$2:B$8))*SUMIF(Seasons!A$2:A$8,C1271,Seasons!C$2:C$8))</f>
        <v>-0.20249592122964194</v>
      </c>
    </row>
    <row r="1272" spans="1:15" x14ac:dyDescent="0.2">
      <c r="A1272">
        <v>1</v>
      </c>
      <c r="B1272" s="1">
        <f>K1272</f>
        <v>12435</v>
      </c>
      <c r="C1272" s="11" t="s">
        <v>19</v>
      </c>
      <c r="D1272" s="11" t="s">
        <v>358</v>
      </c>
      <c r="E1272" s="12">
        <v>3</v>
      </c>
      <c r="F1272" s="12">
        <v>0</v>
      </c>
      <c r="G1272" s="12">
        <v>0</v>
      </c>
      <c r="H1272" s="12">
        <v>0</v>
      </c>
      <c r="I1272" s="11"/>
      <c r="J1272" s="14">
        <v>800000</v>
      </c>
      <c r="K1272" s="14">
        <v>12435</v>
      </c>
      <c r="L1272" s="14">
        <v>0</v>
      </c>
      <c r="M1272" s="13"/>
      <c r="N1272" s="10">
        <v>0.1</v>
      </c>
      <c r="O1272" s="10">
        <f>N1272-1/SUMIF(Seasons!A$2:A$8,C1272,Seasons!E$2:E$8)*(B1272-(E1272/SUMIF(Seasons!A$2:A$8,C1272,Seasons!B$2:B$8))*SUMIF(Seasons!A$2:A$8,C1272,Seasons!C$2:C$8))</f>
        <v>8.7647737020896954E-2</v>
      </c>
    </row>
    <row r="1273" spans="1:15" x14ac:dyDescent="0.2">
      <c r="A1273">
        <v>1</v>
      </c>
      <c r="B1273" s="1">
        <f>K1273</f>
        <v>800000</v>
      </c>
      <c r="C1273" s="11" t="s">
        <v>20</v>
      </c>
      <c r="D1273" s="11" t="s">
        <v>358</v>
      </c>
      <c r="E1273" s="12">
        <v>186</v>
      </c>
      <c r="F1273" s="12">
        <v>0</v>
      </c>
      <c r="G1273" s="12">
        <v>0</v>
      </c>
      <c r="H1273" s="12">
        <v>0</v>
      </c>
      <c r="I1273" s="12"/>
      <c r="J1273" s="14">
        <v>800000</v>
      </c>
      <c r="K1273" s="14">
        <v>800000</v>
      </c>
      <c r="L1273" s="14">
        <v>0</v>
      </c>
      <c r="M1273" s="13"/>
      <c r="N1273" s="10">
        <v>15</v>
      </c>
      <c r="O1273" s="10">
        <f>N1273-1/SUMIF(Seasons!A$2:A$8,C1273,Seasons!E$2:E$8)*(B1273-(E1273/SUMIF(Seasons!A$2:A$8,C1273,Seasons!B$2:B$8))*SUMIF(Seasons!A$2:A$8,C1273,Seasons!C$2:C$8))</f>
        <v>14.248434237995825</v>
      </c>
    </row>
    <row r="1274" spans="1:15" x14ac:dyDescent="0.2">
      <c r="A1274">
        <v>1</v>
      </c>
      <c r="B1274" s="1">
        <f>K1274</f>
        <v>2666667</v>
      </c>
      <c r="C1274" s="11" t="s">
        <v>21</v>
      </c>
      <c r="D1274" s="11" t="s">
        <v>358</v>
      </c>
      <c r="E1274" s="12">
        <v>185</v>
      </c>
      <c r="F1274" s="12">
        <v>0</v>
      </c>
      <c r="G1274" s="12">
        <v>0</v>
      </c>
      <c r="H1274" s="12">
        <v>0</v>
      </c>
      <c r="I1274" s="12"/>
      <c r="J1274" s="14">
        <v>2666667</v>
      </c>
      <c r="K1274" s="14">
        <v>2666667</v>
      </c>
      <c r="L1274" s="14">
        <v>0</v>
      </c>
      <c r="M1274" s="13">
        <v>0</v>
      </c>
      <c r="N1274" s="10">
        <v>-3.1</v>
      </c>
      <c r="O1274" s="10">
        <f>N1274-1/SUMIF(Seasons!A$2:A$8,C1274,Seasons!E$2:E$8)*(B1274-(E1274/SUMIF(Seasons!A$2:A$8,C1274,Seasons!B$2:B$8))*SUMIF(Seasons!A$2:A$8,C1274,Seasons!C$2:C$8))</f>
        <v>-8.0210156055528969</v>
      </c>
    </row>
    <row r="1275" spans="1:15" x14ac:dyDescent="0.2">
      <c r="A1275">
        <v>1</v>
      </c>
      <c r="B1275" s="1">
        <f>48/82*K1275</f>
        <v>1560975.8048780486</v>
      </c>
      <c r="C1275" t="s">
        <v>22</v>
      </c>
      <c r="D1275" t="s">
        <v>358</v>
      </c>
      <c r="E1275">
        <v>99</v>
      </c>
      <c r="F1275">
        <v>0</v>
      </c>
      <c r="H1275">
        <v>0</v>
      </c>
      <c r="K1275" s="1">
        <v>2666667</v>
      </c>
      <c r="L1275" s="1">
        <v>0</v>
      </c>
      <c r="N1275" s="3">
        <v>11.4</v>
      </c>
      <c r="O1275" s="10">
        <f>N1275-1/SUMIF(Seasons!A$2:A$8,C1275,Seasons!E$2:E$8)*(B1275-(E1275/SUMIF(Seasons!A$2:A$8,C1275,Seasons!B$2:B$8))*SUMIF(Seasons!A$2:A$8,C1275,Seasons!C$2:C$8))</f>
        <v>8.8118013280881193</v>
      </c>
    </row>
    <row r="1276" spans="1:15" x14ac:dyDescent="0.2">
      <c r="A1276">
        <v>1</v>
      </c>
      <c r="B1276" s="1">
        <f>K1276</f>
        <v>2666667</v>
      </c>
      <c r="C1276" t="s">
        <v>15</v>
      </c>
      <c r="D1276" t="s">
        <v>358</v>
      </c>
      <c r="E1276">
        <v>195</v>
      </c>
      <c r="F1276">
        <v>0</v>
      </c>
      <c r="G1276">
        <v>0</v>
      </c>
      <c r="H1276">
        <v>0</v>
      </c>
      <c r="I1276"/>
      <c r="J1276" s="1">
        <v>2666667</v>
      </c>
      <c r="K1276" s="1">
        <v>2666667</v>
      </c>
      <c r="L1276" s="1">
        <v>0</v>
      </c>
      <c r="M1276"/>
      <c r="N1276" s="3">
        <v>11.3</v>
      </c>
      <c r="O1276" s="10">
        <f>N1276-1/SUMIF(Seasons!A$2:A$8,C1276,Seasons!E$2:E$8)*(B1276-(E1276/SUMIF(Seasons!A$2:A$8,C1276,Seasons!B$2:B$8))*SUMIF(Seasons!A$2:A$8,C1276,Seasons!C$2:C$8))</f>
        <v>6.382283833494677</v>
      </c>
    </row>
    <row r="1277" spans="1:15" x14ac:dyDescent="0.2">
      <c r="A1277">
        <v>1</v>
      </c>
      <c r="B1277" s="1">
        <v>6000000</v>
      </c>
      <c r="C1277" t="s">
        <v>23</v>
      </c>
      <c r="D1277" t="s">
        <v>358</v>
      </c>
      <c r="E1277" s="19">
        <v>186</v>
      </c>
      <c r="J1277" s="1">
        <v>6000000</v>
      </c>
      <c r="K1277" s="1">
        <v>6000000</v>
      </c>
      <c r="N1277" s="3">
        <v>21.2</v>
      </c>
      <c r="O1277" s="10">
        <f>N1277-1/SUMIF(Seasons!A$2:A$8,C1277,Seasons!E$2:E$8)*(B1277-(E1277/SUMIF(Seasons!A$2:A$8,C1277,Seasons!B$2:B$8))*SUMIF(Seasons!A$2:A$8,C1277,Seasons!C$2:C$8))</f>
        <v>9.5939662821650398</v>
      </c>
    </row>
    <row r="1278" spans="1:15" x14ac:dyDescent="0.2">
      <c r="A1278">
        <v>1</v>
      </c>
      <c r="B1278" s="1">
        <f>J1278</f>
        <v>550000</v>
      </c>
      <c r="C1278" s="11" t="s">
        <v>17</v>
      </c>
      <c r="D1278" s="11" t="s">
        <v>359</v>
      </c>
      <c r="E1278" s="12">
        <v>190</v>
      </c>
      <c r="F1278" s="12"/>
      <c r="G1278" s="12"/>
      <c r="H1278" s="12"/>
      <c r="I1278" s="13">
        <v>550000</v>
      </c>
      <c r="J1278" s="14">
        <v>550000</v>
      </c>
      <c r="K1278" s="14"/>
      <c r="L1278" s="14" t="s">
        <v>27</v>
      </c>
      <c r="M1278" s="13"/>
      <c r="N1278" s="10">
        <v>0.5</v>
      </c>
      <c r="O1278" s="10">
        <f>N1278-1/SUMIF(Seasons!A$2:A$8,C1278,Seasons!E$2:E$8)*(B1278-(E1278/SUMIF(Seasons!A$2:A$8,C1278,Seasons!B$2:B$8))*SUMIF(Seasons!A$2:A$8,C1278,Seasons!C$2:C$8))</f>
        <v>0.30338612779901697</v>
      </c>
    </row>
    <row r="1279" spans="1:15" x14ac:dyDescent="0.2">
      <c r="A1279">
        <v>1</v>
      </c>
      <c r="B1279" s="1">
        <f>K1279</f>
        <v>872500</v>
      </c>
      <c r="C1279" s="11" t="s">
        <v>19</v>
      </c>
      <c r="D1279" s="11" t="s">
        <v>359</v>
      </c>
      <c r="E1279" s="12">
        <v>193</v>
      </c>
      <c r="F1279" s="12">
        <v>0</v>
      </c>
      <c r="G1279" s="12">
        <v>0</v>
      </c>
      <c r="H1279" s="12">
        <v>0</v>
      </c>
      <c r="I1279" s="11"/>
      <c r="J1279" s="14">
        <v>872500</v>
      </c>
      <c r="K1279" s="14">
        <v>872500</v>
      </c>
      <c r="L1279" s="14">
        <v>0</v>
      </c>
      <c r="M1279" s="13"/>
      <c r="N1279" s="10">
        <v>1.1000000000000001</v>
      </c>
      <c r="O1279" s="10">
        <f>N1279-1/SUMIF(Seasons!A$2:A$8,C1279,Seasons!E$2:E$8)*(B1279-(E1279/SUMIF(Seasons!A$2:A$8,C1279,Seasons!B$2:B$8))*SUMIF(Seasons!A$2:A$8,C1279,Seasons!C$2:C$8))</f>
        <v>0.11324503311258283</v>
      </c>
    </row>
    <row r="1280" spans="1:15" x14ac:dyDescent="0.2">
      <c r="A1280">
        <v>1</v>
      </c>
      <c r="B1280" s="1">
        <f>K1280</f>
        <v>872500</v>
      </c>
      <c r="C1280" s="11" t="s">
        <v>20</v>
      </c>
      <c r="D1280" s="11" t="s">
        <v>359</v>
      </c>
      <c r="E1280" s="12">
        <v>186</v>
      </c>
      <c r="F1280" s="12">
        <v>0</v>
      </c>
      <c r="G1280" s="12">
        <v>0</v>
      </c>
      <c r="H1280" s="12">
        <v>0</v>
      </c>
      <c r="I1280" s="12"/>
      <c r="J1280" s="14">
        <v>872500</v>
      </c>
      <c r="K1280" s="14">
        <v>872500</v>
      </c>
      <c r="L1280" s="14">
        <v>0</v>
      </c>
      <c r="M1280" s="13"/>
      <c r="N1280" s="10">
        <v>-0.7</v>
      </c>
      <c r="O1280" s="10">
        <f>N1280-1/SUMIF(Seasons!A$2:A$8,C1280,Seasons!E$2:E$8)*(B1280-(E1280/SUMIF(Seasons!A$2:A$8,C1280,Seasons!B$2:B$8))*SUMIF(Seasons!A$2:A$8,C1280,Seasons!C$2:C$8))</f>
        <v>-1.6331941544885176</v>
      </c>
    </row>
    <row r="1281" spans="1:15" x14ac:dyDescent="0.2">
      <c r="A1281">
        <v>1</v>
      </c>
      <c r="B1281" s="1">
        <f>K1281</f>
        <v>1000000</v>
      </c>
      <c r="C1281" s="11" t="s">
        <v>21</v>
      </c>
      <c r="D1281" s="11" t="s">
        <v>359</v>
      </c>
      <c r="E1281" s="12">
        <v>185</v>
      </c>
      <c r="F1281" s="12">
        <v>0</v>
      </c>
      <c r="G1281" s="12">
        <v>0</v>
      </c>
      <c r="H1281" s="12">
        <v>0</v>
      </c>
      <c r="I1281" s="12"/>
      <c r="J1281" s="14">
        <v>1000000</v>
      </c>
      <c r="K1281" s="14">
        <v>1000000</v>
      </c>
      <c r="L1281" s="14">
        <v>0</v>
      </c>
      <c r="M1281" s="13">
        <v>0</v>
      </c>
      <c r="N1281" s="10">
        <v>-0.5</v>
      </c>
      <c r="O1281" s="10">
        <f>N1281-1/SUMIF(Seasons!A$2:A$8,C1281,Seasons!E$2:E$8)*(B1281-(E1281/SUMIF(Seasons!A$2:A$8,C1281,Seasons!B$2:B$8))*SUMIF(Seasons!A$2:A$8,C1281,Seasons!C$2:C$8))</f>
        <v>-1.5914313068453805</v>
      </c>
    </row>
    <row r="1282" spans="1:15" x14ac:dyDescent="0.2">
      <c r="A1282">
        <v>1</v>
      </c>
      <c r="B1282" s="1">
        <f>48/82*K1282</f>
        <v>585365.85365853657</v>
      </c>
      <c r="C1282" t="s">
        <v>22</v>
      </c>
      <c r="D1282" t="s">
        <v>359</v>
      </c>
      <c r="E1282">
        <v>99</v>
      </c>
      <c r="F1282">
        <v>0</v>
      </c>
      <c r="H1282">
        <v>0</v>
      </c>
      <c r="K1282" s="1">
        <v>1000000</v>
      </c>
      <c r="L1282" s="1">
        <v>0</v>
      </c>
      <c r="N1282" s="3">
        <v>1.7000000000000002</v>
      </c>
      <c r="O1282" s="10">
        <f>N1282-1/SUMIF(Seasons!A$2:A$8,C1282,Seasons!E$2:E$8)*(B1282-(E1282/SUMIF(Seasons!A$2:A$8,C1282,Seasons!B$2:B$8))*SUMIF(Seasons!A$2:A$8,C1282,Seasons!C$2:C$8))</f>
        <v>1.1259638080251773</v>
      </c>
    </row>
    <row r="1283" spans="1:15" x14ac:dyDescent="0.2">
      <c r="A1283">
        <v>1</v>
      </c>
      <c r="B1283" s="1">
        <f>K1283</f>
        <v>1150000</v>
      </c>
      <c r="C1283" t="s">
        <v>15</v>
      </c>
      <c r="D1283" t="s">
        <v>359</v>
      </c>
      <c r="E1283">
        <v>195</v>
      </c>
      <c r="F1283">
        <v>0</v>
      </c>
      <c r="G1283">
        <v>0</v>
      </c>
      <c r="H1283">
        <v>0</v>
      </c>
      <c r="I1283"/>
      <c r="J1283" s="1">
        <v>1150000</v>
      </c>
      <c r="K1283" s="1">
        <v>1150000</v>
      </c>
      <c r="L1283" s="1">
        <v>0</v>
      </c>
      <c r="M1283"/>
      <c r="N1283" s="3">
        <v>1.4</v>
      </c>
      <c r="O1283" s="10">
        <f>N1283-1/SUMIF(Seasons!A$2:A$8,C1283,Seasons!E$2:E$8)*(B1283-(E1283/SUMIF(Seasons!A$2:A$8,C1283,Seasons!B$2:B$8))*SUMIF(Seasons!A$2:A$8,C1283,Seasons!C$2:C$8))</f>
        <v>6.0019361084220346E-3</v>
      </c>
    </row>
    <row r="1284" spans="1:15" x14ac:dyDescent="0.2">
      <c r="A1284">
        <v>1</v>
      </c>
      <c r="B1284" s="1">
        <v>1150000</v>
      </c>
      <c r="C1284" t="s">
        <v>23</v>
      </c>
      <c r="D1284" t="s">
        <v>359</v>
      </c>
      <c r="E1284">
        <v>186</v>
      </c>
      <c r="K1284" s="1">
        <v>1150000</v>
      </c>
      <c r="L1284" s="1">
        <v>0</v>
      </c>
      <c r="N1284" s="3">
        <v>-0.7</v>
      </c>
      <c r="O1284" s="10">
        <f>N1284-1/SUMIF(Seasons!A$2:A$8,C1284,Seasons!E$2:E$8)*(B1284-(E1284/SUMIF(Seasons!A$2:A$8,C1284,Seasons!B$2:B$8))*SUMIF(Seasons!A$2:A$8,C1284,Seasons!C$2:C$8))</f>
        <v>-1.9777284826974266</v>
      </c>
    </row>
    <row r="1285" spans="1:15" x14ac:dyDescent="0.2">
      <c r="A1285">
        <v>1</v>
      </c>
      <c r="B1285" s="1">
        <f>J1285</f>
        <v>8700000</v>
      </c>
      <c r="C1285" s="11" t="s">
        <v>17</v>
      </c>
      <c r="D1285" s="11" t="s">
        <v>360</v>
      </c>
      <c r="E1285" s="12">
        <v>190</v>
      </c>
      <c r="F1285" s="12"/>
      <c r="G1285" s="12"/>
      <c r="H1285" s="12"/>
      <c r="I1285" s="13">
        <v>9000000</v>
      </c>
      <c r="J1285" s="14">
        <v>8700000</v>
      </c>
      <c r="K1285" s="14"/>
      <c r="L1285" s="14" t="s">
        <v>27</v>
      </c>
      <c r="M1285" s="13"/>
      <c r="N1285" s="10">
        <v>18.7</v>
      </c>
      <c r="O1285" s="10">
        <f>N1285-1/SUMIF(Seasons!A$2:A$8,C1285,Seasons!E$2:E$8)*(B1285-(E1285/SUMIF(Seasons!A$2:A$8,C1285,Seasons!B$2:B$8))*SUMIF(Seasons!A$2:A$8,C1285,Seasons!C$2:C$8))</f>
        <v>-2.8619879847078096</v>
      </c>
    </row>
    <row r="1286" spans="1:15" x14ac:dyDescent="0.2">
      <c r="A1286">
        <v>1</v>
      </c>
      <c r="B1286" s="1">
        <f>K1286</f>
        <v>8700000</v>
      </c>
      <c r="C1286" s="11" t="s">
        <v>19</v>
      </c>
      <c r="D1286" s="11" t="s">
        <v>360</v>
      </c>
      <c r="E1286" s="12">
        <v>193</v>
      </c>
      <c r="F1286" s="12">
        <v>0</v>
      </c>
      <c r="G1286" s="12">
        <v>0</v>
      </c>
      <c r="H1286" s="12">
        <v>0</v>
      </c>
      <c r="I1286" s="11"/>
      <c r="J1286" s="14">
        <v>8700000</v>
      </c>
      <c r="K1286" s="14">
        <v>8700000</v>
      </c>
      <c r="L1286" s="14">
        <v>0</v>
      </c>
      <c r="M1286" s="13"/>
      <c r="N1286" s="10">
        <v>29.4</v>
      </c>
      <c r="O1286" s="10">
        <f>N1286-1/SUMIF(Seasons!A$2:A$8,C1286,Seasons!E$2:E$8)*(B1286-(E1286/SUMIF(Seasons!A$2:A$8,C1286,Seasons!B$2:B$8))*SUMIF(Seasons!A$2:A$8,C1286,Seasons!C$2:C$8))</f>
        <v>7.6781456953642362</v>
      </c>
    </row>
    <row r="1287" spans="1:15" x14ac:dyDescent="0.2">
      <c r="A1287">
        <v>1</v>
      </c>
      <c r="B1287" s="1">
        <f>K1287</f>
        <v>8700000</v>
      </c>
      <c r="C1287" s="11" t="s">
        <v>20</v>
      </c>
      <c r="D1287" s="11" t="s">
        <v>360</v>
      </c>
      <c r="E1287" s="12">
        <v>186</v>
      </c>
      <c r="F1287" s="16">
        <v>95</v>
      </c>
      <c r="G1287" s="12">
        <v>0</v>
      </c>
      <c r="H1287" s="12">
        <v>0</v>
      </c>
      <c r="I1287" s="12"/>
      <c r="J1287" s="14">
        <v>8700000</v>
      </c>
      <c r="K1287" s="14">
        <v>8700000</v>
      </c>
      <c r="L1287" s="14">
        <v>0</v>
      </c>
      <c r="M1287" s="13"/>
      <c r="N1287" s="10">
        <v>17.399999999999999</v>
      </c>
      <c r="O1287" s="10">
        <f>N1287-1/SUMIF(Seasons!A$2:A$8,C1287,Seasons!E$2:E$8)*(B1287-(E1287/SUMIF(Seasons!A$2:A$8,C1287,Seasons!B$2:B$8))*SUMIF(Seasons!A$2:A$8,C1287,Seasons!C$2:C$8))</f>
        <v>-3.142797494780794</v>
      </c>
    </row>
    <row r="1288" spans="1:15" x14ac:dyDescent="0.2">
      <c r="A1288">
        <v>1</v>
      </c>
      <c r="B1288" s="1">
        <f>K1288</f>
        <v>8700000</v>
      </c>
      <c r="C1288" s="11" t="s">
        <v>21</v>
      </c>
      <c r="D1288" s="11" t="s">
        <v>360</v>
      </c>
      <c r="E1288" s="12">
        <v>185</v>
      </c>
      <c r="F1288" s="16">
        <v>145</v>
      </c>
      <c r="G1288" s="12">
        <v>0</v>
      </c>
      <c r="H1288" s="12">
        <v>0</v>
      </c>
      <c r="I1288" s="12"/>
      <c r="J1288" s="14">
        <v>8700000</v>
      </c>
      <c r="K1288" s="14">
        <v>8700000</v>
      </c>
      <c r="L1288" s="14">
        <v>0</v>
      </c>
      <c r="M1288" s="13">
        <v>0</v>
      </c>
      <c r="N1288" s="10">
        <v>9.9</v>
      </c>
      <c r="O1288" s="10">
        <f>N1288-1/SUMIF(Seasons!A$2:A$8,C1288,Seasons!E$2:E$8)*(B1288-(E1288/SUMIF(Seasons!A$2:A$8,C1288,Seasons!B$2:B$8))*SUMIF(Seasons!A$2:A$8,C1288,Seasons!C$2:C$8))</f>
        <v>-8.8841072283389177</v>
      </c>
    </row>
    <row r="1289" spans="1:15" x14ac:dyDescent="0.2">
      <c r="A1289">
        <v>1</v>
      </c>
      <c r="B1289" s="1">
        <f>48/82*K1289</f>
        <v>5092682.9268292682</v>
      </c>
      <c r="C1289" t="s">
        <v>22</v>
      </c>
      <c r="D1289" t="s">
        <v>360</v>
      </c>
      <c r="E1289">
        <v>99</v>
      </c>
      <c r="F1289">
        <v>0</v>
      </c>
      <c r="H1289">
        <v>0</v>
      </c>
      <c r="K1289" s="1">
        <v>8700000</v>
      </c>
      <c r="L1289" s="1">
        <v>0</v>
      </c>
      <c r="N1289" s="3">
        <v>15.7</v>
      </c>
      <c r="O1289" s="10">
        <f>N1289-1/SUMIF(Seasons!A$2:A$8,C1289,Seasons!E$2:E$8)*(B1289-(E1289/SUMIF(Seasons!A$2:A$8,C1289,Seasons!B$2:B$8))*SUMIF(Seasons!A$2:A$8,C1289,Seasons!C$2:C$8))</f>
        <v>5.8205350118017289</v>
      </c>
    </row>
    <row r="1290" spans="1:15" x14ac:dyDescent="0.2">
      <c r="A1290">
        <v>1</v>
      </c>
      <c r="B1290" s="1">
        <f>K1290</f>
        <v>8700000</v>
      </c>
      <c r="C1290" t="s">
        <v>15</v>
      </c>
      <c r="D1290" t="s">
        <v>360</v>
      </c>
      <c r="E1290">
        <v>195</v>
      </c>
      <c r="F1290">
        <v>0</v>
      </c>
      <c r="G1290">
        <v>0</v>
      </c>
      <c r="H1290">
        <v>0</v>
      </c>
      <c r="I1290"/>
      <c r="J1290" s="1">
        <v>8700000</v>
      </c>
      <c r="K1290" s="1">
        <v>8700000</v>
      </c>
      <c r="L1290" s="1">
        <v>0</v>
      </c>
      <c r="M1290"/>
      <c r="N1290" s="3">
        <v>25.7</v>
      </c>
      <c r="O1290" s="10">
        <f>N1290-1/SUMIF(Seasons!A$2:A$8,C1290,Seasons!E$2:E$8)*(B1290-(E1290/SUMIF(Seasons!A$2:A$8,C1290,Seasons!B$2:B$8))*SUMIF(Seasons!A$2:A$8,C1290,Seasons!C$2:C$8))</f>
        <v>6.7648596321393981</v>
      </c>
    </row>
    <row r="1291" spans="1:15" x14ac:dyDescent="0.2">
      <c r="A1291">
        <v>1</v>
      </c>
      <c r="B1291" s="1">
        <v>8700000</v>
      </c>
      <c r="C1291" t="s">
        <v>23</v>
      </c>
      <c r="D1291" t="s">
        <v>360</v>
      </c>
      <c r="E1291">
        <v>186</v>
      </c>
      <c r="K1291" s="1">
        <v>8700000</v>
      </c>
      <c r="L1291" s="1">
        <v>0</v>
      </c>
      <c r="N1291" s="3">
        <v>19.600000000000001</v>
      </c>
      <c r="O1291" s="10">
        <f>N1291-1/SUMIF(Seasons!A$2:A$8,C1291,Seasons!E$2:E$8)*(B1291-(E1291/SUMIF(Seasons!A$2:A$8,C1291,Seasons!B$2:B$8))*SUMIF(Seasons!A$2:A$8,C1291,Seasons!C$2:C$8))</f>
        <v>2.2441881100266201</v>
      </c>
    </row>
    <row r="1292" spans="1:15" x14ac:dyDescent="0.2">
      <c r="A1292">
        <v>1</v>
      </c>
      <c r="B1292" s="1">
        <f>K1292</f>
        <v>74595</v>
      </c>
      <c r="C1292" s="11" t="s">
        <v>21</v>
      </c>
      <c r="D1292" s="11" t="s">
        <v>361</v>
      </c>
      <c r="E1292" s="12">
        <v>23</v>
      </c>
      <c r="F1292" s="12">
        <v>0</v>
      </c>
      <c r="G1292" s="12">
        <v>0</v>
      </c>
      <c r="H1292" s="12">
        <v>0</v>
      </c>
      <c r="I1292" s="12"/>
      <c r="J1292" s="14">
        <v>600000</v>
      </c>
      <c r="K1292" s="14">
        <v>74595</v>
      </c>
      <c r="L1292" s="14">
        <v>0</v>
      </c>
      <c r="M1292" s="13">
        <v>0</v>
      </c>
      <c r="N1292" s="10">
        <v>0.30000000000000004</v>
      </c>
      <c r="O1292" s="10">
        <f>N1292-1/SUMIF(Seasons!A$2:A$8,C1292,Seasons!E$2:E$8)*(B1292-(E1292/SUMIF(Seasons!A$2:A$8,C1292,Seasons!B$2:B$8))*SUMIF(Seasons!A$2:A$8,C1292,Seasons!C$2:C$8))</f>
        <v>0.27857410114758135</v>
      </c>
    </row>
    <row r="1293" spans="1:15" x14ac:dyDescent="0.2">
      <c r="A1293">
        <v>1</v>
      </c>
      <c r="B1293" s="1">
        <f>J1293</f>
        <v>2875000</v>
      </c>
      <c r="C1293" s="11" t="s">
        <v>17</v>
      </c>
      <c r="D1293" s="11" t="s">
        <v>362</v>
      </c>
      <c r="E1293" s="12">
        <v>190</v>
      </c>
      <c r="F1293" s="12"/>
      <c r="G1293" s="12"/>
      <c r="H1293" s="12"/>
      <c r="I1293" s="13">
        <v>2875000</v>
      </c>
      <c r="J1293" s="14">
        <v>2875000</v>
      </c>
      <c r="K1293" s="14"/>
      <c r="L1293" s="14" t="s">
        <v>27</v>
      </c>
      <c r="M1293" s="13"/>
      <c r="N1293" s="10">
        <v>10.1</v>
      </c>
      <c r="O1293" s="10">
        <f>N1293-1/SUMIF(Seasons!A$2:A$8,C1293,Seasons!E$2:E$8)*(B1293-(E1293/SUMIF(Seasons!A$2:A$8,C1293,Seasons!B$2:B$8))*SUMIF(Seasons!A$2:A$8,C1293,Seasons!C$2:C$8))</f>
        <v>3.8083560895685418</v>
      </c>
    </row>
    <row r="1294" spans="1:15" x14ac:dyDescent="0.2">
      <c r="A1294">
        <v>1</v>
      </c>
      <c r="B1294" s="1">
        <f>K1294</f>
        <v>2875000</v>
      </c>
      <c r="C1294" s="11" t="s">
        <v>19</v>
      </c>
      <c r="D1294" s="11" t="s">
        <v>362</v>
      </c>
      <c r="E1294" s="11">
        <v>193</v>
      </c>
      <c r="F1294" s="11">
        <v>0</v>
      </c>
      <c r="G1294" s="11">
        <v>0</v>
      </c>
      <c r="H1294" s="11">
        <v>0</v>
      </c>
      <c r="I1294" s="11"/>
      <c r="J1294" s="17">
        <v>2875000</v>
      </c>
      <c r="K1294" s="17">
        <v>2875000</v>
      </c>
      <c r="L1294" s="17">
        <v>0</v>
      </c>
      <c r="M1294" s="18"/>
      <c r="N1294" s="10">
        <v>5.4</v>
      </c>
      <c r="O1294" s="10">
        <f>N1294-1/SUMIF(Seasons!A$2:A$8,C1294,Seasons!E$2:E$8)*(B1294-(E1294/SUMIF(Seasons!A$2:A$8,C1294,Seasons!B$2:B$8))*SUMIF(Seasons!A$2:A$8,C1294,Seasons!C$2:C$8))</f>
        <v>-0.89139072847682055</v>
      </c>
    </row>
    <row r="1295" spans="1:15" x14ac:dyDescent="0.2">
      <c r="A1295">
        <v>1</v>
      </c>
      <c r="B1295" s="1">
        <f>K1295</f>
        <v>3500000</v>
      </c>
      <c r="C1295" s="11" t="s">
        <v>20</v>
      </c>
      <c r="D1295" s="11" t="s">
        <v>362</v>
      </c>
      <c r="E1295" s="12">
        <v>186</v>
      </c>
      <c r="F1295" s="12">
        <v>0</v>
      </c>
      <c r="G1295" s="12">
        <v>0</v>
      </c>
      <c r="H1295" s="12">
        <v>0</v>
      </c>
      <c r="I1295" s="12"/>
      <c r="J1295" s="14">
        <v>3500000</v>
      </c>
      <c r="K1295" s="14">
        <v>3500000</v>
      </c>
      <c r="L1295" s="14">
        <v>0</v>
      </c>
      <c r="M1295" s="13"/>
      <c r="N1295" s="10">
        <v>1.8</v>
      </c>
      <c r="O1295" s="10">
        <f>N1295-1/SUMIF(Seasons!A$2:A$8,C1295,Seasons!E$2:E$8)*(B1295-(E1295/SUMIF(Seasons!A$2:A$8,C1295,Seasons!B$2:B$8))*SUMIF(Seasons!A$2:A$8,C1295,Seasons!C$2:C$8))</f>
        <v>-5.7156576200417533</v>
      </c>
    </row>
    <row r="1296" spans="1:15" x14ac:dyDescent="0.2">
      <c r="A1296">
        <v>1</v>
      </c>
      <c r="B1296" s="1">
        <f>K1296</f>
        <v>3500000</v>
      </c>
      <c r="C1296" s="11" t="s">
        <v>21</v>
      </c>
      <c r="D1296" s="11" t="s">
        <v>362</v>
      </c>
      <c r="E1296" s="12">
        <v>185</v>
      </c>
      <c r="F1296" s="12">
        <v>0</v>
      </c>
      <c r="G1296" s="12">
        <v>0</v>
      </c>
      <c r="H1296" s="12">
        <v>0</v>
      </c>
      <c r="I1296" s="12"/>
      <c r="J1296" s="14">
        <v>3500000</v>
      </c>
      <c r="K1296" s="14">
        <v>3500000</v>
      </c>
      <c r="L1296" s="14">
        <v>0</v>
      </c>
      <c r="M1296" s="13">
        <v>0</v>
      </c>
      <c r="N1296" s="10">
        <v>4.7</v>
      </c>
      <c r="O1296" s="10">
        <f>N1296-1/SUMIF(Seasons!A$2:A$8,C1296,Seasons!E$2:E$8)*(B1296-(E1296/SUMIF(Seasons!A$2:A$8,C1296,Seasons!B$2:B$8))*SUMIF(Seasons!A$2:A$8,C1296,Seasons!C$2:C$8))</f>
        <v>-2.1358066060315934</v>
      </c>
    </row>
    <row r="1297" spans="1:15" x14ac:dyDescent="0.2">
      <c r="A1297">
        <v>1</v>
      </c>
      <c r="B1297" s="1">
        <f>48/82*K1297</f>
        <v>2048780.487804878</v>
      </c>
      <c r="C1297" t="s">
        <v>22</v>
      </c>
      <c r="D1297" t="s">
        <v>362</v>
      </c>
      <c r="E1297">
        <v>99</v>
      </c>
      <c r="F1297">
        <v>0</v>
      </c>
      <c r="H1297">
        <v>0</v>
      </c>
      <c r="K1297" s="1">
        <v>3500000</v>
      </c>
      <c r="L1297" s="1">
        <v>0</v>
      </c>
      <c r="N1297" s="3">
        <v>8</v>
      </c>
      <c r="O1297" s="10">
        <f>N1297-1/SUMIF(Seasons!A$2:A$8,C1297,Seasons!E$2:E$8)*(B1297-(E1297/SUMIF(Seasons!A$2:A$8,C1297,Seasons!B$2:B$8))*SUMIF(Seasons!A$2:A$8,C1297,Seasons!C$2:C$8))</f>
        <v>4.4047206923682136</v>
      </c>
    </row>
    <row r="1298" spans="1:15" x14ac:dyDescent="0.2">
      <c r="A1298">
        <v>1</v>
      </c>
      <c r="B1298" s="1">
        <f>K1298</f>
        <v>3500000</v>
      </c>
      <c r="C1298" t="s">
        <v>15</v>
      </c>
      <c r="D1298" t="s">
        <v>362</v>
      </c>
      <c r="E1298">
        <v>195</v>
      </c>
      <c r="F1298">
        <v>0</v>
      </c>
      <c r="G1298">
        <v>0</v>
      </c>
      <c r="H1298">
        <v>0</v>
      </c>
      <c r="I1298"/>
      <c r="J1298" s="1">
        <v>3500000</v>
      </c>
      <c r="K1298" s="1">
        <v>3500000</v>
      </c>
      <c r="L1298" s="1">
        <v>0</v>
      </c>
      <c r="M1298"/>
      <c r="N1298" s="3">
        <v>6.4</v>
      </c>
      <c r="O1298" s="10">
        <f>N1298-1/SUMIF(Seasons!A$2:A$8,C1298,Seasons!E$2:E$8)*(B1298-(E1298/SUMIF(Seasons!A$2:A$8,C1298,Seasons!B$2:B$8))*SUMIF(Seasons!A$2:A$8,C1298,Seasons!C$2:C$8))</f>
        <v>-0.45382381413359063</v>
      </c>
    </row>
    <row r="1299" spans="1:15" x14ac:dyDescent="0.2">
      <c r="A1299">
        <v>1</v>
      </c>
      <c r="B1299" s="1">
        <v>3500000</v>
      </c>
      <c r="C1299" t="s">
        <v>23</v>
      </c>
      <c r="D1299" t="s">
        <v>362</v>
      </c>
      <c r="E1299">
        <v>186</v>
      </c>
      <c r="K1299" s="1">
        <v>3500000</v>
      </c>
      <c r="L1299" s="1">
        <v>0</v>
      </c>
      <c r="N1299" s="3">
        <v>4.4000000000000004</v>
      </c>
      <c r="O1299" s="10">
        <f>N1299-1/SUMIF(Seasons!A$2:A$8,C1299,Seasons!E$2:E$8)*(B1299-(E1299/SUMIF(Seasons!A$2:A$8,C1299,Seasons!B$2:B$8))*SUMIF(Seasons!A$2:A$8,C1299,Seasons!C$2:C$8))</f>
        <v>-1.8821650399290144</v>
      </c>
    </row>
    <row r="1300" spans="1:15" x14ac:dyDescent="0.2">
      <c r="A1300">
        <v>1</v>
      </c>
      <c r="B1300" s="1">
        <f>J1300</f>
        <v>830000</v>
      </c>
      <c r="C1300" s="11" t="s">
        <v>17</v>
      </c>
      <c r="D1300" s="11" t="s">
        <v>363</v>
      </c>
      <c r="E1300" s="12">
        <v>190</v>
      </c>
      <c r="F1300" s="12"/>
      <c r="G1300" s="12"/>
      <c r="H1300" s="12"/>
      <c r="I1300" s="13">
        <v>830000</v>
      </c>
      <c r="J1300" s="14">
        <v>830000</v>
      </c>
      <c r="K1300" s="14"/>
      <c r="L1300" s="14" t="s">
        <v>27</v>
      </c>
      <c r="M1300" s="13"/>
      <c r="N1300" s="10">
        <v>-3.3</v>
      </c>
      <c r="O1300" s="10">
        <f>N1300-1/SUMIF(Seasons!A$2:A$8,C1300,Seasons!E$2:E$8)*(B1300-(E1300/SUMIF(Seasons!A$2:A$8,C1300,Seasons!B$2:B$8))*SUMIF(Seasons!A$2:A$8,C1300,Seasons!C$2:C$8))</f>
        <v>-4.2306389950846528</v>
      </c>
    </row>
    <row r="1301" spans="1:15" x14ac:dyDescent="0.2">
      <c r="A1301">
        <v>1</v>
      </c>
      <c r="B1301" s="1">
        <f>K1301</f>
        <v>223118</v>
      </c>
      <c r="C1301" s="11" t="s">
        <v>20</v>
      </c>
      <c r="D1301" s="11" t="s">
        <v>363</v>
      </c>
      <c r="E1301" s="12">
        <v>83</v>
      </c>
      <c r="F1301" s="12">
        <v>0</v>
      </c>
      <c r="G1301" s="12">
        <v>0</v>
      </c>
      <c r="H1301" s="12">
        <v>0</v>
      </c>
      <c r="I1301" s="12"/>
      <c r="J1301" s="14">
        <v>500000</v>
      </c>
      <c r="K1301" s="14">
        <v>223118</v>
      </c>
      <c r="L1301" s="14">
        <v>0</v>
      </c>
      <c r="M1301" s="13"/>
      <c r="N1301" s="10">
        <v>2.6</v>
      </c>
      <c r="O1301" s="10">
        <f>N1301-1/SUMIF(Seasons!A$2:A$8,C1301,Seasons!E$2:E$8)*(B1301-(E1301/SUMIF(Seasons!A$2:A$8,C1301,Seasons!B$2:B$8))*SUMIF(Seasons!A$2:A$8,C1301,Seasons!C$2:C$8))</f>
        <v>2.6000007003838643</v>
      </c>
    </row>
    <row r="1302" spans="1:15" x14ac:dyDescent="0.2">
      <c r="A1302">
        <v>1</v>
      </c>
      <c r="B1302" s="1">
        <f>K1302</f>
        <v>10495</v>
      </c>
      <c r="C1302" s="11" t="s">
        <v>21</v>
      </c>
      <c r="D1302" s="11" t="s">
        <v>364</v>
      </c>
      <c r="E1302" s="12">
        <v>2</v>
      </c>
      <c r="F1302" s="12">
        <v>0</v>
      </c>
      <c r="G1302" s="12">
        <v>0</v>
      </c>
      <c r="H1302" s="12">
        <v>0</v>
      </c>
      <c r="I1302" s="12"/>
      <c r="J1302" s="14">
        <v>970833</v>
      </c>
      <c r="K1302" s="14">
        <v>10495</v>
      </c>
      <c r="L1302" s="14">
        <v>125000</v>
      </c>
      <c r="M1302" s="13">
        <v>0</v>
      </c>
      <c r="N1302" s="10">
        <v>0</v>
      </c>
      <c r="O1302" s="10">
        <f>N1302-1/SUMIF(Seasons!A$2:A$8,C1302,Seasons!E$2:E$8)*(B1302-(E1302/SUMIF(Seasons!A$2:A$8,C1302,Seasons!B$2:B$8))*SUMIF(Seasons!A$2:A$8,C1302,Seasons!C$2:C$8))</f>
        <v>-1.1073603042966375E-2</v>
      </c>
    </row>
    <row r="1303" spans="1:15" x14ac:dyDescent="0.2">
      <c r="A1303">
        <v>1</v>
      </c>
      <c r="B1303" s="1">
        <f>J1303</f>
        <v>551667</v>
      </c>
      <c r="C1303" s="11" t="s">
        <v>17</v>
      </c>
      <c r="D1303" s="11" t="s">
        <v>365</v>
      </c>
      <c r="E1303" s="12">
        <v>190</v>
      </c>
      <c r="F1303" s="12"/>
      <c r="G1303" s="12"/>
      <c r="H1303" s="12"/>
      <c r="I1303" s="13">
        <v>475000</v>
      </c>
      <c r="J1303" s="14">
        <v>551667</v>
      </c>
      <c r="K1303" s="14"/>
      <c r="L1303" s="14">
        <v>40000</v>
      </c>
      <c r="M1303" s="13"/>
      <c r="N1303" s="10">
        <v>-0.5</v>
      </c>
      <c r="O1303" s="10">
        <f>N1303-1/SUMIF(Seasons!A$2:A$8,C1303,Seasons!E$2:E$8)*(B1303-(E1303/SUMIF(Seasons!A$2:A$8,C1303,Seasons!B$2:B$8))*SUMIF(Seasons!A$2:A$8,C1303,Seasons!C$2:C$8))</f>
        <v>-0.70098394320043689</v>
      </c>
    </row>
    <row r="1304" spans="1:15" x14ac:dyDescent="0.2">
      <c r="A1304">
        <v>1</v>
      </c>
      <c r="B1304" s="1">
        <f>K1304</f>
        <v>600000</v>
      </c>
      <c r="C1304" s="11" t="s">
        <v>19</v>
      </c>
      <c r="D1304" s="11" t="s">
        <v>365</v>
      </c>
      <c r="E1304" s="12">
        <v>193</v>
      </c>
      <c r="F1304" s="12">
        <v>0</v>
      </c>
      <c r="G1304" s="12">
        <v>0</v>
      </c>
      <c r="H1304" s="12">
        <v>0</v>
      </c>
      <c r="I1304" s="11"/>
      <c r="J1304" s="14">
        <v>600000</v>
      </c>
      <c r="K1304" s="14">
        <v>600000</v>
      </c>
      <c r="L1304" s="14">
        <v>0</v>
      </c>
      <c r="M1304" s="13"/>
      <c r="N1304" s="10">
        <v>3.8</v>
      </c>
      <c r="O1304" s="10">
        <f>N1304-1/SUMIF(Seasons!A$2:A$8,C1304,Seasons!E$2:E$8)*(B1304-(E1304/SUMIF(Seasons!A$2:A$8,C1304,Seasons!B$2:B$8))*SUMIF(Seasons!A$2:A$8,C1304,Seasons!C$2:C$8))</f>
        <v>3.5350993377483442</v>
      </c>
    </row>
    <row r="1305" spans="1:15" x14ac:dyDescent="0.2">
      <c r="A1305">
        <v>1</v>
      </c>
      <c r="B1305" s="1">
        <f>K1305</f>
        <v>600000</v>
      </c>
      <c r="C1305" s="11" t="s">
        <v>20</v>
      </c>
      <c r="D1305" s="11" t="s">
        <v>365</v>
      </c>
      <c r="E1305" s="12">
        <v>186</v>
      </c>
      <c r="F1305" s="12">
        <v>0</v>
      </c>
      <c r="G1305" s="12">
        <v>0</v>
      </c>
      <c r="H1305" s="12">
        <v>0</v>
      </c>
      <c r="I1305" s="12"/>
      <c r="J1305" s="14">
        <v>600000</v>
      </c>
      <c r="K1305" s="14">
        <v>600000</v>
      </c>
      <c r="L1305" s="14">
        <v>0</v>
      </c>
      <c r="M1305" s="13"/>
      <c r="N1305" s="10">
        <v>1.8</v>
      </c>
      <c r="O1305" s="10">
        <f>N1305-1/SUMIF(Seasons!A$2:A$8,C1305,Seasons!E$2:E$8)*(B1305-(E1305/SUMIF(Seasons!A$2:A$8,C1305,Seasons!B$2:B$8))*SUMIF(Seasons!A$2:A$8,C1305,Seasons!C$2:C$8))</f>
        <v>1.5494780793319416</v>
      </c>
    </row>
    <row r="1306" spans="1:15" x14ac:dyDescent="0.2">
      <c r="A1306">
        <v>1</v>
      </c>
      <c r="B1306" s="1">
        <f>K1306</f>
        <v>76621</v>
      </c>
      <c r="C1306" s="11" t="s">
        <v>21</v>
      </c>
      <c r="D1306" s="11" t="s">
        <v>365</v>
      </c>
      <c r="E1306" s="11">
        <v>20</v>
      </c>
      <c r="F1306" s="11">
        <v>0</v>
      </c>
      <c r="G1306" s="11">
        <v>0</v>
      </c>
      <c r="H1306" s="11">
        <v>0</v>
      </c>
      <c r="I1306" s="11"/>
      <c r="J1306" s="17">
        <v>708750</v>
      </c>
      <c r="K1306" s="17">
        <v>76621</v>
      </c>
      <c r="L1306" s="17">
        <v>0</v>
      </c>
      <c r="M1306" s="18">
        <v>0</v>
      </c>
      <c r="N1306" s="10"/>
      <c r="O1306" s="10">
        <f>N1306-1/SUMIF(Seasons!A$2:A$8,C1306,Seasons!E$2:E$8)*(B1306-(E1306/SUMIF(Seasons!A$2:A$8,C1306,Seasons!B$2:B$8))*SUMIF(Seasons!A$2:A$8,C1306,Seasons!C$2:C$8))</f>
        <v>-4.5643067289405245E-2</v>
      </c>
    </row>
    <row r="1307" spans="1:15" x14ac:dyDescent="0.2">
      <c r="A1307">
        <v>1</v>
      </c>
      <c r="B1307" s="1">
        <v>81000</v>
      </c>
      <c r="C1307" t="s">
        <v>23</v>
      </c>
      <c r="D1307" t="s">
        <v>365</v>
      </c>
      <c r="E1307">
        <v>25</v>
      </c>
      <c r="K1307" s="1">
        <v>81000</v>
      </c>
      <c r="L1307" s="1">
        <v>0</v>
      </c>
      <c r="N1307" s="3">
        <v>-0.2</v>
      </c>
      <c r="O1307" s="10">
        <f>N1307-1/SUMIF(Seasons!A$2:A$8,C1307,Seasons!E$2:E$8)*(B1307-(E1307/SUMIF(Seasons!A$2:A$8,C1307,Seasons!B$2:B$8))*SUMIF(Seasons!A$2:A$8,C1307,Seasons!C$2:C$8))</f>
        <v>-0.21506712081747148</v>
      </c>
    </row>
    <row r="1308" spans="1:15" x14ac:dyDescent="0.2">
      <c r="A1308">
        <v>1</v>
      </c>
      <c r="B1308" s="1">
        <f>48/82*K1308</f>
        <v>25490.92682926829</v>
      </c>
      <c r="C1308" t="s">
        <v>22</v>
      </c>
      <c r="D1308" t="s">
        <v>366</v>
      </c>
      <c r="E1308">
        <v>8</v>
      </c>
      <c r="F1308">
        <v>0</v>
      </c>
      <c r="H1308">
        <v>0</v>
      </c>
      <c r="K1308" s="1">
        <v>43547</v>
      </c>
      <c r="L1308" s="1">
        <v>0</v>
      </c>
      <c r="N1308" s="3">
        <v>1.2</v>
      </c>
      <c r="O1308" s="10">
        <f>N1308-1/SUMIF(Seasons!A$2:A$8,C1308,Seasons!E$2:E$8)*(B1308-(E1308/SUMIF(Seasons!A$2:A$8,C1308,Seasons!B$2:B$8))*SUMIF(Seasons!A$2:A$8,C1308,Seasons!C$2:C$8))</f>
        <v>1.1986431505614763</v>
      </c>
    </row>
    <row r="1309" spans="1:15" x14ac:dyDescent="0.2">
      <c r="A1309">
        <v>1</v>
      </c>
      <c r="B1309" s="1">
        <f>K1309</f>
        <v>36923</v>
      </c>
      <c r="C1309" t="s">
        <v>15</v>
      </c>
      <c r="D1309" t="s">
        <v>366</v>
      </c>
      <c r="E1309">
        <v>12</v>
      </c>
      <c r="F1309">
        <v>0</v>
      </c>
      <c r="G1309">
        <v>0</v>
      </c>
      <c r="H1309">
        <v>0</v>
      </c>
      <c r="I1309"/>
      <c r="J1309" s="1">
        <v>600000</v>
      </c>
      <c r="K1309" s="1">
        <v>36923</v>
      </c>
      <c r="L1309" s="1">
        <v>0</v>
      </c>
      <c r="M1309"/>
      <c r="N1309" s="3">
        <v>-0.60000000000000009</v>
      </c>
      <c r="O1309" s="10">
        <f>N1309-1/SUMIF(Seasons!A$2:A$8,C1309,Seasons!E$2:E$8)*(B1309-(E1309/SUMIF(Seasons!A$2:A$8,C1309,Seasons!B$2:B$8))*SUMIF(Seasons!A$2:A$8,C1309,Seasons!C$2:C$8))</f>
        <v>-0.60714852930225638</v>
      </c>
    </row>
    <row r="1310" spans="1:15" x14ac:dyDescent="0.2">
      <c r="A1310">
        <v>1</v>
      </c>
      <c r="B1310" s="1">
        <f>K1310</f>
        <v>12615</v>
      </c>
      <c r="C1310" t="s">
        <v>15</v>
      </c>
      <c r="D1310" t="s">
        <v>367</v>
      </c>
      <c r="E1310">
        <v>4</v>
      </c>
      <c r="F1310">
        <v>0</v>
      </c>
      <c r="G1310">
        <v>0</v>
      </c>
      <c r="H1310">
        <v>0</v>
      </c>
      <c r="I1310"/>
      <c r="J1310" s="1">
        <v>651667</v>
      </c>
      <c r="K1310" s="1">
        <v>12615</v>
      </c>
      <c r="L1310" s="1">
        <v>15000</v>
      </c>
      <c r="M1310"/>
      <c r="N1310" s="3">
        <v>0</v>
      </c>
      <c r="O1310" s="10">
        <f>N1310-1/SUMIF(Seasons!A$2:A$8,C1310,Seasons!E$2:E$8)*(B1310-(E1310/SUMIF(Seasons!A$2:A$8,C1310,Seasons!B$2:B$8))*SUMIF(Seasons!A$2:A$8,C1310,Seasons!C$2:C$8))</f>
        <v>-3.0968798868121245E-3</v>
      </c>
    </row>
    <row r="1311" spans="1:15" x14ac:dyDescent="0.2">
      <c r="A1311">
        <v>1</v>
      </c>
      <c r="B1311" s="1">
        <v>419000</v>
      </c>
      <c r="C1311" t="s">
        <v>23</v>
      </c>
      <c r="D1311" t="s">
        <v>367</v>
      </c>
      <c r="E1311">
        <v>130</v>
      </c>
      <c r="K1311" s="1">
        <v>419000</v>
      </c>
      <c r="L1311" s="1">
        <v>0</v>
      </c>
      <c r="N1311" s="3">
        <v>-0.2</v>
      </c>
      <c r="O1311" s="10">
        <f>N1311-1/SUMIF(Seasons!A$2:A$8,C1311,Seasons!E$2:E$8)*(B1311-(E1311/SUMIF(Seasons!A$2:A$8,C1311,Seasons!B$2:B$8))*SUMIF(Seasons!A$2:A$8,C1311,Seasons!C$2:C$8))</f>
        <v>-0.27366402381429428</v>
      </c>
    </row>
    <row r="1312" spans="1:15" x14ac:dyDescent="0.2">
      <c r="A1312">
        <v>1</v>
      </c>
      <c r="B1312" s="1">
        <f>J1312</f>
        <v>500000</v>
      </c>
      <c r="C1312" s="11" t="s">
        <v>17</v>
      </c>
      <c r="D1312" s="11" t="s">
        <v>368</v>
      </c>
      <c r="E1312" s="12">
        <v>190</v>
      </c>
      <c r="F1312" s="12"/>
      <c r="G1312" s="12"/>
      <c r="H1312" s="12"/>
      <c r="I1312" s="13">
        <v>500000</v>
      </c>
      <c r="J1312" s="14">
        <v>500000</v>
      </c>
      <c r="K1312" s="14"/>
      <c r="L1312" s="14" t="s">
        <v>27</v>
      </c>
      <c r="M1312" s="13"/>
      <c r="N1312" s="20">
        <v>0.5</v>
      </c>
      <c r="O1312" s="10">
        <f>N1312-1/SUMIF(Seasons!A$2:A$8,C1312,Seasons!E$2:E$8)*(B1312-(E1312/SUMIF(Seasons!A$2:A$8,C1312,Seasons!B$2:B$8))*SUMIF(Seasons!A$2:A$8,C1312,Seasons!C$2:C$8))</f>
        <v>0.4344620425996723</v>
      </c>
    </row>
    <row r="1313" spans="1:15" x14ac:dyDescent="0.2">
      <c r="A1313">
        <v>1</v>
      </c>
      <c r="B1313" s="1">
        <f>K1313</f>
        <v>36269</v>
      </c>
      <c r="C1313" s="11" t="s">
        <v>19</v>
      </c>
      <c r="D1313" s="11" t="s">
        <v>368</v>
      </c>
      <c r="E1313" s="12">
        <v>14</v>
      </c>
      <c r="F1313" s="12">
        <v>0</v>
      </c>
      <c r="G1313" s="12">
        <v>0</v>
      </c>
      <c r="H1313" s="12">
        <v>0</v>
      </c>
      <c r="I1313" s="11"/>
      <c r="J1313" s="14">
        <v>500000</v>
      </c>
      <c r="K1313" s="14">
        <v>36269</v>
      </c>
      <c r="L1313" s="14">
        <v>0</v>
      </c>
      <c r="M1313" s="13"/>
      <c r="N1313" s="10">
        <v>-3</v>
      </c>
      <c r="O1313" s="10">
        <f>N1313-1/SUMIF(Seasons!A$2:A$8,C1313,Seasons!E$2:E$8)*(B1313-(E1313/SUMIF(Seasons!A$2:A$8,C1313,Seasons!B$2:B$8))*SUMIF(Seasons!A$2:A$8,C1313,Seasons!C$2:C$8))</f>
        <v>-2.9999988607898982</v>
      </c>
    </row>
    <row r="1314" spans="1:15" x14ac:dyDescent="0.2">
      <c r="A1314">
        <v>1</v>
      </c>
      <c r="B1314" s="1">
        <f>K1314</f>
        <v>16129</v>
      </c>
      <c r="C1314" s="11" t="s">
        <v>20</v>
      </c>
      <c r="D1314" s="11" t="s">
        <v>368</v>
      </c>
      <c r="E1314" s="12">
        <v>6</v>
      </c>
      <c r="F1314" s="12">
        <v>0</v>
      </c>
      <c r="G1314" s="12">
        <v>0</v>
      </c>
      <c r="H1314" s="12">
        <v>0</v>
      </c>
      <c r="I1314" s="12"/>
      <c r="J1314" s="14">
        <v>500000</v>
      </c>
      <c r="K1314" s="14">
        <v>16129</v>
      </c>
      <c r="L1314" s="14">
        <v>0</v>
      </c>
      <c r="M1314" s="13"/>
      <c r="N1314" s="10"/>
      <c r="O1314" s="10">
        <f>N1314-1/SUMIF(Seasons!A$2:A$8,C1314,Seasons!E$2:E$8)*(B1314-(E1314/SUMIF(Seasons!A$2:A$8,C1314,Seasons!B$2:B$8))*SUMIF(Seasons!A$2:A$8,C1314,Seasons!C$2:C$8))</f>
        <v>8.0813522793795906E-8</v>
      </c>
    </row>
    <row r="1315" spans="1:15" x14ac:dyDescent="0.2">
      <c r="A1315">
        <v>1</v>
      </c>
      <c r="B1315" s="1">
        <f>K1315</f>
        <v>42308</v>
      </c>
      <c r="C1315" t="s">
        <v>15</v>
      </c>
      <c r="D1315" t="s">
        <v>368</v>
      </c>
      <c r="E1315">
        <v>15</v>
      </c>
      <c r="F1315">
        <v>0</v>
      </c>
      <c r="G1315">
        <v>0</v>
      </c>
      <c r="H1315">
        <v>0</v>
      </c>
      <c r="I1315"/>
      <c r="J1315" s="1">
        <v>550000</v>
      </c>
      <c r="K1315" s="1">
        <v>42308</v>
      </c>
      <c r="L1315" s="1">
        <v>0</v>
      </c>
      <c r="M1315"/>
      <c r="N1315" s="3">
        <v>0.7</v>
      </c>
      <c r="O1315" s="10">
        <f>N1315-1/SUMIF(Seasons!A$2:A$8,C1315,Seasons!E$2:E$8)*(B1315-(E1315/SUMIF(Seasons!A$2:A$8,C1315,Seasons!B$2:B$8))*SUMIF(Seasons!A$2:A$8,C1315,Seasons!C$2:C$8))</f>
        <v>0.69999928512919796</v>
      </c>
    </row>
    <row r="1316" spans="1:15" x14ac:dyDescent="0.2">
      <c r="A1316">
        <v>1</v>
      </c>
      <c r="B1316" s="1">
        <v>40000</v>
      </c>
      <c r="C1316" t="s">
        <v>23</v>
      </c>
      <c r="D1316" t="s">
        <v>368</v>
      </c>
      <c r="E1316" s="19">
        <v>13</v>
      </c>
      <c r="J1316" s="1">
        <v>575000</v>
      </c>
      <c r="K1316" s="1">
        <v>40000</v>
      </c>
      <c r="N1316" s="3">
        <v>-2.2000000000000002</v>
      </c>
      <c r="O1316" s="10">
        <f>N1316-1/SUMIF(Seasons!A$2:A$8,C1316,Seasons!E$2:E$8)*(B1316-(E1316/SUMIF(Seasons!A$2:A$8,C1316,Seasons!B$2:B$8))*SUMIF(Seasons!A$2:A$8,C1316,Seasons!C$2:C$8))</f>
        <v>-2.2033202621862209</v>
      </c>
    </row>
    <row r="1317" spans="1:15" x14ac:dyDescent="0.2">
      <c r="A1317">
        <v>1</v>
      </c>
      <c r="B1317" s="1">
        <f>K1317</f>
        <v>151795</v>
      </c>
      <c r="C1317" t="s">
        <v>15</v>
      </c>
      <c r="D1317" t="s">
        <v>369</v>
      </c>
      <c r="E1317">
        <v>32</v>
      </c>
      <c r="F1317">
        <v>0</v>
      </c>
      <c r="G1317">
        <v>0</v>
      </c>
      <c r="H1317">
        <v>0</v>
      </c>
      <c r="I1317"/>
      <c r="J1317" s="1">
        <v>1350000</v>
      </c>
      <c r="K1317" s="1">
        <v>151795</v>
      </c>
      <c r="L1317" s="1">
        <v>0</v>
      </c>
      <c r="M1317"/>
      <c r="N1317" s="3">
        <v>-0.2</v>
      </c>
      <c r="O1317" s="10">
        <f>N1317-1/SUMIF(Seasons!A$2:A$8,C1317,Seasons!E$2:E$8)*(B1317-(E1317/SUMIF(Seasons!A$2:A$8,C1317,Seasons!B$2:B$8))*SUMIF(Seasons!A$2:A$8,C1317,Seasons!C$2:C$8))</f>
        <v>-0.34297445826197037</v>
      </c>
    </row>
    <row r="1318" spans="1:15" x14ac:dyDescent="0.2">
      <c r="A1318">
        <v>1</v>
      </c>
      <c r="B1318" s="1">
        <f>J1318</f>
        <v>500000</v>
      </c>
      <c r="C1318" s="11" t="s">
        <v>17</v>
      </c>
      <c r="D1318" s="11" t="s">
        <v>370</v>
      </c>
      <c r="E1318" s="12">
        <v>190</v>
      </c>
      <c r="F1318" s="12"/>
      <c r="G1318" s="12"/>
      <c r="H1318" s="12"/>
      <c r="I1318" s="13">
        <v>508000</v>
      </c>
      <c r="J1318" s="14">
        <v>500000</v>
      </c>
      <c r="K1318" s="14"/>
      <c r="L1318" s="14" t="s">
        <v>27</v>
      </c>
      <c r="M1318" s="13"/>
      <c r="N1318" s="10">
        <v>-0.9</v>
      </c>
      <c r="O1318" s="10">
        <f>N1318-1/SUMIF(Seasons!A$2:A$8,C1318,Seasons!E$2:E$8)*(B1318-(E1318/SUMIF(Seasons!A$2:A$8,C1318,Seasons!B$2:B$8))*SUMIF(Seasons!A$2:A$8,C1318,Seasons!C$2:C$8))</f>
        <v>-0.96553795740032766</v>
      </c>
    </row>
    <row r="1319" spans="1:15" x14ac:dyDescent="0.2">
      <c r="A1319">
        <v>1</v>
      </c>
      <c r="B1319" s="1">
        <f>K1319</f>
        <v>500000</v>
      </c>
      <c r="C1319" s="11" t="s">
        <v>19</v>
      </c>
      <c r="D1319" s="11" t="s">
        <v>370</v>
      </c>
      <c r="E1319" s="11">
        <v>193</v>
      </c>
      <c r="F1319" s="11">
        <v>0</v>
      </c>
      <c r="G1319" s="11">
        <v>0</v>
      </c>
      <c r="H1319" s="11">
        <v>0</v>
      </c>
      <c r="I1319" s="11"/>
      <c r="J1319" s="17">
        <v>500000</v>
      </c>
      <c r="K1319" s="17">
        <v>500000</v>
      </c>
      <c r="L1319" s="17">
        <v>0</v>
      </c>
      <c r="M1319" s="18"/>
      <c r="N1319" s="10">
        <v>-2.9</v>
      </c>
      <c r="O1319" s="10">
        <f>N1319-1/SUMIF(Seasons!A$2:A$8,C1319,Seasons!E$2:E$8)*(B1319-(E1319/SUMIF(Seasons!A$2:A$8,C1319,Seasons!B$2:B$8))*SUMIF(Seasons!A$2:A$8,C1319,Seasons!C$2:C$8))</f>
        <v>-2.9</v>
      </c>
    </row>
    <row r="1320" spans="1:15" x14ac:dyDescent="0.2">
      <c r="A1320">
        <v>1</v>
      </c>
      <c r="B1320" s="1">
        <f>K1320</f>
        <v>550000</v>
      </c>
      <c r="C1320" s="11" t="s">
        <v>20</v>
      </c>
      <c r="D1320" s="11" t="s">
        <v>370</v>
      </c>
      <c r="E1320" s="12">
        <v>186</v>
      </c>
      <c r="F1320" s="12">
        <v>0</v>
      </c>
      <c r="G1320" s="12">
        <v>0</v>
      </c>
      <c r="H1320" s="12">
        <v>0</v>
      </c>
      <c r="I1320" s="12"/>
      <c r="J1320" s="14">
        <v>550000</v>
      </c>
      <c r="K1320" s="14">
        <v>550000</v>
      </c>
      <c r="L1320" s="14">
        <v>0</v>
      </c>
      <c r="M1320" s="13"/>
      <c r="N1320" s="10">
        <v>8.4</v>
      </c>
      <c r="O1320" s="10">
        <f>N1320-1/SUMIF(Seasons!A$2:A$8,C1320,Seasons!E$2:E$8)*(B1320-(E1320/SUMIF(Seasons!A$2:A$8,C1320,Seasons!B$2:B$8))*SUMIF(Seasons!A$2:A$8,C1320,Seasons!C$2:C$8))</f>
        <v>8.2747390396659704</v>
      </c>
    </row>
    <row r="1321" spans="1:15" x14ac:dyDescent="0.2">
      <c r="A1321">
        <v>1</v>
      </c>
      <c r="B1321" s="1">
        <f>K1321</f>
        <v>1650000</v>
      </c>
      <c r="C1321" s="11" t="s">
        <v>21</v>
      </c>
      <c r="D1321" s="11" t="s">
        <v>370</v>
      </c>
      <c r="E1321" s="12">
        <v>185</v>
      </c>
      <c r="F1321" s="12">
        <v>0</v>
      </c>
      <c r="G1321" s="12">
        <v>0</v>
      </c>
      <c r="H1321" s="12">
        <v>0</v>
      </c>
      <c r="I1321" s="12"/>
      <c r="J1321" s="14">
        <v>1650000</v>
      </c>
      <c r="K1321" s="14">
        <v>1650000</v>
      </c>
      <c r="L1321" s="14">
        <v>0</v>
      </c>
      <c r="M1321" s="13">
        <v>0</v>
      </c>
      <c r="N1321" s="10">
        <v>2.9</v>
      </c>
      <c r="O1321" s="10">
        <f>N1321-1/SUMIF(Seasons!A$2:A$8,C1321,Seasons!E$2:E$8)*(B1321-(E1321/SUMIF(Seasons!A$2:A$8,C1321,Seasons!B$2:B$8))*SUMIF(Seasons!A$2:A$8,C1321,Seasons!C$2:C$8))</f>
        <v>0.31503111536620398</v>
      </c>
    </row>
    <row r="1322" spans="1:15" x14ac:dyDescent="0.2">
      <c r="A1322">
        <v>1</v>
      </c>
      <c r="B1322" s="1">
        <f>48/82*K1322</f>
        <v>965853.65853658528</v>
      </c>
      <c r="C1322" t="s">
        <v>22</v>
      </c>
      <c r="D1322" t="s">
        <v>370</v>
      </c>
      <c r="E1322">
        <v>99</v>
      </c>
      <c r="F1322">
        <v>0</v>
      </c>
      <c r="H1322">
        <v>0</v>
      </c>
      <c r="K1322" s="1">
        <v>1650000</v>
      </c>
      <c r="L1322" s="1">
        <v>0</v>
      </c>
      <c r="N1322" s="3">
        <v>-0.60000000000000009</v>
      </c>
      <c r="O1322" s="10">
        <f>N1322-1/SUMIF(Seasons!A$2:A$8,C1322,Seasons!E$2:E$8)*(B1322-(E1322/SUMIF(Seasons!A$2:A$8,C1322,Seasons!B$2:B$8))*SUMIF(Seasons!A$2:A$8,C1322,Seasons!C$2:C$8))</f>
        <v>-1.9595594020456333</v>
      </c>
    </row>
    <row r="1323" spans="1:15" x14ac:dyDescent="0.2">
      <c r="A1323">
        <v>1</v>
      </c>
      <c r="B1323" s="1">
        <f>K1323</f>
        <v>550000</v>
      </c>
      <c r="C1323" t="s">
        <v>15</v>
      </c>
      <c r="D1323" t="s">
        <v>370</v>
      </c>
      <c r="E1323">
        <v>195</v>
      </c>
      <c r="F1323">
        <v>38</v>
      </c>
      <c r="G1323">
        <v>0</v>
      </c>
      <c r="H1323">
        <v>0</v>
      </c>
      <c r="I1323"/>
      <c r="J1323" s="1">
        <v>550000</v>
      </c>
      <c r="K1323" s="1">
        <v>550000</v>
      </c>
      <c r="L1323" s="1">
        <v>0</v>
      </c>
      <c r="M1323"/>
      <c r="N1323" s="3">
        <v>-1.7000000000000002</v>
      </c>
      <c r="O1323" s="10">
        <f>N1323-1/SUMIF(Seasons!A$2:A$8,C1323,Seasons!E$2:E$8)*(B1323-(E1323/SUMIF(Seasons!A$2:A$8,C1323,Seasons!B$2:B$8))*SUMIF(Seasons!A$2:A$8,C1323,Seasons!C$2:C$8))</f>
        <v>-1.7000000000000002</v>
      </c>
    </row>
    <row r="1324" spans="1:15" x14ac:dyDescent="0.2">
      <c r="A1324">
        <v>1</v>
      </c>
      <c r="B1324" s="1">
        <f>K1324</f>
        <v>223077</v>
      </c>
      <c r="C1324" t="s">
        <v>15</v>
      </c>
      <c r="D1324" t="s">
        <v>371</v>
      </c>
      <c r="E1324">
        <v>50</v>
      </c>
      <c r="F1324">
        <v>0</v>
      </c>
      <c r="G1324">
        <v>0</v>
      </c>
      <c r="H1324">
        <v>0</v>
      </c>
      <c r="I1324"/>
      <c r="J1324" s="1">
        <v>1082500</v>
      </c>
      <c r="K1324" s="1">
        <v>223077</v>
      </c>
      <c r="L1324" s="1">
        <v>212500</v>
      </c>
      <c r="M1324"/>
      <c r="N1324" s="3">
        <v>0</v>
      </c>
      <c r="O1324" s="10">
        <f>N1324-1/SUMIF(Seasons!A$2:A$8,C1324,Seasons!E$2:E$8)*(B1324-(E1324/SUMIF(Seasons!A$2:A$8,C1324,Seasons!B$2:B$8))*SUMIF(Seasons!A$2:A$8,C1324,Seasons!C$2:C$8))</f>
        <v>-0.19063239258321549</v>
      </c>
    </row>
    <row r="1325" spans="1:15" x14ac:dyDescent="0.2">
      <c r="A1325">
        <v>1</v>
      </c>
      <c r="B1325" s="1">
        <v>183000</v>
      </c>
      <c r="C1325" t="s">
        <v>23</v>
      </c>
      <c r="D1325" t="s">
        <v>371</v>
      </c>
      <c r="E1325">
        <v>40</v>
      </c>
      <c r="K1325" s="1">
        <v>183000</v>
      </c>
      <c r="L1325" s="1">
        <v>0</v>
      </c>
      <c r="N1325" s="3">
        <v>-1</v>
      </c>
      <c r="O1325" s="10">
        <f>N1325-1/SUMIF(Seasons!A$2:A$8,C1325,Seasons!E$2:E$8)*(B1325-(E1325/SUMIF(Seasons!A$2:A$8,C1325,Seasons!B$2:B$8))*SUMIF(Seasons!A$2:A$8,C1325,Seasons!C$2:C$8))</f>
        <v>-1.1378252282680252</v>
      </c>
    </row>
    <row r="1326" spans="1:15" x14ac:dyDescent="0.2">
      <c r="A1326">
        <v>1</v>
      </c>
      <c r="B1326" s="1">
        <f>K1326</f>
        <v>78360</v>
      </c>
      <c r="C1326" s="11" t="s">
        <v>20</v>
      </c>
      <c r="D1326" t="s">
        <v>372</v>
      </c>
      <c r="E1326" s="12">
        <v>11</v>
      </c>
      <c r="F1326" s="12">
        <v>0</v>
      </c>
      <c r="G1326" s="12">
        <v>0</v>
      </c>
      <c r="H1326" s="12">
        <v>0</v>
      </c>
      <c r="I1326" s="12"/>
      <c r="J1326" s="14">
        <v>1325000</v>
      </c>
      <c r="K1326" s="14">
        <v>78360</v>
      </c>
      <c r="L1326" s="14">
        <v>0</v>
      </c>
      <c r="M1326" s="13"/>
      <c r="N1326" s="10">
        <v>-0.2</v>
      </c>
      <c r="O1326" s="10">
        <f>N1326-1/SUMIF(Seasons!A$2:A$8,C1326,Seasons!E$2:E$8)*(B1326-(E1326/SUMIF(Seasons!A$2:A$8,C1326,Seasons!B$2:B$8))*SUMIF(Seasons!A$2:A$8,C1326,Seasons!C$2:C$8))</f>
        <v>-0.32222991447235505</v>
      </c>
    </row>
    <row r="1327" spans="1:15" x14ac:dyDescent="0.2">
      <c r="A1327">
        <v>1</v>
      </c>
      <c r="B1327" s="1">
        <f>K1327</f>
        <v>386757</v>
      </c>
      <c r="C1327" s="11" t="s">
        <v>21</v>
      </c>
      <c r="D1327" t="s">
        <v>372</v>
      </c>
      <c r="E1327" s="12">
        <v>54</v>
      </c>
      <c r="F1327" s="12">
        <v>0</v>
      </c>
      <c r="G1327" s="12">
        <v>0</v>
      </c>
      <c r="H1327" s="12">
        <v>0</v>
      </c>
      <c r="I1327" s="12"/>
      <c r="J1327" s="14">
        <v>1325000</v>
      </c>
      <c r="K1327" s="14">
        <v>386757</v>
      </c>
      <c r="L1327" s="14">
        <v>850000</v>
      </c>
      <c r="M1327" s="13">
        <v>0</v>
      </c>
      <c r="N1327" s="10">
        <v>-1.4</v>
      </c>
      <c r="O1327" s="10">
        <f>N1327-1/SUMIF(Seasons!A$2:A$8,C1327,Seasons!E$2:E$8)*(B1327-(E1327/SUMIF(Seasons!A$2:A$8,C1327,Seasons!B$2:B$8))*SUMIF(Seasons!A$2:A$8,C1327,Seasons!C$2:C$8))</f>
        <v>-1.9365562625334762</v>
      </c>
    </row>
    <row r="1328" spans="1:15" x14ac:dyDescent="0.2">
      <c r="A1328">
        <v>1</v>
      </c>
      <c r="B1328" s="1">
        <f>48/82*K1328</f>
        <v>94604.487804878037</v>
      </c>
      <c r="C1328" t="s">
        <v>22</v>
      </c>
      <c r="D1328" t="s">
        <v>372</v>
      </c>
      <c r="E1328">
        <v>20</v>
      </c>
      <c r="F1328">
        <v>0</v>
      </c>
      <c r="H1328">
        <v>0</v>
      </c>
      <c r="K1328" s="1">
        <v>161616</v>
      </c>
      <c r="L1328" s="1">
        <v>0</v>
      </c>
      <c r="N1328" s="3">
        <v>-0.30000000000000004</v>
      </c>
      <c r="O1328" s="10">
        <f>N1328-1/SUMIF(Seasons!A$2:A$8,C1328,Seasons!E$2:E$8)*(B1328-(E1328/SUMIF(Seasons!A$2:A$8,C1328,Seasons!B$2:B$8))*SUMIF(Seasons!A$2:A$8,C1328,Seasons!C$2:C$8))</f>
        <v>-0.36713854059080181</v>
      </c>
    </row>
    <row r="1329" spans="1:15" x14ac:dyDescent="0.2">
      <c r="A1329">
        <v>1</v>
      </c>
      <c r="B1329" s="1">
        <f>K1329</f>
        <v>148077</v>
      </c>
      <c r="C1329" t="s">
        <v>15</v>
      </c>
      <c r="D1329" t="s">
        <v>372</v>
      </c>
      <c r="E1329">
        <v>35</v>
      </c>
      <c r="F1329">
        <v>0</v>
      </c>
      <c r="G1329">
        <v>0</v>
      </c>
      <c r="H1329">
        <v>0</v>
      </c>
      <c r="I1329"/>
      <c r="J1329" s="1">
        <v>825000</v>
      </c>
      <c r="K1329" s="1">
        <v>148077</v>
      </c>
      <c r="L1329" s="1">
        <v>0</v>
      </c>
      <c r="M1329"/>
      <c r="N1329" s="3">
        <v>0.7</v>
      </c>
      <c r="O1329" s="10">
        <f>N1329-1/SUMIF(Seasons!A$2:A$8,C1329,Seasons!E$2:E$8)*(B1329-(E1329/SUMIF(Seasons!A$2:A$8,C1329,Seasons!B$2:B$8))*SUMIF(Seasons!A$2:A$8,C1329,Seasons!C$2:C$8))</f>
        <v>0.58532263012882568</v>
      </c>
    </row>
    <row r="1330" spans="1:15" x14ac:dyDescent="0.2">
      <c r="A1330">
        <v>1</v>
      </c>
      <c r="B1330" s="1">
        <f>K1330</f>
        <v>27202</v>
      </c>
      <c r="C1330" s="11" t="s">
        <v>19</v>
      </c>
      <c r="D1330" s="11" t="s">
        <v>373</v>
      </c>
      <c r="E1330" s="12">
        <v>6</v>
      </c>
      <c r="F1330" s="12">
        <v>0</v>
      </c>
      <c r="G1330" s="12">
        <v>0</v>
      </c>
      <c r="H1330" s="12">
        <v>0</v>
      </c>
      <c r="I1330" s="11"/>
      <c r="J1330" s="14">
        <v>875000</v>
      </c>
      <c r="K1330" s="14">
        <v>27202</v>
      </c>
      <c r="L1330" s="14">
        <v>262500</v>
      </c>
      <c r="M1330" s="13"/>
      <c r="N1330" s="10">
        <v>-0.3</v>
      </c>
      <c r="O1330" s="10">
        <f>N1330-1/SUMIF(Seasons!A$2:A$8,C1330,Seasons!E$2:E$8)*(B1330-(E1330/SUMIF(Seasons!A$2:A$8,C1330,Seasons!B$2:B$8))*SUMIF(Seasons!A$2:A$8,C1330,Seasons!C$2:C$8))</f>
        <v>-0.3308820094019147</v>
      </c>
    </row>
    <row r="1331" spans="1:15" x14ac:dyDescent="0.2">
      <c r="A1331">
        <v>1</v>
      </c>
      <c r="B1331" s="1">
        <f>K1331</f>
        <v>588038</v>
      </c>
      <c r="C1331" s="11" t="s">
        <v>20</v>
      </c>
      <c r="D1331" s="11" t="s">
        <v>373</v>
      </c>
      <c r="E1331" s="12">
        <v>125</v>
      </c>
      <c r="F1331" s="12">
        <v>0</v>
      </c>
      <c r="G1331" s="12">
        <v>0</v>
      </c>
      <c r="H1331" s="12">
        <v>0</v>
      </c>
      <c r="I1331" s="12"/>
      <c r="J1331" s="14">
        <v>875000</v>
      </c>
      <c r="K1331" s="14">
        <v>588038</v>
      </c>
      <c r="L1331" s="14">
        <v>212500</v>
      </c>
      <c r="M1331" s="13"/>
      <c r="N1331" s="10">
        <v>2.9</v>
      </c>
      <c r="O1331" s="10">
        <f>N1331-1/SUMIF(Seasons!A$2:A$8,C1331,Seasons!E$2:E$8)*(B1331-(E1331/SUMIF(Seasons!A$2:A$8,C1331,Seasons!B$2:B$8))*SUMIF(Seasons!A$2:A$8,C1331,Seasons!C$2:C$8))</f>
        <v>2.2686434372685031</v>
      </c>
    </row>
    <row r="1332" spans="1:15" x14ac:dyDescent="0.2">
      <c r="A1332">
        <v>1</v>
      </c>
      <c r="B1332" s="1">
        <f>K1332</f>
        <v>198649</v>
      </c>
      <c r="C1332" s="11" t="s">
        <v>21</v>
      </c>
      <c r="D1332" s="11" t="s">
        <v>373</v>
      </c>
      <c r="E1332" s="11">
        <v>42</v>
      </c>
      <c r="F1332" s="11">
        <v>0</v>
      </c>
      <c r="G1332" s="11">
        <v>0</v>
      </c>
      <c r="H1332" s="11">
        <v>0</v>
      </c>
      <c r="I1332" s="11"/>
      <c r="J1332" s="17">
        <v>875000</v>
      </c>
      <c r="K1332" s="17">
        <v>198649</v>
      </c>
      <c r="L1332" s="17">
        <v>375000</v>
      </c>
      <c r="M1332" s="18">
        <v>0</v>
      </c>
      <c r="N1332" s="10">
        <v>0</v>
      </c>
      <c r="O1332" s="10">
        <f>N1332-1/SUMIF(Seasons!A$2:A$8,C1332,Seasons!E$2:E$8)*(B1332-(E1332/SUMIF(Seasons!A$2:A$8,C1332,Seasons!B$2:B$8))*SUMIF(Seasons!A$2:A$8,C1332,Seasons!C$2:C$8))</f>
        <v>-0.18257878979985248</v>
      </c>
    </row>
    <row r="1333" spans="1:15" x14ac:dyDescent="0.2">
      <c r="A1333">
        <v>1</v>
      </c>
      <c r="B1333" s="1">
        <v>209000</v>
      </c>
      <c r="C1333" t="s">
        <v>23</v>
      </c>
      <c r="D1333" t="s">
        <v>374</v>
      </c>
      <c r="E1333">
        <v>52</v>
      </c>
      <c r="K1333" s="1">
        <v>209000</v>
      </c>
      <c r="L1333" s="1">
        <v>310000</v>
      </c>
      <c r="N1333" s="3">
        <v>0</v>
      </c>
      <c r="O1333" s="10">
        <f>N1333-1/SUMIF(Seasons!A$2:A$8,C1333,Seasons!E$2:E$8)*(B1333-(E1333/SUMIF(Seasons!A$2:A$8,C1333,Seasons!B$2:B$8))*SUMIF(Seasons!A$2:A$8,C1333,Seasons!C$2:C$8))</f>
        <v>-0.11762887483184017</v>
      </c>
    </row>
    <row r="1334" spans="1:15" x14ac:dyDescent="0.2">
      <c r="A1334">
        <v>1</v>
      </c>
      <c r="B1334" s="1">
        <f>J1334</f>
        <v>2300000</v>
      </c>
      <c r="C1334" s="11" t="s">
        <v>17</v>
      </c>
      <c r="D1334" s="11" t="s">
        <v>375</v>
      </c>
      <c r="E1334" s="12">
        <v>190</v>
      </c>
      <c r="F1334" s="12"/>
      <c r="G1334" s="12"/>
      <c r="H1334" s="12"/>
      <c r="I1334" s="13">
        <v>2100000</v>
      </c>
      <c r="J1334" s="14">
        <v>2300000</v>
      </c>
      <c r="K1334" s="14"/>
      <c r="L1334" s="14" t="s">
        <v>27</v>
      </c>
      <c r="M1334" s="13"/>
      <c r="N1334" s="10">
        <v>7.4</v>
      </c>
      <c r="O1334" s="10">
        <f>N1334-1/SUMIF(Seasons!A$2:A$8,C1334,Seasons!E$2:E$8)*(B1334-(E1334/SUMIF(Seasons!A$2:A$8,C1334,Seasons!B$2:B$8))*SUMIF(Seasons!A$2:A$8,C1334,Seasons!C$2:C$8))</f>
        <v>2.6157291097760789</v>
      </c>
    </row>
    <row r="1335" spans="1:15" x14ac:dyDescent="0.2">
      <c r="A1335">
        <v>1</v>
      </c>
      <c r="B1335" s="1">
        <f>K1335</f>
        <v>2300000</v>
      </c>
      <c r="C1335" s="11" t="s">
        <v>19</v>
      </c>
      <c r="D1335" s="11" t="s">
        <v>375</v>
      </c>
      <c r="E1335" s="12">
        <v>193</v>
      </c>
      <c r="F1335" s="12">
        <v>0</v>
      </c>
      <c r="G1335" s="12">
        <v>0</v>
      </c>
      <c r="H1335" s="12">
        <v>0</v>
      </c>
      <c r="I1335" s="11"/>
      <c r="J1335" s="14">
        <v>2300000</v>
      </c>
      <c r="K1335" s="14">
        <v>2300000</v>
      </c>
      <c r="L1335" s="14">
        <v>0</v>
      </c>
      <c r="M1335" s="13"/>
      <c r="N1335" s="10">
        <v>5.4</v>
      </c>
      <c r="O1335" s="10">
        <f>N1335-1/SUMIF(Seasons!A$2:A$8,C1335,Seasons!E$2:E$8)*(B1335-(E1335/SUMIF(Seasons!A$2:A$8,C1335,Seasons!B$2:B$8))*SUMIF(Seasons!A$2:A$8,C1335,Seasons!C$2:C$8))</f>
        <v>0.63178807947019866</v>
      </c>
    </row>
    <row r="1336" spans="1:15" x14ac:dyDescent="0.2">
      <c r="A1336">
        <v>1</v>
      </c>
      <c r="B1336" s="1">
        <f>K1336</f>
        <v>2300000</v>
      </c>
      <c r="C1336" s="11" t="s">
        <v>20</v>
      </c>
      <c r="D1336" s="11" t="s">
        <v>375</v>
      </c>
      <c r="E1336" s="12">
        <v>186</v>
      </c>
      <c r="F1336" s="12">
        <v>0</v>
      </c>
      <c r="G1336" s="12">
        <v>0</v>
      </c>
      <c r="H1336" s="12">
        <v>0</v>
      </c>
      <c r="I1336" s="12"/>
      <c r="J1336" s="14">
        <v>2300000</v>
      </c>
      <c r="K1336" s="14">
        <v>2300000</v>
      </c>
      <c r="L1336" s="14">
        <v>0</v>
      </c>
      <c r="M1336" s="13"/>
      <c r="N1336" s="10">
        <v>8.6999999999999993</v>
      </c>
      <c r="O1336" s="10">
        <f>N1336-1/SUMIF(Seasons!A$2:A$8,C1336,Seasons!E$2:E$8)*(B1336-(E1336/SUMIF(Seasons!A$2:A$8,C1336,Seasons!B$2:B$8))*SUMIF(Seasons!A$2:A$8,C1336,Seasons!C$2:C$8))</f>
        <v>4.1906054279749476</v>
      </c>
    </row>
    <row r="1337" spans="1:15" x14ac:dyDescent="0.2">
      <c r="A1337">
        <v>1</v>
      </c>
      <c r="B1337" s="1">
        <f>K1337</f>
        <v>3300000</v>
      </c>
      <c r="C1337" s="11" t="s">
        <v>21</v>
      </c>
      <c r="D1337" s="11" t="s">
        <v>375</v>
      </c>
      <c r="E1337" s="12">
        <v>185</v>
      </c>
      <c r="F1337" s="12">
        <v>0</v>
      </c>
      <c r="G1337" s="12">
        <v>0</v>
      </c>
      <c r="H1337" s="12">
        <v>0</v>
      </c>
      <c r="I1337" s="12"/>
      <c r="J1337" s="14">
        <v>3300000</v>
      </c>
      <c r="K1337" s="14">
        <v>3300000</v>
      </c>
      <c r="L1337" s="14">
        <v>0</v>
      </c>
      <c r="M1337" s="13">
        <v>0</v>
      </c>
      <c r="N1337" s="10">
        <v>4.4000000000000004</v>
      </c>
      <c r="O1337" s="10">
        <f>N1337-1/SUMIF(Seasons!A$2:A$8,C1337,Seasons!E$2:E$8)*(B1337-(E1337/SUMIF(Seasons!A$2:A$8,C1337,Seasons!B$2:B$8))*SUMIF(Seasons!A$2:A$8,C1337,Seasons!C$2:C$8))</f>
        <v>-1.9762565820966964</v>
      </c>
    </row>
    <row r="1338" spans="1:15" x14ac:dyDescent="0.2">
      <c r="A1338">
        <v>1</v>
      </c>
      <c r="B1338" s="1">
        <f>48/82*K1338</f>
        <v>1931707.3170731706</v>
      </c>
      <c r="C1338" t="s">
        <v>22</v>
      </c>
      <c r="D1338" t="s">
        <v>375</v>
      </c>
      <c r="E1338">
        <v>99</v>
      </c>
      <c r="F1338">
        <v>0</v>
      </c>
      <c r="H1338">
        <v>0</v>
      </c>
      <c r="K1338" s="1">
        <v>3300000</v>
      </c>
      <c r="L1338" s="1">
        <v>0</v>
      </c>
      <c r="N1338" s="3">
        <v>3.2</v>
      </c>
      <c r="O1338" s="10">
        <f>N1338-1/SUMIF(Seasons!A$2:A$8,C1338,Seasons!E$2:E$8)*(B1338-(E1338/SUMIF(Seasons!A$2:A$8,C1338,Seasons!B$2:B$8))*SUMIF(Seasons!A$2:A$8,C1338,Seasons!C$2:C$8))</f>
        <v>-0.15357985837922872</v>
      </c>
    </row>
    <row r="1339" spans="1:15" x14ac:dyDescent="0.2">
      <c r="A1339">
        <v>1</v>
      </c>
      <c r="B1339" s="1">
        <f>K1339</f>
        <v>3300000</v>
      </c>
      <c r="C1339" t="s">
        <v>15</v>
      </c>
      <c r="D1339" t="s">
        <v>375</v>
      </c>
      <c r="E1339">
        <v>195</v>
      </c>
      <c r="F1339">
        <v>0</v>
      </c>
      <c r="G1339">
        <v>0</v>
      </c>
      <c r="H1339">
        <v>0</v>
      </c>
      <c r="I1339"/>
      <c r="J1339" s="1">
        <v>3300000</v>
      </c>
      <c r="K1339" s="1">
        <v>3300000</v>
      </c>
      <c r="L1339" s="1">
        <v>0</v>
      </c>
      <c r="M1339"/>
      <c r="N1339" s="3">
        <v>9.1999999999999993</v>
      </c>
      <c r="O1339" s="10">
        <f>N1339-1/SUMIF(Seasons!A$2:A$8,C1339,Seasons!E$2:E$8)*(B1339-(E1339/SUMIF(Seasons!A$2:A$8,C1339,Seasons!B$2:B$8))*SUMIF(Seasons!A$2:A$8,C1339,Seasons!C$2:C$8))</f>
        <v>2.810842207163601</v>
      </c>
    </row>
    <row r="1340" spans="1:15" x14ac:dyDescent="0.2">
      <c r="A1340">
        <v>1</v>
      </c>
      <c r="B1340" s="1">
        <v>3300000</v>
      </c>
      <c r="C1340" t="s">
        <v>23</v>
      </c>
      <c r="D1340" t="s">
        <v>375</v>
      </c>
      <c r="E1340">
        <v>186</v>
      </c>
      <c r="K1340" s="1">
        <v>3300000</v>
      </c>
      <c r="L1340" s="1">
        <v>0</v>
      </c>
      <c r="N1340" s="3">
        <v>9.1</v>
      </c>
      <c r="O1340" s="10">
        <f>N1340-1/SUMIF(Seasons!A$2:A$8,C1340,Seasons!E$2:E$8)*(B1340-(E1340/SUMIF(Seasons!A$2:A$8,C1340,Seasons!B$2:B$8))*SUMIF(Seasons!A$2:A$8,C1340,Seasons!C$2:C$8))</f>
        <v>3.2437444543034601</v>
      </c>
    </row>
    <row r="1341" spans="1:15" x14ac:dyDescent="0.2">
      <c r="A1341">
        <v>1</v>
      </c>
      <c r="B1341" s="1">
        <f>K1341</f>
        <v>188172</v>
      </c>
      <c r="C1341" s="11" t="s">
        <v>20</v>
      </c>
      <c r="D1341" s="11" t="s">
        <v>376</v>
      </c>
      <c r="E1341" s="12">
        <v>40</v>
      </c>
      <c r="F1341" s="12">
        <v>0</v>
      </c>
      <c r="G1341" s="12">
        <v>0</v>
      </c>
      <c r="H1341" s="12">
        <v>0</v>
      </c>
      <c r="I1341" s="12"/>
      <c r="J1341" s="14">
        <v>875000</v>
      </c>
      <c r="K1341" s="14">
        <v>188172</v>
      </c>
      <c r="L1341" s="14">
        <v>237500</v>
      </c>
      <c r="M1341" s="13"/>
      <c r="N1341" s="10">
        <v>0.8</v>
      </c>
      <c r="O1341" s="10">
        <f>N1341-1/SUMIF(Seasons!A$2:A$8,C1341,Seasons!E$2:E$8)*(B1341-(E1341/SUMIF(Seasons!A$2:A$8,C1341,Seasons!B$2:B$8))*SUMIF(Seasons!A$2:A$8,C1341,Seasons!C$2:C$8))</f>
        <v>0.59796630076099411</v>
      </c>
    </row>
    <row r="1342" spans="1:15" x14ac:dyDescent="0.2">
      <c r="A1342">
        <v>1</v>
      </c>
      <c r="B1342" s="1">
        <f>K1342</f>
        <v>274324</v>
      </c>
      <c r="C1342" s="11" t="s">
        <v>21</v>
      </c>
      <c r="D1342" s="11" t="s">
        <v>376</v>
      </c>
      <c r="E1342" s="12">
        <v>58</v>
      </c>
      <c r="F1342" s="12">
        <v>0</v>
      </c>
      <c r="G1342" s="12">
        <v>0</v>
      </c>
      <c r="H1342" s="12">
        <v>0</v>
      </c>
      <c r="I1342" s="12"/>
      <c r="J1342" s="14">
        <v>875000</v>
      </c>
      <c r="K1342" s="14">
        <v>274324</v>
      </c>
      <c r="L1342" s="14">
        <v>187500</v>
      </c>
      <c r="M1342" s="13">
        <v>0</v>
      </c>
      <c r="N1342" s="10">
        <v>-0.4</v>
      </c>
      <c r="O1342" s="10">
        <f>N1342-1/SUMIF(Seasons!A$2:A$8,C1342,Seasons!E$2:E$8)*(B1342-(E1342/SUMIF(Seasons!A$2:A$8,C1342,Seasons!B$2:B$8))*SUMIF(Seasons!A$2:A$8,C1342,Seasons!C$2:C$8))</f>
        <v>-0.65213075440208035</v>
      </c>
    </row>
    <row r="1343" spans="1:15" x14ac:dyDescent="0.2">
      <c r="A1343">
        <v>1</v>
      </c>
      <c r="B1343" s="1">
        <f>48/82*K1343</f>
        <v>107095.60975609756</v>
      </c>
      <c r="C1343" t="s">
        <v>22</v>
      </c>
      <c r="D1343" t="s">
        <v>376</v>
      </c>
      <c r="E1343">
        <v>23</v>
      </c>
      <c r="F1343">
        <v>0</v>
      </c>
      <c r="H1343">
        <v>0</v>
      </c>
      <c r="K1343" s="1">
        <v>182955</v>
      </c>
      <c r="L1343" s="1">
        <v>87500</v>
      </c>
      <c r="N1343" s="3">
        <v>-0.7</v>
      </c>
      <c r="O1343" s="10">
        <f>N1343-1/SUMIF(Seasons!A$2:A$8,C1343,Seasons!E$2:E$8)*(B1343-(E1343/SUMIF(Seasons!A$2:A$8,C1343,Seasons!B$2:B$8))*SUMIF(Seasons!A$2:A$8,C1343,Seasons!C$2:C$8))</f>
        <v>-0.77370057077462273</v>
      </c>
    </row>
    <row r="1344" spans="1:15" x14ac:dyDescent="0.2">
      <c r="A1344">
        <v>1</v>
      </c>
      <c r="B1344" s="1">
        <f>K1344</f>
        <v>550000</v>
      </c>
      <c r="C1344" t="s">
        <v>15</v>
      </c>
      <c r="D1344" t="s">
        <v>376</v>
      </c>
      <c r="E1344">
        <v>195</v>
      </c>
      <c r="F1344">
        <v>0</v>
      </c>
      <c r="G1344">
        <v>0</v>
      </c>
      <c r="H1344">
        <v>0</v>
      </c>
      <c r="I1344"/>
      <c r="J1344" s="1">
        <v>550000</v>
      </c>
      <c r="K1344" s="1">
        <v>550000</v>
      </c>
      <c r="L1344" s="1">
        <v>0</v>
      </c>
      <c r="M1344"/>
      <c r="N1344" s="3">
        <v>-0.4</v>
      </c>
      <c r="O1344" s="10">
        <f>N1344-1/SUMIF(Seasons!A$2:A$8,C1344,Seasons!E$2:E$8)*(B1344-(E1344/SUMIF(Seasons!A$2:A$8,C1344,Seasons!B$2:B$8))*SUMIF(Seasons!A$2:A$8,C1344,Seasons!C$2:C$8))</f>
        <v>-0.4</v>
      </c>
    </row>
    <row r="1345" spans="1:15" x14ac:dyDescent="0.2">
      <c r="A1345">
        <v>1</v>
      </c>
      <c r="B1345" s="1">
        <v>188000</v>
      </c>
      <c r="C1345" t="s">
        <v>23</v>
      </c>
      <c r="D1345" t="s">
        <v>376</v>
      </c>
      <c r="E1345">
        <v>50</v>
      </c>
      <c r="K1345" s="1">
        <v>188000</v>
      </c>
      <c r="L1345" s="1">
        <v>0</v>
      </c>
      <c r="N1345" s="3">
        <v>-1.2</v>
      </c>
      <c r="O1345" s="10">
        <f>N1345-1/SUMIF(Seasons!A$2:A$8,C1345,Seasons!E$2:E$8)*(B1345-(E1345/SUMIF(Seasons!A$2:A$8,C1345,Seasons!B$2:B$8))*SUMIF(Seasons!A$2:A$8,C1345,Seasons!C$2:C$8))</f>
        <v>-1.2855024758851648</v>
      </c>
    </row>
    <row r="1346" spans="1:15" x14ac:dyDescent="0.2">
      <c r="A1346">
        <v>1</v>
      </c>
      <c r="B1346" s="1">
        <f>K1346</f>
        <v>31736</v>
      </c>
      <c r="C1346" s="11" t="s">
        <v>19</v>
      </c>
      <c r="D1346" s="11" t="s">
        <v>377</v>
      </c>
      <c r="E1346" s="12">
        <v>7</v>
      </c>
      <c r="F1346" s="12">
        <v>0</v>
      </c>
      <c r="G1346" s="12">
        <v>0</v>
      </c>
      <c r="H1346" s="12">
        <v>0</v>
      </c>
      <c r="I1346" s="11"/>
      <c r="J1346" s="14">
        <v>875000</v>
      </c>
      <c r="K1346" s="14">
        <v>31736</v>
      </c>
      <c r="L1346" s="14">
        <v>237500</v>
      </c>
      <c r="M1346" s="13"/>
      <c r="N1346" s="10"/>
      <c r="O1346" s="10">
        <f>N1346-1/SUMIF(Seasons!A$2:A$8,C1346,Seasons!E$2:E$8)*(B1346-(E1346/SUMIF(Seasons!A$2:A$8,C1346,Seasons!B$2:B$8))*SUMIF(Seasons!A$2:A$8,C1346,Seasons!C$2:C$8))</f>
        <v>-3.6029893971107986E-2</v>
      </c>
    </row>
    <row r="1347" spans="1:15" x14ac:dyDescent="0.2">
      <c r="A1347">
        <v>1</v>
      </c>
      <c r="B1347" s="1">
        <v>16000</v>
      </c>
      <c r="C1347" t="s">
        <v>23</v>
      </c>
      <c r="D1347" t="s">
        <v>378</v>
      </c>
      <c r="E1347">
        <v>3</v>
      </c>
      <c r="K1347" s="1">
        <v>16000</v>
      </c>
      <c r="L1347" s="1">
        <v>175000</v>
      </c>
      <c r="N1347" s="3">
        <v>0</v>
      </c>
      <c r="O1347" s="10">
        <f>N1347-1/SUMIF(Seasons!A$2:A$8,C1347,Seasons!E$2:E$8)*(B1347-(E1347/SUMIF(Seasons!A$2:A$8,C1347,Seasons!B$2:B$8))*SUMIF(Seasons!A$2:A$8,C1347,Seasons!C$2:C$8))</f>
        <v>-1.5181612616996309E-2</v>
      </c>
    </row>
    <row r="1348" spans="1:15" x14ac:dyDescent="0.2">
      <c r="A1348">
        <v>1</v>
      </c>
      <c r="B1348" s="1">
        <f>J1348</f>
        <v>1725000</v>
      </c>
      <c r="C1348" s="11" t="s">
        <v>17</v>
      </c>
      <c r="D1348" s="11" t="s">
        <v>379</v>
      </c>
      <c r="E1348" s="12">
        <v>190</v>
      </c>
      <c r="F1348" s="12"/>
      <c r="G1348" s="12"/>
      <c r="H1348" s="12"/>
      <c r="I1348" s="13">
        <v>1750000</v>
      </c>
      <c r="J1348" s="14">
        <v>1725000</v>
      </c>
      <c r="K1348" s="14"/>
      <c r="L1348" s="14" t="s">
        <v>27</v>
      </c>
      <c r="M1348" s="13"/>
      <c r="N1348" s="10">
        <v>1.8</v>
      </c>
      <c r="O1348" s="10">
        <f>N1348-1/SUMIF(Seasons!A$2:A$8,C1348,Seasons!E$2:E$8)*(B1348-(E1348/SUMIF(Seasons!A$2:A$8,C1348,Seasons!B$2:B$8))*SUMIF(Seasons!A$2:A$8,C1348,Seasons!C$2:C$8))</f>
        <v>-1.4768978700163842</v>
      </c>
    </row>
    <row r="1349" spans="1:15" x14ac:dyDescent="0.2">
      <c r="A1349">
        <v>1</v>
      </c>
      <c r="B1349" s="1">
        <f>J1349</f>
        <v>550000</v>
      </c>
      <c r="C1349" s="11" t="s">
        <v>17</v>
      </c>
      <c r="D1349" s="11" t="s">
        <v>380</v>
      </c>
      <c r="E1349" s="12">
        <v>190</v>
      </c>
      <c r="F1349" s="12"/>
      <c r="G1349" s="12"/>
      <c r="H1349" s="12"/>
      <c r="I1349" s="13">
        <v>550000</v>
      </c>
      <c r="J1349" s="14">
        <v>550000</v>
      </c>
      <c r="K1349" s="14"/>
      <c r="L1349" s="14"/>
      <c r="M1349" s="13"/>
      <c r="N1349" s="20">
        <v>3.4</v>
      </c>
      <c r="O1349" s="10">
        <f>N1349-1/SUMIF(Seasons!A$2:A$8,C1349,Seasons!E$2:E$8)*(B1349-(E1349/SUMIF(Seasons!A$2:A$8,C1349,Seasons!B$2:B$8))*SUMIF(Seasons!A$2:A$8,C1349,Seasons!C$2:C$8))</f>
        <v>3.2033861277990168</v>
      </c>
    </row>
    <row r="1350" spans="1:15" x14ac:dyDescent="0.2">
      <c r="A1350">
        <v>1</v>
      </c>
      <c r="B1350" s="1">
        <f>K1350</f>
        <v>500000</v>
      </c>
      <c r="C1350" s="11" t="s">
        <v>19</v>
      </c>
      <c r="D1350" s="11" t="s">
        <v>380</v>
      </c>
      <c r="E1350" s="12">
        <v>193</v>
      </c>
      <c r="F1350" s="12">
        <v>0</v>
      </c>
      <c r="G1350" s="12">
        <v>0</v>
      </c>
      <c r="H1350" s="12">
        <v>0</v>
      </c>
      <c r="I1350" s="11"/>
      <c r="J1350" s="14">
        <v>500000</v>
      </c>
      <c r="K1350" s="14">
        <v>500000</v>
      </c>
      <c r="L1350" s="14">
        <v>0</v>
      </c>
      <c r="M1350" s="13"/>
      <c r="N1350" s="10">
        <v>1.1000000000000001</v>
      </c>
      <c r="O1350" s="10">
        <f>N1350-1/SUMIF(Seasons!A$2:A$8,C1350,Seasons!E$2:E$8)*(B1350-(E1350/SUMIF(Seasons!A$2:A$8,C1350,Seasons!B$2:B$8))*SUMIF(Seasons!A$2:A$8,C1350,Seasons!C$2:C$8))</f>
        <v>1.1000000000000001</v>
      </c>
    </row>
    <row r="1351" spans="1:15" x14ac:dyDescent="0.2">
      <c r="A1351">
        <v>1</v>
      </c>
      <c r="B1351" s="1">
        <f>K1351</f>
        <v>35135</v>
      </c>
      <c r="C1351" s="11" t="s">
        <v>21</v>
      </c>
      <c r="D1351" s="11" t="s">
        <v>380</v>
      </c>
      <c r="E1351" s="12">
        <v>10</v>
      </c>
      <c r="F1351" s="12">
        <v>0</v>
      </c>
      <c r="G1351" s="12">
        <v>0</v>
      </c>
      <c r="H1351" s="12">
        <v>0</v>
      </c>
      <c r="I1351" s="12"/>
      <c r="J1351" s="14">
        <v>650000</v>
      </c>
      <c r="K1351" s="14">
        <v>35135</v>
      </c>
      <c r="L1351" s="14">
        <v>0</v>
      </c>
      <c r="M1351" s="13">
        <v>0</v>
      </c>
      <c r="N1351" s="10">
        <v>-0.7</v>
      </c>
      <c r="O1351" s="10">
        <f>N1351-1/SUMIF(Seasons!A$2:A$8,C1351,Seasons!E$2:E$8)*(B1351-(E1351/SUMIF(Seasons!A$2:A$8,C1351,Seasons!B$2:B$8))*SUMIF(Seasons!A$2:A$8,C1351,Seasons!C$2:C$8))</f>
        <v>-0.71552502813967622</v>
      </c>
    </row>
    <row r="1352" spans="1:15" x14ac:dyDescent="0.2">
      <c r="A1352">
        <v>1</v>
      </c>
      <c r="B1352" s="1">
        <f>48/82*K1352</f>
        <v>118255.60975609755</v>
      </c>
      <c r="C1352" t="s">
        <v>22</v>
      </c>
      <c r="D1352" t="s">
        <v>380</v>
      </c>
      <c r="E1352">
        <v>25</v>
      </c>
      <c r="F1352">
        <v>0</v>
      </c>
      <c r="H1352">
        <v>0</v>
      </c>
      <c r="K1352" s="1">
        <v>202020</v>
      </c>
      <c r="L1352" s="1">
        <v>0</v>
      </c>
      <c r="N1352" s="3">
        <v>-1.3</v>
      </c>
      <c r="O1352" s="10">
        <f>N1352-1/SUMIF(Seasons!A$2:A$8,C1352,Seasons!E$2:E$8)*(B1352-(E1352/SUMIF(Seasons!A$2:A$8,C1352,Seasons!B$2:B$8))*SUMIF(Seasons!A$2:A$8,C1352,Seasons!C$2:C$8))</f>
        <v>-1.3839231757385022</v>
      </c>
    </row>
    <row r="1353" spans="1:15" x14ac:dyDescent="0.2">
      <c r="A1353">
        <v>1</v>
      </c>
      <c r="B1353" s="1">
        <v>428000</v>
      </c>
      <c r="C1353" t="s">
        <v>23</v>
      </c>
      <c r="D1353" t="s">
        <v>381</v>
      </c>
      <c r="E1353">
        <v>86</v>
      </c>
      <c r="K1353" s="1">
        <v>428000</v>
      </c>
      <c r="L1353" s="1">
        <v>0</v>
      </c>
      <c r="N1353" s="3">
        <v>6.1</v>
      </c>
      <c r="O1353" s="10">
        <f>N1353-1/SUMIF(Seasons!A$2:A$8,C1353,Seasons!E$2:E$8)*(B1353-(E1353/SUMIF(Seasons!A$2:A$8,C1353,Seasons!B$2:B$8))*SUMIF(Seasons!A$2:A$8,C1353,Seasons!C$2:C$8))</f>
        <v>5.7300998940950851</v>
      </c>
    </row>
    <row r="1354" spans="1:15" x14ac:dyDescent="0.2">
      <c r="A1354">
        <v>1</v>
      </c>
      <c r="B1354" s="1">
        <f>K1354</f>
        <v>258031</v>
      </c>
      <c r="C1354" s="11" t="s">
        <v>19</v>
      </c>
      <c r="D1354" s="11" t="s">
        <v>382</v>
      </c>
      <c r="E1354" s="12">
        <v>83</v>
      </c>
      <c r="F1354" s="12">
        <v>0</v>
      </c>
      <c r="G1354" s="12">
        <v>0</v>
      </c>
      <c r="H1354" s="12">
        <v>0</v>
      </c>
      <c r="I1354" s="11"/>
      <c r="J1354" s="14">
        <v>600000</v>
      </c>
      <c r="K1354" s="14">
        <v>258031</v>
      </c>
      <c r="L1354" s="14">
        <v>0</v>
      </c>
      <c r="M1354" s="13"/>
      <c r="N1354" s="10">
        <v>1.1000000000000001</v>
      </c>
      <c r="O1354" s="10">
        <f>N1354-1/SUMIF(Seasons!A$2:A$8,C1354,Seasons!E$2:E$8)*(B1354-(E1354/SUMIF(Seasons!A$2:A$8,C1354,Seasons!B$2:B$8))*SUMIF(Seasons!A$2:A$8,C1354,Seasons!C$2:C$8))</f>
        <v>0.98607922314106311</v>
      </c>
    </row>
    <row r="1355" spans="1:15" x14ac:dyDescent="0.2">
      <c r="A1355">
        <v>1</v>
      </c>
      <c r="B1355" s="1">
        <f>K1355</f>
        <v>500000</v>
      </c>
      <c r="C1355" s="11" t="s">
        <v>20</v>
      </c>
      <c r="D1355" s="11" t="s">
        <v>382</v>
      </c>
      <c r="E1355" s="12">
        <v>186</v>
      </c>
      <c r="F1355" s="12">
        <v>0</v>
      </c>
      <c r="G1355" s="12">
        <v>0</v>
      </c>
      <c r="H1355" s="12">
        <v>0</v>
      </c>
      <c r="I1355" s="12"/>
      <c r="J1355" s="14">
        <v>500000</v>
      </c>
      <c r="K1355" s="14">
        <v>500000</v>
      </c>
      <c r="L1355" s="14">
        <v>0</v>
      </c>
      <c r="M1355" s="13"/>
      <c r="N1355" s="10">
        <v>4.7</v>
      </c>
      <c r="O1355" s="10">
        <f>N1355-1/SUMIF(Seasons!A$2:A$8,C1355,Seasons!E$2:E$8)*(B1355-(E1355/SUMIF(Seasons!A$2:A$8,C1355,Seasons!B$2:B$8))*SUMIF(Seasons!A$2:A$8,C1355,Seasons!C$2:C$8))</f>
        <v>4.7</v>
      </c>
    </row>
    <row r="1356" spans="1:15" x14ac:dyDescent="0.2">
      <c r="A1356">
        <v>1</v>
      </c>
      <c r="B1356" s="1">
        <f>K1356</f>
        <v>700000</v>
      </c>
      <c r="C1356" s="11" t="s">
        <v>21</v>
      </c>
      <c r="D1356" s="11" t="s">
        <v>382</v>
      </c>
      <c r="E1356" s="12">
        <v>185</v>
      </c>
      <c r="F1356" s="12">
        <v>0</v>
      </c>
      <c r="G1356" s="12">
        <v>0</v>
      </c>
      <c r="H1356" s="12">
        <v>0</v>
      </c>
      <c r="I1356" s="12"/>
      <c r="J1356" s="14">
        <v>700000</v>
      </c>
      <c r="K1356" s="14">
        <v>700000</v>
      </c>
      <c r="L1356" s="14">
        <v>0</v>
      </c>
      <c r="M1356" s="13">
        <v>0</v>
      </c>
      <c r="N1356" s="10">
        <v>2.1</v>
      </c>
      <c r="O1356" s="10">
        <f>N1356-1/SUMIF(Seasons!A$2:A$8,C1356,Seasons!E$2:E$8)*(B1356-(E1356/SUMIF(Seasons!A$2:A$8,C1356,Seasons!B$2:B$8))*SUMIF(Seasons!A$2:A$8,C1356,Seasons!C$2:C$8))</f>
        <v>1.6978937290569651</v>
      </c>
    </row>
    <row r="1357" spans="1:15" x14ac:dyDescent="0.2">
      <c r="A1357">
        <v>1</v>
      </c>
      <c r="B1357" s="1">
        <v>233000</v>
      </c>
      <c r="C1357" t="s">
        <v>23</v>
      </c>
      <c r="D1357" t="s">
        <v>383</v>
      </c>
      <c r="E1357" s="19">
        <v>76</v>
      </c>
      <c r="J1357" s="1">
        <v>570000</v>
      </c>
      <c r="K1357" s="1">
        <v>233000</v>
      </c>
      <c r="N1357" s="3">
        <v>10.6</v>
      </c>
      <c r="O1357" s="10">
        <f>N1357-1/SUMIF(Seasons!A$2:A$8,C1357,Seasons!E$2:E$8)*(B1357-(E1357/SUMIF(Seasons!A$2:A$8,C1357,Seasons!B$2:B$8))*SUMIF(Seasons!A$2:A$8,C1357,Seasons!C$2:C$8))</f>
        <v>10.582391161233076</v>
      </c>
    </row>
    <row r="1358" spans="1:15" x14ac:dyDescent="0.2">
      <c r="A1358">
        <v>1</v>
      </c>
      <c r="B1358" s="1">
        <f>J1358</f>
        <v>6700000</v>
      </c>
      <c r="C1358" s="11" t="s">
        <v>17</v>
      </c>
      <c r="D1358" s="11" t="s">
        <v>384</v>
      </c>
      <c r="E1358" s="12">
        <v>190</v>
      </c>
      <c r="F1358" s="12"/>
      <c r="G1358" s="12"/>
      <c r="H1358" s="12"/>
      <c r="I1358" s="13">
        <v>6700000</v>
      </c>
      <c r="J1358" s="14">
        <v>6700000</v>
      </c>
      <c r="K1358" s="14"/>
      <c r="L1358" s="14" t="s">
        <v>27</v>
      </c>
      <c r="M1358" s="13"/>
      <c r="N1358" s="10">
        <v>24.4</v>
      </c>
      <c r="O1358" s="10">
        <f>N1358-1/SUMIF(Seasons!A$2:A$8,C1358,Seasons!E$2:E$8)*(B1358-(E1358/SUMIF(Seasons!A$2:A$8,C1358,Seasons!B$2:B$8))*SUMIF(Seasons!A$2:A$8,C1358,Seasons!C$2:C$8))</f>
        <v>8.0810486073184045</v>
      </c>
    </row>
    <row r="1359" spans="1:15" x14ac:dyDescent="0.2">
      <c r="A1359">
        <v>1</v>
      </c>
      <c r="B1359" s="1">
        <f>K1359</f>
        <v>6700000</v>
      </c>
      <c r="C1359" s="11" t="s">
        <v>19</v>
      </c>
      <c r="D1359" s="11" t="s">
        <v>384</v>
      </c>
      <c r="E1359" s="12">
        <v>193</v>
      </c>
      <c r="F1359" s="12">
        <v>0</v>
      </c>
      <c r="G1359" s="12">
        <v>0</v>
      </c>
      <c r="H1359" s="12">
        <v>0</v>
      </c>
      <c r="I1359" s="11"/>
      <c r="J1359" s="14">
        <v>6700000</v>
      </c>
      <c r="K1359" s="14">
        <v>6700000</v>
      </c>
      <c r="L1359" s="14">
        <v>0</v>
      </c>
      <c r="M1359" s="13"/>
      <c r="N1359" s="10">
        <v>17.7</v>
      </c>
      <c r="O1359" s="10">
        <f>N1359-1/SUMIF(Seasons!A$2:A$8,C1359,Seasons!E$2:E$8)*(B1359-(E1359/SUMIF(Seasons!A$2:A$8,C1359,Seasons!B$2:B$8))*SUMIF(Seasons!A$2:A$8,C1359,Seasons!C$2:C$8))</f>
        <v>1.2761589403973517</v>
      </c>
    </row>
    <row r="1360" spans="1:15" x14ac:dyDescent="0.2">
      <c r="A1360">
        <v>1</v>
      </c>
      <c r="B1360" s="1">
        <f>K1360</f>
        <v>6700000</v>
      </c>
      <c r="C1360" s="11" t="s">
        <v>20</v>
      </c>
      <c r="D1360" s="11" t="s">
        <v>384</v>
      </c>
      <c r="E1360" s="12">
        <v>186</v>
      </c>
      <c r="F1360" s="16">
        <v>35</v>
      </c>
      <c r="G1360" s="12">
        <v>0</v>
      </c>
      <c r="H1360" s="12">
        <v>0</v>
      </c>
      <c r="I1360" s="12"/>
      <c r="J1360" s="14">
        <v>6700000</v>
      </c>
      <c r="K1360" s="14">
        <v>6700000</v>
      </c>
      <c r="L1360" s="14">
        <v>0</v>
      </c>
      <c r="M1360" s="13"/>
      <c r="N1360" s="10">
        <v>14.8</v>
      </c>
      <c r="O1360" s="10">
        <f>N1360-1/SUMIF(Seasons!A$2:A$8,C1360,Seasons!E$2:E$8)*(B1360-(E1360/SUMIF(Seasons!A$2:A$8,C1360,Seasons!B$2:B$8))*SUMIF(Seasons!A$2:A$8,C1360,Seasons!C$2:C$8))</f>
        <v>-0.73235908141962192</v>
      </c>
    </row>
    <row r="1361" spans="1:15" x14ac:dyDescent="0.2">
      <c r="A1361">
        <v>1</v>
      </c>
      <c r="B1361" s="1">
        <f>K1361</f>
        <v>6700000</v>
      </c>
      <c r="C1361" s="11" t="s">
        <v>21</v>
      </c>
      <c r="D1361" s="11" t="s">
        <v>384</v>
      </c>
      <c r="E1361" s="12">
        <v>185</v>
      </c>
      <c r="F1361" s="12">
        <v>0</v>
      </c>
      <c r="G1361" s="12">
        <v>0</v>
      </c>
      <c r="H1361" s="12">
        <v>0</v>
      </c>
      <c r="I1361" s="12"/>
      <c r="J1361" s="14">
        <v>6700000</v>
      </c>
      <c r="K1361" s="14">
        <v>6700000</v>
      </c>
      <c r="L1361" s="14">
        <v>0</v>
      </c>
      <c r="M1361" s="13">
        <v>0</v>
      </c>
      <c r="N1361" s="10">
        <v>17.2</v>
      </c>
      <c r="O1361" s="10">
        <f>N1361-1/SUMIF(Seasons!A$2:A$8,C1361,Seasons!E$2:E$8)*(B1361-(E1361/SUMIF(Seasons!A$2:A$8,C1361,Seasons!B$2:B$8))*SUMIF(Seasons!A$2:A$8,C1361,Seasons!C$2:C$8))</f>
        <v>3.0113930110100515</v>
      </c>
    </row>
    <row r="1362" spans="1:15" x14ac:dyDescent="0.2">
      <c r="A1362">
        <v>1</v>
      </c>
      <c r="B1362" s="1">
        <f>48/82*K1362</f>
        <v>3921951.2195121949</v>
      </c>
      <c r="C1362" t="s">
        <v>22</v>
      </c>
      <c r="D1362" t="s">
        <v>384</v>
      </c>
      <c r="E1362">
        <v>99</v>
      </c>
      <c r="F1362">
        <v>0</v>
      </c>
      <c r="H1362">
        <v>0</v>
      </c>
      <c r="K1362" s="1">
        <v>6700000</v>
      </c>
      <c r="L1362" s="1">
        <v>0</v>
      </c>
      <c r="N1362" s="3">
        <v>12</v>
      </c>
      <c r="O1362" s="10">
        <f>N1362-1/SUMIF(Seasons!A$2:A$8,C1362,Seasons!E$2:E$8)*(B1362-(E1362/SUMIF(Seasons!A$2:A$8,C1362,Seasons!B$2:B$8))*SUMIF(Seasons!A$2:A$8,C1362,Seasons!C$2:C$8))</f>
        <v>4.537529504327301</v>
      </c>
    </row>
    <row r="1363" spans="1:15" x14ac:dyDescent="0.2">
      <c r="A1363">
        <v>1</v>
      </c>
      <c r="B1363" s="1">
        <f>K1363</f>
        <v>6700000</v>
      </c>
      <c r="C1363" t="s">
        <v>15</v>
      </c>
      <c r="D1363" t="s">
        <v>384</v>
      </c>
      <c r="E1363">
        <v>195</v>
      </c>
      <c r="F1363">
        <v>0</v>
      </c>
      <c r="G1363">
        <v>0</v>
      </c>
      <c r="H1363">
        <v>0</v>
      </c>
      <c r="I1363"/>
      <c r="J1363" s="1">
        <v>6700000</v>
      </c>
      <c r="K1363" s="1">
        <v>6700000</v>
      </c>
      <c r="L1363" s="1">
        <v>0</v>
      </c>
      <c r="M1363"/>
      <c r="N1363" s="3">
        <v>6.9</v>
      </c>
      <c r="O1363" s="10">
        <f>N1363-1/SUMIF(Seasons!A$2:A$8,C1363,Seasons!E$2:E$8)*(B1363-(E1363/SUMIF(Seasons!A$2:A$8,C1363,Seasons!B$2:B$8))*SUMIF(Seasons!A$2:A$8,C1363,Seasons!C$2:C$8))</f>
        <v>-7.388480154888672</v>
      </c>
    </row>
    <row r="1364" spans="1:15" x14ac:dyDescent="0.2">
      <c r="A1364">
        <v>1</v>
      </c>
      <c r="B1364" s="1">
        <v>7667000</v>
      </c>
      <c r="C1364" t="s">
        <v>23</v>
      </c>
      <c r="D1364" t="s">
        <v>384</v>
      </c>
      <c r="E1364">
        <v>186</v>
      </c>
      <c r="K1364" s="1">
        <v>7667000</v>
      </c>
      <c r="L1364" s="1">
        <v>0</v>
      </c>
      <c r="N1364" s="3">
        <v>16.8</v>
      </c>
      <c r="O1364" s="10">
        <f>N1364-1/SUMIF(Seasons!A$2:A$8,C1364,Seasons!E$2:E$8)*(B1364-(E1364/SUMIF(Seasons!A$2:A$8,C1364,Seasons!B$2:B$8))*SUMIF(Seasons!A$2:A$8,C1364,Seasons!C$2:C$8))</f>
        <v>1.6440106477373568</v>
      </c>
    </row>
    <row r="1365" spans="1:15" x14ac:dyDescent="0.2">
      <c r="A1365">
        <v>1</v>
      </c>
      <c r="B1365" s="1">
        <f>K1365</f>
        <v>8342</v>
      </c>
      <c r="C1365" s="11" t="s">
        <v>19</v>
      </c>
      <c r="D1365" t="s">
        <v>385</v>
      </c>
      <c r="E1365" s="12">
        <v>3</v>
      </c>
      <c r="F1365" s="12">
        <v>0</v>
      </c>
      <c r="G1365" s="12">
        <v>0</v>
      </c>
      <c r="H1365" s="12">
        <v>0</v>
      </c>
      <c r="I1365" s="11"/>
      <c r="J1365" s="14">
        <v>536667</v>
      </c>
      <c r="K1365" s="14">
        <v>8342</v>
      </c>
      <c r="L1365" s="14">
        <v>0</v>
      </c>
      <c r="M1365" s="13"/>
      <c r="N1365" s="10"/>
      <c r="O1365" s="10">
        <f>N1365-1/SUMIF(Seasons!A$2:A$8,C1365,Seasons!E$2:E$8)*(B1365-(E1365/SUMIF(Seasons!A$2:A$8,C1365,Seasons!B$2:B$8))*SUMIF(Seasons!A$2:A$8,C1365,Seasons!C$2:C$8))</f>
        <v>-1.5098788731427789E-3</v>
      </c>
    </row>
    <row r="1366" spans="1:15" x14ac:dyDescent="0.2">
      <c r="A1366">
        <v>1</v>
      </c>
      <c r="B1366" s="1">
        <f>K1366</f>
        <v>528649</v>
      </c>
      <c r="C1366" s="11" t="s">
        <v>21</v>
      </c>
      <c r="D1366" t="s">
        <v>385</v>
      </c>
      <c r="E1366" s="12">
        <v>163</v>
      </c>
      <c r="F1366" s="12">
        <v>0</v>
      </c>
      <c r="G1366" s="12">
        <v>0</v>
      </c>
      <c r="H1366" s="12">
        <v>0</v>
      </c>
      <c r="I1366" s="12"/>
      <c r="J1366" s="14">
        <v>600000</v>
      </c>
      <c r="K1366" s="14">
        <v>528649</v>
      </c>
      <c r="L1366" s="14">
        <v>0</v>
      </c>
      <c r="M1366" s="13">
        <v>0</v>
      </c>
      <c r="N1366" s="10">
        <v>-0.7</v>
      </c>
      <c r="O1366" s="10">
        <f>N1366-1/SUMIF(Seasons!A$2:A$8,C1366,Seasons!E$2:E$8)*(B1366-(E1366/SUMIF(Seasons!A$2:A$8,C1366,Seasons!B$2:B$8))*SUMIF(Seasons!A$2:A$8,C1366,Seasons!C$2:C$8))</f>
        <v>-0.85183861927988302</v>
      </c>
    </row>
    <row r="1367" spans="1:15" x14ac:dyDescent="0.2">
      <c r="A1367">
        <v>1</v>
      </c>
      <c r="B1367" s="1">
        <f>48/82*K1367</f>
        <v>371707.31707317074</v>
      </c>
      <c r="C1367" t="s">
        <v>22</v>
      </c>
      <c r="D1367" t="s">
        <v>385</v>
      </c>
      <c r="E1367">
        <v>99</v>
      </c>
      <c r="F1367">
        <v>0</v>
      </c>
      <c r="H1367">
        <v>0</v>
      </c>
      <c r="K1367" s="1">
        <v>635000</v>
      </c>
      <c r="L1367" s="1">
        <v>0</v>
      </c>
      <c r="N1367" s="3">
        <v>-1.1000000000000001</v>
      </c>
      <c r="O1367" s="10">
        <f>N1367-1/SUMIF(Seasons!A$2:A$8,C1367,Seasons!E$2:E$8)*(B1367-(E1367/SUMIF(Seasons!A$2:A$8,C1367,Seasons!B$2:B$8))*SUMIF(Seasons!A$2:A$8,C1367,Seasons!C$2:C$8))</f>
        <v>-1.2329346970889064</v>
      </c>
    </row>
    <row r="1368" spans="1:15" x14ac:dyDescent="0.2">
      <c r="A1368">
        <v>1</v>
      </c>
      <c r="B1368" s="1">
        <f>K1368</f>
        <v>12615</v>
      </c>
      <c r="C1368" t="s">
        <v>15</v>
      </c>
      <c r="D1368" t="s">
        <v>386</v>
      </c>
      <c r="E1368">
        <v>4</v>
      </c>
      <c r="F1368">
        <v>0</v>
      </c>
      <c r="G1368">
        <v>0</v>
      </c>
      <c r="H1368">
        <v>0</v>
      </c>
      <c r="I1368"/>
      <c r="J1368" s="1">
        <v>650000</v>
      </c>
      <c r="K1368" s="1">
        <v>12615</v>
      </c>
      <c r="L1368" s="1">
        <v>35000</v>
      </c>
      <c r="M1368"/>
      <c r="N1368" s="3">
        <v>0</v>
      </c>
      <c r="O1368" s="10">
        <f>N1368-1/SUMIF(Seasons!A$2:A$8,C1368,Seasons!E$2:E$8)*(B1368-(E1368/SUMIF(Seasons!A$2:A$8,C1368,Seasons!B$2:B$8))*SUMIF(Seasons!A$2:A$8,C1368,Seasons!C$2:C$8))</f>
        <v>-3.0968798868121245E-3</v>
      </c>
    </row>
    <row r="1369" spans="1:15" x14ac:dyDescent="0.2">
      <c r="A1369">
        <v>1</v>
      </c>
      <c r="B1369" s="1">
        <v>94000</v>
      </c>
      <c r="C1369" t="s">
        <v>23</v>
      </c>
      <c r="D1369" t="s">
        <v>386</v>
      </c>
      <c r="E1369">
        <v>27</v>
      </c>
      <c r="K1369" s="1">
        <v>94000</v>
      </c>
      <c r="L1369" s="1">
        <v>10000</v>
      </c>
      <c r="N1369" s="3">
        <v>-0.30000000000000004</v>
      </c>
      <c r="O1369" s="10">
        <f>N1369-1/SUMIF(Seasons!A$2:A$8,C1369,Seasons!E$2:E$8)*(B1369-(E1369/SUMIF(Seasons!A$2:A$8,C1369,Seasons!B$2:B$8))*SUMIF(Seasons!A$2:A$8,C1369,Seasons!C$2:C$8))</f>
        <v>-0.33015713999484791</v>
      </c>
    </row>
    <row r="1370" spans="1:15" x14ac:dyDescent="0.2">
      <c r="A1370">
        <v>1</v>
      </c>
      <c r="B1370" s="1">
        <f>J1370</f>
        <v>509200</v>
      </c>
      <c r="C1370" s="11" t="s">
        <v>17</v>
      </c>
      <c r="D1370" s="11" t="s">
        <v>387</v>
      </c>
      <c r="E1370" s="12">
        <v>190</v>
      </c>
      <c r="F1370" s="12"/>
      <c r="G1370" s="12"/>
      <c r="H1370" s="12"/>
      <c r="I1370" s="13">
        <v>517500</v>
      </c>
      <c r="J1370" s="14">
        <v>509200</v>
      </c>
      <c r="K1370" s="14"/>
      <c r="L1370" s="14" t="s">
        <v>27</v>
      </c>
      <c r="M1370" s="13"/>
      <c r="N1370" s="10">
        <v>0</v>
      </c>
      <c r="O1370" s="10">
        <f>N1370-1/SUMIF(Seasons!A$2:A$8,C1370,Seasons!E$2:E$8)*(B1370-(E1370/SUMIF(Seasons!A$2:A$8,C1370,Seasons!B$2:B$8))*SUMIF(Seasons!A$2:A$8,C1370,Seasons!C$2:C$8))</f>
        <v>-8.9655925723648278E-2</v>
      </c>
    </row>
    <row r="1371" spans="1:15" x14ac:dyDescent="0.2">
      <c r="A1371">
        <v>1</v>
      </c>
      <c r="B1371" s="1">
        <f>K1371</f>
        <v>46023</v>
      </c>
      <c r="C1371" s="11" t="s">
        <v>19</v>
      </c>
      <c r="D1371" s="11" t="s">
        <v>387</v>
      </c>
      <c r="E1371" s="12">
        <v>17</v>
      </c>
      <c r="F1371" s="12">
        <v>0</v>
      </c>
      <c r="G1371" s="12">
        <v>0</v>
      </c>
      <c r="H1371" s="12">
        <v>0</v>
      </c>
      <c r="I1371" s="11"/>
      <c r="J1371" s="14">
        <v>522500</v>
      </c>
      <c r="K1371" s="14">
        <v>46023</v>
      </c>
      <c r="L1371" s="14">
        <v>0</v>
      </c>
      <c r="M1371" s="13"/>
      <c r="N1371" s="10"/>
      <c r="O1371" s="10">
        <f>N1371-1/SUMIF(Seasons!A$2:A$8,C1371,Seasons!E$2:E$8)*(B1371-(E1371/SUMIF(Seasons!A$2:A$8,C1371,Seasons!B$2:B$8))*SUMIF(Seasons!A$2:A$8,C1371,Seasons!C$2:C$8))</f>
        <v>-5.2491370140342617E-3</v>
      </c>
    </row>
    <row r="1372" spans="1:15" x14ac:dyDescent="0.2">
      <c r="A1372">
        <v>1</v>
      </c>
      <c r="B1372" s="1">
        <f>K1372</f>
        <v>5376</v>
      </c>
      <c r="C1372" s="11" t="s">
        <v>20</v>
      </c>
      <c r="D1372" s="11" t="s">
        <v>387</v>
      </c>
      <c r="E1372" s="12">
        <v>2</v>
      </c>
      <c r="F1372" s="12">
        <v>0</v>
      </c>
      <c r="G1372" s="12">
        <v>0</v>
      </c>
      <c r="H1372" s="12">
        <v>0</v>
      </c>
      <c r="I1372" s="12"/>
      <c r="J1372" s="14">
        <v>500000</v>
      </c>
      <c r="K1372" s="14">
        <v>5376</v>
      </c>
      <c r="L1372" s="14">
        <v>0</v>
      </c>
      <c r="M1372" s="13"/>
      <c r="N1372" s="10"/>
      <c r="O1372" s="10">
        <f>N1372-1/SUMIF(Seasons!A$2:A$8,C1372,Seasons!E$2:E$8)*(B1372-(E1372/SUMIF(Seasons!A$2:A$8,C1372,Seasons!B$2:B$8))*SUMIF(Seasons!A$2:A$8,C1372,Seasons!C$2:C$8))</f>
        <v>8.6201090982707192E-7</v>
      </c>
    </row>
    <row r="1373" spans="1:15" x14ac:dyDescent="0.2">
      <c r="A1373">
        <v>1</v>
      </c>
      <c r="B1373" s="1">
        <f>J1373</f>
        <v>560000</v>
      </c>
      <c r="C1373" s="11" t="s">
        <v>17</v>
      </c>
      <c r="D1373" s="11" t="s">
        <v>388</v>
      </c>
      <c r="E1373" s="12">
        <v>190</v>
      </c>
      <c r="F1373" s="12"/>
      <c r="G1373" s="12"/>
      <c r="H1373" s="12"/>
      <c r="I1373" s="13">
        <v>560000</v>
      </c>
      <c r="J1373" s="14">
        <v>560000</v>
      </c>
      <c r="K1373" s="14"/>
      <c r="L1373" s="14" t="s">
        <v>27</v>
      </c>
      <c r="M1373" s="13"/>
      <c r="N1373" s="10">
        <v>-1.4</v>
      </c>
      <c r="O1373" s="10">
        <f>N1373-1/SUMIF(Seasons!A$2:A$8,C1373,Seasons!E$2:E$8)*(B1373-(E1373/SUMIF(Seasons!A$2:A$8,C1373,Seasons!B$2:B$8))*SUMIF(Seasons!A$2:A$8,C1373,Seasons!C$2:C$8))</f>
        <v>-1.622829055161114</v>
      </c>
    </row>
    <row r="1374" spans="1:15" x14ac:dyDescent="0.2">
      <c r="A1374">
        <v>1</v>
      </c>
      <c r="B1374" s="1">
        <f>K1374</f>
        <v>7772</v>
      </c>
      <c r="C1374" s="11" t="s">
        <v>19</v>
      </c>
      <c r="D1374" s="11" t="s">
        <v>388</v>
      </c>
      <c r="E1374" s="12">
        <v>3</v>
      </c>
      <c r="F1374" s="12">
        <v>0</v>
      </c>
      <c r="G1374" s="12">
        <v>0</v>
      </c>
      <c r="H1374" s="12">
        <v>0</v>
      </c>
      <c r="I1374" s="11"/>
      <c r="J1374" s="14">
        <v>500000</v>
      </c>
      <c r="K1374" s="14">
        <v>7772</v>
      </c>
      <c r="L1374" s="14">
        <v>0</v>
      </c>
      <c r="M1374" s="13"/>
      <c r="N1374" s="10"/>
      <c r="O1374" s="10">
        <f>N1374-1/SUMIF(Seasons!A$2:A$8,C1374,Seasons!E$2:E$8)*(B1374-(E1374/SUMIF(Seasons!A$2:A$8,C1374,Seasons!B$2:B$8))*SUMIF(Seasons!A$2:A$8,C1374,Seasons!C$2:C$8))</f>
        <v>5.4901691658336772E-8</v>
      </c>
    </row>
    <row r="1375" spans="1:15" x14ac:dyDescent="0.2">
      <c r="A1375">
        <v>1</v>
      </c>
      <c r="B1375" s="1">
        <f>J1375</f>
        <v>587500</v>
      </c>
      <c r="C1375" s="11" t="s">
        <v>17</v>
      </c>
      <c r="D1375" s="11" t="s">
        <v>389</v>
      </c>
      <c r="E1375" s="12">
        <v>190</v>
      </c>
      <c r="F1375" s="12"/>
      <c r="G1375" s="12"/>
      <c r="H1375" s="12"/>
      <c r="I1375" s="13">
        <v>587500</v>
      </c>
      <c r="J1375" s="14">
        <v>587500</v>
      </c>
      <c r="K1375" s="14"/>
      <c r="L1375" s="14" t="s">
        <v>27</v>
      </c>
      <c r="M1375" s="13"/>
      <c r="N1375" s="10">
        <v>-0.4</v>
      </c>
      <c r="O1375" s="10">
        <f>N1375-1/SUMIF(Seasons!A$2:A$8,C1375,Seasons!E$2:E$8)*(B1375-(E1375/SUMIF(Seasons!A$2:A$8,C1375,Seasons!B$2:B$8))*SUMIF(Seasons!A$2:A$8,C1375,Seasons!C$2:C$8))</f>
        <v>-0.69492080830147462</v>
      </c>
    </row>
    <row r="1376" spans="1:15" x14ac:dyDescent="0.2">
      <c r="A1376">
        <v>1</v>
      </c>
      <c r="B1376" s="1">
        <f>K1376</f>
        <v>850000</v>
      </c>
      <c r="C1376" s="11" t="s">
        <v>19</v>
      </c>
      <c r="D1376" s="11" t="s">
        <v>389</v>
      </c>
      <c r="E1376" s="12">
        <v>193</v>
      </c>
      <c r="F1376" s="12">
        <v>0</v>
      </c>
      <c r="G1376" s="12">
        <v>0</v>
      </c>
      <c r="H1376" s="12">
        <v>0</v>
      </c>
      <c r="I1376" s="11"/>
      <c r="J1376" s="14">
        <v>850000</v>
      </c>
      <c r="K1376" s="14">
        <v>850000</v>
      </c>
      <c r="L1376" s="14">
        <v>0</v>
      </c>
      <c r="M1376" s="13"/>
      <c r="N1376" s="10">
        <v>4.3</v>
      </c>
      <c r="O1376" s="10">
        <f>N1376-1/SUMIF(Seasons!A$2:A$8,C1376,Seasons!E$2:E$8)*(B1376-(E1376/SUMIF(Seasons!A$2:A$8,C1376,Seasons!B$2:B$8))*SUMIF(Seasons!A$2:A$8,C1376,Seasons!C$2:C$8))</f>
        <v>3.3728476821192053</v>
      </c>
    </row>
    <row r="1377" spans="1:15" x14ac:dyDescent="0.2">
      <c r="A1377">
        <v>1</v>
      </c>
      <c r="B1377" s="1">
        <f>K1377</f>
        <v>118817</v>
      </c>
      <c r="C1377" s="11" t="s">
        <v>20</v>
      </c>
      <c r="D1377" s="11" t="s">
        <v>389</v>
      </c>
      <c r="E1377" s="11">
        <v>34</v>
      </c>
      <c r="F1377" s="11">
        <v>0</v>
      </c>
      <c r="G1377" s="11">
        <v>0</v>
      </c>
      <c r="H1377" s="11">
        <v>0</v>
      </c>
      <c r="I1377" s="11"/>
      <c r="J1377" s="17">
        <v>650000</v>
      </c>
      <c r="K1377" s="17">
        <v>118817</v>
      </c>
      <c r="L1377" s="17">
        <v>0</v>
      </c>
      <c r="M1377" s="18"/>
      <c r="N1377" s="10">
        <v>-0.2</v>
      </c>
      <c r="O1377" s="10">
        <f>N1377-1/SUMIF(Seasons!A$2:A$8,C1377,Seasons!E$2:E$8)*(B1377-(E1377/SUMIF(Seasons!A$2:A$8,C1377,Seasons!B$2:B$8))*SUMIF(Seasons!A$2:A$8,C1377,Seasons!C$2:C$8))</f>
        <v>-0.26869098255774798</v>
      </c>
    </row>
    <row r="1378" spans="1:15" x14ac:dyDescent="0.2">
      <c r="A1378">
        <v>1</v>
      </c>
      <c r="B1378" s="1">
        <f>K1378</f>
        <v>141667</v>
      </c>
      <c r="C1378" s="11" t="s">
        <v>21</v>
      </c>
      <c r="D1378" s="11" t="s">
        <v>389</v>
      </c>
      <c r="E1378" s="12">
        <v>185</v>
      </c>
      <c r="F1378" s="12">
        <v>0</v>
      </c>
      <c r="G1378" s="12">
        <v>0</v>
      </c>
      <c r="H1378" s="12">
        <v>0</v>
      </c>
      <c r="I1378" s="12"/>
      <c r="J1378" s="14">
        <v>141667</v>
      </c>
      <c r="K1378" s="14">
        <v>141667</v>
      </c>
      <c r="L1378" s="14">
        <v>0</v>
      </c>
      <c r="M1378" s="13" t="s">
        <v>209</v>
      </c>
      <c r="N1378" s="10"/>
      <c r="O1378" s="10">
        <f>N1378-1/SUMIF(Seasons!A$2:A$8,C1378,Seasons!E$2:E$8)*(B1378-(E1378/SUMIF(Seasons!A$2:A$8,C1378,Seasons!B$2:B$8))*SUMIF(Seasons!A$2:A$8,C1378,Seasons!C$2:C$8))</f>
        <v>0.88080344662517951</v>
      </c>
    </row>
    <row r="1379" spans="1:15" x14ac:dyDescent="0.2">
      <c r="A1379">
        <v>1</v>
      </c>
      <c r="B1379" s="1">
        <f>K1379</f>
        <v>7946</v>
      </c>
      <c r="C1379" s="11" t="s">
        <v>21</v>
      </c>
      <c r="D1379" s="11" t="s">
        <v>390</v>
      </c>
      <c r="E1379" s="12">
        <v>1</v>
      </c>
      <c r="F1379" s="12">
        <v>0</v>
      </c>
      <c r="G1379" s="12">
        <v>0</v>
      </c>
      <c r="H1379" s="12">
        <v>0</v>
      </c>
      <c r="I1379" s="12"/>
      <c r="J1379" s="14">
        <v>1470000</v>
      </c>
      <c r="K1379" s="14">
        <v>7946</v>
      </c>
      <c r="L1379" s="14">
        <v>600000</v>
      </c>
      <c r="M1379" s="13">
        <v>0</v>
      </c>
      <c r="N1379" s="10">
        <v>0.1</v>
      </c>
      <c r="O1379" s="10">
        <f>N1379-1/SUMIF(Seasons!A$2:A$8,C1379,Seasons!E$2:E$8)*(B1379-(E1379/SUMIF(Seasons!A$2:A$8,C1379,Seasons!B$2:B$8))*SUMIF(Seasons!A$2:A$8,C1379,Seasons!C$2:C$8))</f>
        <v>8.8262719780575219E-2</v>
      </c>
    </row>
    <row r="1380" spans="1:15" x14ac:dyDescent="0.2">
      <c r="A1380">
        <v>1</v>
      </c>
      <c r="B1380" s="1">
        <f>K1380</f>
        <v>611231</v>
      </c>
      <c r="C1380" t="s">
        <v>15</v>
      </c>
      <c r="D1380" t="s">
        <v>390</v>
      </c>
      <c r="E1380">
        <v>137</v>
      </c>
      <c r="F1380">
        <v>0</v>
      </c>
      <c r="G1380">
        <v>0</v>
      </c>
      <c r="H1380">
        <v>0</v>
      </c>
      <c r="I1380"/>
      <c r="J1380" s="1">
        <v>1470000</v>
      </c>
      <c r="K1380" s="1">
        <v>611231</v>
      </c>
      <c r="L1380" s="1">
        <v>600000</v>
      </c>
      <c r="M1380"/>
      <c r="N1380" s="3">
        <v>3.7</v>
      </c>
      <c r="O1380" s="10">
        <f>N1380-1/SUMIF(Seasons!A$2:A$8,C1380,Seasons!E$2:E$8)*(B1380-(E1380/SUMIF(Seasons!A$2:A$8,C1380,Seasons!B$2:B$8))*SUMIF(Seasons!A$2:A$8,C1380,Seasons!C$2:C$8))</f>
        <v>3.1776671978553876</v>
      </c>
    </row>
    <row r="1381" spans="1:15" x14ac:dyDescent="0.2">
      <c r="A1381">
        <v>1</v>
      </c>
      <c r="B1381" s="1">
        <v>1967000</v>
      </c>
      <c r="C1381" t="s">
        <v>23</v>
      </c>
      <c r="D1381" t="s">
        <v>390</v>
      </c>
      <c r="E1381">
        <v>186</v>
      </c>
      <c r="K1381" s="1">
        <v>1967000</v>
      </c>
      <c r="L1381" s="1">
        <v>0</v>
      </c>
      <c r="N1381" s="3">
        <v>2.8</v>
      </c>
      <c r="O1381" s="10">
        <f>N1381-1/SUMIF(Seasons!A$2:A$8,C1381,Seasons!E$2:E$8)*(B1381-(E1381/SUMIF(Seasons!A$2:A$8,C1381,Seasons!B$2:B$8))*SUMIF(Seasons!A$2:A$8,C1381,Seasons!C$2:C$8))</f>
        <v>-0.21756876663708979</v>
      </c>
    </row>
    <row r="1382" spans="1:15" x14ac:dyDescent="0.2">
      <c r="A1382">
        <v>1</v>
      </c>
      <c r="B1382" s="1">
        <v>338000</v>
      </c>
      <c r="C1382" t="s">
        <v>23</v>
      </c>
      <c r="D1382" t="s">
        <v>391</v>
      </c>
      <c r="E1382">
        <v>68</v>
      </c>
      <c r="K1382" s="1">
        <v>338000</v>
      </c>
      <c r="L1382" s="1">
        <v>0</v>
      </c>
      <c r="N1382" s="3">
        <v>-0.1</v>
      </c>
      <c r="O1382" s="10">
        <f>N1382-1/SUMIF(Seasons!A$2:A$8,C1382,Seasons!E$2:E$8)*(B1382-(E1382/SUMIF(Seasons!A$2:A$8,C1382,Seasons!B$2:B$8))*SUMIF(Seasons!A$2:A$8,C1382,Seasons!C$2:C$8))</f>
        <v>-0.39158771502991097</v>
      </c>
    </row>
    <row r="1383" spans="1:15" x14ac:dyDescent="0.2">
      <c r="A1383">
        <v>1</v>
      </c>
      <c r="B1383" s="1">
        <f>J1383</f>
        <v>2500000</v>
      </c>
      <c r="C1383" s="11" t="s">
        <v>17</v>
      </c>
      <c r="D1383" s="11" t="s">
        <v>392</v>
      </c>
      <c r="E1383" s="12">
        <v>190</v>
      </c>
      <c r="F1383" s="12"/>
      <c r="G1383" s="12"/>
      <c r="H1383" s="12"/>
      <c r="I1383" s="13">
        <v>2750000</v>
      </c>
      <c r="J1383" s="14">
        <v>2500000</v>
      </c>
      <c r="K1383" s="14"/>
      <c r="L1383" s="14" t="s">
        <v>27</v>
      </c>
      <c r="M1383" s="13"/>
      <c r="N1383" s="10">
        <v>-3.5</v>
      </c>
      <c r="O1383" s="10">
        <f>N1383-1/SUMIF(Seasons!A$2:A$8,C1383,Seasons!E$2:E$8)*(B1383-(E1383/SUMIF(Seasons!A$2:A$8,C1383,Seasons!B$2:B$8))*SUMIF(Seasons!A$2:A$8,C1383,Seasons!C$2:C$8))</f>
        <v>-8.8085745494265417</v>
      </c>
    </row>
    <row r="1384" spans="1:15" x14ac:dyDescent="0.2">
      <c r="A1384">
        <v>1</v>
      </c>
      <c r="B1384" s="1">
        <v>10000</v>
      </c>
      <c r="C1384" t="s">
        <v>23</v>
      </c>
      <c r="D1384" t="s">
        <v>393</v>
      </c>
      <c r="E1384">
        <v>3</v>
      </c>
      <c r="K1384" s="1">
        <v>10000</v>
      </c>
      <c r="L1384" s="1">
        <v>0</v>
      </c>
      <c r="N1384" s="3">
        <v>0</v>
      </c>
      <c r="O1384" s="10">
        <f>N1384-1/SUMIF(Seasons!A$2:A$8,C1384,Seasons!E$2:E$8)*(B1384-(E1384/SUMIF(Seasons!A$2:A$8,C1384,Seasons!B$2:B$8))*SUMIF(Seasons!A$2:A$8,C1384,Seasons!C$2:C$8))</f>
        <v>-2.4043277900220416E-3</v>
      </c>
    </row>
    <row r="1385" spans="1:15" x14ac:dyDescent="0.2">
      <c r="A1385">
        <v>1</v>
      </c>
      <c r="B1385" s="1">
        <f>K1385</f>
        <v>73925</v>
      </c>
      <c r="C1385" s="11" t="s">
        <v>20</v>
      </c>
      <c r="D1385" s="11" t="s">
        <v>394</v>
      </c>
      <c r="E1385" s="12">
        <v>25</v>
      </c>
      <c r="F1385" s="12">
        <v>0</v>
      </c>
      <c r="G1385" s="12">
        <v>0</v>
      </c>
      <c r="H1385" s="12">
        <v>0</v>
      </c>
      <c r="I1385" s="12"/>
      <c r="J1385" s="14">
        <v>550000</v>
      </c>
      <c r="K1385" s="14">
        <v>73925</v>
      </c>
      <c r="L1385" s="14">
        <v>0</v>
      </c>
      <c r="M1385" s="13"/>
      <c r="N1385" s="10">
        <v>-0.60000000000000009</v>
      </c>
      <c r="O1385" s="10">
        <f>N1385-1/SUMIF(Seasons!A$2:A$8,C1385,Seasons!E$2:E$8)*(B1385-(E1385/SUMIF(Seasons!A$2:A$8,C1385,Seasons!B$2:B$8))*SUMIF(Seasons!A$2:A$8,C1385,Seasons!C$2:C$8))</f>
        <v>-0.61683682402855422</v>
      </c>
    </row>
    <row r="1386" spans="1:15" x14ac:dyDescent="0.2">
      <c r="A1386">
        <v>1</v>
      </c>
      <c r="B1386" s="1">
        <f>K1386</f>
        <v>105676</v>
      </c>
      <c r="C1386" s="11" t="s">
        <v>21</v>
      </c>
      <c r="D1386" s="11" t="s">
        <v>394</v>
      </c>
      <c r="E1386" s="12">
        <v>34</v>
      </c>
      <c r="F1386" s="12">
        <v>0</v>
      </c>
      <c r="G1386" s="12">
        <v>0</v>
      </c>
      <c r="H1386" s="12">
        <v>0</v>
      </c>
      <c r="I1386" s="12"/>
      <c r="J1386" s="14">
        <v>575000</v>
      </c>
      <c r="K1386" s="14">
        <v>105676</v>
      </c>
      <c r="L1386" s="14">
        <v>0</v>
      </c>
      <c r="M1386" s="13">
        <v>0</v>
      </c>
      <c r="N1386" s="10"/>
      <c r="O1386" s="10">
        <f>N1386-1/SUMIF(Seasons!A$2:A$8,C1386,Seasons!E$2:E$8)*(B1386-(E1386/SUMIF(Seasons!A$2:A$8,C1386,Seasons!B$2:B$8))*SUMIF(Seasons!A$2:A$8,C1386,Seasons!C$2:C$8))</f>
        <v>-2.1115205775425961E-2</v>
      </c>
    </row>
    <row r="1387" spans="1:15" x14ac:dyDescent="0.2">
      <c r="A1387">
        <v>1</v>
      </c>
      <c r="B1387" s="1">
        <f>48/82*K1387</f>
        <v>4564.0975609756097</v>
      </c>
      <c r="C1387" t="s">
        <v>22</v>
      </c>
      <c r="D1387" t="s">
        <v>394</v>
      </c>
      <c r="E1387">
        <v>0</v>
      </c>
      <c r="F1387">
        <v>0</v>
      </c>
      <c r="H1387">
        <v>7</v>
      </c>
      <c r="K1387" s="1">
        <v>7797</v>
      </c>
      <c r="L1387" s="1">
        <v>0</v>
      </c>
      <c r="O1387" s="10">
        <f>N1387-1/SUMIF(Seasons!A$2:A$8,C1387,Seasons!E$2:E$8)*(B1387-(E1387/SUMIF(Seasons!A$2:A$8,C1387,Seasons!B$2:B$8))*SUMIF(Seasons!A$2:A$8,C1387,Seasons!C$2:C$8))</f>
        <v>-9.4226530291109372E-3</v>
      </c>
    </row>
    <row r="1388" spans="1:15" x14ac:dyDescent="0.2">
      <c r="A1388">
        <v>1</v>
      </c>
      <c r="B1388" s="1">
        <f>48/82*K1388</f>
        <v>215521.1707317073</v>
      </c>
      <c r="C1388" t="s">
        <v>22</v>
      </c>
      <c r="D1388" t="s">
        <v>395</v>
      </c>
      <c r="E1388">
        <v>27</v>
      </c>
      <c r="F1388">
        <v>0</v>
      </c>
      <c r="H1388">
        <v>0</v>
      </c>
      <c r="K1388" s="1">
        <v>368182</v>
      </c>
      <c r="L1388" s="1">
        <v>0</v>
      </c>
      <c r="N1388" s="3">
        <v>0.8</v>
      </c>
      <c r="O1388" s="10">
        <f>N1388-1/SUMIF(Seasons!A$2:A$8,C1388,Seasons!E$2:E$8)*(B1388-(E1388/SUMIF(Seasons!A$2:A$8,C1388,Seasons!B$2:B$8))*SUMIF(Seasons!A$2:A$8,C1388,Seasons!C$2:C$8))</f>
        <v>0.52808789986410132</v>
      </c>
    </row>
    <row r="1389" spans="1:15" x14ac:dyDescent="0.2">
      <c r="A1389">
        <v>1</v>
      </c>
      <c r="B1389" s="1">
        <f>K1389</f>
        <v>925000</v>
      </c>
      <c r="C1389" t="s">
        <v>15</v>
      </c>
      <c r="D1389" t="s">
        <v>395</v>
      </c>
      <c r="E1389">
        <v>195</v>
      </c>
      <c r="F1389">
        <v>31</v>
      </c>
      <c r="G1389">
        <v>0</v>
      </c>
      <c r="H1389">
        <v>0</v>
      </c>
      <c r="I1389"/>
      <c r="J1389" s="1">
        <v>1350000</v>
      </c>
      <c r="K1389" s="1">
        <v>925000</v>
      </c>
      <c r="L1389" s="1">
        <v>850000</v>
      </c>
      <c r="M1389"/>
      <c r="N1389" s="3">
        <v>8</v>
      </c>
      <c r="O1389" s="10">
        <f>N1389-1/SUMIF(Seasons!A$2:A$8,C1389,Seasons!E$2:E$8)*(B1389-(E1389/SUMIF(Seasons!A$2:A$8,C1389,Seasons!B$2:B$8))*SUMIF(Seasons!A$2:A$8,C1389,Seasons!C$2:C$8))</f>
        <v>7.1287512100677635</v>
      </c>
    </row>
    <row r="1390" spans="1:15" x14ac:dyDescent="0.2">
      <c r="A1390">
        <v>1</v>
      </c>
      <c r="B1390" s="1">
        <v>2188000</v>
      </c>
      <c r="C1390" t="s">
        <v>23</v>
      </c>
      <c r="D1390" t="s">
        <v>395</v>
      </c>
      <c r="E1390">
        <v>186</v>
      </c>
      <c r="K1390" s="1">
        <v>2188000</v>
      </c>
      <c r="L1390" s="1">
        <v>0</v>
      </c>
      <c r="N1390" s="3">
        <v>10.3</v>
      </c>
      <c r="O1390" s="10">
        <f>N1390-1/SUMIF(Seasons!A$2:A$8,C1390,Seasons!E$2:E$8)*(B1390-(E1390/SUMIF(Seasons!A$2:A$8,C1390,Seasons!B$2:B$8))*SUMIF(Seasons!A$2:A$8,C1390,Seasons!C$2:C$8))</f>
        <v>6.8118012422360259</v>
      </c>
    </row>
    <row r="1391" spans="1:15" x14ac:dyDescent="0.2">
      <c r="A1391">
        <v>1</v>
      </c>
      <c r="B1391" s="1">
        <f>K1391</f>
        <v>1087500</v>
      </c>
      <c r="C1391" s="11" t="s">
        <v>19</v>
      </c>
      <c r="D1391" t="s">
        <v>396</v>
      </c>
      <c r="E1391" s="12">
        <v>193</v>
      </c>
      <c r="F1391" s="12">
        <v>0</v>
      </c>
      <c r="G1391" s="12">
        <v>0</v>
      </c>
      <c r="H1391" s="12">
        <v>0</v>
      </c>
      <c r="I1391" s="11"/>
      <c r="J1391" s="14">
        <v>1087500</v>
      </c>
      <c r="K1391" s="14">
        <v>1087500</v>
      </c>
      <c r="L1391" s="14">
        <v>212500</v>
      </c>
      <c r="M1391" s="13"/>
      <c r="N1391" s="10">
        <v>4.9000000000000004</v>
      </c>
      <c r="O1391" s="10">
        <f>N1391-1/SUMIF(Seasons!A$2:A$8,C1391,Seasons!E$2:E$8)*(B1391-(E1391/SUMIF(Seasons!A$2:A$8,C1391,Seasons!B$2:B$8))*SUMIF(Seasons!A$2:A$8,C1391,Seasons!C$2:C$8))</f>
        <v>3.3437086092715234</v>
      </c>
    </row>
    <row r="1392" spans="1:15" x14ac:dyDescent="0.2">
      <c r="A1392">
        <v>1</v>
      </c>
      <c r="B1392" s="1">
        <f>K1392</f>
        <v>689919</v>
      </c>
      <c r="C1392" s="11" t="s">
        <v>20</v>
      </c>
      <c r="D1392" t="s">
        <v>396</v>
      </c>
      <c r="E1392" s="12">
        <v>118</v>
      </c>
      <c r="F1392" s="12">
        <v>0</v>
      </c>
      <c r="G1392" s="12">
        <v>0</v>
      </c>
      <c r="H1392" s="12">
        <v>0</v>
      </c>
      <c r="I1392" s="12"/>
      <c r="J1392" s="14">
        <v>1087500</v>
      </c>
      <c r="K1392" s="14">
        <v>689919</v>
      </c>
      <c r="L1392" s="14">
        <v>212500</v>
      </c>
      <c r="M1392" s="13"/>
      <c r="N1392" s="10">
        <v>-0.1</v>
      </c>
      <c r="O1392" s="10">
        <f>N1392-1/SUMIF(Seasons!A$2:A$8,C1392,Seasons!E$2:E$8)*(B1392-(E1392/SUMIF(Seasons!A$2:A$8,C1392,Seasons!B$2:B$8))*SUMIF(Seasons!A$2:A$8,C1392,Seasons!C$2:C$8))</f>
        <v>-1.0337320223584079</v>
      </c>
    </row>
    <row r="1393" spans="1:15" x14ac:dyDescent="0.2">
      <c r="A1393">
        <v>1</v>
      </c>
      <c r="B1393" s="1">
        <f>K1393</f>
        <v>1087500</v>
      </c>
      <c r="C1393" s="11" t="s">
        <v>21</v>
      </c>
      <c r="D1393" t="s">
        <v>396</v>
      </c>
      <c r="E1393" s="12">
        <v>185</v>
      </c>
      <c r="F1393" s="12">
        <v>0</v>
      </c>
      <c r="G1393" s="12">
        <v>0</v>
      </c>
      <c r="H1393" s="12">
        <v>0</v>
      </c>
      <c r="I1393" s="12"/>
      <c r="J1393" s="14">
        <v>1087500</v>
      </c>
      <c r="K1393" s="14">
        <v>1087500</v>
      </c>
      <c r="L1393" s="14">
        <v>212500</v>
      </c>
      <c r="M1393" s="13">
        <v>0</v>
      </c>
      <c r="N1393" s="10">
        <v>12.6</v>
      </c>
      <c r="O1393" s="10">
        <f>N1393-1/SUMIF(Seasons!A$2:A$8,C1393,Seasons!E$2:E$8)*(B1393-(E1393/SUMIF(Seasons!A$2:A$8,C1393,Seasons!B$2:B$8))*SUMIF(Seasons!A$2:A$8,C1393,Seasons!C$2:C$8))</f>
        <v>11.307515557683102</v>
      </c>
    </row>
    <row r="1394" spans="1:15" x14ac:dyDescent="0.2">
      <c r="A1394">
        <v>1</v>
      </c>
      <c r="B1394" s="1">
        <f>48/82*K1394</f>
        <v>1492682.9268292682</v>
      </c>
      <c r="C1394" t="s">
        <v>22</v>
      </c>
      <c r="D1394" t="s">
        <v>396</v>
      </c>
      <c r="E1394">
        <v>99</v>
      </c>
      <c r="F1394">
        <v>0</v>
      </c>
      <c r="H1394">
        <v>0</v>
      </c>
      <c r="K1394" s="1">
        <v>2550000</v>
      </c>
      <c r="L1394" s="1">
        <v>0</v>
      </c>
      <c r="N1394" s="3">
        <v>5.5</v>
      </c>
      <c r="O1394" s="10">
        <f>N1394-1/SUMIF(Seasons!A$2:A$8,C1394,Seasons!E$2:E$8)*(B1394-(E1394/SUMIF(Seasons!A$2:A$8,C1394,Seasons!B$2:B$8))*SUMIF(Seasons!A$2:A$8,C1394,Seasons!C$2:C$8))</f>
        <v>3.0527930763178599</v>
      </c>
    </row>
    <row r="1395" spans="1:15" x14ac:dyDescent="0.2">
      <c r="A1395">
        <v>1</v>
      </c>
      <c r="B1395" s="1">
        <f>K1395</f>
        <v>2550000</v>
      </c>
      <c r="C1395" t="s">
        <v>15</v>
      </c>
      <c r="D1395" t="s">
        <v>396</v>
      </c>
      <c r="E1395">
        <v>195</v>
      </c>
      <c r="F1395">
        <v>0</v>
      </c>
      <c r="G1395">
        <v>0</v>
      </c>
      <c r="H1395">
        <v>0</v>
      </c>
      <c r="I1395"/>
      <c r="J1395" s="1">
        <v>2550000</v>
      </c>
      <c r="K1395" s="1">
        <v>2550000</v>
      </c>
      <c r="L1395" s="1">
        <v>0</v>
      </c>
      <c r="M1395"/>
      <c r="N1395" s="3">
        <v>1.5</v>
      </c>
      <c r="O1395" s="10">
        <f>N1395-1/SUMIF(Seasons!A$2:A$8,C1395,Seasons!E$2:E$8)*(B1395-(E1395/SUMIF(Seasons!A$2:A$8,C1395,Seasons!B$2:B$8))*SUMIF(Seasons!A$2:A$8,C1395,Seasons!C$2:C$8))</f>
        <v>-3.1466602129719261</v>
      </c>
    </row>
    <row r="1396" spans="1:15" x14ac:dyDescent="0.2">
      <c r="A1396">
        <v>1</v>
      </c>
      <c r="B1396" s="1">
        <v>1300000</v>
      </c>
      <c r="C1396" t="s">
        <v>23</v>
      </c>
      <c r="D1396" t="s">
        <v>396</v>
      </c>
      <c r="E1396">
        <v>186</v>
      </c>
      <c r="K1396" s="1">
        <v>1300000</v>
      </c>
      <c r="L1396" s="1">
        <v>0</v>
      </c>
      <c r="N1396" s="3">
        <v>8.9</v>
      </c>
      <c r="O1396" s="10">
        <f>N1396-1/SUMIF(Seasons!A$2:A$8,C1396,Seasons!E$2:E$8)*(B1396-(E1396/SUMIF(Seasons!A$2:A$8,C1396,Seasons!B$2:B$8))*SUMIF(Seasons!A$2:A$8,C1396,Seasons!C$2:C$8))</f>
        <v>7.302839396628217</v>
      </c>
    </row>
    <row r="1397" spans="1:15" x14ac:dyDescent="0.2">
      <c r="A1397">
        <v>1</v>
      </c>
      <c r="B1397" s="1">
        <f>K1397</f>
        <v>58226</v>
      </c>
      <c r="C1397" s="11" t="s">
        <v>20</v>
      </c>
      <c r="D1397" s="11" t="s">
        <v>397</v>
      </c>
      <c r="E1397" s="12">
        <v>19</v>
      </c>
      <c r="F1397" s="12">
        <v>0</v>
      </c>
      <c r="G1397" s="12">
        <v>0</v>
      </c>
      <c r="H1397" s="12">
        <v>0</v>
      </c>
      <c r="I1397" s="12"/>
      <c r="J1397" s="14">
        <v>570000</v>
      </c>
      <c r="K1397" s="14">
        <v>58226</v>
      </c>
      <c r="L1397" s="14">
        <v>0</v>
      </c>
      <c r="M1397" s="13"/>
      <c r="N1397" s="10">
        <v>-0.1</v>
      </c>
      <c r="O1397" s="10">
        <f>N1397-1/SUMIF(Seasons!A$2:A$8,C1397,Seasons!E$2:E$8)*(B1397-(E1397/SUMIF(Seasons!A$2:A$8,C1397,Seasons!B$2:B$8))*SUMIF(Seasons!A$2:A$8,C1397,Seasons!C$2:C$8))</f>
        <v>-0.11791414910094955</v>
      </c>
    </row>
    <row r="1398" spans="1:15" x14ac:dyDescent="0.2">
      <c r="A1398">
        <v>1</v>
      </c>
      <c r="B1398" s="1">
        <f>K1398</f>
        <v>301226</v>
      </c>
      <c r="C1398" s="11" t="s">
        <v>19</v>
      </c>
      <c r="D1398" s="11" t="s">
        <v>398</v>
      </c>
      <c r="E1398" s="12">
        <v>107</v>
      </c>
      <c r="F1398" s="12">
        <v>0</v>
      </c>
      <c r="G1398" s="12">
        <v>0</v>
      </c>
      <c r="H1398" s="12">
        <v>0</v>
      </c>
      <c r="I1398" s="11"/>
      <c r="J1398" s="14">
        <v>543333</v>
      </c>
      <c r="K1398" s="14">
        <v>301226</v>
      </c>
      <c r="L1398" s="14">
        <v>0</v>
      </c>
      <c r="M1398" s="13"/>
      <c r="N1398" s="10">
        <v>4.7</v>
      </c>
      <c r="O1398" s="10">
        <f>N1398-1/SUMIF(Seasons!A$2:A$8,C1398,Seasons!E$2:E$8)*(B1398-(E1398/SUMIF(Seasons!A$2:A$8,C1398,Seasons!B$2:B$8))*SUMIF(Seasons!A$2:A$8,C1398,Seasons!C$2:C$8))</f>
        <v>4.6363604570565835</v>
      </c>
    </row>
    <row r="1399" spans="1:15" x14ac:dyDescent="0.2">
      <c r="A1399">
        <v>1</v>
      </c>
      <c r="B1399" s="1">
        <f>K1399</f>
        <v>540412</v>
      </c>
      <c r="C1399" s="11" t="s">
        <v>20</v>
      </c>
      <c r="D1399" s="11" t="s">
        <v>398</v>
      </c>
      <c r="E1399" s="12">
        <v>185</v>
      </c>
      <c r="F1399" s="12">
        <v>0</v>
      </c>
      <c r="G1399" s="12">
        <v>0</v>
      </c>
      <c r="H1399" s="12">
        <v>0</v>
      </c>
      <c r="I1399" s="12"/>
      <c r="J1399" s="14">
        <v>543333</v>
      </c>
      <c r="K1399" s="14">
        <v>540412</v>
      </c>
      <c r="L1399" s="14">
        <v>0</v>
      </c>
      <c r="M1399" s="13"/>
      <c r="N1399" s="10">
        <v>8.1</v>
      </c>
      <c r="O1399" s="10">
        <f>N1399-1/SUMIF(Seasons!A$2:A$8,C1399,Seasons!E$2:E$8)*(B1399-(E1399/SUMIF(Seasons!A$2:A$8,C1399,Seasons!B$2:B$8))*SUMIF(Seasons!A$2:A$8,C1399,Seasons!C$2:C$8))</f>
        <v>7.9920246211866113</v>
      </c>
    </row>
    <row r="1400" spans="1:15" x14ac:dyDescent="0.2">
      <c r="A1400">
        <v>1</v>
      </c>
      <c r="B1400" s="1">
        <f>K1400</f>
        <v>1250000</v>
      </c>
      <c r="C1400" s="11" t="s">
        <v>21</v>
      </c>
      <c r="D1400" s="11" t="s">
        <v>398</v>
      </c>
      <c r="E1400" s="12">
        <v>185</v>
      </c>
      <c r="F1400" s="12">
        <v>0</v>
      </c>
      <c r="G1400" s="12">
        <v>0</v>
      </c>
      <c r="H1400" s="12">
        <v>0</v>
      </c>
      <c r="I1400" s="12"/>
      <c r="J1400" s="14">
        <v>1250000</v>
      </c>
      <c r="K1400" s="14">
        <v>1250000</v>
      </c>
      <c r="L1400" s="14">
        <v>0</v>
      </c>
      <c r="M1400" s="13">
        <v>0</v>
      </c>
      <c r="N1400" s="10">
        <v>2.1</v>
      </c>
      <c r="O1400" s="10">
        <f>N1400-1/SUMIF(Seasons!A$2:A$8,C1400,Seasons!E$2:E$8)*(B1400-(E1400/SUMIF(Seasons!A$2:A$8,C1400,Seasons!B$2:B$8))*SUMIF(Seasons!A$2:A$8,C1400,Seasons!C$2:C$8))</f>
        <v>0.4341311632359981</v>
      </c>
    </row>
    <row r="1401" spans="1:15" x14ac:dyDescent="0.2">
      <c r="A1401">
        <v>1</v>
      </c>
      <c r="B1401" s="1">
        <f>48/82*K1401</f>
        <v>731707.31707317068</v>
      </c>
      <c r="C1401" t="s">
        <v>22</v>
      </c>
      <c r="D1401" t="s">
        <v>398</v>
      </c>
      <c r="E1401">
        <v>99</v>
      </c>
      <c r="F1401">
        <v>0</v>
      </c>
      <c r="H1401">
        <v>0</v>
      </c>
      <c r="K1401" s="1">
        <v>1250000</v>
      </c>
      <c r="L1401" s="1">
        <v>0</v>
      </c>
      <c r="N1401" s="3">
        <v>0.30000000000000004</v>
      </c>
      <c r="O1401" s="10">
        <f>N1401-1/SUMIF(Seasons!A$2:A$8,C1401,Seasons!E$2:E$8)*(B1401-(E1401/SUMIF(Seasons!A$2:A$8,C1401,Seasons!B$2:B$8))*SUMIF(Seasons!A$2:A$8,C1401,Seasons!C$2:C$8))</f>
        <v>-0.57616050354051918</v>
      </c>
    </row>
    <row r="1402" spans="1:15" x14ac:dyDescent="0.2">
      <c r="A1402">
        <v>1</v>
      </c>
      <c r="B1402" s="1">
        <f>K1402</f>
        <v>1500000</v>
      </c>
      <c r="C1402" t="s">
        <v>15</v>
      </c>
      <c r="D1402" t="s">
        <v>398</v>
      </c>
      <c r="E1402">
        <v>195</v>
      </c>
      <c r="F1402">
        <v>0</v>
      </c>
      <c r="G1402">
        <v>0</v>
      </c>
      <c r="H1402">
        <v>0</v>
      </c>
      <c r="I1402"/>
      <c r="J1402" s="1">
        <v>1500000</v>
      </c>
      <c r="K1402" s="1">
        <v>1500000</v>
      </c>
      <c r="L1402" s="1">
        <v>0</v>
      </c>
      <c r="M1402"/>
      <c r="N1402" s="3">
        <v>9.3000000000000007</v>
      </c>
      <c r="O1402" s="10">
        <f>N1402-1/SUMIF(Seasons!A$2:A$8,C1402,Seasons!E$2:E$8)*(B1402-(E1402/SUMIF(Seasons!A$2:A$8,C1402,Seasons!B$2:B$8))*SUMIF(Seasons!A$2:A$8,C1402,Seasons!C$2:C$8))</f>
        <v>7.0928363988383358</v>
      </c>
    </row>
    <row r="1403" spans="1:15" x14ac:dyDescent="0.2">
      <c r="A1403">
        <v>1</v>
      </c>
      <c r="B1403" s="1">
        <v>2491000</v>
      </c>
      <c r="C1403" t="s">
        <v>23</v>
      </c>
      <c r="D1403" t="s">
        <v>398</v>
      </c>
      <c r="E1403">
        <v>186</v>
      </c>
      <c r="K1403" s="1">
        <v>2491000</v>
      </c>
      <c r="L1403" s="1">
        <v>0</v>
      </c>
      <c r="N1403" s="3">
        <v>4.8</v>
      </c>
      <c r="O1403" s="10">
        <f>N1403-1/SUMIF(Seasons!A$2:A$8,C1403,Seasons!E$2:E$8)*(B1403-(E1403/SUMIF(Seasons!A$2:A$8,C1403,Seasons!B$2:B$8))*SUMIF(Seasons!A$2:A$8,C1403,Seasons!C$2:C$8))</f>
        <v>0.66654835847382454</v>
      </c>
    </row>
    <row r="1404" spans="1:15" x14ac:dyDescent="0.2">
      <c r="A1404">
        <v>1</v>
      </c>
      <c r="B1404" s="1">
        <f>J1404</f>
        <v>4000000</v>
      </c>
      <c r="C1404" s="11" t="s">
        <v>17</v>
      </c>
      <c r="D1404" s="11" t="s">
        <v>399</v>
      </c>
      <c r="E1404" s="12">
        <v>190</v>
      </c>
      <c r="F1404" s="12"/>
      <c r="G1404" s="12"/>
      <c r="H1404" s="12"/>
      <c r="I1404" s="13">
        <v>4000000</v>
      </c>
      <c r="J1404" s="14">
        <v>4000000</v>
      </c>
      <c r="K1404" s="14"/>
      <c r="L1404" s="14" t="s">
        <v>27</v>
      </c>
      <c r="M1404" s="13"/>
      <c r="N1404" s="10">
        <v>8</v>
      </c>
      <c r="O1404" s="10">
        <f>N1404-1/SUMIF(Seasons!A$2:A$8,C1404,Seasons!E$2:E$8)*(B1404-(E1404/SUMIF(Seasons!A$2:A$8,C1404,Seasons!B$2:B$8))*SUMIF(Seasons!A$2:A$8,C1404,Seasons!C$2:C$8))</f>
        <v>-1.2408519934462046</v>
      </c>
    </row>
    <row r="1405" spans="1:15" x14ac:dyDescent="0.2">
      <c r="A1405">
        <v>1</v>
      </c>
      <c r="B1405" s="1">
        <f>K1405</f>
        <v>4000000</v>
      </c>
      <c r="C1405" s="11" t="s">
        <v>19</v>
      </c>
      <c r="D1405" s="11" t="s">
        <v>399</v>
      </c>
      <c r="E1405" s="12">
        <v>193</v>
      </c>
      <c r="F1405" s="16">
        <v>107</v>
      </c>
      <c r="G1405" s="12">
        <v>0</v>
      </c>
      <c r="H1405" s="12">
        <v>0</v>
      </c>
      <c r="I1405" s="11"/>
      <c r="J1405" s="14">
        <v>4000000</v>
      </c>
      <c r="K1405" s="14">
        <v>4000000</v>
      </c>
      <c r="L1405" s="14">
        <v>0</v>
      </c>
      <c r="M1405" s="13"/>
      <c r="N1405" s="10">
        <v>2.5</v>
      </c>
      <c r="O1405" s="10">
        <f>N1405-1/SUMIF(Seasons!A$2:A$8,C1405,Seasons!E$2:E$8)*(B1405-(E1405/SUMIF(Seasons!A$2:A$8,C1405,Seasons!B$2:B$8))*SUMIF(Seasons!A$2:A$8,C1405,Seasons!C$2:C$8))</f>
        <v>-6.7715231788079464</v>
      </c>
    </row>
    <row r="1406" spans="1:15" x14ac:dyDescent="0.2">
      <c r="A1406">
        <v>1</v>
      </c>
      <c r="B1406" s="1">
        <f>J1406</f>
        <v>600000</v>
      </c>
      <c r="C1406" s="11" t="s">
        <v>17</v>
      </c>
      <c r="D1406" s="11" t="s">
        <v>400</v>
      </c>
      <c r="E1406" s="12">
        <v>190</v>
      </c>
      <c r="F1406" s="12"/>
      <c r="G1406" s="12"/>
      <c r="H1406" s="12"/>
      <c r="I1406" s="13">
        <v>600000</v>
      </c>
      <c r="J1406" s="14">
        <v>600000</v>
      </c>
      <c r="K1406" s="14"/>
      <c r="L1406" s="14"/>
      <c r="M1406" s="13"/>
      <c r="N1406" s="20">
        <v>-0.30000000000000004</v>
      </c>
      <c r="O1406" s="10">
        <f>N1406-1/SUMIF(Seasons!A$2:A$8,C1406,Seasons!E$2:E$8)*(B1406-(E1406/SUMIF(Seasons!A$2:A$8,C1406,Seasons!B$2:B$8))*SUMIF(Seasons!A$2:A$8,C1406,Seasons!C$2:C$8))</f>
        <v>-0.62768978700163847</v>
      </c>
    </row>
    <row r="1407" spans="1:15" x14ac:dyDescent="0.2">
      <c r="A1407">
        <v>1</v>
      </c>
      <c r="B1407" s="1">
        <f t="shared" ref="B1407:B1414" si="1">K1407</f>
        <v>1000000</v>
      </c>
      <c r="C1407" s="11" t="s">
        <v>19</v>
      </c>
      <c r="D1407" s="11" t="s">
        <v>400</v>
      </c>
      <c r="E1407" s="12">
        <v>193</v>
      </c>
      <c r="F1407" s="12">
        <v>0</v>
      </c>
      <c r="G1407" s="12">
        <v>0</v>
      </c>
      <c r="H1407" s="12">
        <v>0</v>
      </c>
      <c r="I1407" s="11"/>
      <c r="J1407" s="14">
        <v>1000000</v>
      </c>
      <c r="K1407" s="14">
        <v>1000000</v>
      </c>
      <c r="L1407" s="14">
        <v>0</v>
      </c>
      <c r="M1407" s="13"/>
      <c r="N1407" s="10"/>
      <c r="O1407" s="10">
        <f>N1407-1/SUMIF(Seasons!A$2:A$8,C1407,Seasons!E$2:E$8)*(B1407-(E1407/SUMIF(Seasons!A$2:A$8,C1407,Seasons!B$2:B$8))*SUMIF(Seasons!A$2:A$8,C1407,Seasons!C$2:C$8))</f>
        <v>-1.3245033112582782</v>
      </c>
    </row>
    <row r="1408" spans="1:15" x14ac:dyDescent="0.2">
      <c r="A1408">
        <v>1</v>
      </c>
      <c r="B1408" s="1">
        <f t="shared" si="1"/>
        <v>8549</v>
      </c>
      <c r="C1408" s="11" t="s">
        <v>19</v>
      </c>
      <c r="D1408" s="11" t="s">
        <v>401</v>
      </c>
      <c r="E1408" s="12">
        <v>3</v>
      </c>
      <c r="F1408" s="12">
        <v>0</v>
      </c>
      <c r="G1408" s="12">
        <v>0</v>
      </c>
      <c r="H1408" s="12">
        <v>0</v>
      </c>
      <c r="I1408" s="11"/>
      <c r="J1408" s="14">
        <v>550000</v>
      </c>
      <c r="K1408" s="14">
        <v>8549</v>
      </c>
      <c r="L1408" s="14">
        <v>0</v>
      </c>
      <c r="M1408" s="13"/>
      <c r="N1408" s="10"/>
      <c r="O1408" s="10">
        <f>N1408-1/SUMIF(Seasons!A$2:A$8,C1408,Seasons!E$2:E$8)*(B1408-(E1408/SUMIF(Seasons!A$2:A$8,C1408,Seasons!B$2:B$8))*SUMIF(Seasons!A$2:A$8,C1408,Seasons!C$2:C$8))</f>
        <v>-2.0582232440037058E-3</v>
      </c>
    </row>
    <row r="1409" spans="1:15" x14ac:dyDescent="0.2">
      <c r="A1409">
        <v>1</v>
      </c>
      <c r="B1409" s="1">
        <f t="shared" si="1"/>
        <v>201075</v>
      </c>
      <c r="C1409" s="11" t="s">
        <v>20</v>
      </c>
      <c r="D1409" s="11" t="s">
        <v>401</v>
      </c>
      <c r="E1409" s="12">
        <v>68</v>
      </c>
      <c r="F1409" s="16">
        <v>39</v>
      </c>
      <c r="G1409" s="12">
        <v>0</v>
      </c>
      <c r="H1409" s="12">
        <v>0</v>
      </c>
      <c r="I1409" s="12"/>
      <c r="J1409" s="14">
        <v>550000</v>
      </c>
      <c r="K1409" s="14">
        <v>201075</v>
      </c>
      <c r="L1409" s="14">
        <v>0</v>
      </c>
      <c r="M1409" s="13"/>
      <c r="N1409" s="10">
        <v>-0.8</v>
      </c>
      <c r="O1409" s="10">
        <f>N1409-1/SUMIF(Seasons!A$2:A$8,C1409,Seasons!E$2:E$8)*(B1409-(E1409/SUMIF(Seasons!A$2:A$8,C1409,Seasons!B$2:B$8))*SUMIF(Seasons!A$2:A$8,C1409,Seasons!C$2:C$8))</f>
        <v>-0.84579365613846047</v>
      </c>
    </row>
    <row r="1410" spans="1:15" x14ac:dyDescent="0.2">
      <c r="A1410">
        <v>1</v>
      </c>
      <c r="B1410" s="1">
        <f t="shared" si="1"/>
        <v>65270</v>
      </c>
      <c r="C1410" s="11" t="s">
        <v>21</v>
      </c>
      <c r="D1410" s="11" t="s">
        <v>401</v>
      </c>
      <c r="E1410" s="12">
        <v>23</v>
      </c>
      <c r="F1410" s="12">
        <v>0</v>
      </c>
      <c r="G1410" s="12">
        <v>0</v>
      </c>
      <c r="H1410" s="12">
        <v>0</v>
      </c>
      <c r="I1410" s="12"/>
      <c r="J1410" s="14">
        <v>525000</v>
      </c>
      <c r="K1410" s="14">
        <v>65270</v>
      </c>
      <c r="L1410" s="14">
        <v>0</v>
      </c>
      <c r="M1410" s="13">
        <v>0</v>
      </c>
      <c r="N1410" s="10">
        <v>-0.30000000000000004</v>
      </c>
      <c r="O1410" s="10">
        <f>N1410-1/SUMIF(Seasons!A$2:A$8,C1410,Seasons!E$2:E$8)*(B1410-(E1410/SUMIF(Seasons!A$2:A$8,C1410,Seasons!B$2:B$8))*SUMIF(Seasons!A$2:A$8,C1410,Seasons!C$2:C$8))</f>
        <v>-0.29999937898645418</v>
      </c>
    </row>
    <row r="1411" spans="1:15" x14ac:dyDescent="0.2">
      <c r="A1411">
        <v>1</v>
      </c>
      <c r="B1411" s="1">
        <f t="shared" si="1"/>
        <v>22338</v>
      </c>
      <c r="C1411" t="s">
        <v>15</v>
      </c>
      <c r="D1411" t="s">
        <v>402</v>
      </c>
      <c r="E1411">
        <v>6</v>
      </c>
      <c r="F1411">
        <v>0</v>
      </c>
      <c r="G1411">
        <v>0</v>
      </c>
      <c r="H1411">
        <v>0</v>
      </c>
      <c r="I1411"/>
      <c r="J1411" s="1">
        <v>726000</v>
      </c>
      <c r="K1411" s="1">
        <v>22338</v>
      </c>
      <c r="L1411" s="1">
        <v>0</v>
      </c>
      <c r="M1411"/>
      <c r="N1411" s="3">
        <v>-0.30000000000000004</v>
      </c>
      <c r="O1411" s="10">
        <f>N1411-1/SUMIF(Seasons!A$2:A$8,C1411,Seasons!E$2:E$8)*(B1411-(E1411/SUMIF(Seasons!A$2:A$8,C1411,Seasons!B$2:B$8))*SUMIF(Seasons!A$2:A$8,C1411,Seasons!C$2:C$8))</f>
        <v>-0.31258065380892103</v>
      </c>
    </row>
    <row r="1412" spans="1:15" x14ac:dyDescent="0.2">
      <c r="A1412">
        <v>1</v>
      </c>
      <c r="B1412" s="1">
        <f t="shared" si="1"/>
        <v>26554</v>
      </c>
      <c r="C1412" s="11" t="s">
        <v>19</v>
      </c>
      <c r="D1412" s="11" t="s">
        <v>403</v>
      </c>
      <c r="E1412" s="12">
        <v>10</v>
      </c>
      <c r="F1412" s="12">
        <v>0</v>
      </c>
      <c r="G1412" s="12">
        <v>0</v>
      </c>
      <c r="H1412" s="12">
        <v>0</v>
      </c>
      <c r="I1412" s="11"/>
      <c r="J1412" s="14">
        <v>512500</v>
      </c>
      <c r="K1412" s="14">
        <v>26554</v>
      </c>
      <c r="L1412" s="14">
        <v>0</v>
      </c>
      <c r="M1412" s="13"/>
      <c r="N1412" s="10">
        <v>-0.2</v>
      </c>
      <c r="O1412" s="10">
        <f>N1412-1/SUMIF(Seasons!A$2:A$8,C1412,Seasons!E$2:E$8)*(B1412-(E1412/SUMIF(Seasons!A$2:A$8,C1412,Seasons!B$2:B$8))*SUMIF(Seasons!A$2:A$8,C1412,Seasons!C$2:C$8))</f>
        <v>-0.20171460728133686</v>
      </c>
    </row>
    <row r="1413" spans="1:15" x14ac:dyDescent="0.2">
      <c r="A1413">
        <v>1</v>
      </c>
      <c r="B1413" s="1">
        <f t="shared" si="1"/>
        <v>301613</v>
      </c>
      <c r="C1413" s="11" t="s">
        <v>20</v>
      </c>
      <c r="D1413" s="11" t="s">
        <v>403</v>
      </c>
      <c r="E1413" s="12">
        <v>102</v>
      </c>
      <c r="F1413" s="12">
        <v>0</v>
      </c>
      <c r="G1413" s="12">
        <v>0</v>
      </c>
      <c r="H1413" s="12">
        <v>0</v>
      </c>
      <c r="I1413" s="12"/>
      <c r="J1413" s="14">
        <v>550000</v>
      </c>
      <c r="K1413" s="14">
        <v>301613</v>
      </c>
      <c r="L1413" s="14">
        <v>0</v>
      </c>
      <c r="M1413" s="13"/>
      <c r="N1413" s="10">
        <v>3.5</v>
      </c>
      <c r="O1413" s="10">
        <f>N1413-1/SUMIF(Seasons!A$2:A$8,C1413,Seasons!E$2:E$8)*(B1413-(E1413/SUMIF(Seasons!A$2:A$8,C1413,Seasons!B$2:B$8))*SUMIF(Seasons!A$2:A$8,C1413,Seasons!C$2:C$8))</f>
        <v>3.4313082631827059</v>
      </c>
    </row>
    <row r="1414" spans="1:15" x14ac:dyDescent="0.2">
      <c r="A1414">
        <v>1</v>
      </c>
      <c r="B1414" s="1">
        <f t="shared" si="1"/>
        <v>850000</v>
      </c>
      <c r="C1414" s="11" t="s">
        <v>21</v>
      </c>
      <c r="D1414" s="11" t="s">
        <v>403</v>
      </c>
      <c r="E1414" s="12">
        <v>185</v>
      </c>
      <c r="F1414" s="12">
        <v>0</v>
      </c>
      <c r="G1414" s="12">
        <v>0</v>
      </c>
      <c r="H1414" s="12">
        <v>0</v>
      </c>
      <c r="I1414" s="12"/>
      <c r="J1414" s="14">
        <v>850000</v>
      </c>
      <c r="K1414" s="14">
        <v>850000</v>
      </c>
      <c r="L1414" s="14">
        <v>0</v>
      </c>
      <c r="M1414" s="13">
        <v>0</v>
      </c>
      <c r="N1414" s="10">
        <v>9.5</v>
      </c>
      <c r="O1414" s="10">
        <f>N1414-1/SUMIF(Seasons!A$2:A$8,C1414,Seasons!E$2:E$8)*(B1414-(E1414/SUMIF(Seasons!A$2:A$8,C1414,Seasons!B$2:B$8))*SUMIF(Seasons!A$2:A$8,C1414,Seasons!C$2:C$8))</f>
        <v>8.7532312111057919</v>
      </c>
    </row>
    <row r="1415" spans="1:15" x14ac:dyDescent="0.2">
      <c r="A1415">
        <v>1</v>
      </c>
      <c r="B1415" s="1">
        <f>48/82*K1415</f>
        <v>497560.97560975607</v>
      </c>
      <c r="C1415" t="s">
        <v>22</v>
      </c>
      <c r="D1415" t="s">
        <v>403</v>
      </c>
      <c r="E1415">
        <v>99</v>
      </c>
      <c r="F1415">
        <v>0</v>
      </c>
      <c r="H1415">
        <v>0</v>
      </c>
      <c r="K1415" s="1">
        <v>850000</v>
      </c>
      <c r="L1415" s="1">
        <v>0</v>
      </c>
      <c r="N1415" s="3">
        <v>4</v>
      </c>
      <c r="O1415" s="10">
        <f>N1415-1/SUMIF(Seasons!A$2:A$8,C1415,Seasons!E$2:E$8)*(B1415-(E1415/SUMIF(Seasons!A$2:A$8,C1415,Seasons!B$2:B$8))*SUMIF(Seasons!A$2:A$8,C1415,Seasons!C$2:C$8))</f>
        <v>3.607238394964595</v>
      </c>
    </row>
    <row r="1416" spans="1:15" x14ac:dyDescent="0.2">
      <c r="A1416">
        <v>1</v>
      </c>
      <c r="B1416" s="1">
        <f>K1416</f>
        <v>3500000</v>
      </c>
      <c r="C1416" t="s">
        <v>15</v>
      </c>
      <c r="D1416" t="s">
        <v>403</v>
      </c>
      <c r="E1416">
        <v>195</v>
      </c>
      <c r="F1416">
        <v>0</v>
      </c>
      <c r="G1416">
        <v>0</v>
      </c>
      <c r="H1416">
        <v>0</v>
      </c>
      <c r="I1416"/>
      <c r="J1416" s="1">
        <v>3500000</v>
      </c>
      <c r="K1416" s="1">
        <v>3500000</v>
      </c>
      <c r="L1416" s="1">
        <v>0</v>
      </c>
      <c r="M1416"/>
      <c r="N1416" s="3">
        <v>8.8000000000000007</v>
      </c>
      <c r="O1416" s="10">
        <f>N1416-1/SUMIF(Seasons!A$2:A$8,C1416,Seasons!E$2:E$8)*(B1416-(E1416/SUMIF(Seasons!A$2:A$8,C1416,Seasons!B$2:B$8))*SUMIF(Seasons!A$2:A$8,C1416,Seasons!C$2:C$8))</f>
        <v>1.9461761858664097</v>
      </c>
    </row>
    <row r="1417" spans="1:15" x14ac:dyDescent="0.2">
      <c r="A1417">
        <v>1</v>
      </c>
      <c r="B1417" s="1">
        <v>3500000</v>
      </c>
      <c r="C1417" t="s">
        <v>23</v>
      </c>
      <c r="D1417" t="s">
        <v>403</v>
      </c>
      <c r="E1417">
        <v>186</v>
      </c>
      <c r="K1417" s="1">
        <v>3500000</v>
      </c>
      <c r="L1417" s="1">
        <v>0</v>
      </c>
      <c r="N1417" s="3">
        <v>7.7</v>
      </c>
      <c r="O1417" s="10">
        <f>N1417-1/SUMIF(Seasons!A$2:A$8,C1417,Seasons!E$2:E$8)*(B1417-(E1417/SUMIF(Seasons!A$2:A$8,C1417,Seasons!B$2:B$8))*SUMIF(Seasons!A$2:A$8,C1417,Seasons!C$2:C$8))</f>
        <v>1.4178349600709854</v>
      </c>
    </row>
    <row r="1418" spans="1:15" x14ac:dyDescent="0.2">
      <c r="A1418">
        <v>1</v>
      </c>
      <c r="B1418" s="1">
        <f>K1418</f>
        <v>107527</v>
      </c>
      <c r="C1418" s="11" t="s">
        <v>20</v>
      </c>
      <c r="D1418" t="s">
        <v>404</v>
      </c>
      <c r="E1418" s="12">
        <v>40</v>
      </c>
      <c r="F1418" s="12">
        <v>0</v>
      </c>
      <c r="G1418" s="12">
        <v>0</v>
      </c>
      <c r="H1418" s="12">
        <v>0</v>
      </c>
      <c r="I1418" s="12"/>
      <c r="J1418" s="14">
        <v>500000</v>
      </c>
      <c r="K1418" s="14">
        <v>107527</v>
      </c>
      <c r="L1418" s="14">
        <v>0</v>
      </c>
      <c r="M1418" s="13"/>
      <c r="N1418" s="10">
        <v>-0.1</v>
      </c>
      <c r="O1418" s="10">
        <f>N1418-1/SUMIF(Seasons!A$2:A$8,C1418,Seasons!E$2:E$8)*(B1418-(E1418/SUMIF(Seasons!A$2:A$8,C1418,Seasons!B$2:B$8))*SUMIF(Seasons!A$2:A$8,C1418,Seasons!C$2:C$8))</f>
        <v>-0.10000029631625024</v>
      </c>
    </row>
    <row r="1419" spans="1:15" x14ac:dyDescent="0.2">
      <c r="A1419">
        <v>1</v>
      </c>
      <c r="B1419" s="1">
        <f>K1419</f>
        <v>540000</v>
      </c>
      <c r="C1419" s="11" t="s">
        <v>21</v>
      </c>
      <c r="D1419" t="s">
        <v>404</v>
      </c>
      <c r="E1419" s="12">
        <v>185</v>
      </c>
      <c r="F1419" s="12">
        <v>0</v>
      </c>
      <c r="G1419" s="12">
        <v>0</v>
      </c>
      <c r="H1419" s="12">
        <v>0</v>
      </c>
      <c r="I1419" s="12"/>
      <c r="J1419" s="14">
        <v>540000</v>
      </c>
      <c r="K1419" s="14">
        <v>540000</v>
      </c>
      <c r="L1419" s="14">
        <v>0</v>
      </c>
      <c r="M1419" s="13">
        <v>0</v>
      </c>
      <c r="N1419" s="10">
        <v>2.6</v>
      </c>
      <c r="O1419" s="10">
        <f>N1419-1/SUMIF(Seasons!A$2:A$8,C1419,Seasons!E$2:E$8)*(B1419-(E1419/SUMIF(Seasons!A$2:A$8,C1419,Seasons!B$2:B$8))*SUMIF(Seasons!A$2:A$8,C1419,Seasons!C$2:C$8))</f>
        <v>2.5655337482048828</v>
      </c>
    </row>
    <row r="1420" spans="1:15" x14ac:dyDescent="0.2">
      <c r="A1420">
        <v>1</v>
      </c>
      <c r="B1420" s="1">
        <f>48/82*K1420</f>
        <v>374634.14634146338</v>
      </c>
      <c r="C1420" t="s">
        <v>22</v>
      </c>
      <c r="D1420" t="s">
        <v>404</v>
      </c>
      <c r="E1420">
        <v>99</v>
      </c>
      <c r="F1420">
        <v>0</v>
      </c>
      <c r="H1420">
        <v>0</v>
      </c>
      <c r="K1420" s="1">
        <v>640000</v>
      </c>
      <c r="L1420" s="1">
        <v>0</v>
      </c>
      <c r="N1420" s="3">
        <v>-0.8</v>
      </c>
      <c r="O1420" s="10">
        <f>N1420-1/SUMIF(Seasons!A$2:A$8,C1420,Seasons!E$2:E$8)*(B1420-(E1420/SUMIF(Seasons!A$2:A$8,C1420,Seasons!B$2:B$8))*SUMIF(Seasons!A$2:A$8,C1420,Seasons!C$2:C$8))</f>
        <v>-0.93897718332022029</v>
      </c>
    </row>
    <row r="1421" spans="1:15" x14ac:dyDescent="0.2">
      <c r="A1421">
        <v>1</v>
      </c>
      <c r="B1421" s="1">
        <f>K1421</f>
        <v>750000</v>
      </c>
      <c r="C1421" t="s">
        <v>15</v>
      </c>
      <c r="D1421" t="s">
        <v>404</v>
      </c>
      <c r="E1421">
        <v>195</v>
      </c>
      <c r="F1421">
        <v>0</v>
      </c>
      <c r="G1421">
        <v>0</v>
      </c>
      <c r="H1421">
        <v>0</v>
      </c>
      <c r="I1421"/>
      <c r="J1421" s="1">
        <v>750000</v>
      </c>
      <c r="K1421" s="1">
        <v>750000</v>
      </c>
      <c r="L1421" s="1">
        <v>0</v>
      </c>
      <c r="M1421"/>
      <c r="N1421" s="3">
        <v>1.9</v>
      </c>
      <c r="O1421" s="10">
        <f>N1421-1/SUMIF(Seasons!A$2:A$8,C1421,Seasons!E$2:E$8)*(B1421-(E1421/SUMIF(Seasons!A$2:A$8,C1421,Seasons!B$2:B$8))*SUMIF(Seasons!A$2:A$8,C1421,Seasons!C$2:C$8))</f>
        <v>1.4353339787028072</v>
      </c>
    </row>
    <row r="1422" spans="1:15" x14ac:dyDescent="0.2">
      <c r="A1422">
        <v>1</v>
      </c>
      <c r="B1422" s="1">
        <v>668000</v>
      </c>
      <c r="C1422" t="s">
        <v>23</v>
      </c>
      <c r="D1422" t="s">
        <v>404</v>
      </c>
      <c r="E1422">
        <v>186</v>
      </c>
      <c r="K1422" s="1">
        <v>668000</v>
      </c>
      <c r="L1422" s="1">
        <v>0</v>
      </c>
      <c r="N1422" s="3">
        <v>1</v>
      </c>
      <c r="O1422" s="10">
        <f>N1422-1/SUMIF(Seasons!A$2:A$8,C1422,Seasons!E$2:E$8)*(B1422-(E1422/SUMIF(Seasons!A$2:A$8,C1422,Seasons!B$2:B$8))*SUMIF(Seasons!A$2:A$8,C1422,Seasons!C$2:C$8))</f>
        <v>0.74871339840283935</v>
      </c>
    </row>
    <row r="1423" spans="1:15" x14ac:dyDescent="0.2">
      <c r="A1423">
        <v>1</v>
      </c>
      <c r="B1423" s="1">
        <f>K1423</f>
        <v>38441</v>
      </c>
      <c r="C1423" s="11" t="s">
        <v>20</v>
      </c>
      <c r="D1423" t="s">
        <v>405</v>
      </c>
      <c r="E1423" s="12">
        <v>13</v>
      </c>
      <c r="F1423" s="12">
        <v>0</v>
      </c>
      <c r="G1423" s="12">
        <v>0</v>
      </c>
      <c r="H1423" s="12">
        <v>0</v>
      </c>
      <c r="I1423" s="12"/>
      <c r="J1423" s="14">
        <v>550000</v>
      </c>
      <c r="K1423" s="14">
        <v>38441</v>
      </c>
      <c r="L1423" s="14">
        <v>0</v>
      </c>
      <c r="M1423" s="13"/>
      <c r="N1423" s="10">
        <v>3.1</v>
      </c>
      <c r="O1423" s="10">
        <f>N1423-1/SUMIF(Seasons!A$2:A$8,C1423,Seasons!E$2:E$8)*(B1423-(E1423/SUMIF(Seasons!A$2:A$8,C1423,Seasons!B$2:B$8))*SUMIF(Seasons!A$2:A$8,C1423,Seasons!C$2:C$8))</f>
        <v>3.0912448515051518</v>
      </c>
    </row>
    <row r="1424" spans="1:15" x14ac:dyDescent="0.2">
      <c r="A1424">
        <v>1</v>
      </c>
      <c r="B1424" s="1">
        <f>K1424</f>
        <v>17568</v>
      </c>
      <c r="C1424" s="11" t="s">
        <v>21</v>
      </c>
      <c r="D1424" t="s">
        <v>405</v>
      </c>
      <c r="E1424" s="12">
        <v>5</v>
      </c>
      <c r="F1424" s="12">
        <v>0</v>
      </c>
      <c r="G1424" s="12">
        <v>0</v>
      </c>
      <c r="H1424" s="12">
        <v>0</v>
      </c>
      <c r="I1424" s="12"/>
      <c r="J1424" s="14">
        <v>650000</v>
      </c>
      <c r="K1424" s="14">
        <v>17568</v>
      </c>
      <c r="L1424" s="14">
        <v>0</v>
      </c>
      <c r="M1424" s="13">
        <v>0</v>
      </c>
      <c r="N1424" s="10"/>
      <c r="O1424" s="10">
        <f>N1424-1/SUMIF(Seasons!A$2:A$8,C1424,Seasons!E$2:E$8)*(B1424-(E1424/SUMIF(Seasons!A$2:A$8,C1424,Seasons!B$2:B$8))*SUMIF(Seasons!A$2:A$8,C1424,Seasons!C$2:C$8))</f>
        <v>-7.7636629448979838E-3</v>
      </c>
    </row>
    <row r="1425" spans="1:15" x14ac:dyDescent="0.2">
      <c r="A1425">
        <v>1</v>
      </c>
      <c r="B1425" s="1">
        <f>48/82*K1425</f>
        <v>67406.048780487807</v>
      </c>
      <c r="C1425" t="s">
        <v>22</v>
      </c>
      <c r="D1425" t="s">
        <v>405</v>
      </c>
      <c r="E1425">
        <v>19</v>
      </c>
      <c r="F1425">
        <v>0</v>
      </c>
      <c r="H1425">
        <v>0</v>
      </c>
      <c r="K1425" s="1">
        <v>115152</v>
      </c>
      <c r="L1425" s="1">
        <v>0</v>
      </c>
      <c r="N1425" s="3">
        <v>-1</v>
      </c>
      <c r="O1425" s="10">
        <f>N1425-1/SUMIF(Seasons!A$2:A$8,C1425,Seasons!E$2:E$8)*(B1425-(E1425/SUMIF(Seasons!A$2:A$8,C1425,Seasons!B$2:B$8))*SUMIF(Seasons!A$2:A$8,C1425,Seasons!C$2:C$8))</f>
        <v>-1.0173956220585081</v>
      </c>
    </row>
    <row r="1426" spans="1:15" x14ac:dyDescent="0.2">
      <c r="A1426">
        <v>1</v>
      </c>
      <c r="B1426" s="1">
        <f>K1426</f>
        <v>60000</v>
      </c>
      <c r="C1426" t="s">
        <v>15</v>
      </c>
      <c r="D1426" t="s">
        <v>405</v>
      </c>
      <c r="E1426">
        <v>18</v>
      </c>
      <c r="F1426">
        <v>0</v>
      </c>
      <c r="G1426">
        <v>0</v>
      </c>
      <c r="H1426">
        <v>0</v>
      </c>
      <c r="I1426"/>
      <c r="J1426" s="1">
        <v>650000</v>
      </c>
      <c r="K1426" s="1">
        <v>60000</v>
      </c>
      <c r="L1426" s="1">
        <v>0</v>
      </c>
      <c r="M1426"/>
      <c r="N1426" s="3">
        <v>-0.7</v>
      </c>
      <c r="O1426" s="10">
        <f>N1426-1/SUMIF(Seasons!A$2:A$8,C1426,Seasons!E$2:E$8)*(B1426-(E1426/SUMIF(Seasons!A$2:A$8,C1426,Seasons!B$2:B$8))*SUMIF(Seasons!A$2:A$8,C1426,Seasons!C$2:C$8))</f>
        <v>-0.72144612405987041</v>
      </c>
    </row>
    <row r="1427" spans="1:15" x14ac:dyDescent="0.2">
      <c r="A1427">
        <v>1</v>
      </c>
      <c r="B1427" s="1">
        <f>K1427</f>
        <v>106068</v>
      </c>
      <c r="C1427" t="s">
        <v>15</v>
      </c>
      <c r="D1427" t="s">
        <v>406</v>
      </c>
      <c r="E1427">
        <v>34</v>
      </c>
      <c r="F1427">
        <v>0</v>
      </c>
      <c r="G1427">
        <v>0</v>
      </c>
      <c r="H1427">
        <v>0</v>
      </c>
      <c r="I1427"/>
      <c r="J1427" s="1">
        <v>716667</v>
      </c>
      <c r="K1427" s="1">
        <v>106068</v>
      </c>
      <c r="L1427" s="1">
        <v>125000</v>
      </c>
      <c r="M1427"/>
      <c r="N1427" s="3">
        <v>-1.8</v>
      </c>
      <c r="O1427" s="10">
        <f>N1427-1/SUMIF(Seasons!A$2:A$8,C1427,Seasons!E$2:E$8)*(B1427-(E1427/SUMIF(Seasons!A$2:A$8,C1427,Seasons!B$2:B$8))*SUMIF(Seasons!A$2:A$8,C1427,Seasons!C$2:C$8))</f>
        <v>-1.8236295777794327</v>
      </c>
    </row>
    <row r="1428" spans="1:15" x14ac:dyDescent="0.2">
      <c r="A1428">
        <v>1</v>
      </c>
      <c r="B1428" s="1">
        <v>637000</v>
      </c>
      <c r="C1428" t="s">
        <v>23</v>
      </c>
      <c r="D1428" t="s">
        <v>407</v>
      </c>
      <c r="E1428">
        <v>186</v>
      </c>
      <c r="K1428" s="1">
        <v>637000</v>
      </c>
      <c r="L1428" s="1">
        <v>0</v>
      </c>
      <c r="N1428" s="3">
        <v>-2.2000000000000002</v>
      </c>
      <c r="O1428" s="10">
        <f>N1428-1/SUMIF(Seasons!A$2:A$8,C1428,Seasons!E$2:E$8)*(B1428-(E1428/SUMIF(Seasons!A$2:A$8,C1428,Seasons!B$2:B$8))*SUMIF(Seasons!A$2:A$8,C1428,Seasons!C$2:C$8))</f>
        <v>-2.385270629991127</v>
      </c>
    </row>
    <row r="1429" spans="1:15" x14ac:dyDescent="0.2">
      <c r="A1429">
        <v>1</v>
      </c>
      <c r="B1429" s="1">
        <f>K1429</f>
        <v>336000</v>
      </c>
      <c r="C1429" s="11" t="s">
        <v>21</v>
      </c>
      <c r="D1429" s="11" t="s">
        <v>408</v>
      </c>
      <c r="E1429" s="12">
        <v>74</v>
      </c>
      <c r="F1429" s="12">
        <v>0</v>
      </c>
      <c r="G1429" s="12">
        <v>0</v>
      </c>
      <c r="H1429" s="12">
        <v>0</v>
      </c>
      <c r="I1429" s="12"/>
      <c r="J1429" s="14">
        <v>840000</v>
      </c>
      <c r="K1429" s="14">
        <v>336000</v>
      </c>
      <c r="L1429" s="14">
        <v>0</v>
      </c>
      <c r="M1429" s="13">
        <v>0</v>
      </c>
      <c r="N1429" s="10">
        <v>1.6</v>
      </c>
      <c r="O1429" s="10">
        <f>N1429-1/SUMIF(Seasons!A$2:A$8,C1429,Seasons!E$2:E$8)*(B1429-(E1429/SUMIF(Seasons!A$2:A$8,C1429,Seasons!B$2:B$8))*SUMIF(Seasons!A$2:A$8,C1429,Seasons!C$2:C$8))</f>
        <v>1.310483484921015</v>
      </c>
    </row>
    <row r="1430" spans="1:15" x14ac:dyDescent="0.2">
      <c r="A1430">
        <v>1</v>
      </c>
      <c r="B1430" s="1">
        <f>48/82*K1430</f>
        <v>486740.48780487804</v>
      </c>
      <c r="C1430" t="s">
        <v>22</v>
      </c>
      <c r="D1430" t="s">
        <v>408</v>
      </c>
      <c r="E1430">
        <v>98</v>
      </c>
      <c r="F1430">
        <v>0</v>
      </c>
      <c r="H1430">
        <v>0</v>
      </c>
      <c r="K1430" s="1">
        <v>831515</v>
      </c>
      <c r="L1430" s="1">
        <v>0</v>
      </c>
      <c r="N1430" s="3">
        <v>2.2000000000000002</v>
      </c>
      <c r="O1430" s="10">
        <f>N1430-1/SUMIF(Seasons!A$2:A$8,C1430,Seasons!E$2:E$8)*(B1430-(E1430/SUMIF(Seasons!A$2:A$8,C1430,Seasons!B$2:B$8))*SUMIF(Seasons!A$2:A$8,C1430,Seasons!C$2:C$8))</f>
        <v>1.8231687690437024</v>
      </c>
    </row>
    <row r="1431" spans="1:15" x14ac:dyDescent="0.2">
      <c r="A1431">
        <v>1</v>
      </c>
      <c r="B1431" s="1">
        <f>K1431</f>
        <v>426462</v>
      </c>
      <c r="C1431" t="s">
        <v>15</v>
      </c>
      <c r="D1431" t="s">
        <v>408</v>
      </c>
      <c r="E1431">
        <v>99</v>
      </c>
      <c r="F1431">
        <v>0</v>
      </c>
      <c r="G1431">
        <v>0</v>
      </c>
      <c r="H1431">
        <v>0</v>
      </c>
      <c r="I1431"/>
      <c r="J1431" s="1">
        <v>840000</v>
      </c>
      <c r="K1431" s="1">
        <v>426462</v>
      </c>
      <c r="L1431" s="1">
        <v>0</v>
      </c>
      <c r="M1431"/>
      <c r="N1431" s="3">
        <v>1.2</v>
      </c>
      <c r="O1431" s="10">
        <f>N1431-1/SUMIF(Seasons!A$2:A$8,C1431,Seasons!E$2:E$8)*(B1431-(E1431/SUMIF(Seasons!A$2:A$8,C1431,Seasons!B$2:B$8))*SUMIF(Seasons!A$2:A$8,C1431,Seasons!C$2:C$8))</f>
        <v>0.85793324893886358</v>
      </c>
    </row>
    <row r="1432" spans="1:15" x14ac:dyDescent="0.2">
      <c r="A1432">
        <v>1</v>
      </c>
      <c r="B1432" s="1">
        <v>900000</v>
      </c>
      <c r="C1432" t="s">
        <v>23</v>
      </c>
      <c r="D1432" t="s">
        <v>408</v>
      </c>
      <c r="E1432">
        <v>186</v>
      </c>
      <c r="K1432" s="1">
        <v>900000</v>
      </c>
      <c r="L1432" s="1">
        <v>0</v>
      </c>
      <c r="N1432" s="3">
        <v>6.8</v>
      </c>
      <c r="O1432" s="10">
        <f>N1432-1/SUMIF(Seasons!A$2:A$8,C1432,Seasons!E$2:E$8)*(B1432-(E1432/SUMIF(Seasons!A$2:A$8,C1432,Seasons!B$2:B$8))*SUMIF(Seasons!A$2:A$8,C1432,Seasons!C$2:C$8))</f>
        <v>6.0546583850931679</v>
      </c>
    </row>
    <row r="1433" spans="1:15" x14ac:dyDescent="0.2">
      <c r="A1433">
        <v>1</v>
      </c>
      <c r="B1433" s="1">
        <f>K1433</f>
        <v>11783</v>
      </c>
      <c r="C1433" t="s">
        <v>15</v>
      </c>
      <c r="D1433" t="s">
        <v>409</v>
      </c>
      <c r="E1433">
        <v>4</v>
      </c>
      <c r="F1433">
        <v>0</v>
      </c>
      <c r="G1433">
        <v>0</v>
      </c>
      <c r="H1433">
        <v>0</v>
      </c>
      <c r="I1433"/>
      <c r="J1433" s="1">
        <v>701111</v>
      </c>
      <c r="K1433" s="1">
        <v>11783</v>
      </c>
      <c r="L1433" s="1">
        <v>120000</v>
      </c>
      <c r="M1433"/>
      <c r="N1433" s="3">
        <v>-0.2</v>
      </c>
      <c r="O1433" s="10">
        <f>N1433-1/SUMIF(Seasons!A$2:A$8,C1433,Seasons!E$2:E$8)*(B1433-(E1433/SUMIF(Seasons!A$2:A$8,C1433,Seasons!B$2:B$8))*SUMIF(Seasons!A$2:A$8,C1433,Seasons!C$2:C$8))</f>
        <v>-0.2011638692382158</v>
      </c>
    </row>
    <row r="1434" spans="1:15" x14ac:dyDescent="0.2">
      <c r="A1434">
        <v>1</v>
      </c>
      <c r="B1434" s="1">
        <f>J1434</f>
        <v>480000</v>
      </c>
      <c r="C1434" s="11" t="s">
        <v>17</v>
      </c>
      <c r="D1434" s="11" t="s">
        <v>410</v>
      </c>
      <c r="E1434" s="12">
        <v>190</v>
      </c>
      <c r="F1434" s="12"/>
      <c r="G1434" s="12"/>
      <c r="H1434" s="12"/>
      <c r="I1434" s="13">
        <v>480000</v>
      </c>
      <c r="J1434" s="14">
        <v>480000</v>
      </c>
      <c r="K1434" s="14"/>
      <c r="L1434" s="14" t="s">
        <v>27</v>
      </c>
      <c r="M1434" s="13"/>
      <c r="N1434" s="10">
        <v>-1.2</v>
      </c>
      <c r="O1434" s="10">
        <f>N1434-1/SUMIF(Seasons!A$2:A$8,C1434,Seasons!E$2:E$8)*(B1434-(E1434/SUMIF(Seasons!A$2:A$8,C1434,Seasons!B$2:B$8))*SUMIF(Seasons!A$2:A$8,C1434,Seasons!C$2:C$8))</f>
        <v>-1.2131075914800655</v>
      </c>
    </row>
    <row r="1435" spans="1:15" x14ac:dyDescent="0.2">
      <c r="A1435">
        <v>1</v>
      </c>
      <c r="B1435" s="1">
        <f>K1435</f>
        <v>2591</v>
      </c>
      <c r="C1435" s="11" t="s">
        <v>19</v>
      </c>
      <c r="D1435" s="11" t="s">
        <v>410</v>
      </c>
      <c r="E1435" s="12">
        <v>1</v>
      </c>
      <c r="F1435" s="12">
        <v>0</v>
      </c>
      <c r="G1435" s="12">
        <v>0</v>
      </c>
      <c r="H1435" s="12">
        <v>0</v>
      </c>
      <c r="I1435" s="11"/>
      <c r="J1435" s="14">
        <v>500000</v>
      </c>
      <c r="K1435" s="14">
        <v>2591</v>
      </c>
      <c r="L1435" s="14">
        <v>0</v>
      </c>
      <c r="M1435" s="13"/>
      <c r="N1435" s="10"/>
      <c r="O1435" s="10">
        <f>N1435-1/SUMIF(Seasons!A$2:A$8,C1435,Seasons!E$2:E$8)*(B1435-(E1435/SUMIF(Seasons!A$2:A$8,C1435,Seasons!B$2:B$8))*SUMIF(Seasons!A$2:A$8,C1435,Seasons!C$2:C$8))</f>
        <v>-8.6470164361940649E-7</v>
      </c>
    </row>
    <row r="1436" spans="1:15" x14ac:dyDescent="0.2">
      <c r="A1436">
        <v>1</v>
      </c>
      <c r="B1436" s="1">
        <f>K1436</f>
        <v>90811</v>
      </c>
      <c r="C1436" s="11" t="s">
        <v>21</v>
      </c>
      <c r="D1436" s="11" t="s">
        <v>410</v>
      </c>
      <c r="E1436" s="12">
        <v>32</v>
      </c>
      <c r="F1436" s="12">
        <v>0</v>
      </c>
      <c r="G1436" s="12">
        <v>0</v>
      </c>
      <c r="H1436" s="12">
        <v>0</v>
      </c>
      <c r="I1436" s="12"/>
      <c r="J1436" s="14">
        <v>525000</v>
      </c>
      <c r="K1436" s="14">
        <v>90811</v>
      </c>
      <c r="L1436" s="14">
        <v>0</v>
      </c>
      <c r="M1436" s="13">
        <v>0</v>
      </c>
      <c r="N1436" s="10">
        <v>0.1</v>
      </c>
      <c r="O1436" s="10">
        <f>N1436-1/SUMIF(Seasons!A$2:A$8,C1436,Seasons!E$2:E$8)*(B1436-(E1436/SUMIF(Seasons!A$2:A$8,C1436,Seasons!B$2:B$8))*SUMIF(Seasons!A$2:A$8,C1436,Seasons!C$2:C$8))</f>
        <v>9.9999565290517914E-2</v>
      </c>
    </row>
    <row r="1437" spans="1:15" x14ac:dyDescent="0.2">
      <c r="A1437">
        <v>1</v>
      </c>
      <c r="B1437" s="1">
        <f>J1437</f>
        <v>575000</v>
      </c>
      <c r="C1437" s="11" t="s">
        <v>17</v>
      </c>
      <c r="D1437" s="11" t="s">
        <v>411</v>
      </c>
      <c r="E1437" s="12">
        <v>190</v>
      </c>
      <c r="F1437" s="12"/>
      <c r="G1437" s="12"/>
      <c r="H1437" s="12"/>
      <c r="I1437" s="13">
        <v>600000</v>
      </c>
      <c r="J1437" s="14">
        <v>575000</v>
      </c>
      <c r="K1437" s="14"/>
      <c r="L1437" s="14" t="s">
        <v>27</v>
      </c>
      <c r="M1437" s="13"/>
      <c r="N1437" s="10">
        <v>2.6</v>
      </c>
      <c r="O1437" s="10">
        <f>N1437-1/SUMIF(Seasons!A$2:A$8,C1437,Seasons!E$2:E$8)*(B1437-(E1437/SUMIF(Seasons!A$2:A$8,C1437,Seasons!B$2:B$8))*SUMIF(Seasons!A$2:A$8,C1437,Seasons!C$2:C$8))</f>
        <v>2.3378481703986895</v>
      </c>
    </row>
    <row r="1438" spans="1:15" x14ac:dyDescent="0.2">
      <c r="A1438">
        <v>1</v>
      </c>
      <c r="B1438" s="1">
        <f>K1438</f>
        <v>900000</v>
      </c>
      <c r="C1438" s="11" t="s">
        <v>21</v>
      </c>
      <c r="D1438" s="11" t="s">
        <v>412</v>
      </c>
      <c r="E1438" s="12">
        <v>185</v>
      </c>
      <c r="F1438" s="12">
        <v>0</v>
      </c>
      <c r="G1438" s="12">
        <v>0</v>
      </c>
      <c r="H1438" s="12">
        <v>0</v>
      </c>
      <c r="I1438" s="12"/>
      <c r="J1438" s="14">
        <v>900000</v>
      </c>
      <c r="K1438" s="14">
        <v>900000</v>
      </c>
      <c r="L1438" s="14">
        <v>0</v>
      </c>
      <c r="M1438" s="13">
        <v>0</v>
      </c>
      <c r="N1438" s="10">
        <v>2.6</v>
      </c>
      <c r="O1438" s="10">
        <f>N1438-1/SUMIF(Seasons!A$2:A$8,C1438,Seasons!E$2:E$8)*(B1438-(E1438/SUMIF(Seasons!A$2:A$8,C1438,Seasons!B$2:B$8))*SUMIF(Seasons!A$2:A$8,C1438,Seasons!C$2:C$8))</f>
        <v>1.738343705122068</v>
      </c>
    </row>
    <row r="1439" spans="1:15" x14ac:dyDescent="0.2">
      <c r="A1439">
        <v>1</v>
      </c>
      <c r="B1439" s="1">
        <f>48/82*K1439</f>
        <v>717073.17073170724</v>
      </c>
      <c r="C1439" t="s">
        <v>22</v>
      </c>
      <c r="D1439" t="s">
        <v>412</v>
      </c>
      <c r="E1439">
        <v>99</v>
      </c>
      <c r="F1439">
        <v>0</v>
      </c>
      <c r="H1439">
        <v>0</v>
      </c>
      <c r="K1439" s="1">
        <v>1225000</v>
      </c>
      <c r="L1439" s="1">
        <v>0</v>
      </c>
      <c r="N1439" s="3">
        <v>4.3</v>
      </c>
      <c r="O1439" s="10">
        <f>N1439-1/SUMIF(Seasons!A$2:A$8,C1439,Seasons!E$2:E$8)*(B1439-(E1439/SUMIF(Seasons!A$2:A$8,C1439,Seasons!B$2:B$8))*SUMIF(Seasons!A$2:A$8,C1439,Seasons!C$2:C$8))</f>
        <v>3.4540519276160504</v>
      </c>
    </row>
    <row r="1440" spans="1:15" x14ac:dyDescent="0.2">
      <c r="A1440">
        <v>1</v>
      </c>
      <c r="B1440" s="1">
        <f>K1440</f>
        <v>2036538</v>
      </c>
      <c r="C1440" t="s">
        <v>15</v>
      </c>
      <c r="D1440" t="s">
        <v>412</v>
      </c>
      <c r="E1440">
        <v>195</v>
      </c>
      <c r="F1440">
        <v>0</v>
      </c>
      <c r="G1440">
        <v>0</v>
      </c>
      <c r="H1440">
        <v>0</v>
      </c>
      <c r="I1440"/>
      <c r="J1440" s="1">
        <v>1225000</v>
      </c>
      <c r="K1440" s="1">
        <v>2036538</v>
      </c>
      <c r="L1440" s="1">
        <v>0</v>
      </c>
      <c r="M1440"/>
      <c r="N1440" s="3">
        <v>3.5</v>
      </c>
      <c r="O1440" s="10">
        <f>N1440-1/SUMIF(Seasons!A$2:A$8,C1440,Seasons!E$2:E$8)*(B1440-(E1440/SUMIF(Seasons!A$2:A$8,C1440,Seasons!B$2:B$8))*SUMIF(Seasons!A$2:A$8,C1440,Seasons!C$2:C$8))</f>
        <v>4.6281510164569273E-2</v>
      </c>
    </row>
    <row r="1441" spans="1:15" x14ac:dyDescent="0.2">
      <c r="A1441">
        <v>1</v>
      </c>
      <c r="B1441" s="1">
        <v>700000</v>
      </c>
      <c r="C1441" t="s">
        <v>23</v>
      </c>
      <c r="D1441" t="s">
        <v>412</v>
      </c>
      <c r="E1441">
        <v>186</v>
      </c>
      <c r="K1441" s="1">
        <v>700000</v>
      </c>
      <c r="L1441" s="1">
        <v>0</v>
      </c>
      <c r="N1441" s="3">
        <v>-0.60000000000000009</v>
      </c>
      <c r="O1441" s="10">
        <f>N1441-1/SUMIF(Seasons!A$2:A$8,C1441,Seasons!E$2:E$8)*(B1441-(E1441/SUMIF(Seasons!A$2:A$8,C1441,Seasons!B$2:B$8))*SUMIF(Seasons!A$2:A$8,C1441,Seasons!C$2:C$8))</f>
        <v>-0.91943212067435676</v>
      </c>
    </row>
    <row r="1442" spans="1:15" x14ac:dyDescent="0.2">
      <c r="A1442">
        <v>1</v>
      </c>
      <c r="B1442" s="1">
        <f>K1442</f>
        <v>43728</v>
      </c>
      <c r="C1442" s="11" t="s">
        <v>20</v>
      </c>
      <c r="D1442" s="11" t="s">
        <v>413</v>
      </c>
      <c r="E1442" s="12">
        <v>16</v>
      </c>
      <c r="F1442" s="12">
        <v>0</v>
      </c>
      <c r="G1442" s="12">
        <v>0</v>
      </c>
      <c r="H1442" s="12">
        <v>0</v>
      </c>
      <c r="I1442" s="12"/>
      <c r="J1442" s="14">
        <v>508333</v>
      </c>
      <c r="K1442" s="14">
        <v>43728</v>
      </c>
      <c r="L1442" s="14">
        <v>0</v>
      </c>
      <c r="M1442" s="13"/>
      <c r="N1442" s="10">
        <v>-0.4</v>
      </c>
      <c r="O1442" s="10">
        <f>N1442-1/SUMIF(Seasons!A$2:A$8,C1442,Seasons!E$2:E$8)*(B1442-(E1442/SUMIF(Seasons!A$2:A$8,C1442,Seasons!B$2:B$8))*SUMIF(Seasons!A$2:A$8,C1442,Seasons!C$2:C$8))</f>
        <v>-0.40179686174153145</v>
      </c>
    </row>
    <row r="1443" spans="1:15" x14ac:dyDescent="0.2">
      <c r="A1443">
        <v>1</v>
      </c>
      <c r="B1443" s="1">
        <f>K1443</f>
        <v>19459</v>
      </c>
      <c r="C1443" s="11" t="s">
        <v>21</v>
      </c>
      <c r="D1443" s="11" t="s">
        <v>414</v>
      </c>
      <c r="E1443" s="12">
        <v>4</v>
      </c>
      <c r="F1443" s="12">
        <v>0</v>
      </c>
      <c r="G1443" s="12">
        <v>0</v>
      </c>
      <c r="H1443" s="12">
        <v>0</v>
      </c>
      <c r="I1443" s="12"/>
      <c r="J1443" s="14">
        <v>900000</v>
      </c>
      <c r="K1443" s="14">
        <v>19459</v>
      </c>
      <c r="L1443" s="14">
        <v>260000</v>
      </c>
      <c r="M1443" s="13">
        <v>0</v>
      </c>
      <c r="N1443" s="10">
        <v>0.1</v>
      </c>
      <c r="O1443" s="10">
        <f>N1443-1/SUMIF(Seasons!A$2:A$8,C1443,Seasons!E$2:E$8)*(B1443-(E1443/SUMIF(Seasons!A$2:A$8,C1443,Seasons!B$2:B$8))*SUMIF(Seasons!A$2:A$8,C1443,Seasons!C$2:C$8))</f>
        <v>8.1370649347288895E-2</v>
      </c>
    </row>
    <row r="1444" spans="1:15" x14ac:dyDescent="0.2">
      <c r="A1444">
        <v>1</v>
      </c>
      <c r="B1444" s="1">
        <f>48/82*K1444</f>
        <v>403902.43902439025</v>
      </c>
      <c r="C1444" t="s">
        <v>22</v>
      </c>
      <c r="D1444" t="s">
        <v>414</v>
      </c>
      <c r="E1444">
        <v>99</v>
      </c>
      <c r="F1444">
        <v>0</v>
      </c>
      <c r="H1444">
        <v>0</v>
      </c>
      <c r="K1444" s="1">
        <v>690000</v>
      </c>
      <c r="L1444" s="1">
        <v>210000</v>
      </c>
      <c r="N1444" s="3">
        <v>2.4</v>
      </c>
      <c r="O1444" s="10">
        <f>N1444-1/SUMIF(Seasons!A$2:A$8,C1444,Seasons!E$2:E$8)*(B1444-(E1444/SUMIF(Seasons!A$2:A$8,C1444,Seasons!B$2:B$8))*SUMIF(Seasons!A$2:A$8,C1444,Seasons!C$2:C$8))</f>
        <v>2.2005979543666405</v>
      </c>
    </row>
    <row r="1445" spans="1:15" x14ac:dyDescent="0.2">
      <c r="A1445">
        <v>1</v>
      </c>
      <c r="B1445" s="1">
        <f>K1445</f>
        <v>743333</v>
      </c>
      <c r="C1445" t="s">
        <v>15</v>
      </c>
      <c r="D1445" t="s">
        <v>414</v>
      </c>
      <c r="E1445">
        <v>195</v>
      </c>
      <c r="F1445">
        <v>0</v>
      </c>
      <c r="G1445">
        <v>0</v>
      </c>
      <c r="H1445">
        <v>0</v>
      </c>
      <c r="I1445"/>
      <c r="J1445" s="1">
        <v>900000</v>
      </c>
      <c r="K1445" s="1">
        <v>743333</v>
      </c>
      <c r="L1445" s="1">
        <v>0</v>
      </c>
      <c r="M1445"/>
      <c r="N1445" s="3">
        <v>6</v>
      </c>
      <c r="O1445" s="10">
        <f>N1445-1/SUMIF(Seasons!A$2:A$8,C1445,Seasons!E$2:E$8)*(B1445-(E1445/SUMIF(Seasons!A$2:A$8,C1445,Seasons!B$2:B$8))*SUMIF(Seasons!A$2:A$8,C1445,Seasons!C$2:C$8))</f>
        <v>5.550823620522749</v>
      </c>
    </row>
    <row r="1446" spans="1:15" x14ac:dyDescent="0.2">
      <c r="A1446">
        <v>1</v>
      </c>
      <c r="B1446" s="1">
        <v>1250000</v>
      </c>
      <c r="C1446" t="s">
        <v>23</v>
      </c>
      <c r="D1446" t="s">
        <v>414</v>
      </c>
      <c r="E1446">
        <v>186</v>
      </c>
      <c r="K1446" s="1">
        <v>1250000</v>
      </c>
      <c r="L1446" s="1">
        <v>0</v>
      </c>
      <c r="N1446" s="3">
        <v>0.1</v>
      </c>
      <c r="O1446" s="10">
        <f>N1446-1/SUMIF(Seasons!A$2:A$8,C1446,Seasons!E$2:E$8)*(B1446-(E1446/SUMIF(Seasons!A$2:A$8,C1446,Seasons!B$2:B$8))*SUMIF(Seasons!A$2:A$8,C1446,Seasons!C$2:C$8))</f>
        <v>-1.3906832298136644</v>
      </c>
    </row>
    <row r="1447" spans="1:15" x14ac:dyDescent="0.2">
      <c r="A1447">
        <v>1</v>
      </c>
      <c r="B1447" s="1">
        <f>J1447</f>
        <v>4500000</v>
      </c>
      <c r="C1447" s="11" t="s">
        <v>17</v>
      </c>
      <c r="D1447" s="11" t="s">
        <v>415</v>
      </c>
      <c r="E1447" s="12">
        <v>190</v>
      </c>
      <c r="F1447" s="12"/>
      <c r="G1447" s="12"/>
      <c r="H1447" s="12"/>
      <c r="I1447" s="13">
        <v>4500000</v>
      </c>
      <c r="J1447" s="14">
        <v>4500000</v>
      </c>
      <c r="K1447" s="14"/>
      <c r="L1447" s="14" t="s">
        <v>27</v>
      </c>
      <c r="M1447" s="13"/>
      <c r="N1447" s="20">
        <v>-1.5</v>
      </c>
      <c r="O1447" s="10">
        <f>N1447-1/SUMIF(Seasons!A$2:A$8,C1447,Seasons!E$2:E$8)*(B1447-(E1447/SUMIF(Seasons!A$2:A$8,C1447,Seasons!B$2:B$8))*SUMIF(Seasons!A$2:A$8,C1447,Seasons!C$2:C$8))</f>
        <v>-12.051611141452758</v>
      </c>
    </row>
    <row r="1448" spans="1:15" x14ac:dyDescent="0.2">
      <c r="A1448">
        <v>1</v>
      </c>
      <c r="B1448" s="1">
        <f>K1448</f>
        <v>4500000</v>
      </c>
      <c r="C1448" s="11" t="s">
        <v>19</v>
      </c>
      <c r="D1448" s="11" t="s">
        <v>415</v>
      </c>
      <c r="E1448" s="12">
        <v>193</v>
      </c>
      <c r="F1448" s="12">
        <v>0</v>
      </c>
      <c r="G1448" s="12">
        <v>0</v>
      </c>
      <c r="H1448" s="12">
        <v>0</v>
      </c>
      <c r="I1448" s="11"/>
      <c r="J1448" s="14">
        <v>4500000</v>
      </c>
      <c r="K1448" s="14">
        <v>4500000</v>
      </c>
      <c r="L1448" s="14">
        <v>0</v>
      </c>
      <c r="M1448" s="13"/>
      <c r="N1448" s="10">
        <v>-0.9</v>
      </c>
      <c r="O1448" s="10">
        <f>N1448-1/SUMIF(Seasons!A$2:A$8,C1448,Seasons!E$2:E$8)*(B1448-(E1448/SUMIF(Seasons!A$2:A$8,C1448,Seasons!B$2:B$8))*SUMIF(Seasons!A$2:A$8,C1448,Seasons!C$2:C$8))</f>
        <v>-11.496026490066226</v>
      </c>
    </row>
    <row r="1449" spans="1:15" x14ac:dyDescent="0.2">
      <c r="A1449">
        <v>1</v>
      </c>
      <c r="B1449" s="1">
        <f>K1449</f>
        <v>4500000</v>
      </c>
      <c r="C1449" s="11" t="s">
        <v>20</v>
      </c>
      <c r="D1449" s="11" t="s">
        <v>415</v>
      </c>
      <c r="E1449" s="12">
        <v>186</v>
      </c>
      <c r="F1449" s="12">
        <v>0</v>
      </c>
      <c r="G1449" s="12">
        <v>0</v>
      </c>
      <c r="H1449" s="12">
        <v>0</v>
      </c>
      <c r="I1449" s="12"/>
      <c r="J1449" s="14">
        <v>4500000</v>
      </c>
      <c r="K1449" s="14">
        <v>4500000</v>
      </c>
      <c r="L1449" s="14">
        <v>0</v>
      </c>
      <c r="M1449" s="13"/>
      <c r="N1449" s="10">
        <v>-13.8</v>
      </c>
      <c r="O1449" s="10">
        <f>N1449-1/SUMIF(Seasons!A$2:A$8,C1449,Seasons!E$2:E$8)*(B1449-(E1449/SUMIF(Seasons!A$2:A$8,C1449,Seasons!B$2:B$8))*SUMIF(Seasons!A$2:A$8,C1449,Seasons!C$2:C$8))</f>
        <v>-23.820876826722341</v>
      </c>
    </row>
    <row r="1450" spans="1:15" x14ac:dyDescent="0.2">
      <c r="A1450">
        <v>1</v>
      </c>
      <c r="B1450" s="1">
        <f>K1450</f>
        <v>4500000</v>
      </c>
      <c r="C1450" s="11" t="s">
        <v>21</v>
      </c>
      <c r="D1450" s="11" t="s">
        <v>415</v>
      </c>
      <c r="E1450" s="12">
        <v>185</v>
      </c>
      <c r="F1450" s="12">
        <v>0</v>
      </c>
      <c r="G1450" s="12">
        <v>0</v>
      </c>
      <c r="H1450" s="12">
        <v>0</v>
      </c>
      <c r="I1450" s="12"/>
      <c r="J1450" s="14">
        <v>4500000</v>
      </c>
      <c r="K1450" s="14">
        <v>4500000</v>
      </c>
      <c r="L1450" s="14">
        <v>0</v>
      </c>
      <c r="M1450" s="13">
        <v>0</v>
      </c>
      <c r="N1450" s="10">
        <v>-5.0999999999999996</v>
      </c>
      <c r="O1450" s="10">
        <f>N1450-1/SUMIF(Seasons!A$2:A$8,C1450,Seasons!E$2:E$8)*(B1450-(E1450/SUMIF(Seasons!A$2:A$8,C1450,Seasons!B$2:B$8))*SUMIF(Seasons!A$2:A$8,C1450,Seasons!C$2:C$8))</f>
        <v>-14.233556725706078</v>
      </c>
    </row>
    <row r="1451" spans="1:15" x14ac:dyDescent="0.2">
      <c r="A1451">
        <v>1</v>
      </c>
      <c r="B1451" s="1">
        <f>48/82*K1451</f>
        <v>2293569.9512195121</v>
      </c>
      <c r="C1451" t="s">
        <v>22</v>
      </c>
      <c r="D1451" t="s">
        <v>415</v>
      </c>
      <c r="E1451">
        <v>35</v>
      </c>
      <c r="F1451">
        <v>0</v>
      </c>
      <c r="H1451">
        <v>0</v>
      </c>
      <c r="K1451" s="1">
        <v>3918182</v>
      </c>
      <c r="L1451" s="1">
        <v>0</v>
      </c>
      <c r="N1451" s="3">
        <v>-3.6</v>
      </c>
      <c r="O1451" s="10">
        <f>N1451-1/SUMIF(Seasons!A$2:A$8,C1451,Seasons!E$2:E$8)*(B1451-(E1451/SUMIF(Seasons!A$2:A$8,C1451,Seasons!B$2:B$8))*SUMIF(Seasons!A$2:A$8,C1451,Seasons!C$2:C$8))</f>
        <v>-8.1108077442243047</v>
      </c>
    </row>
    <row r="1452" spans="1:15" x14ac:dyDescent="0.2">
      <c r="A1452">
        <v>1</v>
      </c>
      <c r="B1452" s="1">
        <f>K1452</f>
        <v>5811</v>
      </c>
      <c r="C1452" s="11" t="s">
        <v>21</v>
      </c>
      <c r="D1452" s="11" t="s">
        <v>416</v>
      </c>
      <c r="E1452" s="12">
        <v>2</v>
      </c>
      <c r="F1452" s="12">
        <v>0</v>
      </c>
      <c r="G1452" s="12">
        <v>0</v>
      </c>
      <c r="H1452" s="12">
        <v>0</v>
      </c>
      <c r="I1452" s="12"/>
      <c r="J1452" s="14">
        <v>537500</v>
      </c>
      <c r="K1452" s="14">
        <v>5811</v>
      </c>
      <c r="L1452" s="14">
        <v>0</v>
      </c>
      <c r="M1452" s="13">
        <v>0</v>
      </c>
      <c r="N1452" s="10">
        <v>0</v>
      </c>
      <c r="O1452" s="10">
        <f>N1452-1/SUMIF(Seasons!A$2:A$8,C1452,Seasons!E$2:E$8)*(B1452-(E1452/SUMIF(Seasons!A$2:A$8,C1452,Seasons!B$2:B$8))*SUMIF(Seasons!A$2:A$8,C1452,Seasons!C$2:C$8))</f>
        <v>-3.1094148241108467E-4</v>
      </c>
    </row>
    <row r="1453" spans="1:15" x14ac:dyDescent="0.2">
      <c r="A1453">
        <v>1</v>
      </c>
      <c r="B1453" s="1">
        <f>J1453</f>
        <v>4550000</v>
      </c>
      <c r="C1453" s="11" t="s">
        <v>17</v>
      </c>
      <c r="D1453" s="11" t="s">
        <v>417</v>
      </c>
      <c r="E1453" s="12">
        <v>190</v>
      </c>
      <c r="F1453" s="12"/>
      <c r="G1453" s="12"/>
      <c r="H1453" s="12"/>
      <c r="I1453" s="13">
        <v>4550000</v>
      </c>
      <c r="J1453" s="14">
        <v>4550000</v>
      </c>
      <c r="K1453" s="14"/>
      <c r="L1453" s="14" t="s">
        <v>27</v>
      </c>
      <c r="M1453" s="13"/>
      <c r="N1453" s="10">
        <v>14.5</v>
      </c>
      <c r="O1453" s="10">
        <f>N1453-1/SUMIF(Seasons!A$2:A$8,C1453,Seasons!E$2:E$8)*(B1453-(E1453/SUMIF(Seasons!A$2:A$8,C1453,Seasons!B$2:B$8))*SUMIF(Seasons!A$2:A$8,C1453,Seasons!C$2:C$8))</f>
        <v>3.817312943746586</v>
      </c>
    </row>
    <row r="1454" spans="1:15" x14ac:dyDescent="0.2">
      <c r="A1454">
        <v>1</v>
      </c>
      <c r="B1454" s="1">
        <f>K1454</f>
        <v>4550000</v>
      </c>
      <c r="C1454" s="11" t="s">
        <v>19</v>
      </c>
      <c r="D1454" s="11" t="s">
        <v>417</v>
      </c>
      <c r="E1454" s="12">
        <v>193</v>
      </c>
      <c r="F1454" s="12">
        <v>0</v>
      </c>
      <c r="G1454" s="12">
        <v>0</v>
      </c>
      <c r="H1454" s="12">
        <v>0</v>
      </c>
      <c r="I1454" s="11"/>
      <c r="J1454" s="14">
        <v>4550000</v>
      </c>
      <c r="K1454" s="14">
        <v>4550000</v>
      </c>
      <c r="L1454" s="14">
        <v>0</v>
      </c>
      <c r="M1454" s="13"/>
      <c r="N1454" s="10">
        <v>6.4</v>
      </c>
      <c r="O1454" s="10">
        <f>N1454-1/SUMIF(Seasons!A$2:A$8,C1454,Seasons!E$2:E$8)*(B1454-(E1454/SUMIF(Seasons!A$2:A$8,C1454,Seasons!B$2:B$8))*SUMIF(Seasons!A$2:A$8,C1454,Seasons!C$2:C$8))</f>
        <v>-4.3284768211920532</v>
      </c>
    </row>
    <row r="1455" spans="1:15" x14ac:dyDescent="0.2">
      <c r="A1455">
        <v>1</v>
      </c>
      <c r="B1455" s="1">
        <f>K1455</f>
        <v>4476613</v>
      </c>
      <c r="C1455" s="11" t="s">
        <v>20</v>
      </c>
      <c r="D1455" s="11" t="s">
        <v>417</v>
      </c>
      <c r="E1455" s="12">
        <v>183</v>
      </c>
      <c r="F1455" s="12">
        <v>0</v>
      </c>
      <c r="G1455" s="12">
        <v>0</v>
      </c>
      <c r="H1455" s="12">
        <v>0</v>
      </c>
      <c r="I1455" s="12"/>
      <c r="J1455" s="14">
        <v>4550000</v>
      </c>
      <c r="K1455" s="14">
        <v>4476613</v>
      </c>
      <c r="L1455" s="14">
        <v>0</v>
      </c>
      <c r="M1455" s="13"/>
      <c r="N1455" s="10">
        <v>9.9</v>
      </c>
      <c r="O1455" s="10">
        <f>N1455-1/SUMIF(Seasons!A$2:A$8,C1455,Seasons!E$2:E$8)*(B1455-(E1455/SUMIF(Seasons!A$2:A$8,C1455,Seasons!B$2:B$8))*SUMIF(Seasons!A$2:A$8,C1455,Seasons!C$2:C$8))</f>
        <v>-8.2490645834734977E-2</v>
      </c>
    </row>
    <row r="1456" spans="1:15" x14ac:dyDescent="0.2">
      <c r="A1456">
        <v>1</v>
      </c>
      <c r="B1456" s="1">
        <f>K1456</f>
        <v>4550000</v>
      </c>
      <c r="C1456" s="11" t="s">
        <v>21</v>
      </c>
      <c r="D1456" s="11" t="s">
        <v>417</v>
      </c>
      <c r="E1456" s="12">
        <v>185</v>
      </c>
      <c r="F1456" s="12">
        <v>0</v>
      </c>
      <c r="G1456" s="12">
        <v>0</v>
      </c>
      <c r="H1456" s="12">
        <v>0</v>
      </c>
      <c r="I1456" s="12"/>
      <c r="J1456" s="14">
        <v>4550000</v>
      </c>
      <c r="K1456" s="14">
        <v>4550000</v>
      </c>
      <c r="L1456" s="14">
        <v>0</v>
      </c>
      <c r="M1456" s="13">
        <v>0</v>
      </c>
      <c r="N1456" s="10">
        <v>5.2</v>
      </c>
      <c r="O1456" s="10">
        <f>N1456-1/SUMIF(Seasons!A$2:A$8,C1456,Seasons!E$2:E$8)*(B1456-(E1456/SUMIF(Seasons!A$2:A$8,C1456,Seasons!B$2:B$8))*SUMIF(Seasons!A$2:A$8,C1456,Seasons!C$2:C$8))</f>
        <v>-4.0484442316898042</v>
      </c>
    </row>
    <row r="1457" spans="1:15" x14ac:dyDescent="0.2">
      <c r="A1457">
        <v>1</v>
      </c>
      <c r="B1457" s="1">
        <f>48/82*K1457</f>
        <v>3102439.0243902439</v>
      </c>
      <c r="C1457" t="s">
        <v>22</v>
      </c>
      <c r="D1457" t="s">
        <v>417</v>
      </c>
      <c r="E1457">
        <v>99</v>
      </c>
      <c r="F1457">
        <v>0</v>
      </c>
      <c r="H1457">
        <v>0</v>
      </c>
      <c r="K1457" s="1">
        <v>5300000</v>
      </c>
      <c r="L1457" s="1">
        <v>0</v>
      </c>
      <c r="N1457" s="3">
        <v>4.8</v>
      </c>
      <c r="O1457" s="10">
        <f>N1457-1/SUMIF(Seasons!A$2:A$8,C1457,Seasons!E$2:E$8)*(B1457-(E1457/SUMIF(Seasons!A$2:A$8,C1457,Seasons!B$2:B$8))*SUMIF(Seasons!A$2:A$8,C1457,Seasons!C$2:C$8))</f>
        <v>-0.97057435090480038</v>
      </c>
    </row>
    <row r="1458" spans="1:15" x14ac:dyDescent="0.2">
      <c r="A1458">
        <v>1</v>
      </c>
      <c r="B1458" s="1">
        <f>K1458</f>
        <v>5300000</v>
      </c>
      <c r="C1458" t="s">
        <v>15</v>
      </c>
      <c r="D1458" t="s">
        <v>417</v>
      </c>
      <c r="E1458">
        <v>195</v>
      </c>
      <c r="F1458">
        <v>0</v>
      </c>
      <c r="G1458">
        <v>0</v>
      </c>
      <c r="H1458">
        <v>0</v>
      </c>
      <c r="I1458"/>
      <c r="J1458" s="1">
        <v>5300000</v>
      </c>
      <c r="K1458" s="1">
        <v>5300000</v>
      </c>
      <c r="L1458" s="1">
        <v>0</v>
      </c>
      <c r="M1458"/>
      <c r="N1458" s="3">
        <v>7</v>
      </c>
      <c r="O1458" s="10">
        <f>N1458-1/SUMIF(Seasons!A$2:A$8,C1458,Seasons!E$2:E$8)*(B1458-(E1458/SUMIF(Seasons!A$2:A$8,C1458,Seasons!B$2:B$8))*SUMIF(Seasons!A$2:A$8,C1458,Seasons!C$2:C$8))</f>
        <v>-4.0358180058083253</v>
      </c>
    </row>
    <row r="1459" spans="1:15" x14ac:dyDescent="0.2">
      <c r="A1459">
        <v>1</v>
      </c>
      <c r="B1459" s="1">
        <v>5300000</v>
      </c>
      <c r="C1459" t="s">
        <v>23</v>
      </c>
      <c r="D1459" t="s">
        <v>417</v>
      </c>
      <c r="E1459">
        <v>186</v>
      </c>
      <c r="K1459" s="1">
        <v>5300000</v>
      </c>
      <c r="L1459" s="1">
        <v>0</v>
      </c>
      <c r="N1459" s="3">
        <v>0.1</v>
      </c>
      <c r="O1459" s="10">
        <f>N1459-1/SUMIF(Seasons!A$2:A$8,C1459,Seasons!E$2:E$8)*(B1459-(E1459/SUMIF(Seasons!A$2:A$8,C1459,Seasons!B$2:B$8))*SUMIF(Seasons!A$2:A$8,C1459,Seasons!C$2:C$8))</f>
        <v>-10.015350488021296</v>
      </c>
    </row>
    <row r="1460" spans="1:15" x14ac:dyDescent="0.2">
      <c r="A1460">
        <v>1</v>
      </c>
      <c r="B1460" s="1">
        <f>K1460</f>
        <v>12923</v>
      </c>
      <c r="C1460" t="s">
        <v>15</v>
      </c>
      <c r="D1460" t="s">
        <v>418</v>
      </c>
      <c r="E1460">
        <v>4</v>
      </c>
      <c r="F1460">
        <v>0</v>
      </c>
      <c r="G1460">
        <v>0</v>
      </c>
      <c r="H1460">
        <v>0</v>
      </c>
      <c r="I1460"/>
      <c r="J1460" s="1">
        <v>840000</v>
      </c>
      <c r="K1460" s="1">
        <v>12923</v>
      </c>
      <c r="L1460" s="1">
        <v>160000</v>
      </c>
      <c r="M1460"/>
      <c r="N1460" s="3">
        <v>0</v>
      </c>
      <c r="O1460" s="10">
        <f>N1460-1/SUMIF(Seasons!A$2:A$8,C1460,Seasons!E$2:E$8)*(B1460-(E1460/SUMIF(Seasons!A$2:A$8,C1460,Seasons!B$2:B$8))*SUMIF(Seasons!A$2:A$8,C1460,Seasons!C$2:C$8))</f>
        <v>-3.8124655596098013E-3</v>
      </c>
    </row>
    <row r="1461" spans="1:15" x14ac:dyDescent="0.2">
      <c r="A1461">
        <v>1</v>
      </c>
      <c r="B1461" s="1">
        <v>180000</v>
      </c>
      <c r="C1461" t="s">
        <v>23</v>
      </c>
      <c r="D1461" t="s">
        <v>419</v>
      </c>
      <c r="E1461" s="19">
        <v>54</v>
      </c>
      <c r="J1461" s="1">
        <v>618000</v>
      </c>
      <c r="K1461" s="1">
        <v>180000</v>
      </c>
      <c r="N1461" s="3">
        <v>0.30000000000000004</v>
      </c>
      <c r="O1461" s="10">
        <f>N1461-1/SUMIF(Seasons!A$2:A$8,C1461,Seasons!E$2:E$8)*(B1461-(E1461/SUMIF(Seasons!A$2:A$8,C1461,Seasons!B$2:B$8))*SUMIF(Seasons!A$2:A$8,C1461,Seasons!C$2:C$8))</f>
        <v>0.25672209977960336</v>
      </c>
    </row>
    <row r="1462" spans="1:15" x14ac:dyDescent="0.2">
      <c r="A1462">
        <v>1</v>
      </c>
      <c r="B1462" s="1">
        <f>K1462</f>
        <v>28378</v>
      </c>
      <c r="C1462" s="11" t="s">
        <v>21</v>
      </c>
      <c r="D1462" s="11" t="s">
        <v>420</v>
      </c>
      <c r="E1462" s="12">
        <v>6</v>
      </c>
      <c r="F1462" s="12">
        <v>0</v>
      </c>
      <c r="G1462" s="12">
        <v>0</v>
      </c>
      <c r="H1462" s="12">
        <v>0</v>
      </c>
      <c r="I1462" s="12"/>
      <c r="J1462" s="14">
        <v>875000</v>
      </c>
      <c r="K1462" s="14">
        <v>28378</v>
      </c>
      <c r="L1462" s="14">
        <v>0</v>
      </c>
      <c r="M1462" s="13">
        <v>0</v>
      </c>
      <c r="N1462" s="10">
        <v>-0.5</v>
      </c>
      <c r="O1462" s="10">
        <f>N1462-1/SUMIF(Seasons!A$2:A$8,C1462,Seasons!E$2:E$8)*(B1462-(E1462/SUMIF(Seasons!A$2:A$8,C1462,Seasons!B$2:B$8))*SUMIF(Seasons!A$2:A$8,C1462,Seasons!C$2:C$8))</f>
        <v>-0.52608169950707051</v>
      </c>
    </row>
    <row r="1463" spans="1:15" x14ac:dyDescent="0.2">
      <c r="A1463">
        <v>1</v>
      </c>
      <c r="B1463" s="1">
        <f>K1463</f>
        <v>601282</v>
      </c>
      <c r="C1463" t="s">
        <v>15</v>
      </c>
      <c r="D1463" t="s">
        <v>420</v>
      </c>
      <c r="E1463">
        <v>134</v>
      </c>
      <c r="F1463">
        <v>0</v>
      </c>
      <c r="G1463">
        <v>0</v>
      </c>
      <c r="H1463">
        <v>0</v>
      </c>
      <c r="I1463"/>
      <c r="J1463" s="1">
        <v>875000</v>
      </c>
      <c r="K1463" s="1">
        <v>601282</v>
      </c>
      <c r="L1463" s="1">
        <v>0</v>
      </c>
      <c r="M1463"/>
      <c r="N1463" s="3">
        <v>2.6</v>
      </c>
      <c r="O1463" s="10">
        <f>N1463-1/SUMIF(Seasons!A$2:A$8,C1463,Seasons!E$2:E$8)*(B1463-(E1463/SUMIF(Seasons!A$2:A$8,C1463,Seasons!B$2:B$8))*SUMIF(Seasons!A$2:A$8,C1463,Seasons!C$2:C$8))</f>
        <v>2.0811230620299352</v>
      </c>
    </row>
    <row r="1464" spans="1:15" x14ac:dyDescent="0.2">
      <c r="A1464">
        <v>1</v>
      </c>
      <c r="B1464" s="1">
        <v>827000</v>
      </c>
      <c r="C1464" t="s">
        <v>23</v>
      </c>
      <c r="D1464" t="s">
        <v>420</v>
      </c>
      <c r="E1464">
        <v>186</v>
      </c>
      <c r="K1464" s="1">
        <v>827000</v>
      </c>
      <c r="L1464" s="1">
        <v>0</v>
      </c>
      <c r="N1464" s="3">
        <v>1.3</v>
      </c>
      <c r="O1464" s="10">
        <f>N1464-1/SUMIF(Seasons!A$2:A$8,C1464,Seasons!E$2:E$8)*(B1464-(E1464/SUMIF(Seasons!A$2:A$8,C1464,Seasons!B$2:B$8))*SUMIF(Seasons!A$2:A$8,C1464,Seasons!C$2:C$8))</f>
        <v>0.71011535048802132</v>
      </c>
    </row>
    <row r="1465" spans="1:15" x14ac:dyDescent="0.2">
      <c r="A1465">
        <v>1</v>
      </c>
      <c r="B1465" s="1">
        <f>J1465</f>
        <v>625000</v>
      </c>
      <c r="C1465" s="11" t="s">
        <v>17</v>
      </c>
      <c r="D1465" s="11" t="s">
        <v>421</v>
      </c>
      <c r="E1465" s="12">
        <v>190</v>
      </c>
      <c r="F1465" s="12"/>
      <c r="G1465" s="12"/>
      <c r="H1465" s="12"/>
      <c r="I1465" s="13">
        <v>600000</v>
      </c>
      <c r="J1465" s="14">
        <v>625000</v>
      </c>
      <c r="K1465" s="14"/>
      <c r="L1465" s="14" t="s">
        <v>27</v>
      </c>
      <c r="M1465" s="13"/>
      <c r="N1465" s="10">
        <v>-0.1</v>
      </c>
      <c r="O1465" s="10">
        <f>N1465-1/SUMIF(Seasons!A$2:A$8,C1465,Seasons!E$2:E$8)*(B1465-(E1465/SUMIF(Seasons!A$2:A$8,C1465,Seasons!B$2:B$8))*SUMIF(Seasons!A$2:A$8,C1465,Seasons!C$2:C$8))</f>
        <v>-0.49322774440196615</v>
      </c>
    </row>
    <row r="1466" spans="1:15" x14ac:dyDescent="0.2">
      <c r="A1466">
        <v>1</v>
      </c>
      <c r="B1466" s="1">
        <f>K1466</f>
        <v>625000</v>
      </c>
      <c r="C1466" s="11" t="s">
        <v>19</v>
      </c>
      <c r="D1466" s="11" t="s">
        <v>421</v>
      </c>
      <c r="E1466" s="12">
        <v>193</v>
      </c>
      <c r="F1466" s="12">
        <v>0</v>
      </c>
      <c r="G1466" s="12">
        <v>0</v>
      </c>
      <c r="H1466" s="12">
        <v>0</v>
      </c>
      <c r="I1466" s="11"/>
      <c r="J1466" s="14">
        <v>625000</v>
      </c>
      <c r="K1466" s="14">
        <v>625000</v>
      </c>
      <c r="L1466" s="14">
        <v>0</v>
      </c>
      <c r="M1466" s="13"/>
      <c r="N1466" s="10">
        <v>-0.4</v>
      </c>
      <c r="O1466" s="10">
        <f>N1466-1/SUMIF(Seasons!A$2:A$8,C1466,Seasons!E$2:E$8)*(B1466-(E1466/SUMIF(Seasons!A$2:A$8,C1466,Seasons!B$2:B$8))*SUMIF(Seasons!A$2:A$8,C1466,Seasons!C$2:C$8))</f>
        <v>-0.73112582781456958</v>
      </c>
    </row>
    <row r="1467" spans="1:15" x14ac:dyDescent="0.2">
      <c r="A1467">
        <v>1</v>
      </c>
      <c r="B1467" s="1">
        <f>J1467</f>
        <v>563333</v>
      </c>
      <c r="C1467" s="11" t="s">
        <v>17</v>
      </c>
      <c r="D1467" s="11" t="s">
        <v>422</v>
      </c>
      <c r="E1467" s="12">
        <v>190</v>
      </c>
      <c r="F1467" s="12"/>
      <c r="G1467" s="12"/>
      <c r="H1467" s="12"/>
      <c r="I1467" s="13">
        <v>485000</v>
      </c>
      <c r="J1467" s="14">
        <v>563333</v>
      </c>
      <c r="K1467" s="14"/>
      <c r="L1467" s="14">
        <v>100000</v>
      </c>
      <c r="M1467" s="13"/>
      <c r="N1467" s="10">
        <v>-1.3</v>
      </c>
      <c r="O1467" s="10">
        <f>N1467-1/SUMIF(Seasons!A$2:A$8,C1467,Seasons!E$2:E$8)*(B1467-(E1467/SUMIF(Seasons!A$2:A$8,C1467,Seasons!B$2:B$8))*SUMIF(Seasons!A$2:A$8,C1467,Seasons!C$2:C$8))</f>
        <v>-1.5315665756417258</v>
      </c>
    </row>
    <row r="1468" spans="1:15" x14ac:dyDescent="0.2">
      <c r="A1468">
        <v>1</v>
      </c>
      <c r="B1468" s="1">
        <f>K1468</f>
        <v>563333</v>
      </c>
      <c r="C1468" s="11" t="s">
        <v>19</v>
      </c>
      <c r="D1468" s="11" t="s">
        <v>422</v>
      </c>
      <c r="E1468" s="12">
        <v>193</v>
      </c>
      <c r="F1468" s="12">
        <v>0</v>
      </c>
      <c r="G1468" s="12">
        <v>0</v>
      </c>
      <c r="H1468" s="12">
        <v>0</v>
      </c>
      <c r="I1468" s="11"/>
      <c r="J1468" s="14">
        <v>563333</v>
      </c>
      <c r="K1468" s="14">
        <v>563333</v>
      </c>
      <c r="L1468" s="14">
        <v>50000</v>
      </c>
      <c r="M1468" s="13"/>
      <c r="N1468" s="10">
        <v>2.1</v>
      </c>
      <c r="O1468" s="10">
        <f>N1468-1/SUMIF(Seasons!A$2:A$8,C1468,Seasons!E$2:E$8)*(B1468-(E1468/SUMIF(Seasons!A$2:A$8,C1468,Seasons!B$2:B$8))*SUMIF(Seasons!A$2:A$8,C1468,Seasons!C$2:C$8))</f>
        <v>1.9322304635761589</v>
      </c>
    </row>
    <row r="1469" spans="1:15" x14ac:dyDescent="0.2">
      <c r="A1469">
        <v>1</v>
      </c>
      <c r="B1469" s="1">
        <f>K1469</f>
        <v>562500</v>
      </c>
      <c r="C1469" s="11" t="s">
        <v>20</v>
      </c>
      <c r="D1469" s="11" t="s">
        <v>422</v>
      </c>
      <c r="E1469" s="12">
        <v>186</v>
      </c>
      <c r="F1469" s="12">
        <v>0</v>
      </c>
      <c r="G1469" s="12">
        <v>0</v>
      </c>
      <c r="H1469" s="12">
        <v>0</v>
      </c>
      <c r="I1469" s="12"/>
      <c r="J1469" s="14">
        <v>562500</v>
      </c>
      <c r="K1469" s="14">
        <v>562500</v>
      </c>
      <c r="L1469" s="14">
        <v>0</v>
      </c>
      <c r="M1469" s="13"/>
      <c r="N1469" s="10">
        <v>-0.2</v>
      </c>
      <c r="O1469" s="10">
        <f>N1469-1/SUMIF(Seasons!A$2:A$8,C1469,Seasons!E$2:E$8)*(B1469-(E1469/SUMIF(Seasons!A$2:A$8,C1469,Seasons!B$2:B$8))*SUMIF(Seasons!A$2:A$8,C1469,Seasons!C$2:C$8))</f>
        <v>-0.35657620041753657</v>
      </c>
    </row>
    <row r="1470" spans="1:15" x14ac:dyDescent="0.2">
      <c r="A1470">
        <v>1</v>
      </c>
      <c r="B1470" s="1">
        <f>K1470</f>
        <v>562500</v>
      </c>
      <c r="C1470" s="11" t="s">
        <v>21</v>
      </c>
      <c r="D1470" s="11" t="s">
        <v>422</v>
      </c>
      <c r="E1470" s="12">
        <v>185</v>
      </c>
      <c r="F1470" s="12">
        <v>0</v>
      </c>
      <c r="G1470" s="12">
        <v>0</v>
      </c>
      <c r="H1470" s="12">
        <v>0</v>
      </c>
      <c r="I1470" s="12"/>
      <c r="J1470" s="14">
        <v>562500</v>
      </c>
      <c r="K1470" s="14">
        <v>562500</v>
      </c>
      <c r="L1470" s="14">
        <v>0</v>
      </c>
      <c r="M1470" s="13">
        <v>0</v>
      </c>
      <c r="N1470" s="10">
        <v>1.6</v>
      </c>
      <c r="O1470" s="10">
        <f>N1470-1/SUMIF(Seasons!A$2:A$8,C1470,Seasons!E$2:E$8)*(B1470-(E1470/SUMIF(Seasons!A$2:A$8,C1470,Seasons!B$2:B$8))*SUMIF(Seasons!A$2:A$8,C1470,Seasons!C$2:C$8))</f>
        <v>1.5138343705122068</v>
      </c>
    </row>
    <row r="1471" spans="1:15" x14ac:dyDescent="0.2">
      <c r="A1471">
        <v>1</v>
      </c>
      <c r="B1471" s="1">
        <f>48/82*K1471</f>
        <v>956097.36585365853</v>
      </c>
      <c r="C1471" t="s">
        <v>22</v>
      </c>
      <c r="D1471" t="s">
        <v>422</v>
      </c>
      <c r="E1471">
        <v>99</v>
      </c>
      <c r="F1471">
        <v>0</v>
      </c>
      <c r="H1471">
        <v>0</v>
      </c>
      <c r="K1471" s="1">
        <v>1633333</v>
      </c>
      <c r="L1471" s="1">
        <v>0</v>
      </c>
      <c r="N1471" s="3">
        <v>-0.60000000000000009</v>
      </c>
      <c r="O1471" s="10">
        <f>N1471-1/SUMIF(Seasons!A$2:A$8,C1471,Seasons!E$2:E$8)*(B1471-(E1471/SUMIF(Seasons!A$2:A$8,C1471,Seasons!B$2:B$8))*SUMIF(Seasons!A$2:A$8,C1471,Seasons!C$2:C$8))</f>
        <v>-1.9394173784421718</v>
      </c>
    </row>
    <row r="1472" spans="1:15" x14ac:dyDescent="0.2">
      <c r="A1472">
        <v>1</v>
      </c>
      <c r="B1472" s="1">
        <f>K1472</f>
        <v>1633333</v>
      </c>
      <c r="C1472" t="s">
        <v>15</v>
      </c>
      <c r="D1472" t="s">
        <v>422</v>
      </c>
      <c r="E1472">
        <v>195</v>
      </c>
      <c r="F1472">
        <v>0</v>
      </c>
      <c r="G1472">
        <v>0</v>
      </c>
      <c r="H1472">
        <v>0</v>
      </c>
      <c r="I1472"/>
      <c r="J1472" s="1">
        <v>1633333</v>
      </c>
      <c r="K1472" s="1">
        <v>1633333</v>
      </c>
      <c r="L1472" s="1">
        <v>0</v>
      </c>
      <c r="M1472"/>
      <c r="N1472" s="3">
        <v>1.1000000000000001</v>
      </c>
      <c r="O1472" s="10">
        <f>N1472-1/SUMIF(Seasons!A$2:A$8,C1472,Seasons!E$2:E$8)*(B1472-(E1472/SUMIF(Seasons!A$2:A$8,C1472,Seasons!B$2:B$8))*SUMIF(Seasons!A$2:A$8,C1472,Seasons!C$2:C$8))</f>
        <v>-1.4169401742497576</v>
      </c>
    </row>
    <row r="1473" spans="1:15" x14ac:dyDescent="0.2">
      <c r="A1473">
        <v>1</v>
      </c>
      <c r="B1473" s="1">
        <v>1633000</v>
      </c>
      <c r="C1473" t="s">
        <v>23</v>
      </c>
      <c r="D1473" t="s">
        <v>422</v>
      </c>
      <c r="E1473">
        <v>186</v>
      </c>
      <c r="K1473" s="1">
        <v>1633000</v>
      </c>
      <c r="L1473" s="1">
        <v>0</v>
      </c>
      <c r="N1473" s="3">
        <v>3.5</v>
      </c>
      <c r="O1473" s="10">
        <f>N1473-1/SUMIF(Seasons!A$2:A$8,C1473,Seasons!E$2:E$8)*(B1473-(E1473/SUMIF(Seasons!A$2:A$8,C1473,Seasons!B$2:B$8))*SUMIF(Seasons!A$2:A$8,C1473,Seasons!C$2:C$8))</f>
        <v>1.1937000887311449</v>
      </c>
    </row>
    <row r="1474" spans="1:15" x14ac:dyDescent="0.2">
      <c r="A1474">
        <v>1</v>
      </c>
      <c r="B1474" s="1">
        <f>J1474</f>
        <v>3475000</v>
      </c>
      <c r="C1474" s="11" t="s">
        <v>17</v>
      </c>
      <c r="D1474" s="11" t="s">
        <v>423</v>
      </c>
      <c r="E1474" s="12">
        <v>190</v>
      </c>
      <c r="F1474" s="12"/>
      <c r="G1474" s="12"/>
      <c r="H1474" s="12"/>
      <c r="I1474" s="13">
        <v>875000</v>
      </c>
      <c r="J1474" s="14">
        <v>3475000</v>
      </c>
      <c r="K1474" s="14"/>
      <c r="L1474" s="14">
        <v>2600000</v>
      </c>
      <c r="M1474" s="13"/>
      <c r="N1474" s="10">
        <v>4.9000000000000004</v>
      </c>
      <c r="O1474" s="10">
        <f>N1474-1/SUMIF(Seasons!A$2:A$8,C1474,Seasons!E$2:E$8)*(B1474-(E1474/SUMIF(Seasons!A$2:A$8,C1474,Seasons!B$2:B$8))*SUMIF(Seasons!A$2:A$8,C1474,Seasons!C$2:C$8))</f>
        <v>-2.9645548880393218</v>
      </c>
    </row>
    <row r="1475" spans="1:15" x14ac:dyDescent="0.2">
      <c r="A1475">
        <v>1</v>
      </c>
      <c r="B1475" s="1">
        <f>K1475</f>
        <v>3475000</v>
      </c>
      <c r="C1475" s="11" t="s">
        <v>19</v>
      </c>
      <c r="D1475" s="11" t="s">
        <v>423</v>
      </c>
      <c r="E1475" s="12">
        <v>193</v>
      </c>
      <c r="F1475" s="12">
        <v>0</v>
      </c>
      <c r="G1475" s="12">
        <v>0</v>
      </c>
      <c r="H1475" s="12">
        <v>0</v>
      </c>
      <c r="I1475" s="11"/>
      <c r="J1475" s="14">
        <v>3475000</v>
      </c>
      <c r="K1475" s="14">
        <v>3475000</v>
      </c>
      <c r="L1475" s="14">
        <v>2600000</v>
      </c>
      <c r="M1475" s="13"/>
      <c r="N1475" s="10">
        <v>18.899999999999999</v>
      </c>
      <c r="O1475" s="10">
        <f>N1475-1/SUMIF(Seasons!A$2:A$8,C1475,Seasons!E$2:E$8)*(B1475-(E1475/SUMIF(Seasons!A$2:A$8,C1475,Seasons!B$2:B$8))*SUMIF(Seasons!A$2:A$8,C1475,Seasons!C$2:C$8))</f>
        <v>11.019205298013244</v>
      </c>
    </row>
    <row r="1476" spans="1:15" x14ac:dyDescent="0.2">
      <c r="A1476">
        <v>1</v>
      </c>
      <c r="B1476" s="1">
        <f>K1476</f>
        <v>3475000</v>
      </c>
      <c r="C1476" s="11" t="s">
        <v>20</v>
      </c>
      <c r="D1476" s="11" t="s">
        <v>423</v>
      </c>
      <c r="E1476" s="12">
        <v>186</v>
      </c>
      <c r="F1476" s="12">
        <v>0</v>
      </c>
      <c r="G1476" s="12">
        <v>0</v>
      </c>
      <c r="H1476" s="12">
        <v>0</v>
      </c>
      <c r="I1476" s="12"/>
      <c r="J1476" s="14">
        <v>3475000</v>
      </c>
      <c r="K1476" s="14">
        <v>3475000</v>
      </c>
      <c r="L1476" s="14">
        <v>2600000</v>
      </c>
      <c r="M1476" s="13"/>
      <c r="N1476" s="10">
        <v>12.8</v>
      </c>
      <c r="O1476" s="10">
        <f>N1476-1/SUMIF(Seasons!A$2:A$8,C1476,Seasons!E$2:E$8)*(B1476-(E1476/SUMIF(Seasons!A$2:A$8,C1476,Seasons!B$2:B$8))*SUMIF(Seasons!A$2:A$8,C1476,Seasons!C$2:C$8))</f>
        <v>5.3469728601252626</v>
      </c>
    </row>
    <row r="1477" spans="1:15" x14ac:dyDescent="0.2">
      <c r="A1477">
        <v>1</v>
      </c>
      <c r="B1477" s="1">
        <f>K1477</f>
        <v>7000000</v>
      </c>
      <c r="C1477" s="11" t="s">
        <v>21</v>
      </c>
      <c r="D1477" s="11" t="s">
        <v>423</v>
      </c>
      <c r="E1477" s="12">
        <v>185</v>
      </c>
      <c r="F1477" s="12">
        <v>0</v>
      </c>
      <c r="G1477" s="12">
        <v>0</v>
      </c>
      <c r="H1477" s="12">
        <v>0</v>
      </c>
      <c r="I1477" s="12"/>
      <c r="J1477" s="14">
        <v>7000000</v>
      </c>
      <c r="K1477" s="14">
        <v>7000000</v>
      </c>
      <c r="L1477" s="14">
        <v>0</v>
      </c>
      <c r="M1477" s="13">
        <v>0</v>
      </c>
      <c r="N1477" s="10">
        <v>9.8000000000000007</v>
      </c>
      <c r="O1477" s="10">
        <f>N1477-1/SUMIF(Seasons!A$2:A$8,C1477,Seasons!E$2:E$8)*(B1477-(E1477/SUMIF(Seasons!A$2:A$8,C1477,Seasons!B$2:B$8))*SUMIF(Seasons!A$2:A$8,C1477,Seasons!C$2:C$8))</f>
        <v>-5.0779320248922915</v>
      </c>
    </row>
    <row r="1478" spans="1:15" x14ac:dyDescent="0.2">
      <c r="A1478">
        <v>1</v>
      </c>
      <c r="B1478" s="1">
        <f>48/82*K1478</f>
        <v>4097560.9756097561</v>
      </c>
      <c r="C1478" t="s">
        <v>22</v>
      </c>
      <c r="D1478" t="s">
        <v>423</v>
      </c>
      <c r="E1478">
        <v>99</v>
      </c>
      <c r="F1478">
        <v>0</v>
      </c>
      <c r="H1478">
        <v>0</v>
      </c>
      <c r="K1478" s="1">
        <v>7000000</v>
      </c>
      <c r="L1478" s="1">
        <v>0</v>
      </c>
      <c r="N1478" s="3">
        <v>6.9</v>
      </c>
      <c r="O1478" s="10">
        <f>N1478-1/SUMIF(Seasons!A$2:A$8,C1478,Seasons!E$2:E$8)*(B1478-(E1478/SUMIF(Seasons!A$2:A$8,C1478,Seasons!B$2:B$8))*SUMIF(Seasons!A$2:A$8,C1478,Seasons!C$2:C$8))</f>
        <v>-0.92501966955153403</v>
      </c>
    </row>
    <row r="1479" spans="1:15" x14ac:dyDescent="0.2">
      <c r="A1479">
        <v>1</v>
      </c>
      <c r="B1479" s="1">
        <f>K1479</f>
        <v>7000000</v>
      </c>
      <c r="C1479" t="s">
        <v>15</v>
      </c>
      <c r="D1479" t="s">
        <v>423</v>
      </c>
      <c r="E1479">
        <v>195</v>
      </c>
      <c r="F1479">
        <v>0</v>
      </c>
      <c r="G1479">
        <v>0</v>
      </c>
      <c r="H1479">
        <v>0</v>
      </c>
      <c r="I1479"/>
      <c r="J1479" s="1">
        <v>7000000</v>
      </c>
      <c r="K1479" s="1">
        <v>7000000</v>
      </c>
      <c r="L1479" s="1">
        <v>0</v>
      </c>
      <c r="M1479"/>
      <c r="N1479" s="3">
        <v>10.8</v>
      </c>
      <c r="O1479" s="10">
        <f>N1479-1/SUMIF(Seasons!A$2:A$8,C1479,Seasons!E$2:E$8)*(B1479-(E1479/SUMIF(Seasons!A$2:A$8,C1479,Seasons!B$2:B$8))*SUMIF(Seasons!A$2:A$8,C1479,Seasons!C$2:C$8))</f>
        <v>-4.1854791868344616</v>
      </c>
    </row>
    <row r="1480" spans="1:15" x14ac:dyDescent="0.2">
      <c r="A1480">
        <v>1</v>
      </c>
      <c r="B1480" s="1">
        <v>7000000</v>
      </c>
      <c r="C1480" t="s">
        <v>23</v>
      </c>
      <c r="D1480" t="s">
        <v>423</v>
      </c>
      <c r="E1480">
        <v>186</v>
      </c>
      <c r="K1480" s="1">
        <v>7000000</v>
      </c>
      <c r="L1480" s="1">
        <v>0</v>
      </c>
      <c r="N1480" s="3">
        <v>11.1</v>
      </c>
      <c r="O1480" s="10">
        <f>N1480-1/SUMIF(Seasons!A$2:A$8,C1480,Seasons!E$2:E$8)*(B1480-(E1480/SUMIF(Seasons!A$2:A$8,C1480,Seasons!B$2:B$8))*SUMIF(Seasons!A$2:A$8,C1480,Seasons!C$2:C$8))</f>
        <v>-2.6355811889973388</v>
      </c>
    </row>
    <row r="1481" spans="1:15" x14ac:dyDescent="0.2">
      <c r="A1481">
        <v>1</v>
      </c>
      <c r="B1481" s="1">
        <f>J1481</f>
        <v>687500</v>
      </c>
      <c r="C1481" s="11" t="s">
        <v>17</v>
      </c>
      <c r="D1481" s="11" t="s">
        <v>424</v>
      </c>
      <c r="E1481" s="12">
        <v>190</v>
      </c>
      <c r="F1481" s="12"/>
      <c r="G1481" s="12"/>
      <c r="H1481" s="12"/>
      <c r="I1481" s="13">
        <v>700000</v>
      </c>
      <c r="J1481" s="14">
        <v>687500</v>
      </c>
      <c r="K1481" s="14"/>
      <c r="L1481" s="14" t="s">
        <v>27</v>
      </c>
      <c r="M1481" s="13"/>
      <c r="N1481" s="10">
        <v>0.1</v>
      </c>
      <c r="O1481" s="10">
        <f>N1481-1/SUMIF(Seasons!A$2:A$8,C1481,Seasons!E$2:E$8)*(B1481-(E1481/SUMIF(Seasons!A$2:A$8,C1481,Seasons!B$2:B$8))*SUMIF(Seasons!A$2:A$8,C1481,Seasons!C$2:C$8))</f>
        <v>-0.45707263790278541</v>
      </c>
    </row>
    <row r="1482" spans="1:15" x14ac:dyDescent="0.2">
      <c r="A1482">
        <v>1</v>
      </c>
      <c r="B1482" s="1">
        <f>K1482</f>
        <v>8161</v>
      </c>
      <c r="C1482" s="11" t="s">
        <v>19</v>
      </c>
      <c r="D1482" s="11" t="s">
        <v>424</v>
      </c>
      <c r="E1482" s="12">
        <v>3</v>
      </c>
      <c r="F1482" s="12">
        <v>0</v>
      </c>
      <c r="G1482" s="12">
        <v>0</v>
      </c>
      <c r="H1482" s="12">
        <v>0</v>
      </c>
      <c r="I1482" s="11"/>
      <c r="J1482" s="14">
        <v>525000</v>
      </c>
      <c r="K1482" s="14">
        <v>8161</v>
      </c>
      <c r="L1482" s="14">
        <v>0</v>
      </c>
      <c r="M1482" s="13"/>
      <c r="N1482" s="10">
        <v>0.6</v>
      </c>
      <c r="O1482" s="10">
        <f>N1482-1/SUMIF(Seasons!A$2:A$8,C1482,Seasons!E$2:E$8)*(B1482-(E1482/SUMIF(Seasons!A$2:A$8,C1482,Seasons!B$2:B$8))*SUMIF(Seasons!A$2:A$8,C1482,Seasons!C$2:C$8))</f>
        <v>0.59896959132553274</v>
      </c>
    </row>
    <row r="1483" spans="1:15" x14ac:dyDescent="0.2">
      <c r="A1483">
        <v>1</v>
      </c>
      <c r="B1483" s="1">
        <f>K1483</f>
        <v>525000</v>
      </c>
      <c r="C1483" s="11" t="s">
        <v>20</v>
      </c>
      <c r="D1483" s="11" t="s">
        <v>424</v>
      </c>
      <c r="E1483" s="12">
        <v>186</v>
      </c>
      <c r="F1483" s="12">
        <v>0</v>
      </c>
      <c r="G1483" s="12">
        <v>0</v>
      </c>
      <c r="H1483" s="12">
        <v>0</v>
      </c>
      <c r="I1483" s="12"/>
      <c r="J1483" s="14">
        <v>525000</v>
      </c>
      <c r="K1483" s="14">
        <v>525000</v>
      </c>
      <c r="L1483" s="14">
        <v>0</v>
      </c>
      <c r="M1483" s="13"/>
      <c r="N1483" s="10">
        <v>3.4</v>
      </c>
      <c r="O1483" s="10">
        <f>N1483-1/SUMIF(Seasons!A$2:A$8,C1483,Seasons!E$2:E$8)*(B1483-(E1483/SUMIF(Seasons!A$2:A$8,C1483,Seasons!B$2:B$8))*SUMIF(Seasons!A$2:A$8,C1483,Seasons!C$2:C$8))</f>
        <v>3.3373695198329854</v>
      </c>
    </row>
    <row r="1484" spans="1:15" x14ac:dyDescent="0.2">
      <c r="A1484">
        <v>1</v>
      </c>
      <c r="B1484" s="1">
        <f>K1484</f>
        <v>800000</v>
      </c>
      <c r="C1484" s="11" t="s">
        <v>21</v>
      </c>
      <c r="D1484" s="11" t="s">
        <v>424</v>
      </c>
      <c r="E1484" s="12">
        <v>185</v>
      </c>
      <c r="F1484" s="12">
        <v>0</v>
      </c>
      <c r="G1484" s="12">
        <v>0</v>
      </c>
      <c r="H1484" s="12">
        <v>0</v>
      </c>
      <c r="I1484" s="12"/>
      <c r="J1484" s="14">
        <v>800000</v>
      </c>
      <c r="K1484" s="14">
        <v>800000</v>
      </c>
      <c r="L1484" s="14">
        <v>0</v>
      </c>
      <c r="M1484" s="13">
        <v>0</v>
      </c>
      <c r="N1484" s="10">
        <v>0</v>
      </c>
      <c r="O1484" s="10">
        <f>N1484-1/SUMIF(Seasons!A$2:A$8,C1484,Seasons!E$2:E$8)*(B1484-(E1484/SUMIF(Seasons!A$2:A$8,C1484,Seasons!B$2:B$8))*SUMIF(Seasons!A$2:A$8,C1484,Seasons!C$2:C$8))</f>
        <v>-0.63188128291048351</v>
      </c>
    </row>
    <row r="1485" spans="1:15" x14ac:dyDescent="0.2">
      <c r="A1485">
        <v>1</v>
      </c>
      <c r="B1485" s="1">
        <f>48/82*K1485</f>
        <v>41389.463414634141</v>
      </c>
      <c r="C1485" t="s">
        <v>22</v>
      </c>
      <c r="D1485" t="s">
        <v>424</v>
      </c>
      <c r="E1485">
        <v>10</v>
      </c>
      <c r="F1485">
        <v>0</v>
      </c>
      <c r="H1485">
        <v>0</v>
      </c>
      <c r="K1485" s="1">
        <v>70707</v>
      </c>
      <c r="L1485" s="1">
        <v>0</v>
      </c>
      <c r="N1485" s="3">
        <v>0</v>
      </c>
      <c r="O1485" s="10">
        <f>N1485-1/SUMIF(Seasons!A$2:A$8,C1485,Seasons!E$2:E$8)*(B1485-(E1485/SUMIF(Seasons!A$2:A$8,C1485,Seasons!B$2:B$8))*SUMIF(Seasons!A$2:A$8,C1485,Seasons!C$2:C$8))</f>
        <v>-2.1362239610900495E-2</v>
      </c>
    </row>
    <row r="1486" spans="1:15" x14ac:dyDescent="0.2">
      <c r="A1486">
        <v>1</v>
      </c>
      <c r="B1486" s="1">
        <f>K1486</f>
        <v>50256</v>
      </c>
      <c r="C1486" t="s">
        <v>15</v>
      </c>
      <c r="D1486" t="s">
        <v>424</v>
      </c>
      <c r="E1486">
        <v>14</v>
      </c>
      <c r="F1486">
        <v>0</v>
      </c>
      <c r="G1486">
        <v>0</v>
      </c>
      <c r="H1486">
        <v>0</v>
      </c>
      <c r="I1486"/>
      <c r="J1486" s="1">
        <v>700000</v>
      </c>
      <c r="K1486" s="1">
        <v>50256</v>
      </c>
      <c r="L1486" s="1">
        <v>0</v>
      </c>
      <c r="M1486"/>
      <c r="N1486" s="3">
        <v>-0.2</v>
      </c>
      <c r="O1486" s="10">
        <f>N1486-1/SUMIF(Seasons!A$2:A$8,C1486,Seasons!E$2:E$8)*(B1486-(E1486/SUMIF(Seasons!A$2:A$8,C1486,Seasons!B$2:B$8))*SUMIF(Seasons!A$2:A$8,C1486,Seasons!C$2:C$8))</f>
        <v>-0.22501952490877952</v>
      </c>
    </row>
    <row r="1487" spans="1:15" x14ac:dyDescent="0.2">
      <c r="A1487">
        <v>1</v>
      </c>
      <c r="B1487" s="1">
        <f>J1487</f>
        <v>575000</v>
      </c>
      <c r="C1487" s="11" t="s">
        <v>17</v>
      </c>
      <c r="D1487" s="11" t="s">
        <v>425</v>
      </c>
      <c r="E1487" s="12">
        <v>190</v>
      </c>
      <c r="F1487" s="12"/>
      <c r="G1487" s="12"/>
      <c r="H1487" s="12"/>
      <c r="I1487" s="13">
        <v>575000</v>
      </c>
      <c r="J1487" s="14">
        <v>575000</v>
      </c>
      <c r="K1487" s="14"/>
      <c r="L1487" s="14" t="s">
        <v>27</v>
      </c>
      <c r="M1487" s="13"/>
      <c r="N1487" s="10">
        <v>0.30000000000000004</v>
      </c>
      <c r="O1487" s="10">
        <f>N1487-1/SUMIF(Seasons!A$2:A$8,C1487,Seasons!E$2:E$8)*(B1487-(E1487/SUMIF(Seasons!A$2:A$8,C1487,Seasons!B$2:B$8))*SUMIF(Seasons!A$2:A$8,C1487,Seasons!C$2:C$8))</f>
        <v>3.7848170398689318E-2</v>
      </c>
    </row>
    <row r="1488" spans="1:15" x14ac:dyDescent="0.2">
      <c r="A1488">
        <v>1</v>
      </c>
      <c r="B1488" s="1">
        <f>J1488</f>
        <v>821667</v>
      </c>
      <c r="C1488" s="11" t="s">
        <v>17</v>
      </c>
      <c r="D1488" s="11" t="s">
        <v>426</v>
      </c>
      <c r="E1488" s="12">
        <v>190</v>
      </c>
      <c r="F1488" s="12"/>
      <c r="G1488" s="12"/>
      <c r="H1488" s="12"/>
      <c r="I1488" s="13">
        <v>585000</v>
      </c>
      <c r="J1488" s="14">
        <v>821667</v>
      </c>
      <c r="K1488" s="14"/>
      <c r="L1488" s="14">
        <v>265000</v>
      </c>
      <c r="M1488" s="13"/>
      <c r="N1488" s="10">
        <v>-0.30000000000000004</v>
      </c>
      <c r="O1488" s="10">
        <f>N1488-1/SUMIF(Seasons!A$2:A$8,C1488,Seasons!E$2:E$8)*(B1488-(E1488/SUMIF(Seasons!A$2:A$8,C1488,Seasons!B$2:B$8))*SUMIF(Seasons!A$2:A$8,C1488,Seasons!C$2:C$8))</f>
        <v>-1.208793883123976</v>
      </c>
    </row>
    <row r="1489" spans="1:15" x14ac:dyDescent="0.2">
      <c r="A1489">
        <v>1</v>
      </c>
      <c r="B1489" s="1">
        <f>K1489</f>
        <v>821667</v>
      </c>
      <c r="C1489" s="11" t="s">
        <v>19</v>
      </c>
      <c r="D1489" s="11" t="s">
        <v>426</v>
      </c>
      <c r="E1489" s="12">
        <v>193</v>
      </c>
      <c r="F1489" s="12">
        <v>0</v>
      </c>
      <c r="G1489" s="12">
        <v>0</v>
      </c>
      <c r="H1489" s="12">
        <v>0</v>
      </c>
      <c r="I1489" s="11"/>
      <c r="J1489" s="14">
        <v>821667</v>
      </c>
      <c r="K1489" s="14">
        <v>821667</v>
      </c>
      <c r="L1489" s="14">
        <v>165000</v>
      </c>
      <c r="M1489" s="13"/>
      <c r="N1489" s="10">
        <v>8.1999999999999993</v>
      </c>
      <c r="O1489" s="10">
        <f>N1489-1/SUMIF(Seasons!A$2:A$8,C1489,Seasons!E$2:E$8)*(B1489-(E1489/SUMIF(Seasons!A$2:A$8,C1489,Seasons!B$2:B$8))*SUMIF(Seasons!A$2:A$8,C1489,Seasons!C$2:C$8))</f>
        <v>7.347901986754966</v>
      </c>
    </row>
    <row r="1490" spans="1:15" x14ac:dyDescent="0.2">
      <c r="A1490">
        <v>1</v>
      </c>
      <c r="B1490" s="1">
        <f>K1490</f>
        <v>1850000</v>
      </c>
      <c r="C1490" s="11" t="s">
        <v>20</v>
      </c>
      <c r="D1490" s="11" t="s">
        <v>426</v>
      </c>
      <c r="E1490" s="12">
        <v>186</v>
      </c>
      <c r="F1490" s="12">
        <v>0</v>
      </c>
      <c r="G1490" s="12">
        <v>0</v>
      </c>
      <c r="H1490" s="12">
        <v>0</v>
      </c>
      <c r="I1490" s="12"/>
      <c r="J1490" s="14">
        <v>1850000</v>
      </c>
      <c r="K1490" s="14">
        <v>1850000</v>
      </c>
      <c r="L1490" s="14">
        <v>0</v>
      </c>
      <c r="M1490" s="13"/>
      <c r="N1490" s="10">
        <v>5.4</v>
      </c>
      <c r="O1490" s="10">
        <f>N1490-1/SUMIF(Seasons!A$2:A$8,C1490,Seasons!E$2:E$8)*(B1490-(E1490/SUMIF(Seasons!A$2:A$8,C1490,Seasons!B$2:B$8))*SUMIF(Seasons!A$2:A$8,C1490,Seasons!C$2:C$8))</f>
        <v>2.0179540709812116</v>
      </c>
    </row>
    <row r="1491" spans="1:15" x14ac:dyDescent="0.2">
      <c r="A1491">
        <v>1</v>
      </c>
      <c r="B1491" s="1">
        <f>K1491</f>
        <v>1850000</v>
      </c>
      <c r="C1491" s="11" t="s">
        <v>21</v>
      </c>
      <c r="D1491" s="11" t="s">
        <v>426</v>
      </c>
      <c r="E1491" s="11">
        <v>185</v>
      </c>
      <c r="F1491" s="11">
        <v>0</v>
      </c>
      <c r="G1491" s="11">
        <v>0</v>
      </c>
      <c r="H1491" s="11">
        <v>0</v>
      </c>
      <c r="I1491" s="11"/>
      <c r="J1491" s="17">
        <v>1850000</v>
      </c>
      <c r="K1491" s="17">
        <v>1850000</v>
      </c>
      <c r="L1491" s="17">
        <v>0</v>
      </c>
      <c r="M1491" s="18">
        <v>0</v>
      </c>
      <c r="N1491" s="10">
        <v>5.6</v>
      </c>
      <c r="O1491" s="10">
        <f>N1491-1/SUMIF(Seasons!A$2:A$8,C1491,Seasons!E$2:E$8)*(B1491-(E1491/SUMIF(Seasons!A$2:A$8,C1491,Seasons!B$2:B$8))*SUMIF(Seasons!A$2:A$8,C1491,Seasons!C$2:C$8))</f>
        <v>2.5554810914313064</v>
      </c>
    </row>
    <row r="1492" spans="1:15" x14ac:dyDescent="0.2">
      <c r="A1492">
        <v>1</v>
      </c>
      <c r="B1492" s="1">
        <f>48/82*K1492</f>
        <v>1551219.512195122</v>
      </c>
      <c r="C1492" t="s">
        <v>22</v>
      </c>
      <c r="D1492" t="s">
        <v>426</v>
      </c>
      <c r="E1492">
        <v>99</v>
      </c>
      <c r="F1492">
        <v>0</v>
      </c>
      <c r="H1492">
        <v>0</v>
      </c>
      <c r="K1492" s="1">
        <v>2650000</v>
      </c>
      <c r="L1492" s="1">
        <v>0</v>
      </c>
      <c r="N1492" s="3">
        <v>0.30000000000000004</v>
      </c>
      <c r="O1492" s="10">
        <f>N1492-1/SUMIF(Seasons!A$2:A$8,C1492,Seasons!E$2:E$8)*(B1492-(E1492/SUMIF(Seasons!A$2:A$8,C1492,Seasons!B$2:B$8))*SUMIF(Seasons!A$2:A$8,C1492,Seasons!C$2:C$8))</f>
        <v>-2.268056648308419</v>
      </c>
    </row>
    <row r="1493" spans="1:15" x14ac:dyDescent="0.2">
      <c r="A1493">
        <v>1</v>
      </c>
      <c r="B1493" s="1">
        <f>K1493</f>
        <v>2650000</v>
      </c>
      <c r="C1493" t="s">
        <v>15</v>
      </c>
      <c r="D1493" t="s">
        <v>426</v>
      </c>
      <c r="E1493">
        <v>195</v>
      </c>
      <c r="F1493">
        <v>0</v>
      </c>
      <c r="G1493">
        <v>0</v>
      </c>
      <c r="H1493">
        <v>0</v>
      </c>
      <c r="I1493"/>
      <c r="J1493" s="1">
        <v>2650000</v>
      </c>
      <c r="K1493" s="1">
        <v>2650000</v>
      </c>
      <c r="L1493" s="1">
        <v>0</v>
      </c>
      <c r="M1493"/>
      <c r="N1493" s="3">
        <v>0.9</v>
      </c>
      <c r="O1493" s="10">
        <f>N1493-1/SUMIF(Seasons!A$2:A$8,C1493,Seasons!E$2:E$8)*(B1493-(E1493/SUMIF(Seasons!A$2:A$8,C1493,Seasons!B$2:B$8))*SUMIF(Seasons!A$2:A$8,C1493,Seasons!C$2:C$8))</f>
        <v>-3.9789932236205225</v>
      </c>
    </row>
    <row r="1494" spans="1:15" x14ac:dyDescent="0.2">
      <c r="A1494">
        <v>1</v>
      </c>
      <c r="B1494" s="1">
        <v>1000000</v>
      </c>
      <c r="C1494" t="s">
        <v>23</v>
      </c>
      <c r="D1494" t="s">
        <v>426</v>
      </c>
      <c r="E1494">
        <v>186</v>
      </c>
      <c r="K1494" s="1">
        <v>1000000</v>
      </c>
      <c r="L1494" s="1">
        <v>0</v>
      </c>
      <c r="N1494" s="3">
        <v>4.5999999999999996</v>
      </c>
      <c r="O1494" s="10">
        <f>N1494-1/SUMIF(Seasons!A$2:A$8,C1494,Seasons!E$2:E$8)*(B1494-(E1494/SUMIF(Seasons!A$2:A$8,C1494,Seasons!B$2:B$8))*SUMIF(Seasons!A$2:A$8,C1494,Seasons!C$2:C$8))</f>
        <v>3.6417036379769296</v>
      </c>
    </row>
    <row r="1495" spans="1:15" x14ac:dyDescent="0.2">
      <c r="A1495">
        <v>1</v>
      </c>
      <c r="B1495" s="1">
        <v>1609000</v>
      </c>
      <c r="C1495" t="s">
        <v>23</v>
      </c>
      <c r="D1495" t="s">
        <v>427</v>
      </c>
      <c r="E1495">
        <v>88</v>
      </c>
      <c r="K1495" s="1">
        <v>1609000</v>
      </c>
      <c r="L1495" s="1">
        <v>2475000</v>
      </c>
      <c r="N1495" s="3">
        <v>-1.7000000000000002</v>
      </c>
      <c r="O1495" s="10">
        <f>N1495-1/SUMIF(Seasons!A$2:A$8,C1495,Seasons!E$2:E$8)*(B1495-(E1495/SUMIF(Seasons!A$2:A$8,C1495,Seasons!B$2:B$8))*SUMIF(Seasons!A$2:A$8,C1495,Seasons!C$2:C$8))</f>
        <v>-4.5723015713999491</v>
      </c>
    </row>
    <row r="1496" spans="1:15" x14ac:dyDescent="0.2">
      <c r="A1496">
        <v>1</v>
      </c>
      <c r="B1496" s="1">
        <f>K1496</f>
        <v>0</v>
      </c>
      <c r="C1496" s="11" t="s">
        <v>19</v>
      </c>
      <c r="D1496" s="11" t="s">
        <v>428</v>
      </c>
      <c r="E1496" s="12">
        <v>193</v>
      </c>
      <c r="F1496" s="12">
        <v>0</v>
      </c>
      <c r="G1496" s="12">
        <v>0</v>
      </c>
      <c r="H1496" s="12">
        <v>0</v>
      </c>
      <c r="I1496" s="11"/>
      <c r="J1496" s="14">
        <v>0</v>
      </c>
      <c r="K1496" s="14">
        <v>0</v>
      </c>
      <c r="L1496" s="14">
        <v>0</v>
      </c>
      <c r="M1496" s="13"/>
      <c r="N1496" s="10"/>
      <c r="O1496" s="10">
        <f>N1496-1/SUMIF(Seasons!A$2:A$8,C1496,Seasons!E$2:E$8)*(B1496-(E1496/SUMIF(Seasons!A$2:A$8,C1496,Seasons!B$2:B$8))*SUMIF(Seasons!A$2:A$8,C1496,Seasons!C$2:C$8))</f>
        <v>1.3245033112582782</v>
      </c>
    </row>
    <row r="1497" spans="1:15" x14ac:dyDescent="0.2">
      <c r="A1497">
        <v>1</v>
      </c>
      <c r="B1497" s="1">
        <f>J1497</f>
        <v>1583333</v>
      </c>
      <c r="C1497" s="11" t="s">
        <v>17</v>
      </c>
      <c r="D1497" s="11" t="s">
        <v>429</v>
      </c>
      <c r="E1497" s="12">
        <v>190</v>
      </c>
      <c r="F1497" s="12"/>
      <c r="G1497" s="12"/>
      <c r="H1497" s="12"/>
      <c r="I1497" s="13">
        <v>1850000</v>
      </c>
      <c r="J1497" s="14">
        <v>1583333</v>
      </c>
      <c r="K1497" s="14"/>
      <c r="L1497" s="14" t="s">
        <v>27</v>
      </c>
      <c r="M1497" s="13"/>
      <c r="N1497" s="10">
        <v>-3.3</v>
      </c>
      <c r="O1497" s="10">
        <f>N1497-1/SUMIF(Seasons!A$2:A$8,C1497,Seasons!E$2:E$8)*(B1497-(E1497/SUMIF(Seasons!A$2:A$8,C1497,Seasons!B$2:B$8))*SUMIF(Seasons!A$2:A$8,C1497,Seasons!C$2:C$8))</f>
        <v>-6.2055152375750957</v>
      </c>
    </row>
    <row r="1498" spans="1:15" x14ac:dyDescent="0.2">
      <c r="A1498">
        <v>1</v>
      </c>
      <c r="B1498" s="1">
        <f>K1498</f>
        <v>1583333</v>
      </c>
      <c r="C1498" s="11" t="s">
        <v>19</v>
      </c>
      <c r="D1498" s="11" t="s">
        <v>429</v>
      </c>
      <c r="E1498" s="12">
        <v>193</v>
      </c>
      <c r="F1498" s="12">
        <v>0</v>
      </c>
      <c r="G1498" s="12">
        <v>0</v>
      </c>
      <c r="H1498" s="12">
        <v>0</v>
      </c>
      <c r="I1498" s="11"/>
      <c r="J1498" s="14">
        <v>1583333</v>
      </c>
      <c r="K1498" s="14">
        <v>1583333</v>
      </c>
      <c r="L1498" s="14">
        <v>0</v>
      </c>
      <c r="M1498" s="13"/>
      <c r="N1498" s="10">
        <v>1.8</v>
      </c>
      <c r="O1498" s="10">
        <f>N1498-1/SUMIF(Seasons!A$2:A$8,C1498,Seasons!E$2:E$8)*(B1498-(E1498/SUMIF(Seasons!A$2:A$8,C1498,Seasons!B$2:B$8))*SUMIF(Seasons!A$2:A$8,C1498,Seasons!C$2:C$8))</f>
        <v>-1.0697562913907286</v>
      </c>
    </row>
    <row r="1499" spans="1:15" x14ac:dyDescent="0.2">
      <c r="A1499">
        <v>1</v>
      </c>
      <c r="B1499" s="1">
        <f>K1499</f>
        <v>1583333</v>
      </c>
      <c r="C1499" s="11" t="s">
        <v>20</v>
      </c>
      <c r="D1499" s="11" t="s">
        <v>429</v>
      </c>
      <c r="E1499" s="12">
        <v>186</v>
      </c>
      <c r="F1499" s="16">
        <v>37</v>
      </c>
      <c r="G1499" s="12">
        <v>0</v>
      </c>
      <c r="H1499" s="12">
        <v>0</v>
      </c>
      <c r="I1499" s="12"/>
      <c r="J1499" s="14">
        <v>1583333</v>
      </c>
      <c r="K1499" s="14">
        <v>1583333</v>
      </c>
      <c r="L1499" s="14">
        <v>0</v>
      </c>
      <c r="M1499" s="13"/>
      <c r="N1499" s="10">
        <v>0.9</v>
      </c>
      <c r="O1499" s="10">
        <f>N1499-1/SUMIF(Seasons!A$2:A$8,C1499,Seasons!E$2:E$8)*(B1499-(E1499/SUMIF(Seasons!A$2:A$8,C1499,Seasons!B$2:B$8))*SUMIF(Seasons!A$2:A$8,C1499,Seasons!C$2:C$8))</f>
        <v>-1.8139866388308974</v>
      </c>
    </row>
    <row r="1500" spans="1:15" x14ac:dyDescent="0.2">
      <c r="A1500">
        <v>1</v>
      </c>
      <c r="B1500" s="1">
        <f>K1500</f>
        <v>18817</v>
      </c>
      <c r="C1500" s="11" t="s">
        <v>20</v>
      </c>
      <c r="D1500" t="s">
        <v>430</v>
      </c>
      <c r="E1500" s="12">
        <v>7</v>
      </c>
      <c r="F1500" s="12">
        <v>0</v>
      </c>
      <c r="G1500" s="12">
        <v>0</v>
      </c>
      <c r="H1500" s="12">
        <v>0</v>
      </c>
      <c r="I1500" s="12"/>
      <c r="J1500" s="14">
        <v>500000</v>
      </c>
      <c r="K1500" s="14">
        <v>18817</v>
      </c>
      <c r="L1500" s="14">
        <v>0</v>
      </c>
      <c r="M1500" s="13"/>
      <c r="N1500" s="10">
        <v>-0.5</v>
      </c>
      <c r="O1500" s="10">
        <f>N1500-1/SUMIF(Seasons!A$2:A$8,C1500,Seasons!E$2:E$8)*(B1500-(E1500/SUMIF(Seasons!A$2:A$8,C1500,Seasons!B$2:B$8))*SUMIF(Seasons!A$2:A$8,C1500,Seasons!C$2:C$8))</f>
        <v>-0.4999994881810223</v>
      </c>
    </row>
    <row r="1501" spans="1:15" x14ac:dyDescent="0.2">
      <c r="A1501">
        <v>1</v>
      </c>
      <c r="B1501" s="1">
        <f>48/82*K1501</f>
        <v>184479.21951219512</v>
      </c>
      <c r="C1501" t="s">
        <v>22</v>
      </c>
      <c r="D1501" t="s">
        <v>430</v>
      </c>
      <c r="E1501">
        <v>52</v>
      </c>
      <c r="F1501">
        <v>0</v>
      </c>
      <c r="H1501">
        <v>0</v>
      </c>
      <c r="K1501" s="1">
        <v>315152</v>
      </c>
      <c r="L1501" s="1">
        <v>0</v>
      </c>
      <c r="N1501" s="3">
        <v>-0.5</v>
      </c>
      <c r="O1501" s="10">
        <f>N1501-1/SUMIF(Seasons!A$2:A$8,C1501,Seasons!E$2:E$8)*(B1501-(E1501/SUMIF(Seasons!A$2:A$8,C1501,Seasons!B$2:B$8))*SUMIF(Seasons!A$2:A$8,C1501,Seasons!C$2:C$8))</f>
        <v>-0.54760805321507755</v>
      </c>
    </row>
    <row r="1502" spans="1:15" x14ac:dyDescent="0.2">
      <c r="A1502">
        <v>1</v>
      </c>
      <c r="B1502" s="1">
        <f>K1502</f>
        <v>2821</v>
      </c>
      <c r="C1502" t="s">
        <v>15</v>
      </c>
      <c r="D1502" t="s">
        <v>430</v>
      </c>
      <c r="E1502">
        <v>1</v>
      </c>
      <c r="F1502">
        <v>0</v>
      </c>
      <c r="G1502">
        <v>0</v>
      </c>
      <c r="H1502">
        <v>0</v>
      </c>
      <c r="I1502"/>
      <c r="J1502" s="1">
        <v>550000</v>
      </c>
      <c r="K1502" s="1">
        <v>2821</v>
      </c>
      <c r="L1502" s="1">
        <v>0</v>
      </c>
      <c r="M1502"/>
      <c r="N1502" s="3">
        <v>-0.2</v>
      </c>
      <c r="O1502" s="10">
        <f>N1502-1/SUMIF(Seasons!A$2:A$8,C1502,Seasons!E$2:E$8)*(B1502-(E1502/SUMIF(Seasons!A$2:A$8,C1502,Seasons!B$2:B$8))*SUMIF(Seasons!A$2:A$8,C1502,Seasons!C$2:C$8))</f>
        <v>-0.20000113187876983</v>
      </c>
    </row>
    <row r="1503" spans="1:15" x14ac:dyDescent="0.2">
      <c r="A1503">
        <v>1</v>
      </c>
      <c r="B1503" s="1">
        <f>J1503</f>
        <v>525000</v>
      </c>
      <c r="C1503" s="11" t="s">
        <v>17</v>
      </c>
      <c r="D1503" s="11" t="s">
        <v>431</v>
      </c>
      <c r="E1503" s="12">
        <v>190</v>
      </c>
      <c r="F1503" s="12"/>
      <c r="G1503" s="12"/>
      <c r="H1503" s="12"/>
      <c r="I1503" s="13">
        <v>512500</v>
      </c>
      <c r="J1503" s="14">
        <v>525000</v>
      </c>
      <c r="K1503" s="14"/>
      <c r="L1503" s="14" t="s">
        <v>27</v>
      </c>
      <c r="M1503" s="13"/>
      <c r="N1503" s="10">
        <v>1.3</v>
      </c>
      <c r="O1503" s="10">
        <f>N1503-1/SUMIF(Seasons!A$2:A$8,C1503,Seasons!E$2:E$8)*(B1503-(E1503/SUMIF(Seasons!A$2:A$8,C1503,Seasons!B$2:B$8))*SUMIF(Seasons!A$2:A$8,C1503,Seasons!C$2:C$8))</f>
        <v>1.1689240851993448</v>
      </c>
    </row>
    <row r="1504" spans="1:15" x14ac:dyDescent="0.2">
      <c r="A1504">
        <v>1</v>
      </c>
      <c r="B1504" s="1">
        <f>K1504</f>
        <v>525000</v>
      </c>
      <c r="C1504" s="11" t="s">
        <v>19</v>
      </c>
      <c r="D1504" s="11" t="s">
        <v>431</v>
      </c>
      <c r="E1504" s="12">
        <v>193</v>
      </c>
      <c r="F1504" s="12">
        <v>0</v>
      </c>
      <c r="G1504" s="12">
        <v>0</v>
      </c>
      <c r="H1504" s="12">
        <v>0</v>
      </c>
      <c r="I1504" s="11"/>
      <c r="J1504" s="14">
        <v>525000</v>
      </c>
      <c r="K1504" s="14">
        <v>525000</v>
      </c>
      <c r="L1504" s="14">
        <v>0</v>
      </c>
      <c r="M1504" s="13"/>
      <c r="N1504" s="10">
        <v>1.6</v>
      </c>
      <c r="O1504" s="10">
        <f>N1504-1/SUMIF(Seasons!A$2:A$8,C1504,Seasons!E$2:E$8)*(B1504-(E1504/SUMIF(Seasons!A$2:A$8,C1504,Seasons!B$2:B$8))*SUMIF(Seasons!A$2:A$8,C1504,Seasons!C$2:C$8))</f>
        <v>1.5337748344370863</v>
      </c>
    </row>
    <row r="1505" spans="1:15" x14ac:dyDescent="0.2">
      <c r="A1505">
        <v>1</v>
      </c>
      <c r="B1505" s="1">
        <f>K1505</f>
        <v>616667</v>
      </c>
      <c r="C1505" s="11" t="s">
        <v>20</v>
      </c>
      <c r="D1505" s="11" t="s">
        <v>431</v>
      </c>
      <c r="E1505" s="12">
        <v>186</v>
      </c>
      <c r="F1505" s="12">
        <v>0</v>
      </c>
      <c r="G1505" s="12">
        <v>0</v>
      </c>
      <c r="H1505" s="12">
        <v>0</v>
      </c>
      <c r="I1505" s="12"/>
      <c r="J1505" s="14">
        <v>616667</v>
      </c>
      <c r="K1505" s="14">
        <v>616667</v>
      </c>
      <c r="L1505" s="14">
        <v>0</v>
      </c>
      <c r="M1505" s="13"/>
      <c r="N1505" s="10">
        <v>1.3</v>
      </c>
      <c r="O1505" s="10">
        <f>N1505-1/SUMIF(Seasons!A$2:A$8,C1505,Seasons!E$2:E$8)*(B1505-(E1505/SUMIF(Seasons!A$2:A$8,C1505,Seasons!B$2:B$8))*SUMIF(Seasons!A$2:A$8,C1505,Seasons!C$2:C$8))</f>
        <v>1.0077235908141964</v>
      </c>
    </row>
    <row r="1506" spans="1:15" x14ac:dyDescent="0.2">
      <c r="A1506">
        <v>1</v>
      </c>
      <c r="B1506" s="1">
        <f>K1506</f>
        <v>616667</v>
      </c>
      <c r="C1506" s="11" t="s">
        <v>21</v>
      </c>
      <c r="D1506" s="11" t="s">
        <v>431</v>
      </c>
      <c r="E1506" s="12">
        <v>185</v>
      </c>
      <c r="F1506" s="12">
        <v>0</v>
      </c>
      <c r="G1506" s="12">
        <v>0</v>
      </c>
      <c r="H1506" s="12">
        <v>0</v>
      </c>
      <c r="I1506" s="12"/>
      <c r="J1506" s="14">
        <v>616667</v>
      </c>
      <c r="K1506" s="14">
        <v>616667</v>
      </c>
      <c r="L1506" s="14">
        <v>0</v>
      </c>
      <c r="M1506" s="13">
        <v>0</v>
      </c>
      <c r="N1506" s="10">
        <v>0.9</v>
      </c>
      <c r="O1506" s="10">
        <f>N1506-1/SUMIF(Seasons!A$2:A$8,C1506,Seasons!E$2:E$8)*(B1506-(E1506/SUMIF(Seasons!A$2:A$8,C1506,Seasons!B$2:B$8))*SUMIF(Seasons!A$2:A$8,C1506,Seasons!C$2:C$8))</f>
        <v>0.68937213977979894</v>
      </c>
    </row>
    <row r="1507" spans="1:15" x14ac:dyDescent="0.2">
      <c r="A1507">
        <v>1</v>
      </c>
      <c r="B1507" s="1">
        <f>48/82*K1507</f>
        <v>360975.80487804877</v>
      </c>
      <c r="C1507" t="s">
        <v>22</v>
      </c>
      <c r="D1507" t="s">
        <v>431</v>
      </c>
      <c r="E1507">
        <v>99</v>
      </c>
      <c r="F1507">
        <v>0</v>
      </c>
      <c r="H1507">
        <v>0</v>
      </c>
      <c r="K1507" s="1">
        <v>616667</v>
      </c>
      <c r="L1507" s="1">
        <v>0</v>
      </c>
      <c r="N1507" s="3">
        <v>3.5</v>
      </c>
      <c r="O1507" s="10">
        <f>N1507-1/SUMIF(Seasons!A$2:A$8,C1507,Seasons!E$2:E$8)*(B1507-(E1507/SUMIF(Seasons!A$2:A$8,C1507,Seasons!B$2:B$8))*SUMIF(Seasons!A$2:A$8,C1507,Seasons!C$2:C$8))</f>
        <v>3.3892206829268292</v>
      </c>
    </row>
    <row r="1508" spans="1:15" x14ac:dyDescent="0.2">
      <c r="A1508">
        <v>1</v>
      </c>
      <c r="B1508" s="1">
        <f>K1508</f>
        <v>500192</v>
      </c>
      <c r="C1508" t="s">
        <v>15</v>
      </c>
      <c r="D1508" t="s">
        <v>431</v>
      </c>
      <c r="E1508">
        <v>153</v>
      </c>
      <c r="F1508">
        <v>133</v>
      </c>
      <c r="G1508">
        <v>0</v>
      </c>
      <c r="H1508">
        <v>0</v>
      </c>
      <c r="I1508"/>
      <c r="J1508" s="1">
        <v>637500</v>
      </c>
      <c r="K1508" s="1">
        <v>500192</v>
      </c>
      <c r="L1508" s="1">
        <v>0</v>
      </c>
      <c r="M1508"/>
      <c r="N1508" s="3">
        <v>0</v>
      </c>
      <c r="O1508" s="10">
        <f>N1508-1/SUMIF(Seasons!A$2:A$8,C1508,Seasons!E$2:E$8)*(B1508-(E1508/SUMIF(Seasons!A$2:A$8,C1508,Seasons!B$2:B$8))*SUMIF(Seasons!A$2:A$8,C1508,Seasons!C$2:C$8))</f>
        <v>-0.15950483282448427</v>
      </c>
    </row>
    <row r="1509" spans="1:15" x14ac:dyDescent="0.2">
      <c r="A1509">
        <v>1</v>
      </c>
      <c r="B1509" s="1">
        <v>103000</v>
      </c>
      <c r="C1509" t="s">
        <v>23</v>
      </c>
      <c r="D1509" t="s">
        <v>432</v>
      </c>
      <c r="E1509" s="19">
        <v>24</v>
      </c>
      <c r="J1509" s="1">
        <v>800000</v>
      </c>
      <c r="K1509" s="1">
        <v>103000</v>
      </c>
      <c r="N1509" s="3">
        <v>0.8</v>
      </c>
      <c r="O1509" s="10">
        <f>N1509-1/SUMIF(Seasons!A$2:A$8,C1509,Seasons!E$2:E$8)*(B1509-(E1509/SUMIF(Seasons!A$2:A$8,C1509,Seasons!B$2:B$8))*SUMIF(Seasons!A$2:A$8,C1509,Seasons!C$2:C$8))</f>
        <v>0.73178578584308906</v>
      </c>
    </row>
    <row r="1510" spans="1:15" x14ac:dyDescent="0.2">
      <c r="A1510">
        <v>1</v>
      </c>
      <c r="B1510" s="1">
        <f>J1510</f>
        <v>625000</v>
      </c>
      <c r="C1510" s="11" t="s">
        <v>17</v>
      </c>
      <c r="D1510" t="s">
        <v>433</v>
      </c>
      <c r="E1510" s="12">
        <v>190</v>
      </c>
      <c r="F1510" s="12"/>
      <c r="G1510" s="12"/>
      <c r="H1510" s="12"/>
      <c r="I1510" s="13">
        <v>625000</v>
      </c>
      <c r="J1510" s="14">
        <v>625000</v>
      </c>
      <c r="K1510" s="14"/>
      <c r="L1510" s="14" t="s">
        <v>27</v>
      </c>
      <c r="M1510" s="13"/>
      <c r="N1510" s="20">
        <v>-1.4</v>
      </c>
      <c r="O1510" s="10">
        <f>N1510-1/SUMIF(Seasons!A$2:A$8,C1510,Seasons!E$2:E$8)*(B1510-(E1510/SUMIF(Seasons!A$2:A$8,C1510,Seasons!B$2:B$8))*SUMIF(Seasons!A$2:A$8,C1510,Seasons!C$2:C$8))</f>
        <v>-1.793227744401966</v>
      </c>
    </row>
    <row r="1511" spans="1:15" x14ac:dyDescent="0.2">
      <c r="A1511">
        <v>1</v>
      </c>
      <c r="B1511" s="1">
        <f>K1511</f>
        <v>625000</v>
      </c>
      <c r="C1511" s="11" t="s">
        <v>19</v>
      </c>
      <c r="D1511" t="s">
        <v>433</v>
      </c>
      <c r="E1511" s="12">
        <v>193</v>
      </c>
      <c r="F1511" s="12">
        <v>0</v>
      </c>
      <c r="G1511" s="12">
        <v>0</v>
      </c>
      <c r="H1511" s="12">
        <v>0</v>
      </c>
      <c r="I1511" s="11"/>
      <c r="J1511" s="14">
        <v>625000</v>
      </c>
      <c r="K1511" s="14">
        <v>625000</v>
      </c>
      <c r="L1511" s="14">
        <v>0</v>
      </c>
      <c r="M1511" s="13"/>
      <c r="N1511" s="10">
        <v>-7.8</v>
      </c>
      <c r="O1511" s="10">
        <f>N1511-1/SUMIF(Seasons!A$2:A$8,C1511,Seasons!E$2:E$8)*(B1511-(E1511/SUMIF(Seasons!A$2:A$8,C1511,Seasons!B$2:B$8))*SUMIF(Seasons!A$2:A$8,C1511,Seasons!C$2:C$8))</f>
        <v>-8.1311258278145697</v>
      </c>
    </row>
    <row r="1512" spans="1:15" x14ac:dyDescent="0.2">
      <c r="A1512">
        <v>1</v>
      </c>
      <c r="B1512" s="1">
        <f>K1512</f>
        <v>146774</v>
      </c>
      <c r="C1512" s="11" t="s">
        <v>20</v>
      </c>
      <c r="D1512" t="s">
        <v>433</v>
      </c>
      <c r="E1512" s="12">
        <v>26</v>
      </c>
      <c r="F1512" s="12">
        <v>0</v>
      </c>
      <c r="G1512" s="12">
        <v>0</v>
      </c>
      <c r="H1512" s="12">
        <v>0</v>
      </c>
      <c r="I1512" s="12"/>
      <c r="J1512" s="14">
        <v>1050000</v>
      </c>
      <c r="K1512" s="14">
        <v>146774</v>
      </c>
      <c r="L1512" s="14">
        <v>0</v>
      </c>
      <c r="M1512" s="13"/>
      <c r="N1512" s="10"/>
      <c r="O1512" s="10">
        <f>N1512-1/SUMIF(Seasons!A$2:A$8,C1512,Seasons!E$2:E$8)*(B1512-(E1512/SUMIF(Seasons!A$2:A$8,C1512,Seasons!B$2:B$8))*SUMIF(Seasons!A$2:A$8,C1512,Seasons!C$2:C$8))</f>
        <v>-0.19260507778301569</v>
      </c>
    </row>
    <row r="1513" spans="1:15" x14ac:dyDescent="0.2">
      <c r="A1513">
        <v>1</v>
      </c>
      <c r="B1513" s="1">
        <f>K1513</f>
        <v>291351</v>
      </c>
      <c r="C1513" s="11" t="s">
        <v>21</v>
      </c>
      <c r="D1513" t="s">
        <v>433</v>
      </c>
      <c r="E1513" s="12">
        <v>88</v>
      </c>
      <c r="F1513" s="12">
        <v>0</v>
      </c>
      <c r="G1513" s="12">
        <v>0</v>
      </c>
      <c r="H1513" s="12">
        <v>0</v>
      </c>
      <c r="I1513" s="12"/>
      <c r="J1513" s="14">
        <v>612500</v>
      </c>
      <c r="K1513" s="14">
        <v>291351</v>
      </c>
      <c r="L1513" s="14">
        <v>0</v>
      </c>
      <c r="M1513" s="13">
        <v>0</v>
      </c>
      <c r="N1513" s="10">
        <v>-0.4</v>
      </c>
      <c r="O1513" s="10">
        <f>N1513-1/SUMIF(Seasons!A$2:A$8,C1513,Seasons!E$2:E$8)*(B1513-(E1513/SUMIF(Seasons!A$2:A$8,C1513,Seasons!B$2:B$8))*SUMIF(Seasons!A$2:A$8,C1513,Seasons!C$2:C$8))</f>
        <v>-0.49563527874451763</v>
      </c>
    </row>
    <row r="1514" spans="1:15" x14ac:dyDescent="0.2">
      <c r="A1514">
        <v>1</v>
      </c>
      <c r="B1514" s="1">
        <f>48/82*K1514</f>
        <v>47080.390243902439</v>
      </c>
      <c r="C1514" t="s">
        <v>22</v>
      </c>
      <c r="D1514" t="s">
        <v>433</v>
      </c>
      <c r="E1514">
        <v>13</v>
      </c>
      <c r="F1514">
        <v>0</v>
      </c>
      <c r="H1514">
        <v>0</v>
      </c>
      <c r="K1514" s="1">
        <v>80429</v>
      </c>
      <c r="L1514" s="1">
        <v>0</v>
      </c>
      <c r="O1514" s="10">
        <f>N1514-1/SUMIF(Seasons!A$2:A$8,C1514,Seasons!E$2:E$8)*(B1514-(E1514/SUMIF(Seasons!A$2:A$8,C1514,Seasons!B$2:B$8))*SUMIF(Seasons!A$2:A$8,C1514,Seasons!C$2:C$8))</f>
        <v>-1.3885157284886623E-2</v>
      </c>
    </row>
    <row r="1515" spans="1:15" x14ac:dyDescent="0.2">
      <c r="A1515">
        <v>1</v>
      </c>
      <c r="B1515" s="1">
        <v>3194000</v>
      </c>
      <c r="C1515" t="s">
        <v>23</v>
      </c>
      <c r="D1515" t="s">
        <v>434</v>
      </c>
      <c r="E1515">
        <v>186</v>
      </c>
      <c r="K1515" s="1">
        <v>3194000</v>
      </c>
      <c r="L1515" s="1">
        <v>2300000</v>
      </c>
      <c r="N1515" s="3">
        <v>3.7</v>
      </c>
      <c r="O1515" s="10">
        <f>N1515-1/SUMIF(Seasons!A$2:A$8,C1515,Seasons!E$2:E$8)*(B1515-(E1515/SUMIF(Seasons!A$2:A$8,C1515,Seasons!B$2:B$8))*SUMIF(Seasons!A$2:A$8,C1515,Seasons!C$2:C$8))</f>
        <v>-1.930523513753327</v>
      </c>
    </row>
    <row r="1516" spans="1:15" x14ac:dyDescent="0.2">
      <c r="A1516">
        <v>1</v>
      </c>
      <c r="B1516" s="1">
        <f>J1516</f>
        <v>7050000</v>
      </c>
      <c r="C1516" s="11" t="s">
        <v>17</v>
      </c>
      <c r="D1516" s="11" t="s">
        <v>435</v>
      </c>
      <c r="E1516" s="12">
        <v>190</v>
      </c>
      <c r="F1516" s="12"/>
      <c r="G1516" s="12"/>
      <c r="H1516" s="12"/>
      <c r="I1516" s="13">
        <v>7100000</v>
      </c>
      <c r="J1516" s="14">
        <v>7050000</v>
      </c>
      <c r="K1516" s="14"/>
      <c r="L1516" s="14" t="s">
        <v>27</v>
      </c>
      <c r="M1516" s="13"/>
      <c r="N1516" s="10">
        <v>8</v>
      </c>
      <c r="O1516" s="10">
        <f>N1516-1/SUMIF(Seasons!A$2:A$8,C1516,Seasons!E$2:E$8)*(B1516-(E1516/SUMIF(Seasons!A$2:A$8,C1516,Seasons!B$2:B$8))*SUMIF(Seasons!A$2:A$8,C1516,Seasons!C$2:C$8))</f>
        <v>-9.2364827962861824</v>
      </c>
    </row>
    <row r="1517" spans="1:15" x14ac:dyDescent="0.2">
      <c r="A1517">
        <v>1</v>
      </c>
      <c r="B1517" s="1">
        <f>K1517</f>
        <v>7050000</v>
      </c>
      <c r="C1517" s="11" t="s">
        <v>19</v>
      </c>
      <c r="D1517" s="11" t="s">
        <v>435</v>
      </c>
      <c r="E1517" s="12">
        <v>193</v>
      </c>
      <c r="F1517" s="12">
        <v>0</v>
      </c>
      <c r="G1517" s="12">
        <v>0</v>
      </c>
      <c r="H1517" s="12">
        <v>0</v>
      </c>
      <c r="I1517" s="11"/>
      <c r="J1517" s="14">
        <v>7050000</v>
      </c>
      <c r="K1517" s="14">
        <v>7050000</v>
      </c>
      <c r="L1517" s="14">
        <v>0</v>
      </c>
      <c r="M1517" s="13"/>
      <c r="N1517" s="10">
        <v>5.6</v>
      </c>
      <c r="O1517" s="10">
        <f>N1517-1/SUMIF(Seasons!A$2:A$8,C1517,Seasons!E$2:E$8)*(B1517-(E1517/SUMIF(Seasons!A$2:A$8,C1517,Seasons!B$2:B$8))*SUMIF(Seasons!A$2:A$8,C1517,Seasons!C$2:C$8))</f>
        <v>-11.750993377483445</v>
      </c>
    </row>
    <row r="1518" spans="1:15" x14ac:dyDescent="0.2">
      <c r="A1518">
        <v>1</v>
      </c>
      <c r="B1518" s="1">
        <f>K1518</f>
        <v>7050000</v>
      </c>
      <c r="C1518" s="11" t="s">
        <v>20</v>
      </c>
      <c r="D1518" s="11" t="s">
        <v>435</v>
      </c>
      <c r="E1518" s="12">
        <v>186</v>
      </c>
      <c r="F1518" s="12">
        <v>0</v>
      </c>
      <c r="G1518" s="12">
        <v>0</v>
      </c>
      <c r="H1518" s="12">
        <v>0</v>
      </c>
      <c r="I1518" s="12"/>
      <c r="J1518" s="14">
        <v>7050000</v>
      </c>
      <c r="K1518" s="14">
        <v>7050000</v>
      </c>
      <c r="L1518" s="14">
        <v>0</v>
      </c>
      <c r="M1518" s="13"/>
      <c r="N1518" s="10">
        <v>0.5</v>
      </c>
      <c r="O1518" s="10">
        <f>N1518-1/SUMIF(Seasons!A$2:A$8,C1518,Seasons!E$2:E$8)*(B1518-(E1518/SUMIF(Seasons!A$2:A$8,C1518,Seasons!B$2:B$8))*SUMIF(Seasons!A$2:A$8,C1518,Seasons!C$2:C$8))</f>
        <v>-15.909185803757829</v>
      </c>
    </row>
    <row r="1519" spans="1:15" x14ac:dyDescent="0.2">
      <c r="A1519">
        <v>1</v>
      </c>
      <c r="B1519" s="1">
        <f>K1519</f>
        <v>3716667</v>
      </c>
      <c r="C1519" s="11" t="s">
        <v>21</v>
      </c>
      <c r="D1519" s="11" t="s">
        <v>435</v>
      </c>
      <c r="E1519" s="12">
        <v>185</v>
      </c>
      <c r="F1519" s="12">
        <v>0</v>
      </c>
      <c r="G1519" s="12">
        <v>0</v>
      </c>
      <c r="H1519" s="12">
        <v>0</v>
      </c>
      <c r="I1519" s="12"/>
      <c r="J1519" s="14">
        <v>3716667</v>
      </c>
      <c r="K1519" s="14">
        <v>3716667</v>
      </c>
      <c r="L1519" s="14">
        <v>0</v>
      </c>
      <c r="M1519" s="13" t="s">
        <v>209</v>
      </c>
      <c r="N1519" s="10"/>
      <c r="O1519" s="10">
        <f>N1519-1/SUMIF(Seasons!A$2:A$8,C1519,Seasons!E$2:E$8)*(B1519-(E1519/SUMIF(Seasons!A$2:A$8,C1519,Seasons!B$2:B$8))*SUMIF(Seasons!A$2:A$8,C1519,Seasons!C$2:C$8))</f>
        <v>-7.3336532312111062</v>
      </c>
    </row>
    <row r="1520" spans="1:15" x14ac:dyDescent="0.2">
      <c r="A1520">
        <v>1</v>
      </c>
      <c r="B1520" s="1">
        <f>48/82*K1520</f>
        <v>975609.95121951215</v>
      </c>
      <c r="C1520" t="s">
        <v>22</v>
      </c>
      <c r="D1520" t="s">
        <v>435</v>
      </c>
      <c r="E1520">
        <v>99</v>
      </c>
      <c r="F1520">
        <v>0</v>
      </c>
      <c r="H1520">
        <v>0</v>
      </c>
      <c r="K1520" s="1">
        <v>1666667</v>
      </c>
      <c r="L1520" s="1">
        <v>0</v>
      </c>
      <c r="O1520" s="10">
        <f>N1520-1/SUMIF(Seasons!A$2:A$8,C1520,Seasons!E$2:E$8)*(B1520-(E1520/SUMIF(Seasons!A$2:A$8,C1520,Seasons!B$2:B$8))*SUMIF(Seasons!A$2:A$8,C1520,Seasons!C$2:C$8))</f>
        <v>-1.3797014256490951</v>
      </c>
    </row>
    <row r="1521" spans="1:15" x14ac:dyDescent="0.2">
      <c r="A1521">
        <v>1</v>
      </c>
      <c r="B1521" s="1">
        <f>J1521</f>
        <v>500000</v>
      </c>
      <c r="C1521" s="11" t="s">
        <v>17</v>
      </c>
      <c r="D1521" s="11" t="s">
        <v>436</v>
      </c>
      <c r="E1521" s="12">
        <v>190</v>
      </c>
      <c r="F1521" s="12"/>
      <c r="G1521" s="12"/>
      <c r="H1521" s="12"/>
      <c r="I1521" s="13">
        <v>500000</v>
      </c>
      <c r="J1521" s="14">
        <v>500000</v>
      </c>
      <c r="K1521" s="14"/>
      <c r="L1521" s="14"/>
      <c r="M1521" s="13"/>
      <c r="N1521" s="20">
        <v>-2</v>
      </c>
      <c r="O1521" s="10">
        <f>N1521-1/SUMIF(Seasons!A$2:A$8,C1521,Seasons!E$2:E$8)*(B1521-(E1521/SUMIF(Seasons!A$2:A$8,C1521,Seasons!B$2:B$8))*SUMIF(Seasons!A$2:A$8,C1521,Seasons!C$2:C$8))</f>
        <v>-2.0655379574003279</v>
      </c>
    </row>
    <row r="1522" spans="1:15" x14ac:dyDescent="0.2">
      <c r="A1522">
        <v>1</v>
      </c>
      <c r="B1522" s="1">
        <f>K1522</f>
        <v>52850</v>
      </c>
      <c r="C1522" s="11" t="s">
        <v>19</v>
      </c>
      <c r="D1522" s="11" t="s">
        <v>436</v>
      </c>
      <c r="E1522" s="12">
        <v>17</v>
      </c>
      <c r="F1522" s="12">
        <v>0</v>
      </c>
      <c r="G1522" s="12">
        <v>0</v>
      </c>
      <c r="H1522" s="12">
        <v>0</v>
      </c>
      <c r="I1522" s="11"/>
      <c r="J1522" s="14">
        <v>600000</v>
      </c>
      <c r="K1522" s="14">
        <v>52850</v>
      </c>
      <c r="L1522" s="14">
        <v>0</v>
      </c>
      <c r="M1522" s="13"/>
      <c r="N1522" s="10">
        <v>-0.7</v>
      </c>
      <c r="O1522" s="10">
        <f>N1522-1/SUMIF(Seasons!A$2:A$8,C1522,Seasons!E$2:E$8)*(B1522-(E1522/SUMIF(Seasons!A$2:A$8,C1522,Seasons!B$2:B$8))*SUMIF(Seasons!A$2:A$8,C1522,Seasons!C$2:C$8))</f>
        <v>-0.72333390522595475</v>
      </c>
    </row>
    <row r="1523" spans="1:15" x14ac:dyDescent="0.2">
      <c r="A1523">
        <v>1</v>
      </c>
      <c r="B1523" s="1">
        <f>J1523</f>
        <v>633333</v>
      </c>
      <c r="C1523" s="11" t="s">
        <v>17</v>
      </c>
      <c r="D1523" s="11" t="s">
        <v>437</v>
      </c>
      <c r="E1523" s="12">
        <v>190</v>
      </c>
      <c r="F1523" s="12"/>
      <c r="G1523" s="12"/>
      <c r="H1523" s="12"/>
      <c r="I1523" s="13">
        <v>635000</v>
      </c>
      <c r="J1523" s="14">
        <v>633333</v>
      </c>
      <c r="K1523" s="14"/>
      <c r="L1523" s="14" t="s">
        <v>27</v>
      </c>
      <c r="M1523" s="13"/>
      <c r="N1523" s="10">
        <v>2.1</v>
      </c>
      <c r="O1523" s="10">
        <f>N1523-1/SUMIF(Seasons!A$2:A$8,C1523,Seasons!E$2:E$8)*(B1523-(E1523/SUMIF(Seasons!A$2:A$8,C1523,Seasons!B$2:B$8))*SUMIF(Seasons!A$2:A$8,C1523,Seasons!C$2:C$8))</f>
        <v>1.6849271436373567</v>
      </c>
    </row>
    <row r="1524" spans="1:15" x14ac:dyDescent="0.2">
      <c r="A1524">
        <v>1</v>
      </c>
      <c r="B1524" s="1">
        <f>K1524</f>
        <v>1850000</v>
      </c>
      <c r="C1524" s="11" t="s">
        <v>19</v>
      </c>
      <c r="D1524" s="11" t="s">
        <v>437</v>
      </c>
      <c r="E1524" s="12">
        <v>193</v>
      </c>
      <c r="F1524" s="16">
        <v>37</v>
      </c>
      <c r="G1524" s="12">
        <v>0</v>
      </c>
      <c r="H1524" s="12">
        <v>0</v>
      </c>
      <c r="I1524" s="11"/>
      <c r="J1524" s="14">
        <v>1850000</v>
      </c>
      <c r="K1524" s="14">
        <v>1850000</v>
      </c>
      <c r="L1524" s="14">
        <v>0</v>
      </c>
      <c r="M1524" s="13"/>
      <c r="N1524" s="10">
        <v>7.9</v>
      </c>
      <c r="O1524" s="10">
        <f>N1524-1/SUMIF(Seasons!A$2:A$8,C1524,Seasons!E$2:E$8)*(B1524-(E1524/SUMIF(Seasons!A$2:A$8,C1524,Seasons!B$2:B$8))*SUMIF(Seasons!A$2:A$8,C1524,Seasons!C$2:C$8))</f>
        <v>4.3238410596026498</v>
      </c>
    </row>
    <row r="1525" spans="1:15" x14ac:dyDescent="0.2">
      <c r="A1525">
        <v>1</v>
      </c>
      <c r="B1525" s="1">
        <f>K1525</f>
        <v>1850000</v>
      </c>
      <c r="C1525" s="11" t="s">
        <v>20</v>
      </c>
      <c r="D1525" s="11" t="s">
        <v>437</v>
      </c>
      <c r="E1525" s="12">
        <v>186</v>
      </c>
      <c r="F1525" s="12">
        <v>0</v>
      </c>
      <c r="G1525" s="12">
        <v>0</v>
      </c>
      <c r="H1525" s="12">
        <v>0</v>
      </c>
      <c r="I1525" s="12"/>
      <c r="J1525" s="14">
        <v>1850000</v>
      </c>
      <c r="K1525" s="14">
        <v>1850000</v>
      </c>
      <c r="L1525" s="14">
        <v>0</v>
      </c>
      <c r="M1525" s="13"/>
      <c r="N1525" s="10">
        <v>9.6</v>
      </c>
      <c r="O1525" s="10">
        <f>N1525-1/SUMIF(Seasons!A$2:A$8,C1525,Seasons!E$2:E$8)*(B1525-(E1525/SUMIF(Seasons!A$2:A$8,C1525,Seasons!B$2:B$8))*SUMIF(Seasons!A$2:A$8,C1525,Seasons!C$2:C$8))</f>
        <v>6.2179540709812109</v>
      </c>
    </row>
    <row r="1526" spans="1:15" x14ac:dyDescent="0.2">
      <c r="A1526">
        <v>1</v>
      </c>
      <c r="B1526" s="1">
        <f>K1526</f>
        <v>4200000</v>
      </c>
      <c r="C1526" s="11" t="s">
        <v>21</v>
      </c>
      <c r="D1526" s="11" t="s">
        <v>437</v>
      </c>
      <c r="E1526" s="12">
        <v>185</v>
      </c>
      <c r="F1526" s="12">
        <v>0</v>
      </c>
      <c r="G1526" s="12">
        <v>0</v>
      </c>
      <c r="H1526" s="12">
        <v>0</v>
      </c>
      <c r="I1526" s="12"/>
      <c r="J1526" s="14">
        <v>4200000</v>
      </c>
      <c r="K1526" s="14">
        <v>4200000</v>
      </c>
      <c r="L1526" s="14">
        <v>0</v>
      </c>
      <c r="M1526" s="13">
        <v>0</v>
      </c>
      <c r="N1526" s="10">
        <v>6.7</v>
      </c>
      <c r="O1526" s="10">
        <f>N1526-1/SUMIF(Seasons!A$2:A$8,C1526,Seasons!E$2:E$8)*(B1526-(E1526/SUMIF(Seasons!A$2:A$8,C1526,Seasons!B$2:B$8))*SUMIF(Seasons!A$2:A$8,C1526,Seasons!C$2:C$8))</f>
        <v>-1.7442316898037342</v>
      </c>
    </row>
    <row r="1527" spans="1:15" x14ac:dyDescent="0.2">
      <c r="A1527">
        <v>1</v>
      </c>
      <c r="B1527" s="1">
        <f>48/82*K1527</f>
        <v>2458536.5853658537</v>
      </c>
      <c r="C1527" t="s">
        <v>22</v>
      </c>
      <c r="D1527" t="s">
        <v>437</v>
      </c>
      <c r="E1527">
        <v>99</v>
      </c>
      <c r="F1527">
        <v>0</v>
      </c>
      <c r="H1527">
        <v>0</v>
      </c>
      <c r="K1527" s="1">
        <v>4200000</v>
      </c>
      <c r="L1527" s="1">
        <v>0</v>
      </c>
      <c r="N1527" s="3">
        <v>3.3</v>
      </c>
      <c r="O1527" s="10">
        <f>N1527-1/SUMIF(Seasons!A$2:A$8,C1527,Seasons!E$2:E$8)*(B1527-(E1527/SUMIF(Seasons!A$2:A$8,C1527,Seasons!B$2:B$8))*SUMIF(Seasons!A$2:A$8,C1527,Seasons!C$2:C$8))</f>
        <v>-1.141227380015736</v>
      </c>
    </row>
    <row r="1528" spans="1:15" x14ac:dyDescent="0.2">
      <c r="A1528">
        <v>1</v>
      </c>
      <c r="B1528" s="1">
        <f>K1528</f>
        <v>4200000</v>
      </c>
      <c r="C1528" t="s">
        <v>15</v>
      </c>
      <c r="D1528" t="s">
        <v>437</v>
      </c>
      <c r="E1528">
        <v>195</v>
      </c>
      <c r="F1528">
        <v>0</v>
      </c>
      <c r="G1528">
        <v>0</v>
      </c>
      <c r="H1528">
        <v>0</v>
      </c>
      <c r="I1528"/>
      <c r="J1528" s="1">
        <v>4200000</v>
      </c>
      <c r="K1528" s="1">
        <v>4200000</v>
      </c>
      <c r="L1528" s="1">
        <v>0</v>
      </c>
      <c r="M1528"/>
      <c r="N1528" s="3">
        <v>10.1</v>
      </c>
      <c r="O1528" s="10">
        <f>N1528-1/SUMIF(Seasons!A$2:A$8,C1528,Seasons!E$2:E$8)*(B1528-(E1528/SUMIF(Seasons!A$2:A$8,C1528,Seasons!B$2:B$8))*SUMIF(Seasons!A$2:A$8,C1528,Seasons!C$2:C$8))</f>
        <v>1.6198451113262351</v>
      </c>
    </row>
    <row r="1529" spans="1:15" x14ac:dyDescent="0.2">
      <c r="A1529">
        <v>1</v>
      </c>
      <c r="B1529" s="1">
        <v>4200000</v>
      </c>
      <c r="C1529" t="s">
        <v>23</v>
      </c>
      <c r="D1529" t="s">
        <v>437</v>
      </c>
      <c r="E1529">
        <v>186</v>
      </c>
      <c r="K1529" s="1">
        <v>4200000</v>
      </c>
      <c r="L1529" s="1">
        <v>0</v>
      </c>
      <c r="N1529" s="3">
        <v>10</v>
      </c>
      <c r="O1529" s="10">
        <f>N1529-1/SUMIF(Seasons!A$2:A$8,C1529,Seasons!E$2:E$8)*(B1529-(E1529/SUMIF(Seasons!A$2:A$8,C1529,Seasons!B$2:B$8))*SUMIF(Seasons!A$2:A$8,C1529,Seasons!C$2:C$8))</f>
        <v>2.2271517302573205</v>
      </c>
    </row>
    <row r="1530" spans="1:15" x14ac:dyDescent="0.2">
      <c r="A1530">
        <v>1</v>
      </c>
      <c r="B1530" s="1">
        <f>K1530</f>
        <v>402591</v>
      </c>
      <c r="C1530" s="11" t="s">
        <v>19</v>
      </c>
      <c r="D1530" s="11" t="s">
        <v>438</v>
      </c>
      <c r="E1530" s="12">
        <v>111</v>
      </c>
      <c r="F1530" s="12">
        <v>0</v>
      </c>
      <c r="G1530" s="12">
        <v>0</v>
      </c>
      <c r="H1530" s="12">
        <v>0</v>
      </c>
      <c r="I1530" s="11"/>
      <c r="J1530" s="14">
        <v>700000</v>
      </c>
      <c r="K1530" s="14">
        <v>402591</v>
      </c>
      <c r="L1530" s="14">
        <v>0</v>
      </c>
      <c r="M1530" s="13"/>
      <c r="N1530" s="10">
        <v>-7.9</v>
      </c>
      <c r="O1530" s="10">
        <f>N1530-1/SUMIF(Seasons!A$2:A$8,C1530,Seasons!E$2:E$8)*(B1530-(E1530/SUMIF(Seasons!A$2:A$8,C1530,Seasons!B$2:B$8))*SUMIF(Seasons!A$2:A$8,C1530,Seasons!C$2:C$8))</f>
        <v>-8.2047052534056206</v>
      </c>
    </row>
    <row r="1531" spans="1:15" x14ac:dyDescent="0.2">
      <c r="A1531">
        <v>1</v>
      </c>
      <c r="B1531" s="1">
        <f>K1531</f>
        <v>800000</v>
      </c>
      <c r="C1531" s="11" t="s">
        <v>20</v>
      </c>
      <c r="D1531" s="11" t="s">
        <v>438</v>
      </c>
      <c r="E1531" s="12">
        <v>186</v>
      </c>
      <c r="F1531" s="12">
        <v>0</v>
      </c>
      <c r="G1531" s="12">
        <v>0</v>
      </c>
      <c r="H1531" s="12">
        <v>0</v>
      </c>
      <c r="I1531" s="12"/>
      <c r="J1531" s="14">
        <v>800000</v>
      </c>
      <c r="K1531" s="14">
        <v>800000</v>
      </c>
      <c r="L1531" s="14">
        <v>0</v>
      </c>
      <c r="M1531" s="13"/>
      <c r="N1531" s="10">
        <v>3.3</v>
      </c>
      <c r="O1531" s="10">
        <f>N1531-1/SUMIF(Seasons!A$2:A$8,C1531,Seasons!E$2:E$8)*(B1531-(E1531/SUMIF(Seasons!A$2:A$8,C1531,Seasons!B$2:B$8))*SUMIF(Seasons!A$2:A$8,C1531,Seasons!C$2:C$8))</f>
        <v>2.5484342379958242</v>
      </c>
    </row>
    <row r="1532" spans="1:15" x14ac:dyDescent="0.2">
      <c r="A1532">
        <v>1</v>
      </c>
      <c r="B1532" s="1">
        <f>K1532</f>
        <v>800000</v>
      </c>
      <c r="C1532" s="11" t="s">
        <v>21</v>
      </c>
      <c r="D1532" s="11" t="s">
        <v>438</v>
      </c>
      <c r="E1532" s="12">
        <v>185</v>
      </c>
      <c r="F1532" s="12">
        <v>0</v>
      </c>
      <c r="G1532" s="12">
        <v>0</v>
      </c>
      <c r="H1532" s="12">
        <v>0</v>
      </c>
      <c r="I1532" s="12"/>
      <c r="J1532" s="14">
        <v>800000</v>
      </c>
      <c r="K1532" s="14">
        <v>800000</v>
      </c>
      <c r="L1532" s="14">
        <v>0</v>
      </c>
      <c r="M1532" s="13">
        <v>0</v>
      </c>
      <c r="N1532" s="10">
        <v>8.5</v>
      </c>
      <c r="O1532" s="10">
        <f>N1532-1/SUMIF(Seasons!A$2:A$8,C1532,Seasons!E$2:E$8)*(B1532-(E1532/SUMIF(Seasons!A$2:A$8,C1532,Seasons!B$2:B$8))*SUMIF(Seasons!A$2:A$8,C1532,Seasons!C$2:C$8))</f>
        <v>7.8681187170895166</v>
      </c>
    </row>
    <row r="1533" spans="1:15" x14ac:dyDescent="0.2">
      <c r="A1533">
        <v>1</v>
      </c>
      <c r="B1533" s="1">
        <f>48/82*K1533</f>
        <v>2048780.487804878</v>
      </c>
      <c r="C1533" t="s">
        <v>22</v>
      </c>
      <c r="D1533" t="s">
        <v>438</v>
      </c>
      <c r="E1533">
        <v>99</v>
      </c>
      <c r="F1533">
        <v>0</v>
      </c>
      <c r="H1533">
        <v>0</v>
      </c>
      <c r="K1533" s="1">
        <v>3500000</v>
      </c>
      <c r="L1533" s="1">
        <v>0</v>
      </c>
      <c r="N1533" s="3">
        <v>10.5</v>
      </c>
      <c r="O1533" s="10">
        <f>N1533-1/SUMIF(Seasons!A$2:A$8,C1533,Seasons!E$2:E$8)*(B1533-(E1533/SUMIF(Seasons!A$2:A$8,C1533,Seasons!B$2:B$8))*SUMIF(Seasons!A$2:A$8,C1533,Seasons!C$2:C$8))</f>
        <v>6.9047206923682136</v>
      </c>
    </row>
    <row r="1534" spans="1:15" x14ac:dyDescent="0.2">
      <c r="A1534">
        <v>1</v>
      </c>
      <c r="B1534" s="1">
        <f>K1534</f>
        <v>3320513</v>
      </c>
      <c r="C1534" t="s">
        <v>15</v>
      </c>
      <c r="D1534" t="s">
        <v>438</v>
      </c>
      <c r="E1534">
        <v>155</v>
      </c>
      <c r="F1534">
        <v>0</v>
      </c>
      <c r="G1534">
        <v>129</v>
      </c>
      <c r="H1534">
        <v>0</v>
      </c>
      <c r="I1534"/>
      <c r="J1534" s="1">
        <v>3500000</v>
      </c>
      <c r="K1534" s="1">
        <v>3320513</v>
      </c>
      <c r="L1534" s="1">
        <v>0</v>
      </c>
      <c r="M1534"/>
      <c r="N1534" s="3">
        <v>-14.6</v>
      </c>
      <c r="O1534" s="10">
        <f>N1534-1/SUMIF(Seasons!A$2:A$8,C1534,Seasons!E$2:E$8)*(B1534-(E1534/SUMIF(Seasons!A$2:A$8,C1534,Seasons!B$2:B$8))*SUMIF(Seasons!A$2:A$8,C1534,Seasons!C$2:C$8))</f>
        <v>-21.298935557375827</v>
      </c>
    </row>
    <row r="1535" spans="1:15" x14ac:dyDescent="0.2">
      <c r="A1535">
        <v>1</v>
      </c>
      <c r="B1535" s="1">
        <v>800000</v>
      </c>
      <c r="C1535" t="s">
        <v>23</v>
      </c>
      <c r="D1535" t="s">
        <v>438</v>
      </c>
      <c r="E1535" s="19">
        <v>186</v>
      </c>
      <c r="J1535" s="1">
        <v>1600000</v>
      </c>
      <c r="K1535" s="1">
        <v>800000</v>
      </c>
      <c r="N1535" s="3">
        <v>27.9</v>
      </c>
      <c r="O1535" s="10">
        <f>N1535-1/SUMIF(Seasons!A$2:A$8,C1535,Seasons!E$2:E$8)*(B1535-(E1535/SUMIF(Seasons!A$2:A$8,C1535,Seasons!B$2:B$8))*SUMIF(Seasons!A$2:A$8,C1535,Seasons!C$2:C$8))</f>
        <v>27.367613132209403</v>
      </c>
    </row>
    <row r="1536" spans="1:15" x14ac:dyDescent="0.2">
      <c r="A1536">
        <v>1</v>
      </c>
      <c r="B1536" s="1">
        <f>K1536</f>
        <v>3200000</v>
      </c>
      <c r="C1536" s="11" t="s">
        <v>19</v>
      </c>
      <c r="D1536" s="11" t="s">
        <v>439</v>
      </c>
      <c r="E1536" s="12">
        <v>193</v>
      </c>
      <c r="F1536" s="12">
        <v>0</v>
      </c>
      <c r="G1536" s="12">
        <v>0</v>
      </c>
      <c r="H1536" s="12">
        <v>0</v>
      </c>
      <c r="I1536" s="11"/>
      <c r="J1536" s="14">
        <v>3200000</v>
      </c>
      <c r="K1536" s="14">
        <v>3200000</v>
      </c>
      <c r="L1536" s="14">
        <v>2300000</v>
      </c>
      <c r="M1536" s="13"/>
      <c r="N1536" s="10">
        <v>7.8</v>
      </c>
      <c r="O1536" s="10">
        <f>N1536-1/SUMIF(Seasons!A$2:A$8,C1536,Seasons!E$2:E$8)*(B1536-(E1536/SUMIF(Seasons!A$2:A$8,C1536,Seasons!B$2:B$8))*SUMIF(Seasons!A$2:A$8,C1536,Seasons!C$2:C$8))</f>
        <v>0.64768211920529772</v>
      </c>
    </row>
    <row r="1537" spans="1:15" x14ac:dyDescent="0.2">
      <c r="A1537">
        <v>1</v>
      </c>
      <c r="B1537" s="1">
        <f>K1537</f>
        <v>3200000</v>
      </c>
      <c r="C1537" s="11" t="s">
        <v>20</v>
      </c>
      <c r="D1537" s="11" t="s">
        <v>439</v>
      </c>
      <c r="E1537" s="12">
        <v>186</v>
      </c>
      <c r="F1537" s="12">
        <v>0</v>
      </c>
      <c r="G1537" s="12">
        <v>0</v>
      </c>
      <c r="H1537" s="12">
        <v>0</v>
      </c>
      <c r="I1537" s="12"/>
      <c r="J1537" s="14">
        <v>3200000</v>
      </c>
      <c r="K1537" s="14">
        <v>3200000</v>
      </c>
      <c r="L1537" s="14">
        <v>2300000</v>
      </c>
      <c r="M1537" s="13"/>
      <c r="N1537" s="10">
        <v>10.5</v>
      </c>
      <c r="O1537" s="10">
        <f>N1537-1/SUMIF(Seasons!A$2:A$8,C1537,Seasons!E$2:E$8)*(B1537-(E1537/SUMIF(Seasons!A$2:A$8,C1537,Seasons!B$2:B$8))*SUMIF(Seasons!A$2:A$8,C1537,Seasons!C$2:C$8))</f>
        <v>3.7359081419624225</v>
      </c>
    </row>
    <row r="1538" spans="1:15" x14ac:dyDescent="0.2">
      <c r="A1538">
        <v>1</v>
      </c>
      <c r="B1538" s="1">
        <f>K1538</f>
        <v>3200000</v>
      </c>
      <c r="C1538" s="11" t="s">
        <v>21</v>
      </c>
      <c r="D1538" s="11" t="s">
        <v>439</v>
      </c>
      <c r="E1538" s="12">
        <v>185</v>
      </c>
      <c r="F1538" s="12">
        <v>0</v>
      </c>
      <c r="G1538" s="12">
        <v>0</v>
      </c>
      <c r="H1538" s="12">
        <v>0</v>
      </c>
      <c r="I1538" s="12"/>
      <c r="J1538" s="14">
        <v>3200000</v>
      </c>
      <c r="K1538" s="14">
        <v>3200000</v>
      </c>
      <c r="L1538" s="14">
        <v>2300000</v>
      </c>
      <c r="M1538" s="13">
        <v>0</v>
      </c>
      <c r="N1538" s="10">
        <v>4.3</v>
      </c>
      <c r="O1538" s="10">
        <f>N1538-1/SUMIF(Seasons!A$2:A$8,C1538,Seasons!E$2:E$8)*(B1538-(E1538/SUMIF(Seasons!A$2:A$8,C1538,Seasons!B$2:B$8))*SUMIF(Seasons!A$2:A$8,C1538,Seasons!C$2:C$8))</f>
        <v>-1.8464815701292485</v>
      </c>
    </row>
    <row r="1539" spans="1:15" x14ac:dyDescent="0.2">
      <c r="A1539">
        <v>1</v>
      </c>
      <c r="B1539" s="1">
        <f>48/82*K1539</f>
        <v>2048780.487804878</v>
      </c>
      <c r="C1539" t="s">
        <v>22</v>
      </c>
      <c r="D1539" t="s">
        <v>439</v>
      </c>
      <c r="E1539">
        <v>99</v>
      </c>
      <c r="F1539">
        <v>0</v>
      </c>
      <c r="H1539">
        <v>0</v>
      </c>
      <c r="K1539" s="1">
        <v>3500000</v>
      </c>
      <c r="L1539" s="1">
        <v>0</v>
      </c>
      <c r="N1539" s="3">
        <v>8.1</v>
      </c>
      <c r="O1539" s="10">
        <f>N1539-1/SUMIF(Seasons!A$2:A$8,C1539,Seasons!E$2:E$8)*(B1539-(E1539/SUMIF(Seasons!A$2:A$8,C1539,Seasons!B$2:B$8))*SUMIF(Seasons!A$2:A$8,C1539,Seasons!C$2:C$8))</f>
        <v>4.5047206923682133</v>
      </c>
    </row>
    <row r="1540" spans="1:15" x14ac:dyDescent="0.2">
      <c r="A1540">
        <v>1</v>
      </c>
      <c r="B1540" s="1">
        <f>K1540</f>
        <v>3500000</v>
      </c>
      <c r="C1540" t="s">
        <v>15</v>
      </c>
      <c r="D1540" t="s">
        <v>439</v>
      </c>
      <c r="E1540">
        <v>195</v>
      </c>
      <c r="F1540">
        <v>0</v>
      </c>
      <c r="G1540">
        <v>0</v>
      </c>
      <c r="H1540">
        <v>0</v>
      </c>
      <c r="I1540"/>
      <c r="J1540" s="1">
        <v>3500000</v>
      </c>
      <c r="K1540" s="1">
        <v>3500000</v>
      </c>
      <c r="L1540" s="1">
        <v>0</v>
      </c>
      <c r="M1540"/>
      <c r="N1540" s="3">
        <v>14.6</v>
      </c>
      <c r="O1540" s="10">
        <f>N1540-1/SUMIF(Seasons!A$2:A$8,C1540,Seasons!E$2:E$8)*(B1540-(E1540/SUMIF(Seasons!A$2:A$8,C1540,Seasons!B$2:B$8))*SUMIF(Seasons!A$2:A$8,C1540,Seasons!C$2:C$8))</f>
        <v>7.7461761858664087</v>
      </c>
    </row>
    <row r="1541" spans="1:15" x14ac:dyDescent="0.2">
      <c r="A1541">
        <v>1</v>
      </c>
      <c r="B1541" s="1">
        <v>6000000</v>
      </c>
      <c r="C1541" t="s">
        <v>23</v>
      </c>
      <c r="D1541" t="s">
        <v>439</v>
      </c>
      <c r="E1541">
        <v>186</v>
      </c>
      <c r="K1541" s="1">
        <v>6000000</v>
      </c>
      <c r="L1541" s="1">
        <v>0</v>
      </c>
      <c r="N1541" s="3">
        <v>11.9</v>
      </c>
      <c r="O1541" s="10">
        <f>N1541-1/SUMIF(Seasons!A$2:A$8,C1541,Seasons!E$2:E$8)*(B1541-(E1541/SUMIF(Seasons!A$2:A$8,C1541,Seasons!B$2:B$8))*SUMIF(Seasons!A$2:A$8,C1541,Seasons!C$2:C$8))</f>
        <v>0.29396628216504084</v>
      </c>
    </row>
    <row r="1542" spans="1:15" x14ac:dyDescent="0.2">
      <c r="A1542">
        <v>1</v>
      </c>
      <c r="B1542" s="1">
        <f>K1542</f>
        <v>21969</v>
      </c>
      <c r="C1542" s="11" t="s">
        <v>19</v>
      </c>
      <c r="D1542" s="11" t="s">
        <v>440</v>
      </c>
      <c r="E1542" s="12">
        <v>8</v>
      </c>
      <c r="F1542" s="12">
        <v>0</v>
      </c>
      <c r="G1542" s="12">
        <v>0</v>
      </c>
      <c r="H1542" s="12">
        <v>0</v>
      </c>
      <c r="I1542" s="11"/>
      <c r="J1542" s="14">
        <v>530000</v>
      </c>
      <c r="K1542" s="14">
        <v>21969</v>
      </c>
      <c r="L1542" s="14">
        <v>0</v>
      </c>
      <c r="M1542" s="13"/>
      <c r="N1542" s="10">
        <v>-0.4</v>
      </c>
      <c r="O1542" s="10">
        <f>N1542-1/SUMIF(Seasons!A$2:A$8,C1542,Seasons!E$2:E$8)*(B1542-(E1542/SUMIF(Seasons!A$2:A$8,C1542,Seasons!B$2:B$8))*SUMIF(Seasons!A$2:A$8,C1542,Seasons!C$2:C$8))</f>
        <v>-0.40329433483169203</v>
      </c>
    </row>
    <row r="1543" spans="1:15" x14ac:dyDescent="0.2">
      <c r="A1543">
        <v>1</v>
      </c>
      <c r="B1543" s="1">
        <v>298000</v>
      </c>
      <c r="C1543" t="s">
        <v>23</v>
      </c>
      <c r="D1543" t="s">
        <v>441</v>
      </c>
      <c r="E1543">
        <v>62</v>
      </c>
      <c r="K1543" s="1">
        <v>298000</v>
      </c>
      <c r="L1543" s="1">
        <v>364000</v>
      </c>
      <c r="N1543" s="3">
        <v>1.5</v>
      </c>
      <c r="O1543" s="10">
        <f>N1543-1/SUMIF(Seasons!A$2:A$8,C1543,Seasons!E$2:E$8)*(B1543-(E1543/SUMIF(Seasons!A$2:A$8,C1543,Seasons!B$2:B$8))*SUMIF(Seasons!A$2:A$8,C1543,Seasons!C$2:C$8))</f>
        <v>1.2558118899733806</v>
      </c>
    </row>
    <row r="1544" spans="1:15" x14ac:dyDescent="0.2">
      <c r="A1544">
        <v>1</v>
      </c>
      <c r="B1544" s="1">
        <f>K1544</f>
        <v>59482</v>
      </c>
      <c r="C1544" s="11" t="s">
        <v>19</v>
      </c>
      <c r="D1544" s="11" t="s">
        <v>442</v>
      </c>
      <c r="E1544" s="12">
        <v>21</v>
      </c>
      <c r="F1544" s="12">
        <v>0</v>
      </c>
      <c r="G1544" s="12">
        <v>0</v>
      </c>
      <c r="H1544" s="12">
        <v>0</v>
      </c>
      <c r="I1544" s="11"/>
      <c r="J1544" s="14">
        <v>546667</v>
      </c>
      <c r="K1544" s="14">
        <v>59482</v>
      </c>
      <c r="L1544" s="14">
        <v>40000</v>
      </c>
      <c r="M1544" s="13"/>
      <c r="N1544" s="10">
        <v>-0.7</v>
      </c>
      <c r="O1544" s="10">
        <f>N1544-1/SUMIF(Seasons!A$2:A$8,C1544,Seasons!E$2:E$8)*(B1544-(E1544/SUMIF(Seasons!A$2:A$8,C1544,Seasons!B$2:B$8))*SUMIF(Seasons!A$2:A$8,C1544,Seasons!C$2:C$8))</f>
        <v>-0.71345127131729746</v>
      </c>
    </row>
    <row r="1545" spans="1:15" x14ac:dyDescent="0.2">
      <c r="A1545">
        <v>1</v>
      </c>
      <c r="B1545" s="1">
        <f>K1545</f>
        <v>11828</v>
      </c>
      <c r="C1545" s="11" t="s">
        <v>20</v>
      </c>
      <c r="D1545" s="11" t="s">
        <v>442</v>
      </c>
      <c r="E1545" s="12">
        <v>4</v>
      </c>
      <c r="F1545" s="12">
        <v>0</v>
      </c>
      <c r="G1545" s="12">
        <v>0</v>
      </c>
      <c r="H1545" s="12">
        <v>0</v>
      </c>
      <c r="I1545" s="12"/>
      <c r="J1545" s="14">
        <v>550000</v>
      </c>
      <c r="K1545" s="14">
        <v>11828</v>
      </c>
      <c r="L1545" s="14">
        <v>0</v>
      </c>
      <c r="M1545" s="13"/>
      <c r="N1545" s="10">
        <v>-0.2</v>
      </c>
      <c r="O1545" s="10">
        <f>N1545-1/SUMIF(Seasons!A$2:A$8,C1545,Seasons!E$2:E$8)*(B1545-(E1545/SUMIF(Seasons!A$2:A$8,C1545,Seasons!B$2:B$8))*SUMIF(Seasons!A$2:A$8,C1545,Seasons!C$2:C$8))</f>
        <v>-0.20269389184456865</v>
      </c>
    </row>
    <row r="1546" spans="1:15" x14ac:dyDescent="0.2">
      <c r="A1546">
        <v>1</v>
      </c>
      <c r="B1546" s="1">
        <f>K1546</f>
        <v>35676</v>
      </c>
      <c r="C1546" s="11" t="s">
        <v>21</v>
      </c>
      <c r="D1546" s="11" t="s">
        <v>442</v>
      </c>
      <c r="E1546" s="12">
        <v>12</v>
      </c>
      <c r="F1546" s="12">
        <v>0</v>
      </c>
      <c r="G1546" s="12">
        <v>0</v>
      </c>
      <c r="H1546" s="12">
        <v>0</v>
      </c>
      <c r="I1546" s="12"/>
      <c r="J1546" s="14">
        <v>550000</v>
      </c>
      <c r="K1546" s="14">
        <v>35676</v>
      </c>
      <c r="L1546" s="14">
        <v>0</v>
      </c>
      <c r="M1546" s="13">
        <v>0</v>
      </c>
      <c r="N1546" s="10">
        <v>0</v>
      </c>
      <c r="O1546" s="10">
        <f>N1546-1/SUMIF(Seasons!A$2:A$8,C1546,Seasons!E$2:E$8)*(B1546-(E1546/SUMIF(Seasons!A$2:A$8,C1546,Seasons!B$2:B$8))*SUMIF(Seasons!A$2:A$8,C1546,Seasons!C$2:C$8))</f>
        <v>-3.7268264914028454E-3</v>
      </c>
    </row>
    <row r="1547" spans="1:15" x14ac:dyDescent="0.2">
      <c r="A1547">
        <v>1</v>
      </c>
      <c r="B1547" s="1">
        <f>48/82*K1547</f>
        <v>57156.878048780483</v>
      </c>
      <c r="C1547" t="s">
        <v>22</v>
      </c>
      <c r="D1547" t="s">
        <v>443</v>
      </c>
      <c r="E1547">
        <v>8</v>
      </c>
      <c r="F1547">
        <v>0</v>
      </c>
      <c r="H1547">
        <v>0</v>
      </c>
      <c r="K1547" s="1">
        <v>97643</v>
      </c>
      <c r="L1547" s="1">
        <v>425000</v>
      </c>
      <c r="O1547" s="10">
        <f>N1547-1/SUMIF(Seasons!A$2:A$8,C1547,Seasons!E$2:E$8)*(B1547-(E1547/SUMIF(Seasons!A$2:A$8,C1547,Seasons!B$2:B$8))*SUMIF(Seasons!A$2:A$8,C1547,Seasons!C$2:C$8))</f>
        <v>-6.6731716472355332E-2</v>
      </c>
    </row>
    <row r="1548" spans="1:15" x14ac:dyDescent="0.2">
      <c r="A1548">
        <v>1</v>
      </c>
      <c r="B1548" s="1">
        <f>K1548</f>
        <v>325568</v>
      </c>
      <c r="C1548" t="s">
        <v>15</v>
      </c>
      <c r="D1548" t="s">
        <v>443</v>
      </c>
      <c r="E1548">
        <v>71</v>
      </c>
      <c r="F1548">
        <v>0</v>
      </c>
      <c r="G1548">
        <v>0</v>
      </c>
      <c r="H1548">
        <v>0</v>
      </c>
      <c r="I1548"/>
      <c r="J1548" s="1">
        <v>1602500</v>
      </c>
      <c r="K1548" s="1">
        <v>325568</v>
      </c>
      <c r="L1548" s="1">
        <v>425000</v>
      </c>
      <c r="M1548"/>
      <c r="N1548" s="3">
        <v>0</v>
      </c>
      <c r="O1548" s="10">
        <f>N1548-1/SUMIF(Seasons!A$2:A$8,C1548,Seasons!E$2:E$8)*(B1548-(E1548/SUMIF(Seasons!A$2:A$8,C1548,Seasons!B$2:B$8))*SUMIF(Seasons!A$2:A$8,C1548,Seasons!C$2:C$8))</f>
        <v>-0.29114018914289969</v>
      </c>
    </row>
    <row r="1549" spans="1:15" x14ac:dyDescent="0.2">
      <c r="A1549">
        <v>1</v>
      </c>
      <c r="B1549" s="1">
        <v>1129000</v>
      </c>
      <c r="C1549" t="s">
        <v>23</v>
      </c>
      <c r="D1549" t="s">
        <v>443</v>
      </c>
      <c r="E1549">
        <v>131</v>
      </c>
      <c r="K1549" s="1">
        <v>1129000</v>
      </c>
      <c r="L1549" s="1">
        <v>850000</v>
      </c>
      <c r="N1549" s="3">
        <v>5</v>
      </c>
      <c r="O1549" s="10">
        <f>N1549-1/SUMIF(Seasons!A$2:A$8,C1549,Seasons!E$2:E$8)*(B1549-(E1549/SUMIF(Seasons!A$2:A$8,C1549,Seasons!B$2:B$8))*SUMIF(Seasons!A$2:A$8,C1549,Seasons!C$2:C$8))</f>
        <v>3.4206543206342848</v>
      </c>
    </row>
    <row r="1550" spans="1:15" x14ac:dyDescent="0.2">
      <c r="A1550">
        <v>1</v>
      </c>
      <c r="B1550" s="1">
        <f>K1550</f>
        <v>15450</v>
      </c>
      <c r="C1550" s="11" t="s">
        <v>21</v>
      </c>
      <c r="D1550" s="11" t="s">
        <v>444</v>
      </c>
      <c r="E1550" s="12">
        <v>5</v>
      </c>
      <c r="F1550" s="12">
        <v>0</v>
      </c>
      <c r="G1550" s="12">
        <v>0</v>
      </c>
      <c r="H1550" s="12">
        <v>0</v>
      </c>
      <c r="I1550" s="12"/>
      <c r="J1550" s="14">
        <v>571667</v>
      </c>
      <c r="K1550" s="14">
        <v>15450</v>
      </c>
      <c r="L1550" s="14">
        <v>0</v>
      </c>
      <c r="M1550" s="13">
        <v>0</v>
      </c>
      <c r="N1550" s="10">
        <v>-0.2</v>
      </c>
      <c r="O1550" s="10">
        <f>N1550-1/SUMIF(Seasons!A$2:A$8,C1550,Seasons!E$2:E$8)*(B1550-(E1550/SUMIF(Seasons!A$2:A$8,C1550,Seasons!B$2:B$8))*SUMIF(Seasons!A$2:A$8,C1550,Seasons!C$2:C$8))</f>
        <v>-0.20289702819142744</v>
      </c>
    </row>
    <row r="1551" spans="1:15" x14ac:dyDescent="0.2">
      <c r="A1551">
        <v>1</v>
      </c>
      <c r="B1551" s="1">
        <f>48/82*K1551</f>
        <v>175767.21951219512</v>
      </c>
      <c r="C1551" t="s">
        <v>22</v>
      </c>
      <c r="D1551" t="s">
        <v>444</v>
      </c>
      <c r="E1551">
        <v>52</v>
      </c>
      <c r="F1551">
        <v>0</v>
      </c>
      <c r="H1551">
        <v>0</v>
      </c>
      <c r="K1551" s="1">
        <v>300269</v>
      </c>
      <c r="L1551" s="1">
        <v>0</v>
      </c>
      <c r="N1551" s="3">
        <v>1</v>
      </c>
      <c r="O1551" s="10">
        <f>N1551-1/SUMIF(Seasons!A$2:A$8,C1551,Seasons!E$2:E$8)*(B1551-(E1551/SUMIF(Seasons!A$2:A$8,C1551,Seasons!B$2:B$8))*SUMIF(Seasons!A$2:A$8,C1551,Seasons!C$2:C$8))</f>
        <v>0.9703780113010515</v>
      </c>
    </row>
    <row r="1552" spans="1:15" x14ac:dyDescent="0.2">
      <c r="A1552">
        <v>1</v>
      </c>
      <c r="B1552" s="1">
        <f>K1552</f>
        <v>11538</v>
      </c>
      <c r="C1552" t="s">
        <v>15</v>
      </c>
      <c r="D1552" t="s">
        <v>444</v>
      </c>
      <c r="E1552">
        <v>4</v>
      </c>
      <c r="F1552">
        <v>0</v>
      </c>
      <c r="G1552">
        <v>0</v>
      </c>
      <c r="H1552">
        <v>0</v>
      </c>
      <c r="I1552"/>
      <c r="J1552" s="1">
        <v>562500</v>
      </c>
      <c r="K1552" s="1">
        <v>11538</v>
      </c>
      <c r="L1552" s="1">
        <v>0</v>
      </c>
      <c r="M1552"/>
      <c r="N1552" s="3">
        <v>0</v>
      </c>
      <c r="O1552" s="10">
        <f>N1552-1/SUMIF(Seasons!A$2:A$8,C1552,Seasons!E$2:E$8)*(B1552-(E1552/SUMIF(Seasons!A$2:A$8,C1552,Seasons!B$2:B$8))*SUMIF(Seasons!A$2:A$8,C1552,Seasons!C$2:C$8))</f>
        <v>-5.9465336212674233E-4</v>
      </c>
    </row>
    <row r="1553" spans="1:15" x14ac:dyDescent="0.2">
      <c r="A1553">
        <v>1</v>
      </c>
      <c r="B1553" s="1">
        <v>39000</v>
      </c>
      <c r="C1553" t="s">
        <v>23</v>
      </c>
      <c r="D1553" t="s">
        <v>444</v>
      </c>
      <c r="E1553">
        <v>13</v>
      </c>
      <c r="K1553" s="1">
        <v>39000</v>
      </c>
      <c r="L1553" s="1">
        <v>0</v>
      </c>
      <c r="N1553" s="3">
        <v>-0.2</v>
      </c>
      <c r="O1553" s="10">
        <f>N1553-1/SUMIF(Seasons!A$2:A$8,C1553,Seasons!E$2:E$8)*(B1553-(E1553/SUMIF(Seasons!A$2:A$8,C1553,Seasons!B$2:B$8))*SUMIF(Seasons!A$2:A$8,C1553,Seasons!C$2:C$8))</f>
        <v>-0.20119071471505856</v>
      </c>
    </row>
    <row r="1554" spans="1:15" x14ac:dyDescent="0.2">
      <c r="A1554">
        <v>1</v>
      </c>
      <c r="B1554" s="1">
        <f>J1554</f>
        <v>4000000</v>
      </c>
      <c r="C1554" s="11" t="s">
        <v>17</v>
      </c>
      <c r="D1554" s="11" t="s">
        <v>445</v>
      </c>
      <c r="E1554" s="12">
        <v>190</v>
      </c>
      <c r="F1554" s="12"/>
      <c r="G1554" s="12"/>
      <c r="H1554" s="12"/>
      <c r="I1554" s="13">
        <v>4000000</v>
      </c>
      <c r="J1554" s="14">
        <v>4000000</v>
      </c>
      <c r="K1554" s="14"/>
      <c r="L1554" s="14" t="s">
        <v>27</v>
      </c>
      <c r="M1554" s="13"/>
      <c r="N1554" s="10">
        <v>7.9</v>
      </c>
      <c r="O1554" s="10">
        <f>N1554-1/SUMIF(Seasons!A$2:A$8,C1554,Seasons!E$2:E$8)*(B1554-(E1554/SUMIF(Seasons!A$2:A$8,C1554,Seasons!B$2:B$8))*SUMIF(Seasons!A$2:A$8,C1554,Seasons!C$2:C$8))</f>
        <v>-1.3408519934462042</v>
      </c>
    </row>
    <row r="1555" spans="1:15" x14ac:dyDescent="0.2">
      <c r="A1555">
        <v>1</v>
      </c>
      <c r="B1555" s="1">
        <f>K1555</f>
        <v>4000000</v>
      </c>
      <c r="C1555" s="11" t="s">
        <v>19</v>
      </c>
      <c r="D1555" s="11" t="s">
        <v>445</v>
      </c>
      <c r="E1555" s="12">
        <v>193</v>
      </c>
      <c r="F1555" s="12">
        <v>0</v>
      </c>
      <c r="G1555" s="12">
        <v>0</v>
      </c>
      <c r="H1555" s="12">
        <v>0</v>
      </c>
      <c r="I1555" s="11"/>
      <c r="J1555" s="14">
        <v>4000000</v>
      </c>
      <c r="K1555" s="14">
        <v>4000000</v>
      </c>
      <c r="L1555" s="14">
        <v>0</v>
      </c>
      <c r="M1555" s="13"/>
      <c r="N1555" s="10">
        <v>8.1</v>
      </c>
      <c r="O1555" s="10">
        <f>N1555-1/SUMIF(Seasons!A$2:A$8,C1555,Seasons!E$2:E$8)*(B1555-(E1555/SUMIF(Seasons!A$2:A$8,C1555,Seasons!B$2:B$8))*SUMIF(Seasons!A$2:A$8,C1555,Seasons!C$2:C$8))</f>
        <v>-1.1715231788079468</v>
      </c>
    </row>
    <row r="1556" spans="1:15" x14ac:dyDescent="0.2">
      <c r="A1556">
        <v>1</v>
      </c>
      <c r="B1556" s="1">
        <f>K1556</f>
        <v>4000000</v>
      </c>
      <c r="C1556" s="11" t="s">
        <v>20</v>
      </c>
      <c r="D1556" s="11" t="s">
        <v>445</v>
      </c>
      <c r="E1556" s="12">
        <v>186</v>
      </c>
      <c r="F1556" s="12">
        <v>0</v>
      </c>
      <c r="G1556" s="12">
        <v>0</v>
      </c>
      <c r="H1556" s="12">
        <v>0</v>
      </c>
      <c r="I1556" s="12"/>
      <c r="J1556" s="14">
        <v>4000000</v>
      </c>
      <c r="K1556" s="14">
        <v>4000000</v>
      </c>
      <c r="L1556" s="14">
        <v>0</v>
      </c>
      <c r="M1556" s="13"/>
      <c r="N1556" s="10">
        <v>1.8</v>
      </c>
      <c r="O1556" s="10">
        <f>N1556-1/SUMIF(Seasons!A$2:A$8,C1556,Seasons!E$2:E$8)*(B1556-(E1556/SUMIF(Seasons!A$2:A$8,C1556,Seasons!B$2:B$8))*SUMIF(Seasons!A$2:A$8,C1556,Seasons!C$2:C$8))</f>
        <v>-6.9682672233820453</v>
      </c>
    </row>
    <row r="1557" spans="1:15" x14ac:dyDescent="0.2">
      <c r="A1557">
        <v>1</v>
      </c>
      <c r="B1557" s="1">
        <f>K1557</f>
        <v>1333333</v>
      </c>
      <c r="C1557" s="11" t="s">
        <v>21</v>
      </c>
      <c r="D1557" s="11" t="s">
        <v>445</v>
      </c>
      <c r="E1557" s="12">
        <v>185</v>
      </c>
      <c r="F1557" s="12">
        <v>0</v>
      </c>
      <c r="G1557" s="12">
        <v>0</v>
      </c>
      <c r="H1557" s="12">
        <v>0</v>
      </c>
      <c r="I1557" s="12"/>
      <c r="J1557" s="14">
        <v>1333333</v>
      </c>
      <c r="K1557" s="14">
        <v>1333333</v>
      </c>
      <c r="L1557" s="14">
        <v>0</v>
      </c>
      <c r="M1557" s="13" t="s">
        <v>209</v>
      </c>
      <c r="N1557" s="10"/>
      <c r="O1557" s="10">
        <f>N1557-1/SUMIF(Seasons!A$2:A$8,C1557,Seasons!E$2:E$8)*(B1557-(E1557/SUMIF(Seasons!A$2:A$8,C1557,Seasons!B$2:B$8))*SUMIF(Seasons!A$2:A$8,C1557,Seasons!C$2:C$8))</f>
        <v>-1.8573472474868358</v>
      </c>
    </row>
    <row r="1558" spans="1:15" x14ac:dyDescent="0.2">
      <c r="A1558">
        <v>1</v>
      </c>
      <c r="B1558" s="1">
        <f>48/82*K1558</f>
        <v>780487.60975609755</v>
      </c>
      <c r="C1558" t="s">
        <v>22</v>
      </c>
      <c r="D1558" t="s">
        <v>445</v>
      </c>
      <c r="E1558">
        <v>99</v>
      </c>
      <c r="F1558">
        <v>0</v>
      </c>
      <c r="H1558">
        <v>0</v>
      </c>
      <c r="K1558" s="1">
        <v>1333333</v>
      </c>
      <c r="L1558" s="1">
        <v>0</v>
      </c>
      <c r="O1558" s="10">
        <f>N1558-1/SUMIF(Seasons!A$2:A$8,C1558,Seasons!E$2:E$8)*(B1558-(E1558/SUMIF(Seasons!A$2:A$8,C1558,Seasons!B$2:B$8))*SUMIF(Seasons!A$2:A$8,C1558,Seasons!C$2:C$8))</f>
        <v>-0.97686820456333601</v>
      </c>
    </row>
    <row r="1559" spans="1:15" x14ac:dyDescent="0.2">
      <c r="A1559">
        <v>1</v>
      </c>
      <c r="B1559" s="1">
        <f>K1559</f>
        <v>89564</v>
      </c>
      <c r="C1559" t="s">
        <v>15</v>
      </c>
      <c r="D1559" t="s">
        <v>446</v>
      </c>
      <c r="E1559">
        <v>21</v>
      </c>
      <c r="F1559">
        <v>0</v>
      </c>
      <c r="G1559">
        <v>0</v>
      </c>
      <c r="H1559">
        <v>0</v>
      </c>
      <c r="I1559"/>
      <c r="J1559" s="1">
        <v>900000</v>
      </c>
      <c r="K1559" s="1">
        <v>89564</v>
      </c>
      <c r="L1559" s="1">
        <v>85000</v>
      </c>
      <c r="M1559"/>
      <c r="N1559" s="3">
        <v>0.4</v>
      </c>
      <c r="O1559" s="10">
        <f>N1559-1/SUMIF(Seasons!A$2:A$8,C1559,Seasons!E$2:E$8)*(B1559-(E1559/SUMIF(Seasons!A$2:A$8,C1559,Seasons!B$2:B$8))*SUMIF(Seasons!A$2:A$8,C1559,Seasons!C$2:C$8))</f>
        <v>0.32952589172685981</v>
      </c>
    </row>
    <row r="1560" spans="1:15" x14ac:dyDescent="0.2">
      <c r="A1560">
        <v>1</v>
      </c>
      <c r="B1560" s="1">
        <v>131000</v>
      </c>
      <c r="C1560" t="s">
        <v>23</v>
      </c>
      <c r="D1560" t="s">
        <v>446</v>
      </c>
      <c r="E1560">
        <v>27</v>
      </c>
      <c r="K1560" s="1">
        <v>131000</v>
      </c>
      <c r="L1560" s="1">
        <v>10000</v>
      </c>
      <c r="N1560" s="3">
        <v>0.1</v>
      </c>
      <c r="O1560" s="10">
        <f>N1560-1/SUMIF(Seasons!A$2:A$8,C1560,Seasons!E$2:E$8)*(B1560-(E1560/SUMIF(Seasons!A$2:A$8,C1560,Seasons!B$2:B$8))*SUMIF(Seasons!A$2:A$8,C1560,Seasons!C$2:C$8))</f>
        <v>-8.9503964278558334E-3</v>
      </c>
    </row>
    <row r="1561" spans="1:15" x14ac:dyDescent="0.2">
      <c r="A1561">
        <v>1</v>
      </c>
      <c r="B1561" s="1">
        <f>K1561</f>
        <v>16129</v>
      </c>
      <c r="C1561" s="11" t="s">
        <v>20</v>
      </c>
      <c r="D1561" s="11" t="s">
        <v>447</v>
      </c>
      <c r="E1561" s="12">
        <v>6</v>
      </c>
      <c r="F1561" s="12">
        <v>0</v>
      </c>
      <c r="G1561" s="12">
        <v>0</v>
      </c>
      <c r="H1561" s="12">
        <v>0</v>
      </c>
      <c r="I1561" s="12"/>
      <c r="J1561" s="14">
        <v>500000</v>
      </c>
      <c r="K1561" s="14">
        <v>16129</v>
      </c>
      <c r="L1561" s="14">
        <v>0</v>
      </c>
      <c r="M1561" s="13"/>
      <c r="N1561" s="10">
        <v>0</v>
      </c>
      <c r="O1561" s="10">
        <f>N1561-1/SUMIF(Seasons!A$2:A$8,C1561,Seasons!E$2:E$8)*(B1561-(E1561/SUMIF(Seasons!A$2:A$8,C1561,Seasons!B$2:B$8))*SUMIF(Seasons!A$2:A$8,C1561,Seasons!C$2:C$8))</f>
        <v>8.0813522793795906E-8</v>
      </c>
    </row>
    <row r="1562" spans="1:15" x14ac:dyDescent="0.2">
      <c r="A1562">
        <v>1</v>
      </c>
      <c r="B1562" s="1">
        <f>J1562</f>
        <v>1400000</v>
      </c>
      <c r="C1562" s="11" t="s">
        <v>17</v>
      </c>
      <c r="D1562" s="11" t="s">
        <v>448</v>
      </c>
      <c r="E1562" s="12">
        <v>190</v>
      </c>
      <c r="F1562" s="12"/>
      <c r="G1562" s="12"/>
      <c r="H1562" s="12"/>
      <c r="I1562" s="13">
        <v>1400000</v>
      </c>
      <c r="J1562" s="14">
        <v>1400000</v>
      </c>
      <c r="K1562" s="14"/>
      <c r="L1562" s="14" t="s">
        <v>27</v>
      </c>
      <c r="M1562" s="13"/>
      <c r="N1562" s="10">
        <v>2.7</v>
      </c>
      <c r="O1562" s="10">
        <f>N1562-1/SUMIF(Seasons!A$2:A$8,C1562,Seasons!E$2:E$8)*(B1562-(E1562/SUMIF(Seasons!A$2:A$8,C1562,Seasons!B$2:B$8))*SUMIF(Seasons!A$2:A$8,C1562,Seasons!C$2:C$8))</f>
        <v>0.27509557618787595</v>
      </c>
    </row>
    <row r="1563" spans="1:15" x14ac:dyDescent="0.2">
      <c r="A1563">
        <v>1</v>
      </c>
      <c r="B1563" s="1">
        <f>K1563</f>
        <v>1400000</v>
      </c>
      <c r="C1563" s="11" t="s">
        <v>19</v>
      </c>
      <c r="D1563" s="11" t="s">
        <v>448</v>
      </c>
      <c r="E1563" s="12">
        <v>193</v>
      </c>
      <c r="F1563" s="12">
        <v>0</v>
      </c>
      <c r="G1563" s="12">
        <v>0</v>
      </c>
      <c r="H1563" s="12">
        <v>0</v>
      </c>
      <c r="I1563" s="11"/>
      <c r="J1563" s="14">
        <v>1400000</v>
      </c>
      <c r="K1563" s="14">
        <v>1400000</v>
      </c>
      <c r="L1563" s="14">
        <v>0</v>
      </c>
      <c r="M1563" s="13"/>
      <c r="N1563" s="10">
        <v>8.6999999999999993</v>
      </c>
      <c r="O1563" s="10">
        <f>N1563-1/SUMIF(Seasons!A$2:A$8,C1563,Seasons!E$2:E$8)*(B1563-(E1563/SUMIF(Seasons!A$2:A$8,C1563,Seasons!B$2:B$8))*SUMIF(Seasons!A$2:A$8,C1563,Seasons!C$2:C$8))</f>
        <v>6.3158940397350989</v>
      </c>
    </row>
    <row r="1564" spans="1:15" x14ac:dyDescent="0.2">
      <c r="A1564">
        <v>1</v>
      </c>
      <c r="B1564" s="1">
        <f>K1564</f>
        <v>1400000</v>
      </c>
      <c r="C1564" s="11" t="s">
        <v>20</v>
      </c>
      <c r="D1564" s="11" t="s">
        <v>448</v>
      </c>
      <c r="E1564" s="12">
        <v>186</v>
      </c>
      <c r="F1564" s="12">
        <v>0</v>
      </c>
      <c r="G1564" s="12">
        <v>0</v>
      </c>
      <c r="H1564" s="12">
        <v>0</v>
      </c>
      <c r="I1564" s="12"/>
      <c r="J1564" s="14">
        <v>1400000</v>
      </c>
      <c r="K1564" s="14">
        <v>1400000</v>
      </c>
      <c r="L1564" s="14">
        <v>0</v>
      </c>
      <c r="M1564" s="13"/>
      <c r="N1564" s="10">
        <v>9.4</v>
      </c>
      <c r="O1564" s="10">
        <f>N1564-1/SUMIF(Seasons!A$2:A$8,C1564,Seasons!E$2:E$8)*(B1564-(E1564/SUMIF(Seasons!A$2:A$8,C1564,Seasons!B$2:B$8))*SUMIF(Seasons!A$2:A$8,C1564,Seasons!C$2:C$8))</f>
        <v>7.1453027139874745</v>
      </c>
    </row>
    <row r="1565" spans="1:15" x14ac:dyDescent="0.2">
      <c r="A1565">
        <v>1</v>
      </c>
      <c r="B1565" s="1">
        <f>K1565</f>
        <v>1500000</v>
      </c>
      <c r="C1565" s="11" t="s">
        <v>21</v>
      </c>
      <c r="D1565" s="11" t="s">
        <v>448</v>
      </c>
      <c r="E1565" s="12">
        <v>185</v>
      </c>
      <c r="F1565" s="12">
        <v>0</v>
      </c>
      <c r="G1565" s="12">
        <v>0</v>
      </c>
      <c r="H1565" s="12">
        <v>0</v>
      </c>
      <c r="I1565" s="12"/>
      <c r="J1565" s="14">
        <v>1500000</v>
      </c>
      <c r="K1565" s="14">
        <v>1500000</v>
      </c>
      <c r="L1565" s="14">
        <v>0</v>
      </c>
      <c r="M1565" s="13">
        <v>0</v>
      </c>
      <c r="N1565" s="10">
        <v>19.2</v>
      </c>
      <c r="O1565" s="10">
        <f>N1565-1/SUMIF(Seasons!A$2:A$8,C1565,Seasons!E$2:E$8)*(B1565-(E1565/SUMIF(Seasons!A$2:A$8,C1565,Seasons!B$2:B$8))*SUMIF(Seasons!A$2:A$8,C1565,Seasons!C$2:C$8))</f>
        <v>16.959693633317375</v>
      </c>
    </row>
    <row r="1566" spans="1:15" x14ac:dyDescent="0.2">
      <c r="A1566">
        <v>1</v>
      </c>
      <c r="B1566" s="1">
        <f>48/82*K1566</f>
        <v>878048.78048780479</v>
      </c>
      <c r="C1566" t="s">
        <v>22</v>
      </c>
      <c r="D1566" t="s">
        <v>448</v>
      </c>
      <c r="E1566">
        <v>99</v>
      </c>
      <c r="F1566">
        <v>0</v>
      </c>
      <c r="H1566">
        <v>0</v>
      </c>
      <c r="K1566" s="1">
        <v>1500000</v>
      </c>
      <c r="L1566" s="1">
        <v>0</v>
      </c>
      <c r="N1566" s="3">
        <v>11.7</v>
      </c>
      <c r="O1566" s="10">
        <f>N1566-1/SUMIF(Seasons!A$2:A$8,C1566,Seasons!E$2:E$8)*(B1566-(E1566/SUMIF(Seasons!A$2:A$8,C1566,Seasons!B$2:B$8))*SUMIF(Seasons!A$2:A$8,C1566,Seasons!C$2:C$8))</f>
        <v>10.521715184893784</v>
      </c>
    </row>
    <row r="1567" spans="1:15" x14ac:dyDescent="0.2">
      <c r="A1567">
        <v>1</v>
      </c>
      <c r="B1567" s="1">
        <f>K1567</f>
        <v>3750000</v>
      </c>
      <c r="C1567" t="s">
        <v>15</v>
      </c>
      <c r="D1567" t="s">
        <v>448</v>
      </c>
      <c r="E1567">
        <v>195</v>
      </c>
      <c r="F1567">
        <v>90</v>
      </c>
      <c r="G1567">
        <v>0</v>
      </c>
      <c r="H1567">
        <v>0</v>
      </c>
      <c r="I1567"/>
      <c r="J1567" s="1">
        <v>3750000</v>
      </c>
      <c r="K1567" s="1">
        <v>3750000</v>
      </c>
      <c r="L1567" s="1">
        <v>0</v>
      </c>
      <c r="M1567"/>
      <c r="N1567" s="3">
        <v>4.9000000000000004</v>
      </c>
      <c r="O1567" s="10">
        <f>N1567-1/SUMIF(Seasons!A$2:A$8,C1567,Seasons!E$2:E$8)*(B1567-(E1567/SUMIF(Seasons!A$2:A$8,C1567,Seasons!B$2:B$8))*SUMIF(Seasons!A$2:A$8,C1567,Seasons!C$2:C$8))</f>
        <v>-2.5346563407550819</v>
      </c>
    </row>
    <row r="1568" spans="1:15" x14ac:dyDescent="0.2">
      <c r="A1568">
        <v>1</v>
      </c>
      <c r="B1568" s="1">
        <v>3750000</v>
      </c>
      <c r="C1568" t="s">
        <v>23</v>
      </c>
      <c r="D1568" t="s">
        <v>448</v>
      </c>
      <c r="E1568">
        <v>186</v>
      </c>
      <c r="K1568" s="1">
        <v>3750000</v>
      </c>
      <c r="L1568" s="1">
        <v>0</v>
      </c>
      <c r="N1568" s="3">
        <v>2.9</v>
      </c>
      <c r="O1568" s="10">
        <f>N1568-1/SUMIF(Seasons!A$2:A$8,C1568,Seasons!E$2:E$8)*(B1568-(E1568/SUMIF(Seasons!A$2:A$8,C1568,Seasons!B$2:B$8))*SUMIF(Seasons!A$2:A$8,C1568,Seasons!C$2:C$8))</f>
        <v>-3.9145519077196096</v>
      </c>
    </row>
    <row r="1569" spans="1:15" x14ac:dyDescent="0.2">
      <c r="A1569">
        <v>1</v>
      </c>
      <c r="B1569" s="1">
        <f>J1569</f>
        <v>522500</v>
      </c>
      <c r="C1569" s="11" t="s">
        <v>17</v>
      </c>
      <c r="D1569" s="11" t="s">
        <v>449</v>
      </c>
      <c r="E1569" s="12">
        <v>190</v>
      </c>
      <c r="F1569" s="12"/>
      <c r="G1569" s="12"/>
      <c r="H1569" s="12"/>
      <c r="I1569" s="13">
        <v>522500</v>
      </c>
      <c r="J1569" s="14">
        <v>522500</v>
      </c>
      <c r="K1569" s="14"/>
      <c r="L1569" s="14" t="s">
        <v>27</v>
      </c>
      <c r="M1569" s="13"/>
      <c r="N1569" s="10">
        <v>-0.5</v>
      </c>
      <c r="O1569" s="10">
        <f>N1569-1/SUMIF(Seasons!A$2:A$8,C1569,Seasons!E$2:E$8)*(B1569-(E1569/SUMIF(Seasons!A$2:A$8,C1569,Seasons!B$2:B$8))*SUMIF(Seasons!A$2:A$8,C1569,Seasons!C$2:C$8))</f>
        <v>-0.6245221190606226</v>
      </c>
    </row>
    <row r="1570" spans="1:15" x14ac:dyDescent="0.2">
      <c r="A1570">
        <v>1</v>
      </c>
      <c r="B1570" s="1">
        <f>K1570</f>
        <v>41692</v>
      </c>
      <c r="C1570" s="11" t="s">
        <v>19</v>
      </c>
      <c r="D1570" s="11" t="s">
        <v>449</v>
      </c>
      <c r="E1570" s="12">
        <v>14</v>
      </c>
      <c r="F1570" s="12">
        <v>0</v>
      </c>
      <c r="G1570" s="12">
        <v>0</v>
      </c>
      <c r="H1570" s="12">
        <v>0</v>
      </c>
      <c r="I1570" s="11"/>
      <c r="J1570" s="14">
        <v>574750</v>
      </c>
      <c r="K1570" s="14">
        <v>41692</v>
      </c>
      <c r="L1570" s="14">
        <v>0</v>
      </c>
      <c r="M1570" s="13"/>
      <c r="N1570" s="10"/>
      <c r="O1570" s="10">
        <f>N1570-1/SUMIF(Seasons!A$2:A$8,C1570,Seasons!E$2:E$8)*(B1570-(E1570/SUMIF(Seasons!A$2:A$8,C1570,Seasons!B$2:B$8))*SUMIF(Seasons!A$2:A$8,C1570,Seasons!C$2:C$8))</f>
        <v>-1.4364423703805378E-2</v>
      </c>
    </row>
    <row r="1571" spans="1:15" x14ac:dyDescent="0.2">
      <c r="A1571">
        <v>1</v>
      </c>
      <c r="B1571" s="1">
        <f>K1571</f>
        <v>500000</v>
      </c>
      <c r="C1571" s="11" t="s">
        <v>20</v>
      </c>
      <c r="D1571" s="11" t="s">
        <v>449</v>
      </c>
      <c r="E1571" s="12">
        <v>186</v>
      </c>
      <c r="F1571" s="12">
        <v>0</v>
      </c>
      <c r="G1571" s="12">
        <v>0</v>
      </c>
      <c r="H1571" s="12">
        <v>0</v>
      </c>
      <c r="I1571" s="12"/>
      <c r="J1571" s="14">
        <v>500000</v>
      </c>
      <c r="K1571" s="14">
        <v>500000</v>
      </c>
      <c r="L1571" s="14">
        <v>0</v>
      </c>
      <c r="M1571" s="13"/>
      <c r="N1571" s="10">
        <v>2</v>
      </c>
      <c r="O1571" s="10">
        <f>N1571-1/SUMIF(Seasons!A$2:A$8,C1571,Seasons!E$2:E$8)*(B1571-(E1571/SUMIF(Seasons!A$2:A$8,C1571,Seasons!B$2:B$8))*SUMIF(Seasons!A$2:A$8,C1571,Seasons!C$2:C$8))</f>
        <v>2</v>
      </c>
    </row>
    <row r="1572" spans="1:15" x14ac:dyDescent="0.2">
      <c r="A1572">
        <v>1</v>
      </c>
      <c r="B1572" s="1">
        <f>K1572</f>
        <v>312703</v>
      </c>
      <c r="C1572" s="11" t="s">
        <v>21</v>
      </c>
      <c r="D1572" s="11" t="s">
        <v>449</v>
      </c>
      <c r="E1572" s="12">
        <v>89</v>
      </c>
      <c r="F1572" s="12">
        <v>0</v>
      </c>
      <c r="G1572" s="12">
        <v>0</v>
      </c>
      <c r="H1572" s="12">
        <v>0</v>
      </c>
      <c r="I1572" s="12"/>
      <c r="J1572" s="14">
        <v>650000</v>
      </c>
      <c r="K1572" s="14">
        <v>312703</v>
      </c>
      <c r="L1572" s="14">
        <v>0</v>
      </c>
      <c r="M1572" s="13">
        <v>0</v>
      </c>
      <c r="N1572" s="10">
        <v>-0.8</v>
      </c>
      <c r="O1572" s="10">
        <f>N1572-1/SUMIF(Seasons!A$2:A$8,C1572,Seasons!E$2:E$8)*(B1572-(E1572/SUMIF(Seasons!A$2:A$8,C1572,Seasons!B$2:B$8))*SUMIF(Seasons!A$2:A$8,C1572,Seasons!C$2:C$8))</f>
        <v>-0.93817619706829858</v>
      </c>
    </row>
    <row r="1573" spans="1:15" x14ac:dyDescent="0.2">
      <c r="A1573">
        <v>1</v>
      </c>
      <c r="B1573" s="1">
        <f>J1573</f>
        <v>475000</v>
      </c>
      <c r="C1573" s="11" t="s">
        <v>17</v>
      </c>
      <c r="D1573" s="11" t="s">
        <v>450</v>
      </c>
      <c r="E1573" s="12">
        <v>190</v>
      </c>
      <c r="F1573" s="12"/>
      <c r="G1573" s="12"/>
      <c r="H1573" s="12"/>
      <c r="I1573" s="13">
        <v>475000</v>
      </c>
      <c r="J1573" s="14">
        <v>475000</v>
      </c>
      <c r="K1573" s="14"/>
      <c r="L1573" s="14" t="s">
        <v>27</v>
      </c>
      <c r="M1573" s="13"/>
      <c r="N1573" s="10">
        <v>-0.1</v>
      </c>
      <c r="O1573" s="10">
        <f>N1573-1/SUMIF(Seasons!A$2:A$8,C1573,Seasons!E$2:E$8)*(B1573-(E1573/SUMIF(Seasons!A$2:A$8,C1573,Seasons!B$2:B$8))*SUMIF(Seasons!A$2:A$8,C1573,Seasons!C$2:C$8))</f>
        <v>-0.1</v>
      </c>
    </row>
    <row r="1574" spans="1:15" x14ac:dyDescent="0.2">
      <c r="A1574">
        <v>1</v>
      </c>
      <c r="B1574" s="1">
        <f>K1574</f>
        <v>373057</v>
      </c>
      <c r="C1574" s="11" t="s">
        <v>19</v>
      </c>
      <c r="D1574" s="11" t="s">
        <v>450</v>
      </c>
      <c r="E1574" s="12">
        <v>144</v>
      </c>
      <c r="F1574" s="12">
        <v>0</v>
      </c>
      <c r="G1574" s="12">
        <v>0</v>
      </c>
      <c r="H1574" s="12">
        <v>0</v>
      </c>
      <c r="I1574" s="11"/>
      <c r="J1574" s="14">
        <v>500000</v>
      </c>
      <c r="K1574" s="14">
        <v>373057</v>
      </c>
      <c r="L1574" s="14">
        <v>0</v>
      </c>
      <c r="M1574" s="13"/>
      <c r="N1574" s="10">
        <v>1.1000000000000001</v>
      </c>
      <c r="O1574" s="10">
        <f>N1574-1/SUMIF(Seasons!A$2:A$8,C1574,Seasons!E$2:E$8)*(B1574-(E1574/SUMIF(Seasons!A$2:A$8,C1574,Seasons!B$2:B$8))*SUMIF(Seasons!A$2:A$8,C1574,Seasons!C$2:C$8))</f>
        <v>1.0999999862745773</v>
      </c>
    </row>
    <row r="1575" spans="1:15" x14ac:dyDescent="0.2">
      <c r="A1575">
        <v>1</v>
      </c>
      <c r="B1575" s="1">
        <f>J1575</f>
        <v>1550000</v>
      </c>
      <c r="C1575" s="11" t="s">
        <v>17</v>
      </c>
      <c r="D1575" s="11" t="s">
        <v>451</v>
      </c>
      <c r="E1575" s="12">
        <v>190</v>
      </c>
      <c r="F1575" s="12"/>
      <c r="G1575" s="12"/>
      <c r="H1575" s="12"/>
      <c r="I1575" s="13">
        <v>1600000</v>
      </c>
      <c r="J1575" s="14">
        <v>1550000</v>
      </c>
      <c r="K1575" s="14"/>
      <c r="L1575" s="14" t="s">
        <v>27</v>
      </c>
      <c r="M1575" s="13"/>
      <c r="N1575" s="10">
        <v>2.9</v>
      </c>
      <c r="O1575" s="10">
        <f>N1575-1/SUMIF(Seasons!A$2:A$8,C1575,Seasons!E$2:E$8)*(B1575-(E1575/SUMIF(Seasons!A$2:A$8,C1575,Seasons!B$2:B$8))*SUMIF(Seasons!A$2:A$8,C1575,Seasons!C$2:C$8))</f>
        <v>8.1867831785909395E-2</v>
      </c>
    </row>
    <row r="1576" spans="1:15" x14ac:dyDescent="0.2">
      <c r="A1576">
        <v>1</v>
      </c>
      <c r="B1576" s="1">
        <f>K1576</f>
        <v>1700000</v>
      </c>
      <c r="C1576" s="11" t="s">
        <v>19</v>
      </c>
      <c r="D1576" s="11" t="s">
        <v>451</v>
      </c>
      <c r="E1576" s="12">
        <v>193</v>
      </c>
      <c r="F1576" s="12">
        <v>0</v>
      </c>
      <c r="G1576" s="12">
        <v>0</v>
      </c>
      <c r="H1576" s="12">
        <v>0</v>
      </c>
      <c r="I1576" s="11"/>
      <c r="J1576" s="14">
        <v>1700000</v>
      </c>
      <c r="K1576" s="14">
        <v>1700000</v>
      </c>
      <c r="L1576" s="14">
        <v>0</v>
      </c>
      <c r="M1576" s="13"/>
      <c r="N1576" s="10">
        <v>3.7</v>
      </c>
      <c r="O1576" s="10">
        <f>N1576-1/SUMIF(Seasons!A$2:A$8,C1576,Seasons!E$2:E$8)*(B1576-(E1576/SUMIF(Seasons!A$2:A$8,C1576,Seasons!B$2:B$8))*SUMIF(Seasons!A$2:A$8,C1576,Seasons!C$2:C$8))</f>
        <v>0.52119205298013238</v>
      </c>
    </row>
    <row r="1577" spans="1:15" x14ac:dyDescent="0.2">
      <c r="A1577">
        <v>1</v>
      </c>
      <c r="B1577" s="1">
        <f>K1577</f>
        <v>1700000</v>
      </c>
      <c r="C1577" s="11" t="s">
        <v>20</v>
      </c>
      <c r="D1577" s="11" t="s">
        <v>451</v>
      </c>
      <c r="E1577" s="11">
        <v>186</v>
      </c>
      <c r="F1577" s="11">
        <v>0</v>
      </c>
      <c r="G1577" s="11">
        <v>0</v>
      </c>
      <c r="H1577" s="11">
        <v>0</v>
      </c>
      <c r="I1577" s="11"/>
      <c r="J1577" s="17">
        <v>1700000</v>
      </c>
      <c r="K1577" s="17">
        <v>1700000</v>
      </c>
      <c r="L1577" s="17">
        <v>0</v>
      </c>
      <c r="M1577" s="18"/>
      <c r="N1577" s="10">
        <v>4.3</v>
      </c>
      <c r="O1577" s="10">
        <f>N1577-1/SUMIF(Seasons!A$2:A$8,C1577,Seasons!E$2:E$8)*(B1577-(E1577/SUMIF(Seasons!A$2:A$8,C1577,Seasons!B$2:B$8))*SUMIF(Seasons!A$2:A$8,C1577,Seasons!C$2:C$8))</f>
        <v>1.2937369519832984</v>
      </c>
    </row>
    <row r="1578" spans="1:15" x14ac:dyDescent="0.2">
      <c r="A1578">
        <v>1</v>
      </c>
      <c r="B1578" s="1">
        <f>K1578</f>
        <v>1500000</v>
      </c>
      <c r="C1578" s="11" t="s">
        <v>21</v>
      </c>
      <c r="D1578" s="11" t="s">
        <v>451</v>
      </c>
      <c r="E1578" s="12">
        <v>185</v>
      </c>
      <c r="F1578" s="12">
        <v>0</v>
      </c>
      <c r="G1578" s="12">
        <v>0</v>
      </c>
      <c r="H1578" s="12">
        <v>0</v>
      </c>
      <c r="I1578" s="12"/>
      <c r="J1578" s="14">
        <v>1500000</v>
      </c>
      <c r="K1578" s="14">
        <v>1500000</v>
      </c>
      <c r="L1578" s="14">
        <v>0</v>
      </c>
      <c r="M1578" s="13">
        <v>0</v>
      </c>
      <c r="N1578" s="10">
        <v>-0.60000000000000009</v>
      </c>
      <c r="O1578" s="10">
        <f>N1578-1/SUMIF(Seasons!A$2:A$8,C1578,Seasons!E$2:E$8)*(B1578-(E1578/SUMIF(Seasons!A$2:A$8,C1578,Seasons!B$2:B$8))*SUMIF(Seasons!A$2:A$8,C1578,Seasons!C$2:C$8))</f>
        <v>-2.8403063666826234</v>
      </c>
    </row>
    <row r="1579" spans="1:15" x14ac:dyDescent="0.2">
      <c r="A1579">
        <v>1</v>
      </c>
      <c r="B1579" s="1">
        <f>48/82*K1579</f>
        <v>135698.34146341463</v>
      </c>
      <c r="C1579" t="s">
        <v>22</v>
      </c>
      <c r="D1579" t="s">
        <v>451</v>
      </c>
      <c r="E1579">
        <v>34</v>
      </c>
      <c r="F1579">
        <v>0</v>
      </c>
      <c r="H1579">
        <v>0</v>
      </c>
      <c r="K1579" s="1">
        <v>231818</v>
      </c>
      <c r="L1579" s="1">
        <v>0</v>
      </c>
      <c r="N1579" s="3">
        <v>1.8</v>
      </c>
      <c r="O1579" s="10">
        <f>N1579-1/SUMIF(Seasons!A$2:A$8,C1579,Seasons!E$2:E$8)*(B1579-(E1579/SUMIF(Seasons!A$2:A$8,C1579,Seasons!B$2:B$8))*SUMIF(Seasons!A$2:A$8,C1579,Seasons!C$2:C$8))</f>
        <v>1.7377443009799014</v>
      </c>
    </row>
    <row r="1580" spans="1:15" x14ac:dyDescent="0.2">
      <c r="A1580">
        <v>1</v>
      </c>
      <c r="B1580" s="1">
        <f>K1580</f>
        <v>596923</v>
      </c>
      <c r="C1580" t="s">
        <v>15</v>
      </c>
      <c r="D1580" t="s">
        <v>451</v>
      </c>
      <c r="E1580">
        <v>194</v>
      </c>
      <c r="F1580">
        <v>0</v>
      </c>
      <c r="G1580">
        <v>0</v>
      </c>
      <c r="H1580">
        <v>0</v>
      </c>
      <c r="I1580"/>
      <c r="J1580" s="1">
        <v>600000</v>
      </c>
      <c r="K1580" s="1">
        <v>596923</v>
      </c>
      <c r="L1580" s="1">
        <v>0</v>
      </c>
      <c r="M1580"/>
      <c r="N1580" s="3">
        <v>0.9</v>
      </c>
      <c r="O1580" s="10">
        <f>N1580-1/SUMIF(Seasons!A$2:A$8,C1580,Seasons!E$2:E$8)*(B1580-(E1580/SUMIF(Seasons!A$2:A$8,C1580,Seasons!B$2:B$8))*SUMIF(Seasons!A$2:A$8,C1580,Seasons!C$2:C$8))</f>
        <v>0.78442939906173226</v>
      </c>
    </row>
    <row r="1581" spans="1:15" x14ac:dyDescent="0.2">
      <c r="A1581">
        <v>1</v>
      </c>
      <c r="B1581" s="1">
        <f>J1581</f>
        <v>500000</v>
      </c>
      <c r="C1581" s="11" t="s">
        <v>17</v>
      </c>
      <c r="D1581" s="11" t="s">
        <v>452</v>
      </c>
      <c r="E1581" s="12">
        <v>190</v>
      </c>
      <c r="F1581" s="12"/>
      <c r="G1581" s="12"/>
      <c r="H1581" s="12"/>
      <c r="I1581" s="13">
        <v>500000</v>
      </c>
      <c r="J1581" s="14">
        <v>500000</v>
      </c>
      <c r="K1581" s="14"/>
      <c r="L1581" s="14" t="s">
        <v>27</v>
      </c>
      <c r="M1581" s="13"/>
      <c r="N1581" s="10">
        <v>-0.7</v>
      </c>
      <c r="O1581" s="10">
        <f>N1581-1/SUMIF(Seasons!A$2:A$8,C1581,Seasons!E$2:E$8)*(B1581-(E1581/SUMIF(Seasons!A$2:A$8,C1581,Seasons!B$2:B$8))*SUMIF(Seasons!A$2:A$8,C1581,Seasons!C$2:C$8))</f>
        <v>-0.7655379574003276</v>
      </c>
    </row>
    <row r="1582" spans="1:15" x14ac:dyDescent="0.2">
      <c r="A1582">
        <v>1</v>
      </c>
      <c r="B1582" s="1">
        <f>K1582</f>
        <v>341969</v>
      </c>
      <c r="C1582" s="11" t="s">
        <v>19</v>
      </c>
      <c r="D1582" s="11" t="s">
        <v>452</v>
      </c>
      <c r="E1582" s="12">
        <v>132</v>
      </c>
      <c r="F1582" s="12">
        <v>0</v>
      </c>
      <c r="G1582" s="12">
        <v>0</v>
      </c>
      <c r="H1582" s="12">
        <v>0</v>
      </c>
      <c r="I1582" s="11"/>
      <c r="J1582" s="14">
        <v>500000</v>
      </c>
      <c r="K1582" s="14">
        <v>341969</v>
      </c>
      <c r="L1582" s="14">
        <v>0</v>
      </c>
      <c r="M1582" s="13"/>
      <c r="N1582" s="10">
        <v>1.2</v>
      </c>
      <c r="O1582" s="10">
        <f>N1582-1/SUMIF(Seasons!A$2:A$8,C1582,Seasons!E$2:E$8)*(B1582-(E1582/SUMIF(Seasons!A$2:A$8,C1582,Seasons!B$2:B$8))*SUMIF(Seasons!A$2:A$8,C1582,Seasons!C$2:C$8))</f>
        <v>1.1999997666678104</v>
      </c>
    </row>
    <row r="1583" spans="1:15" x14ac:dyDescent="0.2">
      <c r="A1583">
        <v>1</v>
      </c>
      <c r="B1583" s="1">
        <f>K1583</f>
        <v>500000</v>
      </c>
      <c r="C1583" s="11" t="s">
        <v>20</v>
      </c>
      <c r="D1583" s="11" t="s">
        <v>452</v>
      </c>
      <c r="E1583" s="12">
        <v>186</v>
      </c>
      <c r="F1583" s="12">
        <v>0</v>
      </c>
      <c r="G1583" s="12">
        <v>0</v>
      </c>
      <c r="H1583" s="12">
        <v>0</v>
      </c>
      <c r="I1583" s="12"/>
      <c r="J1583" s="14">
        <v>500000</v>
      </c>
      <c r="K1583" s="14">
        <v>500000</v>
      </c>
      <c r="L1583" s="14">
        <v>0</v>
      </c>
      <c r="M1583" s="13"/>
      <c r="N1583" s="10">
        <v>2.5</v>
      </c>
      <c r="O1583" s="10">
        <f>N1583-1/SUMIF(Seasons!A$2:A$8,C1583,Seasons!E$2:E$8)*(B1583-(E1583/SUMIF(Seasons!A$2:A$8,C1583,Seasons!B$2:B$8))*SUMIF(Seasons!A$2:A$8,C1583,Seasons!C$2:C$8))</f>
        <v>2.5</v>
      </c>
    </row>
    <row r="1584" spans="1:15" x14ac:dyDescent="0.2">
      <c r="A1584">
        <v>1</v>
      </c>
      <c r="B1584" s="1">
        <f>K1584</f>
        <v>625000</v>
      </c>
      <c r="C1584" s="11" t="s">
        <v>21</v>
      </c>
      <c r="D1584" s="11" t="s">
        <v>452</v>
      </c>
      <c r="E1584" s="12">
        <v>185</v>
      </c>
      <c r="F1584" s="12">
        <v>0</v>
      </c>
      <c r="G1584" s="12">
        <v>0</v>
      </c>
      <c r="H1584" s="12">
        <v>0</v>
      </c>
      <c r="I1584" s="12"/>
      <c r="J1584" s="14">
        <v>625000</v>
      </c>
      <c r="K1584" s="14">
        <v>625000</v>
      </c>
      <c r="L1584" s="14">
        <v>0</v>
      </c>
      <c r="M1584" s="13">
        <v>0</v>
      </c>
      <c r="N1584" s="10">
        <v>0.4</v>
      </c>
      <c r="O1584" s="10">
        <f>N1584-1/SUMIF(Seasons!A$2:A$8,C1584,Seasons!E$2:E$8)*(B1584-(E1584/SUMIF(Seasons!A$2:A$8,C1584,Seasons!B$2:B$8))*SUMIF(Seasons!A$2:A$8,C1584,Seasons!C$2:C$8))</f>
        <v>0.17022498803255148</v>
      </c>
    </row>
    <row r="1585" spans="1:15" x14ac:dyDescent="0.2">
      <c r="A1585">
        <v>1</v>
      </c>
      <c r="B1585" s="1">
        <f>48/82*K1585</f>
        <v>365853.65853658534</v>
      </c>
      <c r="C1585" t="s">
        <v>22</v>
      </c>
      <c r="D1585" t="s">
        <v>452</v>
      </c>
      <c r="E1585">
        <v>99</v>
      </c>
      <c r="F1585">
        <v>0</v>
      </c>
      <c r="H1585">
        <v>0</v>
      </c>
      <c r="K1585" s="1">
        <v>625000</v>
      </c>
      <c r="L1585" s="1">
        <v>0</v>
      </c>
      <c r="N1585" s="3">
        <v>2.1</v>
      </c>
      <c r="O1585" s="10">
        <f>N1585-1/SUMIF(Seasons!A$2:A$8,C1585,Seasons!E$2:E$8)*(B1585-(E1585/SUMIF(Seasons!A$2:A$8,C1585,Seasons!B$2:B$8))*SUMIF(Seasons!A$2:A$8,C1585,Seasons!C$2:C$8))</f>
        <v>1.9791502753737216</v>
      </c>
    </row>
    <row r="1586" spans="1:15" x14ac:dyDescent="0.2">
      <c r="A1586">
        <v>1</v>
      </c>
      <c r="B1586" s="1">
        <f>K1586</f>
        <v>900000</v>
      </c>
      <c r="C1586" t="s">
        <v>15</v>
      </c>
      <c r="D1586" t="s">
        <v>452</v>
      </c>
      <c r="E1586">
        <v>195</v>
      </c>
      <c r="F1586">
        <v>0</v>
      </c>
      <c r="G1586">
        <v>0</v>
      </c>
      <c r="H1586">
        <v>0</v>
      </c>
      <c r="I1586"/>
      <c r="J1586" s="1">
        <v>900000</v>
      </c>
      <c r="K1586" s="1">
        <v>900000</v>
      </c>
      <c r="L1586" s="1">
        <v>0</v>
      </c>
      <c r="M1586"/>
      <c r="N1586" s="3">
        <v>5.4</v>
      </c>
      <c r="O1586" s="10">
        <f>N1586-1/SUMIF(Seasons!A$2:A$8,C1586,Seasons!E$2:E$8)*(B1586-(E1586/SUMIF(Seasons!A$2:A$8,C1586,Seasons!B$2:B$8))*SUMIF(Seasons!A$2:A$8,C1586,Seasons!C$2:C$8))</f>
        <v>4.5868344627299136</v>
      </c>
    </row>
    <row r="1587" spans="1:15" x14ac:dyDescent="0.2">
      <c r="A1587">
        <v>1</v>
      </c>
      <c r="B1587" s="1">
        <v>900000</v>
      </c>
      <c r="C1587" t="s">
        <v>23</v>
      </c>
      <c r="D1587" t="s">
        <v>452</v>
      </c>
      <c r="E1587">
        <v>186</v>
      </c>
      <c r="K1587" s="1">
        <v>900000</v>
      </c>
      <c r="L1587" s="1">
        <v>0</v>
      </c>
      <c r="N1587" s="3">
        <v>2.2999999999999998</v>
      </c>
      <c r="O1587" s="10">
        <f>N1587-1/SUMIF(Seasons!A$2:A$8,C1587,Seasons!E$2:E$8)*(B1587-(E1587/SUMIF(Seasons!A$2:A$8,C1587,Seasons!B$2:B$8))*SUMIF(Seasons!A$2:A$8,C1587,Seasons!C$2:C$8))</f>
        <v>1.5546583850931674</v>
      </c>
    </row>
    <row r="1588" spans="1:15" x14ac:dyDescent="0.2">
      <c r="A1588">
        <v>1</v>
      </c>
      <c r="B1588" s="1">
        <f>48/82*K1588</f>
        <v>138359.41463414632</v>
      </c>
      <c r="C1588" t="s">
        <v>22</v>
      </c>
      <c r="D1588" t="s">
        <v>453</v>
      </c>
      <c r="E1588">
        <v>39</v>
      </c>
      <c r="F1588">
        <v>0</v>
      </c>
      <c r="H1588">
        <v>0</v>
      </c>
      <c r="K1588" s="1">
        <v>236364</v>
      </c>
      <c r="L1588" s="1">
        <v>0</v>
      </c>
      <c r="N1588" s="3">
        <v>0</v>
      </c>
      <c r="O1588" s="10">
        <f>N1588-1/SUMIF(Seasons!A$2:A$8,C1588,Seasons!E$2:E$8)*(B1588-(E1588/SUMIF(Seasons!A$2:A$8,C1588,Seasons!B$2:B$8))*SUMIF(Seasons!A$2:A$8,C1588,Seasons!C$2:C$8))</f>
        <v>-3.5706039911308177E-2</v>
      </c>
    </row>
    <row r="1589" spans="1:15" x14ac:dyDescent="0.2">
      <c r="A1589">
        <v>1</v>
      </c>
      <c r="B1589" s="1">
        <f>J1589</f>
        <v>600000</v>
      </c>
      <c r="C1589" s="11" t="s">
        <v>17</v>
      </c>
      <c r="D1589" s="11" t="s">
        <v>454</v>
      </c>
      <c r="E1589" s="12">
        <v>190</v>
      </c>
      <c r="F1589" s="12"/>
      <c r="G1589" s="12"/>
      <c r="H1589" s="12"/>
      <c r="I1589" s="13">
        <v>650000</v>
      </c>
      <c r="J1589" s="14">
        <v>600000</v>
      </c>
      <c r="K1589" s="14"/>
      <c r="L1589" s="14" t="s">
        <v>27</v>
      </c>
      <c r="M1589" s="13"/>
      <c r="N1589" s="10">
        <v>0.30000000000000004</v>
      </c>
      <c r="O1589" s="10">
        <f>N1589-1/SUMIF(Seasons!A$2:A$8,C1589,Seasons!E$2:E$8)*(B1589-(E1589/SUMIF(Seasons!A$2:A$8,C1589,Seasons!B$2:B$8))*SUMIF(Seasons!A$2:A$8,C1589,Seasons!C$2:C$8))</f>
        <v>-2.7689787001638377E-2</v>
      </c>
    </row>
    <row r="1590" spans="1:15" x14ac:dyDescent="0.2">
      <c r="A1590">
        <v>1</v>
      </c>
      <c r="B1590" s="1">
        <f>K1590</f>
        <v>965000</v>
      </c>
      <c r="C1590" s="11" t="s">
        <v>19</v>
      </c>
      <c r="D1590" s="11" t="s">
        <v>454</v>
      </c>
      <c r="E1590" s="12">
        <v>193</v>
      </c>
      <c r="F1590" s="12">
        <v>0</v>
      </c>
      <c r="G1590" s="12">
        <v>0</v>
      </c>
      <c r="H1590" s="12">
        <v>0</v>
      </c>
      <c r="I1590" s="11"/>
      <c r="J1590" s="14">
        <v>965000</v>
      </c>
      <c r="K1590" s="14">
        <v>965000</v>
      </c>
      <c r="L1590" s="14">
        <v>0</v>
      </c>
      <c r="M1590" s="13"/>
      <c r="N1590" s="10">
        <v>3.2</v>
      </c>
      <c r="O1590" s="10">
        <f>N1590-1/SUMIF(Seasons!A$2:A$8,C1590,Seasons!E$2:E$8)*(B1590-(E1590/SUMIF(Seasons!A$2:A$8,C1590,Seasons!B$2:B$8))*SUMIF(Seasons!A$2:A$8,C1590,Seasons!C$2:C$8))</f>
        <v>1.9682119205298014</v>
      </c>
    </row>
    <row r="1591" spans="1:15" x14ac:dyDescent="0.2">
      <c r="A1591">
        <v>1</v>
      </c>
      <c r="B1591" s="1">
        <f>K1591</f>
        <v>944247</v>
      </c>
      <c r="C1591" s="11" t="s">
        <v>20</v>
      </c>
      <c r="D1591" s="11" t="s">
        <v>454</v>
      </c>
      <c r="E1591" s="11">
        <v>182</v>
      </c>
      <c r="F1591" s="11">
        <v>0</v>
      </c>
      <c r="G1591" s="11">
        <v>0</v>
      </c>
      <c r="H1591" s="11">
        <v>0</v>
      </c>
      <c r="I1591" s="11"/>
      <c r="J1591" s="17">
        <v>965000</v>
      </c>
      <c r="K1591" s="17">
        <v>944247</v>
      </c>
      <c r="L1591" s="17">
        <v>0</v>
      </c>
      <c r="M1591" s="18"/>
      <c r="N1591" s="10">
        <v>3</v>
      </c>
      <c r="O1591" s="10">
        <f>N1591-1/SUMIF(Seasons!A$2:A$8,C1591,Seasons!E$2:E$8)*(B1591-(E1591/SUMIF(Seasons!A$2:A$8,C1591,Seasons!B$2:B$8))*SUMIF(Seasons!A$2:A$8,C1591,Seasons!C$2:C$8))</f>
        <v>1.860126042157721</v>
      </c>
    </row>
    <row r="1592" spans="1:15" x14ac:dyDescent="0.2">
      <c r="A1592">
        <v>1</v>
      </c>
      <c r="B1592" s="1">
        <f>K1592</f>
        <v>1100000</v>
      </c>
      <c r="C1592" s="11" t="s">
        <v>21</v>
      </c>
      <c r="D1592" s="11" t="s">
        <v>454</v>
      </c>
      <c r="E1592" s="12">
        <v>185</v>
      </c>
      <c r="F1592" s="12">
        <v>0</v>
      </c>
      <c r="G1592" s="12">
        <v>0</v>
      </c>
      <c r="H1592" s="12">
        <v>0</v>
      </c>
      <c r="I1592" s="12"/>
      <c r="J1592" s="14">
        <v>1100000</v>
      </c>
      <c r="K1592" s="14">
        <v>1100000</v>
      </c>
      <c r="L1592" s="14">
        <v>0</v>
      </c>
      <c r="M1592" s="13">
        <v>0</v>
      </c>
      <c r="N1592" s="10">
        <v>2.2999999999999998</v>
      </c>
      <c r="O1592" s="10">
        <f>N1592-1/SUMIF(Seasons!A$2:A$8,C1592,Seasons!E$2:E$8)*(B1592-(E1592/SUMIF(Seasons!A$2:A$8,C1592,Seasons!B$2:B$8))*SUMIF(Seasons!A$2:A$8,C1592,Seasons!C$2:C$8))</f>
        <v>0.97879368118717069</v>
      </c>
    </row>
    <row r="1593" spans="1:15" x14ac:dyDescent="0.2">
      <c r="A1593">
        <v>1</v>
      </c>
      <c r="B1593" s="1">
        <f>48/82*K1593</f>
        <v>409756.09756097558</v>
      </c>
      <c r="C1593" t="s">
        <v>22</v>
      </c>
      <c r="D1593" t="s">
        <v>454</v>
      </c>
      <c r="E1593">
        <v>55</v>
      </c>
      <c r="F1593">
        <v>0</v>
      </c>
      <c r="H1593">
        <v>0</v>
      </c>
      <c r="K1593" s="1">
        <v>700000</v>
      </c>
      <c r="L1593" s="1">
        <v>0</v>
      </c>
      <c r="N1593" s="3">
        <v>-0.5</v>
      </c>
      <c r="O1593" s="10">
        <f>N1593-1/SUMIF(Seasons!A$2:A$8,C1593,Seasons!E$2:E$8)*(B1593-(E1593/SUMIF(Seasons!A$2:A$8,C1593,Seasons!B$2:B$8))*SUMIF(Seasons!A$2:A$8,C1593,Seasons!C$2:C$8))</f>
        <v>-0.99346970889063724</v>
      </c>
    </row>
    <row r="1594" spans="1:15" x14ac:dyDescent="0.2">
      <c r="A1594">
        <v>1</v>
      </c>
      <c r="B1594" s="1">
        <f>K1594</f>
        <v>265128</v>
      </c>
      <c r="C1594" t="s">
        <v>15</v>
      </c>
      <c r="D1594" t="s">
        <v>454</v>
      </c>
      <c r="E1594">
        <v>19</v>
      </c>
      <c r="F1594">
        <v>0</v>
      </c>
      <c r="G1594">
        <v>176</v>
      </c>
      <c r="H1594">
        <v>0</v>
      </c>
      <c r="I1594"/>
      <c r="J1594" s="1">
        <v>1100000</v>
      </c>
      <c r="K1594" s="1">
        <v>265128</v>
      </c>
      <c r="L1594" s="1">
        <v>0</v>
      </c>
      <c r="M1594"/>
      <c r="N1594" s="3">
        <v>0.30000000000000004</v>
      </c>
      <c r="O1594" s="10">
        <f>N1594-1/SUMIF(Seasons!A$2:A$8,C1594,Seasons!E$2:E$8)*(B1594-(E1594/SUMIF(Seasons!A$2:A$8,C1594,Seasons!B$2:B$8))*SUMIF(Seasons!A$2:A$8,C1594,Seasons!C$2:C$8))</f>
        <v>-0.19147319979149596</v>
      </c>
    </row>
    <row r="1595" spans="1:15" x14ac:dyDescent="0.2">
      <c r="A1595">
        <v>1</v>
      </c>
      <c r="B1595" s="1">
        <f>K1595</f>
        <v>268901</v>
      </c>
      <c r="C1595" s="11" t="s">
        <v>21</v>
      </c>
      <c r="D1595" s="11" t="s">
        <v>455</v>
      </c>
      <c r="E1595" s="12">
        <v>78</v>
      </c>
      <c r="F1595" s="12">
        <v>0</v>
      </c>
      <c r="G1595" s="12">
        <v>0</v>
      </c>
      <c r="H1595" s="12">
        <v>0</v>
      </c>
      <c r="I1595" s="12"/>
      <c r="J1595" s="14">
        <v>637778</v>
      </c>
      <c r="K1595" s="14">
        <v>268901</v>
      </c>
      <c r="L1595" s="14">
        <v>80000</v>
      </c>
      <c r="M1595" s="13">
        <v>55000</v>
      </c>
      <c r="N1595" s="10">
        <v>1.6</v>
      </c>
      <c r="O1595" s="10">
        <f>N1595-1/SUMIF(Seasons!A$2:A$8,C1595,Seasons!E$2:E$8)*(B1595-(E1595/SUMIF(Seasons!A$2:A$8,C1595,Seasons!B$2:B$8))*SUMIF(Seasons!A$2:A$8,C1595,Seasons!C$2:C$8))</f>
        <v>1.4907427891270879</v>
      </c>
    </row>
    <row r="1596" spans="1:15" x14ac:dyDescent="0.2">
      <c r="A1596">
        <v>1</v>
      </c>
      <c r="B1596" s="1">
        <f>48/82*K1596</f>
        <v>326504.19512195123</v>
      </c>
      <c r="C1596" t="s">
        <v>22</v>
      </c>
      <c r="D1596" t="s">
        <v>455</v>
      </c>
      <c r="E1596">
        <v>99</v>
      </c>
      <c r="F1596">
        <v>0</v>
      </c>
      <c r="H1596">
        <v>0</v>
      </c>
      <c r="K1596" s="1">
        <v>557778</v>
      </c>
      <c r="L1596" s="1">
        <v>80000</v>
      </c>
      <c r="N1596" s="3">
        <v>5.0999999999999996</v>
      </c>
      <c r="O1596" s="10">
        <f>N1596-1/SUMIF(Seasons!A$2:A$8,C1596,Seasons!E$2:E$8)*(B1596-(E1596/SUMIF(Seasons!A$2:A$8,C1596,Seasons!B$2:B$8))*SUMIF(Seasons!A$2:A$8,C1596,Seasons!C$2:C$8))</f>
        <v>5.0603878772619977</v>
      </c>
    </row>
    <row r="1597" spans="1:15" x14ac:dyDescent="0.2">
      <c r="A1597">
        <v>1</v>
      </c>
      <c r="B1597" s="1">
        <f>K1597</f>
        <v>572778</v>
      </c>
      <c r="C1597" t="s">
        <v>15</v>
      </c>
      <c r="D1597" t="s">
        <v>455</v>
      </c>
      <c r="E1597">
        <v>195</v>
      </c>
      <c r="F1597">
        <v>0</v>
      </c>
      <c r="G1597">
        <v>0</v>
      </c>
      <c r="H1597">
        <v>0</v>
      </c>
      <c r="I1597"/>
      <c r="J1597" s="1">
        <v>637778</v>
      </c>
      <c r="K1597" s="1">
        <v>572778</v>
      </c>
      <c r="L1597" s="1">
        <v>35000</v>
      </c>
      <c r="M1597"/>
      <c r="N1597" s="3">
        <v>4.9000000000000004</v>
      </c>
      <c r="O1597" s="10">
        <f>N1597-1/SUMIF(Seasons!A$2:A$8,C1597,Seasons!E$2:E$8)*(B1597-(E1597/SUMIF(Seasons!A$2:A$8,C1597,Seasons!B$2:B$8))*SUMIF(Seasons!A$2:A$8,C1597,Seasons!C$2:C$8))</f>
        <v>4.8470791868344634</v>
      </c>
    </row>
    <row r="1598" spans="1:15" x14ac:dyDescent="0.2">
      <c r="A1598">
        <v>1</v>
      </c>
      <c r="B1598" s="1">
        <v>1900000</v>
      </c>
      <c r="C1598" t="s">
        <v>23</v>
      </c>
      <c r="D1598" t="s">
        <v>455</v>
      </c>
      <c r="E1598">
        <v>186</v>
      </c>
      <c r="K1598" s="1">
        <v>1900000</v>
      </c>
      <c r="L1598" s="1">
        <v>0</v>
      </c>
      <c r="N1598" s="3">
        <v>8.9</v>
      </c>
      <c r="O1598" s="10">
        <f>N1598-1/SUMIF(Seasons!A$2:A$8,C1598,Seasons!E$2:E$8)*(B1598-(E1598/SUMIF(Seasons!A$2:A$8,C1598,Seasons!B$2:B$8))*SUMIF(Seasons!A$2:A$8,C1598,Seasons!C$2:C$8))</f>
        <v>6.0251109139307903</v>
      </c>
    </row>
    <row r="1599" spans="1:15" x14ac:dyDescent="0.2">
      <c r="A1599">
        <v>1</v>
      </c>
      <c r="B1599" s="1">
        <f>K1599</f>
        <v>233679</v>
      </c>
      <c r="C1599" s="11" t="s">
        <v>19</v>
      </c>
      <c r="D1599" s="11" t="s">
        <v>456</v>
      </c>
      <c r="E1599" s="12">
        <v>82</v>
      </c>
      <c r="F1599" s="12">
        <v>0</v>
      </c>
      <c r="G1599" s="12">
        <v>0</v>
      </c>
      <c r="H1599" s="12">
        <v>0</v>
      </c>
      <c r="I1599" s="11"/>
      <c r="J1599" s="14">
        <v>550000</v>
      </c>
      <c r="K1599" s="14">
        <v>233679</v>
      </c>
      <c r="L1599" s="14">
        <v>0</v>
      </c>
      <c r="M1599" s="13"/>
      <c r="N1599" s="10">
        <v>1.1000000000000001</v>
      </c>
      <c r="O1599" s="10">
        <f>N1599-1/SUMIF(Seasons!A$2:A$8,C1599,Seasons!E$2:E$8)*(B1599-(E1599/SUMIF(Seasons!A$2:A$8,C1599,Seasons!B$2:B$8))*SUMIF(Seasons!A$2:A$8,C1599,Seasons!C$2:C$8))</f>
        <v>1.0437251209552896</v>
      </c>
    </row>
    <row r="1600" spans="1:15" x14ac:dyDescent="0.2">
      <c r="A1600">
        <v>1</v>
      </c>
      <c r="B1600" s="1">
        <f>K1600</f>
        <v>47312</v>
      </c>
      <c r="C1600" s="11" t="s">
        <v>20</v>
      </c>
      <c r="D1600" s="11" t="s">
        <v>456</v>
      </c>
      <c r="E1600" s="12">
        <v>16</v>
      </c>
      <c r="F1600" s="12">
        <v>0</v>
      </c>
      <c r="G1600" s="12">
        <v>0</v>
      </c>
      <c r="H1600" s="12">
        <v>0</v>
      </c>
      <c r="I1600" s="12"/>
      <c r="J1600" s="14">
        <v>550000</v>
      </c>
      <c r="K1600" s="14">
        <v>47312</v>
      </c>
      <c r="L1600" s="14">
        <v>0</v>
      </c>
      <c r="M1600" s="13"/>
      <c r="N1600" s="10">
        <v>-0.6</v>
      </c>
      <c r="O1600" s="10">
        <f>N1600-1/SUMIF(Seasons!A$2:A$8,C1600,Seasons!E$2:E$8)*(B1600-(E1600/SUMIF(Seasons!A$2:A$8,C1600,Seasons!B$2:B$8))*SUMIF(Seasons!A$2:A$8,C1600,Seasons!C$2:C$8))</f>
        <v>-0.61077556737827454</v>
      </c>
    </row>
    <row r="1601" spans="1:15" x14ac:dyDescent="0.2">
      <c r="A1601">
        <v>1</v>
      </c>
      <c r="B1601" s="1">
        <f>J1601</f>
        <v>2000000</v>
      </c>
      <c r="C1601" s="11" t="s">
        <v>17</v>
      </c>
      <c r="D1601" s="11" t="s">
        <v>457</v>
      </c>
      <c r="E1601" s="12">
        <v>190</v>
      </c>
      <c r="F1601" s="12"/>
      <c r="G1601" s="12"/>
      <c r="H1601" s="12"/>
      <c r="I1601" s="13">
        <v>2000000</v>
      </c>
      <c r="J1601" s="14">
        <v>2000000</v>
      </c>
      <c r="K1601" s="14"/>
      <c r="L1601" s="14" t="s">
        <v>27</v>
      </c>
      <c r="M1601" s="13"/>
      <c r="N1601" s="10">
        <v>1</v>
      </c>
      <c r="O1601" s="10">
        <f>N1601-1/SUMIF(Seasons!A$2:A$8,C1601,Seasons!E$2:E$8)*(B1601-(E1601/SUMIF(Seasons!A$2:A$8,C1601,Seasons!B$2:B$8))*SUMIF(Seasons!A$2:A$8,C1601,Seasons!C$2:C$8))</f>
        <v>-2.9978154014199889</v>
      </c>
    </row>
    <row r="1602" spans="1:15" x14ac:dyDescent="0.2">
      <c r="A1602">
        <v>1</v>
      </c>
      <c r="B1602" s="1">
        <f>K1602</f>
        <v>2000000</v>
      </c>
      <c r="C1602" s="11" t="s">
        <v>19</v>
      </c>
      <c r="D1602" s="11" t="s">
        <v>457</v>
      </c>
      <c r="E1602" s="12">
        <v>193</v>
      </c>
      <c r="F1602" s="12">
        <v>0</v>
      </c>
      <c r="G1602" s="12">
        <v>0</v>
      </c>
      <c r="H1602" s="12">
        <v>0</v>
      </c>
      <c r="I1602" s="11"/>
      <c r="J1602" s="14">
        <v>2000000</v>
      </c>
      <c r="K1602" s="14">
        <v>2000000</v>
      </c>
      <c r="L1602" s="14">
        <v>0</v>
      </c>
      <c r="M1602" s="13"/>
      <c r="N1602" s="10">
        <v>4.5999999999999996</v>
      </c>
      <c r="O1602" s="10">
        <f>N1602-1/SUMIF(Seasons!A$2:A$8,C1602,Seasons!E$2:E$8)*(B1602-(E1602/SUMIF(Seasons!A$2:A$8,C1602,Seasons!B$2:B$8))*SUMIF(Seasons!A$2:A$8,C1602,Seasons!C$2:C$8))</f>
        <v>0.62649006622516534</v>
      </c>
    </row>
    <row r="1603" spans="1:15" x14ac:dyDescent="0.2">
      <c r="A1603">
        <v>1</v>
      </c>
      <c r="B1603" s="1">
        <f>K1603</f>
        <v>2500000</v>
      </c>
      <c r="C1603" s="11" t="s">
        <v>20</v>
      </c>
      <c r="D1603" s="11" t="s">
        <v>457</v>
      </c>
      <c r="E1603" s="12">
        <v>186</v>
      </c>
      <c r="F1603" s="12">
        <v>0</v>
      </c>
      <c r="G1603" s="12">
        <v>0</v>
      </c>
      <c r="H1603" s="12">
        <v>0</v>
      </c>
      <c r="I1603" s="12"/>
      <c r="J1603" s="14">
        <v>2500000</v>
      </c>
      <c r="K1603" s="14">
        <v>2500000</v>
      </c>
      <c r="L1603" s="14">
        <v>0</v>
      </c>
      <c r="M1603" s="13"/>
      <c r="N1603" s="10">
        <v>1.2</v>
      </c>
      <c r="O1603" s="10">
        <f>N1603-1/SUMIF(Seasons!A$2:A$8,C1603,Seasons!E$2:E$8)*(B1603-(E1603/SUMIF(Seasons!A$2:A$8,C1603,Seasons!B$2:B$8))*SUMIF(Seasons!A$2:A$8,C1603,Seasons!C$2:C$8))</f>
        <v>-3.8104384133611688</v>
      </c>
    </row>
    <row r="1604" spans="1:15" x14ac:dyDescent="0.2">
      <c r="A1604">
        <v>1</v>
      </c>
      <c r="B1604" s="1">
        <f>K1604</f>
        <v>2500000</v>
      </c>
      <c r="C1604" s="11" t="s">
        <v>21</v>
      </c>
      <c r="D1604" s="11" t="s">
        <v>457</v>
      </c>
      <c r="E1604" s="12">
        <v>185</v>
      </c>
      <c r="F1604" s="12">
        <v>0</v>
      </c>
      <c r="G1604" s="12">
        <v>0</v>
      </c>
      <c r="H1604" s="12">
        <v>0</v>
      </c>
      <c r="I1604" s="12"/>
      <c r="J1604" s="14">
        <v>2500000</v>
      </c>
      <c r="K1604" s="14">
        <v>2500000</v>
      </c>
      <c r="L1604" s="14">
        <v>0</v>
      </c>
      <c r="M1604" s="13">
        <v>0</v>
      </c>
      <c r="N1604" s="10">
        <v>-0.9</v>
      </c>
      <c r="O1604" s="10">
        <f>N1604-1/SUMIF(Seasons!A$2:A$8,C1604,Seasons!E$2:E$8)*(B1604-(E1604/SUMIF(Seasons!A$2:A$8,C1604,Seasons!B$2:B$8))*SUMIF(Seasons!A$2:A$8,C1604,Seasons!C$2:C$8))</f>
        <v>-5.4380564863571088</v>
      </c>
    </row>
    <row r="1605" spans="1:15" x14ac:dyDescent="0.2">
      <c r="A1605">
        <v>1</v>
      </c>
      <c r="B1605" s="1">
        <f>48/82*K1605</f>
        <v>265779.51219512196</v>
      </c>
      <c r="C1605" t="s">
        <v>22</v>
      </c>
      <c r="D1605" t="s">
        <v>457</v>
      </c>
      <c r="E1605">
        <v>62</v>
      </c>
      <c r="F1605">
        <v>0</v>
      </c>
      <c r="H1605">
        <v>0</v>
      </c>
      <c r="K1605" s="1">
        <v>454040</v>
      </c>
      <c r="L1605" s="1">
        <v>0</v>
      </c>
      <c r="N1605" s="3">
        <v>0</v>
      </c>
      <c r="O1605" s="10">
        <f>N1605-1/SUMIF(Seasons!A$2:A$8,C1605,Seasons!E$2:E$8)*(B1605-(E1605/SUMIF(Seasons!A$2:A$8,C1605,Seasons!B$2:B$8))*SUMIF(Seasons!A$2:A$8,C1605,Seasons!C$2:C$8))</f>
        <v>-0.15136684357342106</v>
      </c>
    </row>
    <row r="1606" spans="1:15" x14ac:dyDescent="0.2">
      <c r="A1606">
        <v>1</v>
      </c>
      <c r="B1606" s="1">
        <f>J1606</f>
        <v>1400000</v>
      </c>
      <c r="C1606" s="11" t="s">
        <v>17</v>
      </c>
      <c r="D1606" s="11" t="s">
        <v>458</v>
      </c>
      <c r="E1606" s="12">
        <v>190</v>
      </c>
      <c r="F1606" s="12"/>
      <c r="G1606" s="12"/>
      <c r="H1606" s="12"/>
      <c r="I1606" s="13">
        <v>1100000</v>
      </c>
      <c r="J1606" s="14">
        <v>1400000</v>
      </c>
      <c r="K1606" s="14"/>
      <c r="L1606" s="14" t="s">
        <v>27</v>
      </c>
      <c r="M1606" s="13"/>
      <c r="N1606" s="10">
        <v>1.4</v>
      </c>
      <c r="O1606" s="10">
        <f>N1606-1/SUMIF(Seasons!A$2:A$8,C1606,Seasons!E$2:E$8)*(B1606-(E1606/SUMIF(Seasons!A$2:A$8,C1606,Seasons!B$2:B$8))*SUMIF(Seasons!A$2:A$8,C1606,Seasons!C$2:C$8))</f>
        <v>-1.0249044238121243</v>
      </c>
    </row>
    <row r="1607" spans="1:15" x14ac:dyDescent="0.2">
      <c r="A1607">
        <v>1</v>
      </c>
      <c r="B1607" s="1">
        <f>K1607</f>
        <v>500000</v>
      </c>
      <c r="C1607" s="11" t="s">
        <v>19</v>
      </c>
      <c r="D1607" s="11" t="s">
        <v>458</v>
      </c>
      <c r="E1607" s="12">
        <v>193</v>
      </c>
      <c r="F1607" s="12">
        <v>0</v>
      </c>
      <c r="G1607" s="12">
        <v>0</v>
      </c>
      <c r="H1607" s="12">
        <v>0</v>
      </c>
      <c r="I1607" s="11"/>
      <c r="J1607" s="14">
        <v>500000</v>
      </c>
      <c r="K1607" s="14">
        <v>500000</v>
      </c>
      <c r="L1607" s="14">
        <v>0</v>
      </c>
      <c r="M1607" s="13"/>
      <c r="N1607" s="10">
        <v>2.9</v>
      </c>
      <c r="O1607" s="10">
        <f>N1607-1/SUMIF(Seasons!A$2:A$8,C1607,Seasons!E$2:E$8)*(B1607-(E1607/SUMIF(Seasons!A$2:A$8,C1607,Seasons!B$2:B$8))*SUMIF(Seasons!A$2:A$8,C1607,Seasons!C$2:C$8))</f>
        <v>2.9</v>
      </c>
    </row>
    <row r="1608" spans="1:15" x14ac:dyDescent="0.2">
      <c r="A1608">
        <v>1</v>
      </c>
      <c r="B1608" s="1">
        <f>K1608</f>
        <v>750000</v>
      </c>
      <c r="C1608" s="11" t="s">
        <v>20</v>
      </c>
      <c r="D1608" s="21" t="s">
        <v>458</v>
      </c>
      <c r="E1608" s="12">
        <v>186</v>
      </c>
      <c r="F1608" s="12">
        <v>0</v>
      </c>
      <c r="G1608" s="12">
        <v>0</v>
      </c>
      <c r="H1608" s="12">
        <v>0</v>
      </c>
      <c r="I1608" s="12"/>
      <c r="J1608" s="14">
        <v>750000</v>
      </c>
      <c r="K1608" s="14">
        <v>750000</v>
      </c>
      <c r="L1608" s="14">
        <v>0</v>
      </c>
      <c r="M1608" s="13"/>
      <c r="N1608" s="10">
        <v>4.7</v>
      </c>
      <c r="O1608" s="10">
        <f>N1608-1/SUMIF(Seasons!A$2:A$8,C1608,Seasons!E$2:E$8)*(B1608-(E1608/SUMIF(Seasons!A$2:A$8,C1608,Seasons!B$2:B$8))*SUMIF(Seasons!A$2:A$8,C1608,Seasons!C$2:C$8))</f>
        <v>4.0736951983298537</v>
      </c>
    </row>
    <row r="1609" spans="1:15" x14ac:dyDescent="0.2">
      <c r="A1609">
        <v>1</v>
      </c>
      <c r="B1609" s="1">
        <f>K1609</f>
        <v>1200000</v>
      </c>
      <c r="C1609" s="11" t="s">
        <v>21</v>
      </c>
      <c r="D1609" s="11" t="s">
        <v>458</v>
      </c>
      <c r="E1609" s="12">
        <v>185</v>
      </c>
      <c r="F1609" s="12">
        <v>0</v>
      </c>
      <c r="G1609" s="12">
        <v>0</v>
      </c>
      <c r="H1609" s="12">
        <v>0</v>
      </c>
      <c r="I1609" s="12"/>
      <c r="J1609" s="14">
        <v>1200000</v>
      </c>
      <c r="K1609" s="14">
        <v>1200000</v>
      </c>
      <c r="L1609" s="14">
        <v>0</v>
      </c>
      <c r="M1609" s="13">
        <v>0</v>
      </c>
      <c r="N1609" s="10">
        <v>-0.1</v>
      </c>
      <c r="O1609" s="10">
        <f>N1609-1/SUMIF(Seasons!A$2:A$8,C1609,Seasons!E$2:E$8)*(B1609-(E1609/SUMIF(Seasons!A$2:A$8,C1609,Seasons!B$2:B$8))*SUMIF(Seasons!A$2:A$8,C1609,Seasons!C$2:C$8))</f>
        <v>-1.6509813307802776</v>
      </c>
    </row>
    <row r="1610" spans="1:15" x14ac:dyDescent="0.2">
      <c r="A1610">
        <v>1</v>
      </c>
      <c r="B1610" s="1">
        <f>48/82*K1610</f>
        <v>702439.02439024381</v>
      </c>
      <c r="C1610" t="s">
        <v>22</v>
      </c>
      <c r="D1610" t="s">
        <v>458</v>
      </c>
      <c r="E1610">
        <v>99</v>
      </c>
      <c r="F1610">
        <v>0</v>
      </c>
      <c r="H1610">
        <v>0</v>
      </c>
      <c r="K1610" s="1">
        <v>1200000</v>
      </c>
      <c r="L1610" s="1">
        <v>0</v>
      </c>
      <c r="N1610" s="3">
        <v>0.9</v>
      </c>
      <c r="O1610" s="10">
        <f>N1610-1/SUMIF(Seasons!A$2:A$8,C1610,Seasons!E$2:E$8)*(B1610-(E1610/SUMIF(Seasons!A$2:A$8,C1610,Seasons!B$2:B$8))*SUMIF(Seasons!A$2:A$8,C1610,Seasons!C$2:C$8))</f>
        <v>8.4264358772620174E-2</v>
      </c>
    </row>
    <row r="1611" spans="1:15" x14ac:dyDescent="0.2">
      <c r="A1611">
        <v>1</v>
      </c>
      <c r="B1611" s="1">
        <f>K1611</f>
        <v>1067180</v>
      </c>
      <c r="C1611" t="s">
        <v>15</v>
      </c>
      <c r="D1611" t="s">
        <v>458</v>
      </c>
      <c r="E1611">
        <v>167</v>
      </c>
      <c r="F1611">
        <v>24</v>
      </c>
      <c r="G1611">
        <v>28</v>
      </c>
      <c r="H1611">
        <v>0</v>
      </c>
      <c r="I1611"/>
      <c r="J1611" s="1">
        <v>1200000</v>
      </c>
      <c r="K1611" s="1">
        <v>1067180</v>
      </c>
      <c r="L1611" s="1">
        <v>0</v>
      </c>
      <c r="M1611"/>
      <c r="N1611" s="3">
        <v>-0.9</v>
      </c>
      <c r="O1611" s="10">
        <f>N1611-1/SUMIF(Seasons!A$2:A$8,C1611,Seasons!E$2:E$8)*(B1611-(E1611/SUMIF(Seasons!A$2:A$8,C1611,Seasons!B$2:B$8))*SUMIF(Seasons!A$2:A$8,C1611,Seasons!C$2:C$8))</f>
        <v>-2.2850633703179688</v>
      </c>
    </row>
    <row r="1612" spans="1:15" x14ac:dyDescent="0.2">
      <c r="A1612">
        <v>1</v>
      </c>
      <c r="B1612" s="1">
        <v>650000</v>
      </c>
      <c r="C1612" t="s">
        <v>23</v>
      </c>
      <c r="D1612" t="s">
        <v>458</v>
      </c>
      <c r="E1612">
        <v>186</v>
      </c>
      <c r="K1612" s="1">
        <v>650000</v>
      </c>
      <c r="L1612" s="1">
        <v>0</v>
      </c>
      <c r="N1612" s="3">
        <v>6.8</v>
      </c>
      <c r="O1612" s="10">
        <f>N1612-1/SUMIF(Seasons!A$2:A$8,C1612,Seasons!E$2:E$8)*(B1612-(E1612/SUMIF(Seasons!A$2:A$8,C1612,Seasons!B$2:B$8))*SUMIF(Seasons!A$2:A$8,C1612,Seasons!C$2:C$8))</f>
        <v>6.5870452528837617</v>
      </c>
    </row>
    <row r="1613" spans="1:15" x14ac:dyDescent="0.2">
      <c r="A1613">
        <v>1</v>
      </c>
      <c r="B1613" s="1">
        <f>J1613</f>
        <v>487500</v>
      </c>
      <c r="C1613" s="11" t="s">
        <v>17</v>
      </c>
      <c r="D1613" s="11" t="s">
        <v>459</v>
      </c>
      <c r="E1613" s="12">
        <v>190</v>
      </c>
      <c r="F1613" s="12"/>
      <c r="G1613" s="12"/>
      <c r="H1613" s="12"/>
      <c r="I1613" s="13">
        <v>475000</v>
      </c>
      <c r="J1613" s="14">
        <v>487500</v>
      </c>
      <c r="K1613" s="14"/>
      <c r="L1613" s="14" t="s">
        <v>27</v>
      </c>
      <c r="M1613" s="13"/>
      <c r="N1613" s="10">
        <v>5.2</v>
      </c>
      <c r="O1613" s="10">
        <f>N1613-1/SUMIF(Seasons!A$2:A$8,C1613,Seasons!E$2:E$8)*(B1613-(E1613/SUMIF(Seasons!A$2:A$8,C1613,Seasons!B$2:B$8))*SUMIF(Seasons!A$2:A$8,C1613,Seasons!C$2:C$8))</f>
        <v>5.1672310212998367</v>
      </c>
    </row>
    <row r="1614" spans="1:15" x14ac:dyDescent="0.2">
      <c r="A1614">
        <v>1</v>
      </c>
      <c r="B1614" s="1">
        <f>K1614</f>
        <v>487500</v>
      </c>
      <c r="C1614" s="11" t="s">
        <v>19</v>
      </c>
      <c r="D1614" s="11" t="s">
        <v>459</v>
      </c>
      <c r="E1614" s="12">
        <v>193</v>
      </c>
      <c r="F1614" s="12">
        <v>0</v>
      </c>
      <c r="G1614" s="12">
        <v>0</v>
      </c>
      <c r="H1614" s="12">
        <v>0</v>
      </c>
      <c r="I1614" s="11"/>
      <c r="J1614" s="14">
        <v>487500</v>
      </c>
      <c r="K1614" s="14">
        <v>487500</v>
      </c>
      <c r="L1614" s="14">
        <v>0</v>
      </c>
      <c r="M1614" s="13"/>
      <c r="N1614" s="10">
        <v>1.4</v>
      </c>
      <c r="O1614" s="10">
        <f>N1614-1/SUMIF(Seasons!A$2:A$8,C1614,Seasons!E$2:E$8)*(B1614-(E1614/SUMIF(Seasons!A$2:A$8,C1614,Seasons!B$2:B$8))*SUMIF(Seasons!A$2:A$8,C1614,Seasons!C$2:C$8))</f>
        <v>1.4331125827814568</v>
      </c>
    </row>
    <row r="1615" spans="1:15" x14ac:dyDescent="0.2">
      <c r="A1615">
        <v>1</v>
      </c>
      <c r="B1615" s="1">
        <f>K1615</f>
        <v>228495</v>
      </c>
      <c r="C1615" s="11" t="s">
        <v>20</v>
      </c>
      <c r="D1615" s="11" t="s">
        <v>459</v>
      </c>
      <c r="E1615" s="12">
        <v>85</v>
      </c>
      <c r="F1615" s="12">
        <v>0</v>
      </c>
      <c r="G1615" s="12">
        <v>0</v>
      </c>
      <c r="H1615" s="12">
        <v>0</v>
      </c>
      <c r="I1615" s="12"/>
      <c r="J1615" s="14">
        <v>500000</v>
      </c>
      <c r="K1615" s="14">
        <v>228495</v>
      </c>
      <c r="L1615" s="14">
        <v>0</v>
      </c>
      <c r="M1615" s="13"/>
      <c r="N1615" s="10">
        <v>0</v>
      </c>
      <c r="O1615" s="10">
        <f>N1615-1/SUMIF(Seasons!A$2:A$8,C1615,Seasons!E$2:E$8)*(B1615-(E1615/SUMIF(Seasons!A$2:A$8,C1615,Seasons!B$2:B$8))*SUMIF(Seasons!A$2:A$8,C1615,Seasons!C$2:C$8))</f>
        <v>-9.4282443261858933E-7</v>
      </c>
    </row>
    <row r="1616" spans="1:15" x14ac:dyDescent="0.2">
      <c r="A1616">
        <v>1</v>
      </c>
      <c r="B1616" s="1">
        <f>K1616</f>
        <v>525000</v>
      </c>
      <c r="C1616" s="11" t="s">
        <v>21</v>
      </c>
      <c r="D1616" s="11" t="s">
        <v>459</v>
      </c>
      <c r="E1616" s="12">
        <v>185</v>
      </c>
      <c r="F1616" s="16">
        <v>118</v>
      </c>
      <c r="G1616" s="12">
        <v>0</v>
      </c>
      <c r="H1616" s="12">
        <v>0</v>
      </c>
      <c r="I1616" s="12"/>
      <c r="J1616" s="14">
        <v>525000</v>
      </c>
      <c r="K1616" s="14">
        <v>525000</v>
      </c>
      <c r="L1616" s="14">
        <v>0</v>
      </c>
      <c r="M1616" s="13">
        <v>0</v>
      </c>
      <c r="N1616" s="10">
        <v>1.3</v>
      </c>
      <c r="O1616" s="10">
        <f>N1616-1/SUMIF(Seasons!A$2:A$8,C1616,Seasons!E$2:E$8)*(B1616-(E1616/SUMIF(Seasons!A$2:A$8,C1616,Seasons!B$2:B$8))*SUMIF(Seasons!A$2:A$8,C1616,Seasons!C$2:C$8))</f>
        <v>1.3</v>
      </c>
    </row>
    <row r="1617" spans="1:15" x14ac:dyDescent="0.2">
      <c r="A1617">
        <v>1</v>
      </c>
      <c r="B1617" s="1">
        <f>48/82*K1617</f>
        <v>188026.53658536583</v>
      </c>
      <c r="C1617" t="s">
        <v>22</v>
      </c>
      <c r="D1617" t="s">
        <v>459</v>
      </c>
      <c r="E1617">
        <v>53</v>
      </c>
      <c r="F1617">
        <v>0</v>
      </c>
      <c r="H1617">
        <v>0</v>
      </c>
      <c r="K1617" s="1">
        <v>321212</v>
      </c>
      <c r="L1617" s="1">
        <v>0</v>
      </c>
      <c r="N1617" s="3">
        <v>0.60000000000000009</v>
      </c>
      <c r="O1617" s="10">
        <f>N1617-1/SUMIF(Seasons!A$2:A$8,C1617,Seasons!E$2:E$8)*(B1617-(E1617/SUMIF(Seasons!A$2:A$8,C1617,Seasons!B$2:B$8))*SUMIF(Seasons!A$2:A$8,C1617,Seasons!C$2:C$8))</f>
        <v>0.55147715099063033</v>
      </c>
    </row>
    <row r="1618" spans="1:15" x14ac:dyDescent="0.2">
      <c r="A1618">
        <v>1</v>
      </c>
      <c r="B1618" s="1">
        <f>K1618</f>
        <v>217179</v>
      </c>
      <c r="C1618" t="s">
        <v>15</v>
      </c>
      <c r="D1618" t="s">
        <v>459</v>
      </c>
      <c r="E1618">
        <v>77</v>
      </c>
      <c r="F1618">
        <v>0</v>
      </c>
      <c r="G1618">
        <v>0</v>
      </c>
      <c r="H1618">
        <v>0</v>
      </c>
      <c r="I1618"/>
      <c r="J1618" s="1">
        <v>550000</v>
      </c>
      <c r="K1618" s="1">
        <v>217179</v>
      </c>
      <c r="L1618" s="1">
        <v>0</v>
      </c>
      <c r="M1618"/>
      <c r="N1618" s="3">
        <v>-0.60000000000000009</v>
      </c>
      <c r="O1618" s="10">
        <f>N1618-1/SUMIF(Seasons!A$2:A$8,C1618,Seasons!E$2:E$8)*(B1618-(E1618/SUMIF(Seasons!A$2:A$8,C1618,Seasons!B$2:B$8))*SUMIF(Seasons!A$2:A$8,C1618,Seasons!C$2:C$8))</f>
        <v>-0.59999886812123027</v>
      </c>
    </row>
    <row r="1619" spans="1:15" x14ac:dyDescent="0.2">
      <c r="A1619">
        <v>1</v>
      </c>
      <c r="B1619" s="1">
        <v>245000</v>
      </c>
      <c r="C1619" t="s">
        <v>23</v>
      </c>
      <c r="D1619" t="s">
        <v>459</v>
      </c>
      <c r="E1619">
        <v>83</v>
      </c>
      <c r="K1619" s="1">
        <v>245000</v>
      </c>
      <c r="L1619" s="1">
        <v>0</v>
      </c>
      <c r="N1619" s="3">
        <v>1.2</v>
      </c>
      <c r="O1619" s="10">
        <f>N1619-1/SUMIF(Seasons!A$2:A$8,C1619,Seasons!E$2:E$8)*(B1619-(E1619/SUMIF(Seasons!A$2:A$8,C1619,Seasons!B$2:B$8))*SUMIF(Seasons!A$2:A$8,C1619,Seasons!C$2:C$8))</f>
        <v>1.2009159343961988</v>
      </c>
    </row>
    <row r="1620" spans="1:15" x14ac:dyDescent="0.2">
      <c r="A1620">
        <v>1</v>
      </c>
      <c r="B1620" s="1">
        <f>K1620</f>
        <v>1158333</v>
      </c>
      <c r="C1620" s="11" t="s">
        <v>20</v>
      </c>
      <c r="D1620" s="11" t="s">
        <v>460</v>
      </c>
      <c r="E1620" s="12">
        <v>186</v>
      </c>
      <c r="F1620" s="12">
        <v>0</v>
      </c>
      <c r="G1620" s="12">
        <v>0</v>
      </c>
      <c r="H1620" s="12">
        <v>0</v>
      </c>
      <c r="I1620" s="12"/>
      <c r="J1620" s="14">
        <v>1158333</v>
      </c>
      <c r="K1620" s="14">
        <v>1158333</v>
      </c>
      <c r="L1620" s="14">
        <v>312500</v>
      </c>
      <c r="M1620" s="13"/>
      <c r="N1620" s="10">
        <v>7.5</v>
      </c>
      <c r="O1620" s="10">
        <f>N1620-1/SUMIF(Seasons!A$2:A$8,C1620,Seasons!E$2:E$8)*(B1620-(E1620/SUMIF(Seasons!A$2:A$8,C1620,Seasons!B$2:B$8))*SUMIF(Seasons!A$2:A$8,C1620,Seasons!C$2:C$8))</f>
        <v>5.8507315240083511</v>
      </c>
    </row>
    <row r="1621" spans="1:15" x14ac:dyDescent="0.2">
      <c r="A1621">
        <v>1</v>
      </c>
      <c r="B1621" s="1">
        <f>K1621</f>
        <v>1158333</v>
      </c>
      <c r="C1621" s="11" t="s">
        <v>21</v>
      </c>
      <c r="D1621" s="11" t="s">
        <v>460</v>
      </c>
      <c r="E1621" s="12">
        <v>185</v>
      </c>
      <c r="F1621" s="12">
        <v>0</v>
      </c>
      <c r="G1621" s="12">
        <v>0</v>
      </c>
      <c r="H1621" s="12">
        <v>0</v>
      </c>
      <c r="I1621" s="12"/>
      <c r="J1621" s="14">
        <v>1158333</v>
      </c>
      <c r="K1621" s="14">
        <v>1158333</v>
      </c>
      <c r="L1621" s="14">
        <v>312500</v>
      </c>
      <c r="M1621" s="13">
        <v>0</v>
      </c>
      <c r="N1621" s="10">
        <v>16.600000000000001</v>
      </c>
      <c r="O1621" s="10">
        <f>N1621-1/SUMIF(Seasons!A$2:A$8,C1621,Seasons!E$2:E$8)*(B1621-(E1621/SUMIF(Seasons!A$2:A$8,C1621,Seasons!B$2:B$8))*SUMIF(Seasons!A$2:A$8,C1621,Seasons!C$2:C$8))</f>
        <v>15.144759023456201</v>
      </c>
    </row>
    <row r="1622" spans="1:15" x14ac:dyDescent="0.2">
      <c r="A1622">
        <v>1</v>
      </c>
      <c r="B1622" s="1">
        <f>48/82*K1622</f>
        <v>495121.75609756092</v>
      </c>
      <c r="C1622" t="s">
        <v>22</v>
      </c>
      <c r="D1622" t="s">
        <v>460</v>
      </c>
      <c r="E1622">
        <v>99</v>
      </c>
      <c r="F1622">
        <v>0</v>
      </c>
      <c r="H1622">
        <v>0</v>
      </c>
      <c r="K1622" s="1">
        <v>845833</v>
      </c>
      <c r="L1622" s="1">
        <v>312500</v>
      </c>
      <c r="N1622" s="3">
        <v>6.8</v>
      </c>
      <c r="O1622" s="10">
        <f>N1622-1/SUMIF(Seasons!A$2:A$8,C1622,Seasons!E$2:E$8)*(B1622-(E1622/SUMIF(Seasons!A$2:A$8,C1622,Seasons!B$2:B$8))*SUMIF(Seasons!A$2:A$8,C1622,Seasons!C$2:C$8))</f>
        <v>6.4122742029897717</v>
      </c>
    </row>
    <row r="1623" spans="1:15" x14ac:dyDescent="0.2">
      <c r="A1623">
        <v>1</v>
      </c>
      <c r="B1623" s="1">
        <f>K1623</f>
        <v>6000000</v>
      </c>
      <c r="C1623" t="s">
        <v>15</v>
      </c>
      <c r="D1623" t="s">
        <v>460</v>
      </c>
      <c r="E1623">
        <v>195</v>
      </c>
      <c r="F1623">
        <v>0</v>
      </c>
      <c r="G1623">
        <v>0</v>
      </c>
      <c r="H1623">
        <v>0</v>
      </c>
      <c r="I1623"/>
      <c r="J1623" s="1">
        <v>6000000</v>
      </c>
      <c r="K1623" s="1">
        <v>6000000</v>
      </c>
      <c r="L1623" s="1">
        <v>0</v>
      </c>
      <c r="M1623"/>
      <c r="N1623" s="3">
        <v>11.9</v>
      </c>
      <c r="O1623" s="10">
        <f>N1623-1/SUMIF(Seasons!A$2:A$8,C1623,Seasons!E$2:E$8)*(B1623-(E1623/SUMIF(Seasons!A$2:A$8,C1623,Seasons!B$2:B$8))*SUMIF(Seasons!A$2:A$8,C1623,Seasons!C$2:C$8))</f>
        <v>-0.76214908034849849</v>
      </c>
    </row>
    <row r="1624" spans="1:15" x14ac:dyDescent="0.2">
      <c r="A1624">
        <v>1</v>
      </c>
      <c r="B1624" s="1">
        <v>6000000</v>
      </c>
      <c r="C1624" t="s">
        <v>23</v>
      </c>
      <c r="D1624" t="s">
        <v>460</v>
      </c>
      <c r="E1624">
        <v>186</v>
      </c>
      <c r="K1624" s="1">
        <v>6000000</v>
      </c>
      <c r="L1624" s="1">
        <v>0</v>
      </c>
      <c r="N1624" s="3">
        <v>11.1</v>
      </c>
      <c r="O1624" s="10">
        <f>N1624-1/SUMIF(Seasons!A$2:A$8,C1624,Seasons!E$2:E$8)*(B1624-(E1624/SUMIF(Seasons!A$2:A$8,C1624,Seasons!B$2:B$8))*SUMIF(Seasons!A$2:A$8,C1624,Seasons!C$2:C$8))</f>
        <v>-0.50603371783495987</v>
      </c>
    </row>
    <row r="1625" spans="1:15" x14ac:dyDescent="0.2">
      <c r="A1625">
        <v>1</v>
      </c>
      <c r="B1625" s="1">
        <f>K1625</f>
        <v>50984</v>
      </c>
      <c r="C1625" s="11" t="s">
        <v>19</v>
      </c>
      <c r="D1625" s="11" t="s">
        <v>461</v>
      </c>
      <c r="E1625" s="12">
        <v>10</v>
      </c>
      <c r="F1625" s="12">
        <v>0</v>
      </c>
      <c r="G1625" s="12">
        <v>0</v>
      </c>
      <c r="H1625" s="12">
        <v>0</v>
      </c>
      <c r="I1625" s="11"/>
      <c r="J1625" s="14">
        <v>984000</v>
      </c>
      <c r="K1625" s="14">
        <v>50984</v>
      </c>
      <c r="L1625" s="14">
        <v>299000</v>
      </c>
      <c r="M1625" s="13"/>
      <c r="N1625" s="10"/>
      <c r="O1625" s="10">
        <f>N1625-1/SUMIF(Seasons!A$2:A$8,C1625,Seasons!E$2:E$8)*(B1625-(E1625/SUMIF(Seasons!A$2:A$8,C1625,Seasons!B$2:B$8))*SUMIF(Seasons!A$2:A$8,C1625,Seasons!C$2:C$8))</f>
        <v>-6.6429839069416338E-2</v>
      </c>
    </row>
    <row r="1626" spans="1:15" x14ac:dyDescent="0.2">
      <c r="A1626">
        <v>1</v>
      </c>
      <c r="B1626" s="1">
        <f>K1626</f>
        <v>20699</v>
      </c>
      <c r="C1626" s="11" t="s">
        <v>20</v>
      </c>
      <c r="D1626" s="11" t="s">
        <v>461</v>
      </c>
      <c r="E1626" s="12">
        <v>7</v>
      </c>
      <c r="F1626" s="12">
        <v>0</v>
      </c>
      <c r="G1626" s="12">
        <v>0</v>
      </c>
      <c r="H1626" s="12">
        <v>0</v>
      </c>
      <c r="I1626" s="12"/>
      <c r="J1626" s="14">
        <v>550000</v>
      </c>
      <c r="K1626" s="14">
        <v>20699</v>
      </c>
      <c r="L1626" s="14">
        <v>0</v>
      </c>
      <c r="M1626" s="13"/>
      <c r="N1626" s="10">
        <v>-0.2</v>
      </c>
      <c r="O1626" s="10">
        <f>N1626-1/SUMIF(Seasons!A$2:A$8,C1626,Seasons!E$2:E$8)*(B1626-(E1626/SUMIF(Seasons!A$2:A$8,C1626,Seasons!B$2:B$8))*SUMIF(Seasons!A$2:A$8,C1626,Seasons!C$2:C$8))</f>
        <v>-0.20471431072799517</v>
      </c>
    </row>
    <row r="1627" spans="1:15" x14ac:dyDescent="0.2">
      <c r="A1627">
        <v>1</v>
      </c>
      <c r="B1627" s="1">
        <f>J1627</f>
        <v>550000</v>
      </c>
      <c r="C1627" s="11" t="s">
        <v>17</v>
      </c>
      <c r="D1627" s="11" t="s">
        <v>462</v>
      </c>
      <c r="E1627" s="12">
        <v>190</v>
      </c>
      <c r="F1627" s="12"/>
      <c r="G1627" s="12"/>
      <c r="H1627" s="12"/>
      <c r="I1627" s="13">
        <v>550000</v>
      </c>
      <c r="J1627" s="14">
        <v>550000</v>
      </c>
      <c r="K1627" s="14"/>
      <c r="L1627" s="14" t="s">
        <v>27</v>
      </c>
      <c r="M1627" s="13"/>
      <c r="N1627" s="10">
        <v>8.8000000000000007</v>
      </c>
      <c r="O1627" s="10">
        <f>N1627-1/SUMIF(Seasons!A$2:A$8,C1627,Seasons!E$2:E$8)*(B1627-(E1627/SUMIF(Seasons!A$2:A$8,C1627,Seasons!B$2:B$8))*SUMIF(Seasons!A$2:A$8,C1627,Seasons!C$2:C$8))</f>
        <v>8.603386127799018</v>
      </c>
    </row>
    <row r="1628" spans="1:15" x14ac:dyDescent="0.2">
      <c r="A1628">
        <v>1</v>
      </c>
      <c r="B1628" s="1">
        <f>K1628</f>
        <v>3250000</v>
      </c>
      <c r="C1628" s="11" t="s">
        <v>19</v>
      </c>
      <c r="D1628" s="11" t="s">
        <v>462</v>
      </c>
      <c r="E1628" s="12">
        <v>193</v>
      </c>
      <c r="F1628" s="12">
        <v>0</v>
      </c>
      <c r="G1628" s="12">
        <v>0</v>
      </c>
      <c r="H1628" s="12">
        <v>0</v>
      </c>
      <c r="I1628" s="11"/>
      <c r="J1628" s="14">
        <v>3250000</v>
      </c>
      <c r="K1628" s="14">
        <v>3250000</v>
      </c>
      <c r="L1628" s="14">
        <v>0</v>
      </c>
      <c r="M1628" s="13"/>
      <c r="N1628" s="10">
        <v>8.8000000000000007</v>
      </c>
      <c r="O1628" s="10">
        <f>N1628-1/SUMIF(Seasons!A$2:A$8,C1628,Seasons!E$2:E$8)*(B1628-(E1628/SUMIF(Seasons!A$2:A$8,C1628,Seasons!B$2:B$8))*SUMIF(Seasons!A$2:A$8,C1628,Seasons!C$2:C$8))</f>
        <v>1.515231788079471</v>
      </c>
    </row>
    <row r="1629" spans="1:15" x14ac:dyDescent="0.2">
      <c r="A1629">
        <v>1</v>
      </c>
      <c r="B1629" s="1">
        <f>K1629</f>
        <v>3250000</v>
      </c>
      <c r="C1629" s="11" t="s">
        <v>20</v>
      </c>
      <c r="D1629" s="11" t="s">
        <v>462</v>
      </c>
      <c r="E1629" s="12">
        <v>186</v>
      </c>
      <c r="F1629" s="16">
        <v>66</v>
      </c>
      <c r="G1629" s="12">
        <v>0</v>
      </c>
      <c r="H1629" s="12">
        <v>0</v>
      </c>
      <c r="I1629" s="12"/>
      <c r="J1629" s="14">
        <v>3250000</v>
      </c>
      <c r="K1629" s="14">
        <v>3250000</v>
      </c>
      <c r="L1629" s="14">
        <v>0</v>
      </c>
      <c r="M1629" s="13"/>
      <c r="N1629" s="10">
        <v>9.4</v>
      </c>
      <c r="O1629" s="10">
        <f>N1629-1/SUMIF(Seasons!A$2:A$8,C1629,Seasons!E$2:E$8)*(B1629-(E1629/SUMIF(Seasons!A$2:A$8,C1629,Seasons!B$2:B$8))*SUMIF(Seasons!A$2:A$8,C1629,Seasons!C$2:C$8))</f>
        <v>2.5106471816283937</v>
      </c>
    </row>
    <row r="1630" spans="1:15" x14ac:dyDescent="0.2">
      <c r="A1630">
        <v>1</v>
      </c>
      <c r="B1630" s="1">
        <f>K1630</f>
        <v>3250000</v>
      </c>
      <c r="C1630" s="11" t="s">
        <v>21</v>
      </c>
      <c r="D1630" s="11" t="s">
        <v>462</v>
      </c>
      <c r="E1630" s="12">
        <v>185</v>
      </c>
      <c r="F1630" s="12">
        <v>0</v>
      </c>
      <c r="G1630" s="12">
        <v>0</v>
      </c>
      <c r="H1630" s="12">
        <v>0</v>
      </c>
      <c r="I1630" s="12"/>
      <c r="J1630" s="14">
        <v>3250000</v>
      </c>
      <c r="K1630" s="14">
        <v>3250000</v>
      </c>
      <c r="L1630" s="14">
        <v>0</v>
      </c>
      <c r="M1630" s="13">
        <v>0</v>
      </c>
      <c r="N1630" s="10">
        <v>11.8</v>
      </c>
      <c r="O1630" s="10">
        <f>N1630-1/SUMIF(Seasons!A$2:A$8,C1630,Seasons!E$2:E$8)*(B1630-(E1630/SUMIF(Seasons!A$2:A$8,C1630,Seasons!B$2:B$8))*SUMIF(Seasons!A$2:A$8,C1630,Seasons!C$2:C$8))</f>
        <v>5.5386309238870277</v>
      </c>
    </row>
    <row r="1631" spans="1:15" x14ac:dyDescent="0.2">
      <c r="A1631">
        <v>1</v>
      </c>
      <c r="B1631" s="1">
        <f>48/82*K1631</f>
        <v>1902439.0243902437</v>
      </c>
      <c r="C1631" t="s">
        <v>22</v>
      </c>
      <c r="D1631" t="s">
        <v>462</v>
      </c>
      <c r="E1631">
        <v>99</v>
      </c>
      <c r="F1631">
        <v>0</v>
      </c>
      <c r="H1631">
        <v>0</v>
      </c>
      <c r="K1631" s="1">
        <v>3250000</v>
      </c>
      <c r="L1631" s="1">
        <v>0</v>
      </c>
      <c r="N1631" s="3">
        <v>3.5</v>
      </c>
      <c r="O1631" s="10">
        <f>N1631-1/SUMIF(Seasons!A$2:A$8,C1631,Seasons!E$2:E$8)*(B1631-(E1631/SUMIF(Seasons!A$2:A$8,C1631,Seasons!B$2:B$8))*SUMIF(Seasons!A$2:A$8,C1631,Seasons!C$2:C$8))</f>
        <v>0.20684500393391048</v>
      </c>
    </row>
    <row r="1632" spans="1:15" x14ac:dyDescent="0.2">
      <c r="A1632">
        <v>1</v>
      </c>
      <c r="B1632" s="1">
        <f>K1632</f>
        <v>5000000</v>
      </c>
      <c r="C1632" t="s">
        <v>15</v>
      </c>
      <c r="D1632" t="s">
        <v>462</v>
      </c>
      <c r="E1632">
        <v>195</v>
      </c>
      <c r="F1632">
        <v>0</v>
      </c>
      <c r="G1632">
        <v>0</v>
      </c>
      <c r="H1632">
        <v>0</v>
      </c>
      <c r="I1632"/>
      <c r="J1632" s="1">
        <v>5000000</v>
      </c>
      <c r="K1632" s="1">
        <v>5000000</v>
      </c>
      <c r="L1632" s="1">
        <v>0</v>
      </c>
      <c r="M1632"/>
      <c r="N1632" s="3">
        <v>0.30000000000000004</v>
      </c>
      <c r="O1632" s="10">
        <f>N1632-1/SUMIF(Seasons!A$2:A$8,C1632,Seasons!E$2:E$8)*(B1632-(E1632/SUMIF(Seasons!A$2:A$8,C1632,Seasons!B$2:B$8))*SUMIF(Seasons!A$2:A$8,C1632,Seasons!C$2:C$8))</f>
        <v>-10.038818973862535</v>
      </c>
    </row>
    <row r="1633" spans="1:15" x14ac:dyDescent="0.2">
      <c r="A1633">
        <v>1</v>
      </c>
      <c r="B1633" s="1">
        <v>5000000</v>
      </c>
      <c r="C1633" t="s">
        <v>23</v>
      </c>
      <c r="D1633" t="s">
        <v>462</v>
      </c>
      <c r="E1633">
        <v>186</v>
      </c>
      <c r="K1633" s="1">
        <v>5000000</v>
      </c>
      <c r="L1633" s="1">
        <v>0</v>
      </c>
      <c r="N1633" s="3">
        <v>8.6</v>
      </c>
      <c r="O1633" s="10">
        <f>N1633-1/SUMIF(Seasons!A$2:A$8,C1633,Seasons!E$2:E$8)*(B1633-(E1633/SUMIF(Seasons!A$2:A$8,C1633,Seasons!B$2:B$8))*SUMIF(Seasons!A$2:A$8,C1633,Seasons!C$2:C$8))</f>
        <v>-0.87648624667258268</v>
      </c>
    </row>
    <row r="1634" spans="1:15" x14ac:dyDescent="0.2">
      <c r="A1634">
        <v>1</v>
      </c>
      <c r="B1634" s="1">
        <f>J1634</f>
        <v>3100000</v>
      </c>
      <c r="C1634" s="11" t="s">
        <v>17</v>
      </c>
      <c r="D1634" t="s">
        <v>463</v>
      </c>
      <c r="E1634" s="12">
        <v>190</v>
      </c>
      <c r="F1634" s="12"/>
      <c r="G1634" s="12"/>
      <c r="H1634" s="12"/>
      <c r="I1634" s="13">
        <v>2750000</v>
      </c>
      <c r="J1634" s="14">
        <v>3100000</v>
      </c>
      <c r="K1634" s="14"/>
      <c r="L1634" s="14" t="s">
        <v>27</v>
      </c>
      <c r="M1634" s="13"/>
      <c r="N1634" s="10">
        <v>6.5</v>
      </c>
      <c r="O1634" s="10">
        <f>N1634-1/SUMIF(Seasons!A$2:A$8,C1634,Seasons!E$2:E$8)*(B1634-(E1634/SUMIF(Seasons!A$2:A$8,C1634,Seasons!B$2:B$8))*SUMIF(Seasons!A$2:A$8,C1634,Seasons!C$2:C$8))</f>
        <v>-0.38148552703440686</v>
      </c>
    </row>
    <row r="1635" spans="1:15" x14ac:dyDescent="0.2">
      <c r="A1635">
        <v>1</v>
      </c>
      <c r="B1635" s="1">
        <f>K1635</f>
        <v>3100000</v>
      </c>
      <c r="C1635" s="11" t="s">
        <v>19</v>
      </c>
      <c r="D1635" t="s">
        <v>463</v>
      </c>
      <c r="E1635" s="12">
        <v>193</v>
      </c>
      <c r="F1635" s="12">
        <v>0</v>
      </c>
      <c r="G1635" s="12">
        <v>0</v>
      </c>
      <c r="H1635" s="12">
        <v>0</v>
      </c>
      <c r="I1635" s="11"/>
      <c r="J1635" s="14">
        <v>3100000</v>
      </c>
      <c r="K1635" s="14">
        <v>3100000</v>
      </c>
      <c r="L1635" s="14">
        <v>0</v>
      </c>
      <c r="M1635" s="13"/>
      <c r="N1635" s="10">
        <v>14.6</v>
      </c>
      <c r="O1635" s="10">
        <f>N1635-1/SUMIF(Seasons!A$2:A$8,C1635,Seasons!E$2:E$8)*(B1635-(E1635/SUMIF(Seasons!A$2:A$8,C1635,Seasons!B$2:B$8))*SUMIF(Seasons!A$2:A$8,C1635,Seasons!C$2:C$8))</f>
        <v>7.7125827814569536</v>
      </c>
    </row>
    <row r="1636" spans="1:15" x14ac:dyDescent="0.2">
      <c r="A1636">
        <v>1</v>
      </c>
      <c r="B1636" s="1">
        <f>K1636</f>
        <v>3100000</v>
      </c>
      <c r="C1636" s="11" t="s">
        <v>20</v>
      </c>
      <c r="D1636" t="s">
        <v>463</v>
      </c>
      <c r="E1636" s="12">
        <v>186</v>
      </c>
      <c r="F1636" s="12">
        <v>0</v>
      </c>
      <c r="G1636" s="12">
        <v>0</v>
      </c>
      <c r="H1636" s="12">
        <v>0</v>
      </c>
      <c r="I1636" s="12"/>
      <c r="J1636" s="14">
        <v>3100000</v>
      </c>
      <c r="K1636" s="14">
        <v>3100000</v>
      </c>
      <c r="L1636" s="14">
        <v>0</v>
      </c>
      <c r="M1636" s="13"/>
      <c r="N1636" s="10">
        <v>12.7</v>
      </c>
      <c r="O1636" s="10">
        <f>N1636-1/SUMIF(Seasons!A$2:A$8,C1636,Seasons!E$2:E$8)*(B1636-(E1636/SUMIF(Seasons!A$2:A$8,C1636,Seasons!B$2:B$8))*SUMIF(Seasons!A$2:A$8,C1636,Seasons!C$2:C$8))</f>
        <v>6.18643006263048</v>
      </c>
    </row>
    <row r="1637" spans="1:15" x14ac:dyDescent="0.2">
      <c r="A1637">
        <v>1</v>
      </c>
      <c r="B1637" s="1">
        <f>K1637</f>
        <v>4000000</v>
      </c>
      <c r="C1637" s="11" t="s">
        <v>21</v>
      </c>
      <c r="D1637" t="s">
        <v>463</v>
      </c>
      <c r="E1637" s="12">
        <v>185</v>
      </c>
      <c r="F1637" s="16">
        <v>24</v>
      </c>
      <c r="G1637" s="12">
        <v>0</v>
      </c>
      <c r="H1637" s="12">
        <v>0</v>
      </c>
      <c r="I1637" s="12"/>
      <c r="J1637" s="14">
        <v>4000000</v>
      </c>
      <c r="K1637" s="14">
        <v>4000000</v>
      </c>
      <c r="L1637" s="14">
        <v>0</v>
      </c>
      <c r="M1637" s="13">
        <v>0</v>
      </c>
      <c r="N1637" s="10">
        <v>5.5</v>
      </c>
      <c r="O1637" s="10">
        <f>N1637-1/SUMIF(Seasons!A$2:A$8,C1637,Seasons!E$2:E$8)*(B1637-(E1637/SUMIF(Seasons!A$2:A$8,C1637,Seasons!B$2:B$8))*SUMIF(Seasons!A$2:A$8,C1637,Seasons!C$2:C$8))</f>
        <v>-2.4846816658688367</v>
      </c>
    </row>
    <row r="1638" spans="1:15" x14ac:dyDescent="0.2">
      <c r="A1638">
        <v>1</v>
      </c>
      <c r="B1638" s="1">
        <f>48/82*K1638</f>
        <v>2341463.4146341463</v>
      </c>
      <c r="C1638" t="s">
        <v>22</v>
      </c>
      <c r="D1638" t="s">
        <v>463</v>
      </c>
      <c r="E1638">
        <v>99</v>
      </c>
      <c r="F1638">
        <v>0</v>
      </c>
      <c r="H1638">
        <v>0</v>
      </c>
      <c r="K1638" s="1">
        <v>4000000</v>
      </c>
      <c r="L1638" s="1">
        <v>0</v>
      </c>
      <c r="N1638" s="3">
        <v>3.8</v>
      </c>
      <c r="O1638" s="10">
        <f>N1638-1/SUMIF(Seasons!A$2:A$8,C1638,Seasons!E$2:E$8)*(B1638-(E1638/SUMIF(Seasons!A$2:A$8,C1638,Seasons!B$2:B$8))*SUMIF(Seasons!A$2:A$8,C1638,Seasons!C$2:C$8))</f>
        <v>-0.3995279307631785</v>
      </c>
    </row>
    <row r="1639" spans="1:15" x14ac:dyDescent="0.2">
      <c r="A1639">
        <v>1</v>
      </c>
      <c r="B1639" s="1">
        <f>K1639</f>
        <v>4000000</v>
      </c>
      <c r="C1639" t="s">
        <v>15</v>
      </c>
      <c r="D1639" t="s">
        <v>463</v>
      </c>
      <c r="E1639">
        <v>195</v>
      </c>
      <c r="F1639">
        <v>0</v>
      </c>
      <c r="G1639">
        <v>0</v>
      </c>
      <c r="H1639">
        <v>0</v>
      </c>
      <c r="I1639"/>
      <c r="J1639" s="1">
        <v>4000000</v>
      </c>
      <c r="K1639" s="1">
        <v>4000000</v>
      </c>
      <c r="L1639" s="1">
        <v>0</v>
      </c>
      <c r="M1639"/>
      <c r="N1639" s="3">
        <v>3.5</v>
      </c>
      <c r="O1639" s="10">
        <f>N1639-1/SUMIF(Seasons!A$2:A$8,C1639,Seasons!E$2:E$8)*(B1639-(E1639/SUMIF(Seasons!A$2:A$8,C1639,Seasons!B$2:B$8))*SUMIF(Seasons!A$2:A$8,C1639,Seasons!C$2:C$8))</f>
        <v>-4.5154888673765736</v>
      </c>
    </row>
    <row r="1640" spans="1:15" x14ac:dyDescent="0.2">
      <c r="A1640">
        <v>1</v>
      </c>
      <c r="B1640" s="1">
        <v>4000000</v>
      </c>
      <c r="C1640" t="s">
        <v>23</v>
      </c>
      <c r="D1640" t="s">
        <v>463</v>
      </c>
      <c r="E1640">
        <v>186</v>
      </c>
      <c r="K1640" s="1">
        <v>4000000</v>
      </c>
      <c r="L1640" s="1">
        <v>0</v>
      </c>
      <c r="N1640" s="3">
        <v>3.4</v>
      </c>
      <c r="O1640" s="10">
        <f>N1640-1/SUMIF(Seasons!A$2:A$8,C1640,Seasons!E$2:E$8)*(B1640-(E1640/SUMIF(Seasons!A$2:A$8,C1640,Seasons!B$2:B$8))*SUMIF(Seasons!A$2:A$8,C1640,Seasons!C$2:C$8))</f>
        <v>-3.9469387755102043</v>
      </c>
    </row>
    <row r="1641" spans="1:15" x14ac:dyDescent="0.2">
      <c r="A1641">
        <v>1</v>
      </c>
      <c r="B1641" s="1">
        <v>3775000</v>
      </c>
      <c r="C1641" t="s">
        <v>23</v>
      </c>
      <c r="D1641" t="s">
        <v>464</v>
      </c>
      <c r="E1641">
        <v>186</v>
      </c>
      <c r="K1641" s="1">
        <v>3775000</v>
      </c>
      <c r="L1641" s="1">
        <v>2850000</v>
      </c>
      <c r="N1641" s="3">
        <v>10.9</v>
      </c>
      <c r="O1641" s="10">
        <f>N1641-1/SUMIF(Seasons!A$2:A$8,C1641,Seasons!E$2:E$8)*(B1641-(E1641/SUMIF(Seasons!A$2:A$8,C1641,Seasons!B$2:B$8))*SUMIF(Seasons!A$2:A$8,C1641,Seasons!C$2:C$8))</f>
        <v>4.0322094055013311</v>
      </c>
    </row>
    <row r="1642" spans="1:15" x14ac:dyDescent="0.2">
      <c r="A1642">
        <v>1</v>
      </c>
      <c r="B1642" s="1">
        <f>K1642</f>
        <v>94189</v>
      </c>
      <c r="C1642" s="11" t="s">
        <v>21</v>
      </c>
      <c r="D1642" s="11" t="s">
        <v>465</v>
      </c>
      <c r="E1642" s="12">
        <v>17</v>
      </c>
      <c r="F1642" s="12">
        <v>0</v>
      </c>
      <c r="G1642" s="12">
        <v>0</v>
      </c>
      <c r="H1642" s="12">
        <v>0</v>
      </c>
      <c r="I1642" s="12"/>
      <c r="J1642" s="14">
        <v>1025000</v>
      </c>
      <c r="K1642" s="14">
        <v>94189</v>
      </c>
      <c r="L1642" s="14">
        <v>125000</v>
      </c>
      <c r="M1642" s="13">
        <v>0</v>
      </c>
      <c r="N1642" s="10">
        <v>-0.2</v>
      </c>
      <c r="O1642" s="10">
        <f>N1642-1/SUMIF(Seasons!A$2:A$8,C1642,Seasons!E$2:E$8)*(B1642-(E1642/SUMIF(Seasons!A$2:A$8,C1642,Seasons!B$2:B$8))*SUMIF(Seasons!A$2:A$8,C1642,Seasons!C$2:C$8))</f>
        <v>-0.30557186808637266</v>
      </c>
    </row>
    <row r="1643" spans="1:15" x14ac:dyDescent="0.2">
      <c r="A1643">
        <v>1</v>
      </c>
      <c r="B1643" s="1">
        <f>48/82*K1643</f>
        <v>5321.5609756097556</v>
      </c>
      <c r="C1643" t="s">
        <v>22</v>
      </c>
      <c r="D1643" t="s">
        <v>465</v>
      </c>
      <c r="E1643">
        <v>1</v>
      </c>
      <c r="F1643">
        <v>0</v>
      </c>
      <c r="H1643">
        <v>0</v>
      </c>
      <c r="K1643" s="1">
        <v>9091</v>
      </c>
      <c r="L1643" s="1">
        <v>125000</v>
      </c>
      <c r="N1643" s="3">
        <v>-0.2</v>
      </c>
      <c r="O1643" s="10">
        <f>N1643-1/SUMIF(Seasons!A$2:A$8,C1643,Seasons!E$2:E$8)*(B1643-(E1643/SUMIF(Seasons!A$2:A$8,C1643,Seasons!B$2:B$8))*SUMIF(Seasons!A$2:A$8,C1643,Seasons!C$2:C$8))</f>
        <v>-0.20457775094771477</v>
      </c>
    </row>
    <row r="1644" spans="1:15" x14ac:dyDescent="0.2">
      <c r="A1644">
        <v>1</v>
      </c>
      <c r="B1644" s="1">
        <f>K1644</f>
        <v>900000</v>
      </c>
      <c r="C1644" t="s">
        <v>15</v>
      </c>
      <c r="D1644" t="s">
        <v>465</v>
      </c>
      <c r="E1644">
        <v>195</v>
      </c>
      <c r="F1644">
        <v>0</v>
      </c>
      <c r="G1644">
        <v>0</v>
      </c>
      <c r="H1644">
        <v>0</v>
      </c>
      <c r="I1644"/>
      <c r="J1644" s="1">
        <v>1025000</v>
      </c>
      <c r="K1644" s="1">
        <v>900000</v>
      </c>
      <c r="L1644" s="1">
        <v>125000</v>
      </c>
      <c r="M1644"/>
      <c r="N1644" s="3">
        <v>0.9</v>
      </c>
      <c r="O1644" s="10">
        <f>N1644-1/SUMIF(Seasons!A$2:A$8,C1644,Seasons!E$2:E$8)*(B1644-(E1644/SUMIF(Seasons!A$2:A$8,C1644,Seasons!B$2:B$8))*SUMIF(Seasons!A$2:A$8,C1644,Seasons!C$2:C$8))</f>
        <v>8.6834462729912909E-2</v>
      </c>
    </row>
    <row r="1645" spans="1:15" x14ac:dyDescent="0.2">
      <c r="A1645">
        <v>1</v>
      </c>
      <c r="B1645" s="1">
        <v>1038000</v>
      </c>
      <c r="C1645" t="s">
        <v>23</v>
      </c>
      <c r="D1645" t="s">
        <v>465</v>
      </c>
      <c r="E1645">
        <v>186</v>
      </c>
      <c r="K1645" s="1">
        <v>1038000</v>
      </c>
      <c r="L1645" s="1">
        <v>0</v>
      </c>
      <c r="N1645" s="3">
        <v>5.5</v>
      </c>
      <c r="O1645" s="10">
        <f>N1645-1/SUMIF(Seasons!A$2:A$8,C1645,Seasons!E$2:E$8)*(B1645-(E1645/SUMIF(Seasons!A$2:A$8,C1645,Seasons!B$2:B$8))*SUMIF(Seasons!A$2:A$8,C1645,Seasons!C$2:C$8))</f>
        <v>4.460780834072759</v>
      </c>
    </row>
    <row r="1646" spans="1:15" x14ac:dyDescent="0.2">
      <c r="A1646">
        <v>1</v>
      </c>
      <c r="B1646" s="1">
        <f>K1646</f>
        <v>1430108</v>
      </c>
      <c r="C1646" s="11" t="s">
        <v>20</v>
      </c>
      <c r="D1646" t="s">
        <v>466</v>
      </c>
      <c r="E1646" s="12">
        <v>152</v>
      </c>
      <c r="F1646" s="12">
        <v>0</v>
      </c>
      <c r="G1646" s="12">
        <v>0</v>
      </c>
      <c r="H1646" s="12">
        <v>0</v>
      </c>
      <c r="I1646" s="12"/>
      <c r="J1646" s="14">
        <v>1750000</v>
      </c>
      <c r="K1646" s="14">
        <v>1430108</v>
      </c>
      <c r="L1646" s="14">
        <v>850000</v>
      </c>
      <c r="M1646" s="13"/>
      <c r="N1646" s="10">
        <v>2.1</v>
      </c>
      <c r="O1646" s="10">
        <f>N1646-1/SUMIF(Seasons!A$2:A$8,C1646,Seasons!E$2:E$8)*(B1646-(E1646/SUMIF(Seasons!A$2:A$8,C1646,Seasons!B$2:B$8))*SUMIF(Seasons!A$2:A$8,C1646,Seasons!C$2:C$8))</f>
        <v>-0.45909607380968387</v>
      </c>
    </row>
    <row r="1647" spans="1:15" x14ac:dyDescent="0.2">
      <c r="A1647">
        <v>1</v>
      </c>
      <c r="B1647" s="1">
        <f>K1647</f>
        <v>1750000</v>
      </c>
      <c r="C1647" s="11" t="s">
        <v>21</v>
      </c>
      <c r="D1647" t="s">
        <v>466</v>
      </c>
      <c r="E1647" s="12">
        <v>185</v>
      </c>
      <c r="F1647" s="12">
        <v>0</v>
      </c>
      <c r="G1647" s="12">
        <v>0</v>
      </c>
      <c r="H1647" s="12">
        <v>0</v>
      </c>
      <c r="I1647" s="12"/>
      <c r="J1647" s="14">
        <v>1750000</v>
      </c>
      <c r="K1647" s="14">
        <v>1750000</v>
      </c>
      <c r="L1647" s="14">
        <v>850000</v>
      </c>
      <c r="M1647" s="13">
        <v>0</v>
      </c>
      <c r="N1647" s="10">
        <v>7.3</v>
      </c>
      <c r="O1647" s="10">
        <f>N1647-1/SUMIF(Seasons!A$2:A$8,C1647,Seasons!E$2:E$8)*(B1647-(E1647/SUMIF(Seasons!A$2:A$8,C1647,Seasons!B$2:B$8))*SUMIF(Seasons!A$2:A$8,C1647,Seasons!C$2:C$8))</f>
        <v>4.485256103398755</v>
      </c>
    </row>
    <row r="1648" spans="1:15" x14ac:dyDescent="0.2">
      <c r="A1648">
        <v>1</v>
      </c>
      <c r="B1648" s="1">
        <f>48/82*K1648</f>
        <v>526829.26829268294</v>
      </c>
      <c r="C1648" t="s">
        <v>22</v>
      </c>
      <c r="D1648" t="s">
        <v>466</v>
      </c>
      <c r="E1648">
        <v>99</v>
      </c>
      <c r="F1648">
        <v>0</v>
      </c>
      <c r="H1648">
        <v>0</v>
      </c>
      <c r="K1648" s="1">
        <v>900000</v>
      </c>
      <c r="L1648" s="1">
        <v>850000</v>
      </c>
      <c r="N1648" s="3">
        <v>5.0999999999999996</v>
      </c>
      <c r="O1648" s="10">
        <f>N1648-1/SUMIF(Seasons!A$2:A$8,C1648,Seasons!E$2:E$8)*(B1648-(E1648/SUMIF(Seasons!A$2:A$8,C1648,Seasons!B$2:B$8))*SUMIF(Seasons!A$2:A$8,C1648,Seasons!C$2:C$8))</f>
        <v>4.6468135326514552</v>
      </c>
    </row>
    <row r="1649" spans="1:15" x14ac:dyDescent="0.2">
      <c r="A1649">
        <v>1</v>
      </c>
      <c r="B1649" s="1">
        <f>K1649</f>
        <v>5500000</v>
      </c>
      <c r="C1649" t="s">
        <v>15</v>
      </c>
      <c r="D1649" t="s">
        <v>466</v>
      </c>
      <c r="E1649">
        <v>195</v>
      </c>
      <c r="F1649">
        <v>0</v>
      </c>
      <c r="G1649">
        <v>0</v>
      </c>
      <c r="H1649">
        <v>0</v>
      </c>
      <c r="I1649"/>
      <c r="J1649" s="1">
        <v>5500000</v>
      </c>
      <c r="K1649" s="1">
        <v>5500000</v>
      </c>
      <c r="L1649" s="1">
        <v>0</v>
      </c>
      <c r="M1649"/>
      <c r="N1649" s="3">
        <v>9.9</v>
      </c>
      <c r="O1649" s="10">
        <f>N1649-1/SUMIF(Seasons!A$2:A$8,C1649,Seasons!E$2:E$8)*(B1649-(E1649/SUMIF(Seasons!A$2:A$8,C1649,Seasons!B$2:B$8))*SUMIF(Seasons!A$2:A$8,C1649,Seasons!C$2:C$8))</f>
        <v>-1.6004840271055176</v>
      </c>
    </row>
    <row r="1650" spans="1:15" x14ac:dyDescent="0.2">
      <c r="A1650">
        <v>1</v>
      </c>
      <c r="B1650" s="1">
        <v>5500000</v>
      </c>
      <c r="C1650" t="s">
        <v>23</v>
      </c>
      <c r="D1650" t="s">
        <v>466</v>
      </c>
      <c r="E1650">
        <v>186</v>
      </c>
      <c r="K1650" s="1">
        <v>5500000</v>
      </c>
      <c r="L1650" s="1">
        <v>0</v>
      </c>
      <c r="N1650" s="3">
        <v>10.3</v>
      </c>
      <c r="O1650" s="10">
        <f>N1650-1/SUMIF(Seasons!A$2:A$8,C1650,Seasons!E$2:E$8)*(B1650-(E1650/SUMIF(Seasons!A$2:A$8,C1650,Seasons!B$2:B$8))*SUMIF(Seasons!A$2:A$8,C1650,Seasons!C$2:C$8))</f>
        <v>-0.24125998225376932</v>
      </c>
    </row>
    <row r="1651" spans="1:15" x14ac:dyDescent="0.2">
      <c r="A1651">
        <v>1</v>
      </c>
      <c r="B1651" s="1">
        <f>J1651</f>
        <v>6000000</v>
      </c>
      <c r="C1651" s="11" t="s">
        <v>17</v>
      </c>
      <c r="D1651" s="11" t="s">
        <v>467</v>
      </c>
      <c r="E1651" s="12">
        <v>190</v>
      </c>
      <c r="F1651" s="12"/>
      <c r="G1651" s="12"/>
      <c r="H1651" s="12"/>
      <c r="I1651" s="13">
        <v>6000000</v>
      </c>
      <c r="J1651" s="14">
        <v>6000000</v>
      </c>
      <c r="K1651" s="14"/>
      <c r="L1651" s="14" t="s">
        <v>27</v>
      </c>
      <c r="M1651" s="13"/>
      <c r="N1651" s="10">
        <v>16.8</v>
      </c>
      <c r="O1651" s="10">
        <f>N1651-1/SUMIF(Seasons!A$2:A$8,C1651,Seasons!E$2:E$8)*(B1651-(E1651/SUMIF(Seasons!A$2:A$8,C1651,Seasons!B$2:B$8))*SUMIF(Seasons!A$2:A$8,C1651,Seasons!C$2:C$8))</f>
        <v>2.3161114145275814</v>
      </c>
    </row>
    <row r="1652" spans="1:15" x14ac:dyDescent="0.2">
      <c r="A1652">
        <v>1</v>
      </c>
      <c r="B1652" s="1">
        <f>K1652</f>
        <v>6000000</v>
      </c>
      <c r="C1652" s="11" t="s">
        <v>19</v>
      </c>
      <c r="D1652" s="11" t="s">
        <v>467</v>
      </c>
      <c r="E1652" s="12">
        <v>193</v>
      </c>
      <c r="F1652" s="12">
        <v>0</v>
      </c>
      <c r="G1652" s="12">
        <v>0</v>
      </c>
      <c r="H1652" s="12">
        <v>0</v>
      </c>
      <c r="I1652" s="11"/>
      <c r="J1652" s="14">
        <v>6000000</v>
      </c>
      <c r="K1652" s="14">
        <v>6000000</v>
      </c>
      <c r="L1652" s="14">
        <v>0</v>
      </c>
      <c r="M1652" s="13"/>
      <c r="N1652" s="10">
        <v>11.7</v>
      </c>
      <c r="O1652" s="10">
        <f>N1652-1/SUMIF(Seasons!A$2:A$8,C1652,Seasons!E$2:E$8)*(B1652-(E1652/SUMIF(Seasons!A$2:A$8,C1652,Seasons!B$2:B$8))*SUMIF(Seasons!A$2:A$8,C1652,Seasons!C$2:C$8))</f>
        <v>-2.8695364238410601</v>
      </c>
    </row>
    <row r="1653" spans="1:15" x14ac:dyDescent="0.2">
      <c r="A1653">
        <v>1</v>
      </c>
      <c r="B1653" s="1">
        <f>K1653</f>
        <v>6000000</v>
      </c>
      <c r="C1653" s="11" t="s">
        <v>20</v>
      </c>
      <c r="D1653" s="11" t="s">
        <v>467</v>
      </c>
      <c r="E1653" s="12">
        <v>186</v>
      </c>
      <c r="F1653" s="12">
        <v>0</v>
      </c>
      <c r="G1653" s="12">
        <v>0</v>
      </c>
      <c r="H1653" s="12">
        <v>0</v>
      </c>
      <c r="I1653" s="12"/>
      <c r="J1653" s="14">
        <v>6000000</v>
      </c>
      <c r="K1653" s="14">
        <v>6000000</v>
      </c>
      <c r="L1653" s="14">
        <v>0</v>
      </c>
      <c r="M1653" s="13"/>
      <c r="N1653" s="10">
        <v>12.8</v>
      </c>
      <c r="O1653" s="10">
        <f>N1653-1/SUMIF(Seasons!A$2:A$8,C1653,Seasons!E$2:E$8)*(B1653-(E1653/SUMIF(Seasons!A$2:A$8,C1653,Seasons!B$2:B$8))*SUMIF(Seasons!A$2:A$8,C1653,Seasons!C$2:C$8))</f>
        <v>-0.97870563674321254</v>
      </c>
    </row>
    <row r="1654" spans="1:15" x14ac:dyDescent="0.2">
      <c r="A1654">
        <v>1</v>
      </c>
      <c r="B1654" s="1">
        <f>K1654</f>
        <v>6000000</v>
      </c>
      <c r="C1654" s="11" t="s">
        <v>21</v>
      </c>
      <c r="D1654" s="11" t="s">
        <v>467</v>
      </c>
      <c r="E1654" s="12">
        <v>185</v>
      </c>
      <c r="F1654" s="12">
        <v>0</v>
      </c>
      <c r="G1654" s="12">
        <v>0</v>
      </c>
      <c r="H1654" s="12">
        <v>0</v>
      </c>
      <c r="I1654" s="12"/>
      <c r="J1654" s="14">
        <v>6000000</v>
      </c>
      <c r="K1654" s="14">
        <v>6000000</v>
      </c>
      <c r="L1654" s="14">
        <v>0</v>
      </c>
      <c r="M1654" s="13">
        <v>0</v>
      </c>
      <c r="N1654" s="10">
        <v>19.2</v>
      </c>
      <c r="O1654" s="10">
        <f>N1654-1/SUMIF(Seasons!A$2:A$8,C1654,Seasons!E$2:E$8)*(B1654-(E1654/SUMIF(Seasons!A$2:A$8,C1654,Seasons!B$2:B$8))*SUMIF(Seasons!A$2:A$8,C1654,Seasons!C$2:C$8))</f>
        <v>6.6198180947821914</v>
      </c>
    </row>
    <row r="1655" spans="1:15" x14ac:dyDescent="0.2">
      <c r="A1655">
        <v>1</v>
      </c>
      <c r="B1655" s="1">
        <f>48/82*K1655</f>
        <v>3512195.1219512192</v>
      </c>
      <c r="C1655" t="s">
        <v>22</v>
      </c>
      <c r="D1655" t="s">
        <v>467</v>
      </c>
      <c r="E1655">
        <v>99</v>
      </c>
      <c r="F1655">
        <v>0</v>
      </c>
      <c r="H1655">
        <v>0</v>
      </c>
      <c r="K1655" s="1">
        <v>6000000</v>
      </c>
      <c r="L1655" s="1">
        <v>0</v>
      </c>
      <c r="N1655" s="3">
        <v>9.6999999999999993</v>
      </c>
      <c r="O1655" s="10">
        <f>N1655-1/SUMIF(Seasons!A$2:A$8,C1655,Seasons!E$2:E$8)*(B1655-(E1655/SUMIF(Seasons!A$2:A$8,C1655,Seasons!B$2:B$8))*SUMIF(Seasons!A$2:A$8,C1655,Seasons!C$2:C$8))</f>
        <v>3.0834775767112506</v>
      </c>
    </row>
    <row r="1656" spans="1:15" x14ac:dyDescent="0.2">
      <c r="A1656">
        <v>1</v>
      </c>
      <c r="B1656" s="1">
        <f>K1656</f>
        <v>5500000</v>
      </c>
      <c r="C1656" t="s">
        <v>15</v>
      </c>
      <c r="D1656" t="s">
        <v>467</v>
      </c>
      <c r="E1656">
        <v>195</v>
      </c>
      <c r="F1656">
        <v>0</v>
      </c>
      <c r="G1656">
        <v>0</v>
      </c>
      <c r="H1656">
        <v>0</v>
      </c>
      <c r="I1656"/>
      <c r="J1656" s="1">
        <v>5500000</v>
      </c>
      <c r="K1656" s="1">
        <v>5500000</v>
      </c>
      <c r="L1656" s="1">
        <v>0</v>
      </c>
      <c r="M1656"/>
      <c r="N1656" s="3">
        <v>12.3</v>
      </c>
      <c r="O1656" s="10">
        <f>N1656-1/SUMIF(Seasons!A$2:A$8,C1656,Seasons!E$2:E$8)*(B1656-(E1656/SUMIF(Seasons!A$2:A$8,C1656,Seasons!B$2:B$8))*SUMIF(Seasons!A$2:A$8,C1656,Seasons!C$2:C$8))</f>
        <v>0.79951597289448273</v>
      </c>
    </row>
    <row r="1657" spans="1:15" x14ac:dyDescent="0.2">
      <c r="A1657">
        <v>1</v>
      </c>
      <c r="B1657" s="1">
        <v>5500000</v>
      </c>
      <c r="C1657" t="s">
        <v>23</v>
      </c>
      <c r="D1657" t="s">
        <v>467</v>
      </c>
      <c r="E1657">
        <v>186</v>
      </c>
      <c r="K1657" s="1">
        <v>5500000</v>
      </c>
      <c r="L1657" s="1">
        <v>0</v>
      </c>
      <c r="N1657" s="3">
        <v>5.3</v>
      </c>
      <c r="O1657" s="10">
        <f>N1657-1/SUMIF(Seasons!A$2:A$8,C1657,Seasons!E$2:E$8)*(B1657-(E1657/SUMIF(Seasons!A$2:A$8,C1657,Seasons!B$2:B$8))*SUMIF(Seasons!A$2:A$8,C1657,Seasons!C$2:C$8))</f>
        <v>-5.2412599822537702</v>
      </c>
    </row>
    <row r="1658" spans="1:15" x14ac:dyDescent="0.2">
      <c r="A1658">
        <v>1</v>
      </c>
      <c r="B1658" s="1">
        <f>K1658</f>
        <v>34197</v>
      </c>
      <c r="C1658" s="11" t="s">
        <v>19</v>
      </c>
      <c r="D1658" s="11" t="s">
        <v>468</v>
      </c>
      <c r="E1658" s="12">
        <v>10</v>
      </c>
      <c r="F1658" s="12">
        <v>0</v>
      </c>
      <c r="G1658" s="12">
        <v>0</v>
      </c>
      <c r="H1658" s="12">
        <v>0</v>
      </c>
      <c r="I1658" s="11"/>
      <c r="J1658" s="14">
        <v>660000</v>
      </c>
      <c r="K1658" s="14">
        <v>34197</v>
      </c>
      <c r="L1658" s="14">
        <v>0</v>
      </c>
      <c r="M1658" s="13"/>
      <c r="N1658" s="10">
        <v>0</v>
      </c>
      <c r="O1658" s="10">
        <f>N1658-1/SUMIF(Seasons!A$2:A$8,C1658,Seasons!E$2:E$8)*(B1658-(E1658/SUMIF(Seasons!A$2:A$8,C1658,Seasons!B$2:B$8))*SUMIF(Seasons!A$2:A$8,C1658,Seasons!C$2:C$8))</f>
        <v>-2.19609648972309E-2</v>
      </c>
    </row>
    <row r="1659" spans="1:15" x14ac:dyDescent="0.2">
      <c r="A1659">
        <v>1</v>
      </c>
      <c r="B1659" s="1">
        <f>K1659</f>
        <v>85600</v>
      </c>
      <c r="C1659" s="11" t="s">
        <v>19</v>
      </c>
      <c r="D1659" s="11" t="s">
        <v>469</v>
      </c>
      <c r="E1659" s="12">
        <v>13</v>
      </c>
      <c r="F1659" s="12">
        <v>0</v>
      </c>
      <c r="G1659" s="12">
        <v>0</v>
      </c>
      <c r="H1659" s="12">
        <v>0</v>
      </c>
      <c r="I1659" s="11"/>
      <c r="J1659" s="14">
        <v>1270833</v>
      </c>
      <c r="K1659" s="14">
        <v>85600</v>
      </c>
      <c r="L1659" s="14">
        <v>450000</v>
      </c>
      <c r="M1659" s="13"/>
      <c r="N1659" s="10">
        <v>0.5</v>
      </c>
      <c r="O1659" s="10">
        <f>N1659-1/SUMIF(Seasons!A$2:A$8,C1659,Seasons!E$2:E$8)*(B1659-(E1659/SUMIF(Seasons!A$2:A$8,C1659,Seasons!B$2:B$8))*SUMIF(Seasons!A$2:A$8,C1659,Seasons!C$2:C$8))</f>
        <v>0.36246028205744091</v>
      </c>
    </row>
    <row r="1660" spans="1:15" x14ac:dyDescent="0.2">
      <c r="A1660">
        <v>1</v>
      </c>
      <c r="B1660" s="1">
        <f>K1660</f>
        <v>1270833</v>
      </c>
      <c r="C1660" s="11" t="s">
        <v>20</v>
      </c>
      <c r="D1660" s="11" t="s">
        <v>469</v>
      </c>
      <c r="E1660" s="12">
        <v>186</v>
      </c>
      <c r="F1660" s="12">
        <v>0</v>
      </c>
      <c r="G1660" s="12">
        <v>0</v>
      </c>
      <c r="H1660" s="12">
        <v>0</v>
      </c>
      <c r="I1660" s="12"/>
      <c r="J1660" s="14">
        <v>1270833</v>
      </c>
      <c r="K1660" s="14">
        <v>1270833</v>
      </c>
      <c r="L1660" s="14">
        <v>425000</v>
      </c>
      <c r="M1660" s="13"/>
      <c r="N1660" s="10">
        <v>0.2</v>
      </c>
      <c r="O1660" s="10">
        <f>N1660-1/SUMIF(Seasons!A$2:A$8,C1660,Seasons!E$2:E$8)*(B1660-(E1660/SUMIF(Seasons!A$2:A$8,C1660,Seasons!B$2:B$8))*SUMIF(Seasons!A$2:A$8,C1660,Seasons!C$2:C$8))</f>
        <v>-1.7311056367432149</v>
      </c>
    </row>
    <row r="1661" spans="1:15" x14ac:dyDescent="0.2">
      <c r="A1661">
        <v>1</v>
      </c>
      <c r="B1661" s="1">
        <f>K1661</f>
        <v>1270833</v>
      </c>
      <c r="C1661" s="11" t="s">
        <v>21</v>
      </c>
      <c r="D1661" s="11" t="s">
        <v>469</v>
      </c>
      <c r="E1661" s="12">
        <v>185</v>
      </c>
      <c r="F1661" s="12">
        <v>0</v>
      </c>
      <c r="G1661" s="12">
        <v>0</v>
      </c>
      <c r="H1661" s="12">
        <v>0</v>
      </c>
      <c r="I1661" s="12"/>
      <c r="J1661" s="14">
        <v>1270833</v>
      </c>
      <c r="K1661" s="14">
        <v>1270833</v>
      </c>
      <c r="L1661" s="14">
        <v>400000</v>
      </c>
      <c r="M1661" s="13">
        <v>0</v>
      </c>
      <c r="N1661" s="10">
        <v>6.1</v>
      </c>
      <c r="O1661" s="10">
        <f>N1661-1/SUMIF(Seasons!A$2:A$8,C1661,Seasons!E$2:E$8)*(B1661-(E1661/SUMIF(Seasons!A$2:A$8,C1661,Seasons!B$2:B$8))*SUMIF(Seasons!A$2:A$8,C1661,Seasons!C$2:C$8))</f>
        <v>4.386262134992819</v>
      </c>
    </row>
    <row r="1662" spans="1:15" x14ac:dyDescent="0.2">
      <c r="A1662">
        <v>1</v>
      </c>
      <c r="B1662" s="1">
        <f>48/82*K1662</f>
        <v>775609.75609756098</v>
      </c>
      <c r="C1662" t="s">
        <v>22</v>
      </c>
      <c r="D1662" t="s">
        <v>469</v>
      </c>
      <c r="E1662">
        <v>99</v>
      </c>
      <c r="F1662">
        <v>0</v>
      </c>
      <c r="H1662">
        <v>0</v>
      </c>
      <c r="K1662" s="1">
        <v>1325000</v>
      </c>
      <c r="L1662" s="1">
        <v>0</v>
      </c>
      <c r="N1662" s="3">
        <v>8.1</v>
      </c>
      <c r="O1662" s="10">
        <f>N1662-1/SUMIF(Seasons!A$2:A$8,C1662,Seasons!E$2:E$8)*(B1662-(E1662/SUMIF(Seasons!A$2:A$8,C1662,Seasons!B$2:B$8))*SUMIF(Seasons!A$2:A$8,C1662,Seasons!C$2:C$8))</f>
        <v>7.1332022029897715</v>
      </c>
    </row>
    <row r="1663" spans="1:15" x14ac:dyDescent="0.2">
      <c r="A1663">
        <v>1</v>
      </c>
      <c r="B1663" s="1">
        <f>K1663</f>
        <v>1325000</v>
      </c>
      <c r="C1663" t="s">
        <v>15</v>
      </c>
      <c r="D1663" t="s">
        <v>469</v>
      </c>
      <c r="E1663">
        <v>195</v>
      </c>
      <c r="F1663">
        <v>0</v>
      </c>
      <c r="G1663">
        <v>0</v>
      </c>
      <c r="H1663">
        <v>0</v>
      </c>
      <c r="I1663"/>
      <c r="J1663" s="1">
        <v>1325000</v>
      </c>
      <c r="K1663" s="1">
        <v>1325000</v>
      </c>
      <c r="L1663" s="1">
        <v>0</v>
      </c>
      <c r="M1663"/>
      <c r="N1663" s="3">
        <v>1.5</v>
      </c>
      <c r="O1663" s="10">
        <f>N1663-1/SUMIF(Seasons!A$2:A$8,C1663,Seasons!E$2:E$8)*(B1663-(E1663/SUMIF(Seasons!A$2:A$8,C1663,Seasons!B$2:B$8))*SUMIF(Seasons!A$2:A$8,C1663,Seasons!C$2:C$8))</f>
        <v>-0.30058083252662149</v>
      </c>
    </row>
    <row r="1664" spans="1:15" x14ac:dyDescent="0.2">
      <c r="A1664">
        <v>1</v>
      </c>
      <c r="B1664" s="1">
        <v>3500000</v>
      </c>
      <c r="C1664" t="s">
        <v>23</v>
      </c>
      <c r="D1664" t="s">
        <v>469</v>
      </c>
      <c r="E1664">
        <v>186</v>
      </c>
      <c r="K1664" s="1">
        <v>3500000</v>
      </c>
      <c r="L1664" s="1">
        <v>0</v>
      </c>
      <c r="N1664" s="3">
        <v>2.8</v>
      </c>
      <c r="O1664" s="10">
        <f>N1664-1/SUMIF(Seasons!A$2:A$8,C1664,Seasons!E$2:E$8)*(B1664-(E1664/SUMIF(Seasons!A$2:A$8,C1664,Seasons!B$2:B$8))*SUMIF(Seasons!A$2:A$8,C1664,Seasons!C$2:C$8))</f>
        <v>-3.4821650399290149</v>
      </c>
    </row>
    <row r="1665" spans="1:15" x14ac:dyDescent="0.2">
      <c r="A1665">
        <v>1</v>
      </c>
      <c r="B1665" s="1">
        <f>K1665</f>
        <v>296373</v>
      </c>
      <c r="C1665" s="11" t="s">
        <v>19</v>
      </c>
      <c r="D1665" s="11" t="s">
        <v>470</v>
      </c>
      <c r="E1665" s="12">
        <v>44</v>
      </c>
      <c r="F1665" s="12">
        <v>0</v>
      </c>
      <c r="G1665" s="12">
        <v>0</v>
      </c>
      <c r="H1665" s="12">
        <v>0</v>
      </c>
      <c r="I1665" s="11"/>
      <c r="J1665" s="14">
        <v>1300000</v>
      </c>
      <c r="K1665" s="14">
        <v>296373</v>
      </c>
      <c r="L1665" s="14">
        <v>425000</v>
      </c>
      <c r="M1665" s="13"/>
      <c r="N1665" s="10">
        <v>-0.6</v>
      </c>
      <c r="O1665" s="10">
        <f>N1665-1/SUMIF(Seasons!A$2:A$8,C1665,Seasons!E$2:E$8)*(B1665-(E1665/SUMIF(Seasons!A$2:A$8,C1665,Seasons!B$2:B$8))*SUMIF(Seasons!A$2:A$8,C1665,Seasons!C$2:C$8))</f>
        <v>-1.0831347356140411</v>
      </c>
    </row>
    <row r="1666" spans="1:15" x14ac:dyDescent="0.2">
      <c r="A1666">
        <v>1</v>
      </c>
      <c r="B1666" s="1">
        <f>K1666</f>
        <v>943548</v>
      </c>
      <c r="C1666" s="11" t="s">
        <v>20</v>
      </c>
      <c r="D1666" s="11" t="s">
        <v>470</v>
      </c>
      <c r="E1666" s="12">
        <v>135</v>
      </c>
      <c r="F1666" s="12">
        <v>0</v>
      </c>
      <c r="G1666" s="12">
        <v>0</v>
      </c>
      <c r="H1666" s="12">
        <v>0</v>
      </c>
      <c r="I1666" s="12"/>
      <c r="J1666" s="14">
        <v>1300000</v>
      </c>
      <c r="K1666" s="14">
        <v>943548</v>
      </c>
      <c r="L1666" s="14">
        <v>425000</v>
      </c>
      <c r="M1666" s="13"/>
      <c r="N1666" s="10">
        <v>1.1000000000000001</v>
      </c>
      <c r="O1666" s="10">
        <f>N1666-1/SUMIF(Seasons!A$2:A$8,C1666,Seasons!E$2:E$8)*(B1666-(E1666/SUMIF(Seasons!A$2:A$8,C1666,Seasons!B$2:B$8))*SUMIF(Seasons!A$2:A$8,C1666,Seasons!C$2:C$8))</f>
        <v>-0.35464244056838812</v>
      </c>
    </row>
    <row r="1667" spans="1:15" x14ac:dyDescent="0.2">
      <c r="A1667">
        <v>1</v>
      </c>
      <c r="B1667" s="1">
        <f>K1667</f>
        <v>787500</v>
      </c>
      <c r="C1667" s="11" t="s">
        <v>21</v>
      </c>
      <c r="D1667" s="11" t="s">
        <v>470</v>
      </c>
      <c r="E1667" s="12">
        <v>185</v>
      </c>
      <c r="F1667" s="12">
        <v>0</v>
      </c>
      <c r="G1667" s="12">
        <v>0</v>
      </c>
      <c r="H1667" s="12">
        <v>0</v>
      </c>
      <c r="I1667" s="12"/>
      <c r="J1667" s="14">
        <v>787500</v>
      </c>
      <c r="K1667" s="14">
        <v>787500</v>
      </c>
      <c r="L1667" s="14">
        <v>0</v>
      </c>
      <c r="M1667" s="13">
        <v>0</v>
      </c>
      <c r="N1667" s="10">
        <v>0.8</v>
      </c>
      <c r="O1667" s="10">
        <f>N1667-1/SUMIF(Seasons!A$2:A$8,C1667,Seasons!E$2:E$8)*(B1667-(E1667/SUMIF(Seasons!A$2:A$8,C1667,Seasons!B$2:B$8))*SUMIF(Seasons!A$2:A$8,C1667,Seasons!C$2:C$8))</f>
        <v>0.19684059358544759</v>
      </c>
    </row>
    <row r="1668" spans="1:15" x14ac:dyDescent="0.2">
      <c r="A1668">
        <v>1</v>
      </c>
      <c r="B1668" s="1">
        <f>48/82*K1668</f>
        <v>409756.09756097558</v>
      </c>
      <c r="C1668" t="s">
        <v>22</v>
      </c>
      <c r="D1668" t="s">
        <v>470</v>
      </c>
      <c r="E1668">
        <v>99</v>
      </c>
      <c r="F1668">
        <v>0</v>
      </c>
      <c r="H1668">
        <v>0</v>
      </c>
      <c r="K1668" s="1">
        <v>700000</v>
      </c>
      <c r="L1668" s="1">
        <v>0</v>
      </c>
      <c r="N1668" s="3">
        <v>1.1000000000000001</v>
      </c>
      <c r="O1668" s="10">
        <f>N1668-1/SUMIF(Seasons!A$2:A$8,C1668,Seasons!E$2:E$8)*(B1668-(E1668/SUMIF(Seasons!A$2:A$8,C1668,Seasons!B$2:B$8))*SUMIF(Seasons!A$2:A$8,C1668,Seasons!C$2:C$8))</f>
        <v>0.88851298190401273</v>
      </c>
    </row>
    <row r="1669" spans="1:15" x14ac:dyDescent="0.2">
      <c r="A1669">
        <v>1</v>
      </c>
      <c r="B1669" s="1">
        <f>K1669</f>
        <v>735000</v>
      </c>
      <c r="C1669" t="s">
        <v>15</v>
      </c>
      <c r="D1669" t="s">
        <v>470</v>
      </c>
      <c r="E1669">
        <v>195</v>
      </c>
      <c r="F1669">
        <v>0</v>
      </c>
      <c r="G1669">
        <v>0</v>
      </c>
      <c r="H1669">
        <v>0</v>
      </c>
      <c r="I1669"/>
      <c r="J1669" s="1">
        <v>735000</v>
      </c>
      <c r="K1669" s="1">
        <v>735000</v>
      </c>
      <c r="L1669" s="1">
        <v>0</v>
      </c>
      <c r="M1669"/>
      <c r="N1669" s="3">
        <v>1</v>
      </c>
      <c r="O1669" s="10">
        <f>N1669-1/SUMIF(Seasons!A$2:A$8,C1669,Seasons!E$2:E$8)*(B1669-(E1669/SUMIF(Seasons!A$2:A$8,C1669,Seasons!B$2:B$8))*SUMIF(Seasons!A$2:A$8,C1669,Seasons!C$2:C$8))</f>
        <v>0.57018393030009684</v>
      </c>
    </row>
    <row r="1670" spans="1:15" x14ac:dyDescent="0.2">
      <c r="A1670">
        <v>1</v>
      </c>
      <c r="B1670" s="1">
        <v>132000</v>
      </c>
      <c r="C1670" t="s">
        <v>23</v>
      </c>
      <c r="D1670" t="s">
        <v>470</v>
      </c>
      <c r="E1670">
        <v>35</v>
      </c>
      <c r="K1670" s="1">
        <v>132000</v>
      </c>
      <c r="L1670" s="1">
        <v>0</v>
      </c>
      <c r="N1670" s="3">
        <v>0.30000000000000004</v>
      </c>
      <c r="O1670" s="10">
        <f>N1670-1/SUMIF(Seasons!A$2:A$8,C1670,Seasons!E$2:E$8)*(B1670-(E1670/SUMIF(Seasons!A$2:A$8,C1670,Seasons!B$2:B$8))*SUMIF(Seasons!A$2:A$8,C1670,Seasons!C$2:C$8))</f>
        <v>0.23929644789191978</v>
      </c>
    </row>
    <row r="1671" spans="1:15" x14ac:dyDescent="0.2">
      <c r="A1671">
        <v>1</v>
      </c>
      <c r="B1671" s="1">
        <f>J1671</f>
        <v>942400</v>
      </c>
      <c r="C1671" s="11" t="s">
        <v>17</v>
      </c>
      <c r="D1671" s="11" t="s">
        <v>471</v>
      </c>
      <c r="E1671" s="12">
        <v>190</v>
      </c>
      <c r="F1671" s="12"/>
      <c r="G1671" s="12"/>
      <c r="H1671" s="12"/>
      <c r="I1671" s="13">
        <v>757720</v>
      </c>
      <c r="J1671" s="14">
        <v>942400</v>
      </c>
      <c r="K1671" s="14"/>
      <c r="L1671" s="14">
        <v>184680</v>
      </c>
      <c r="M1671" s="13"/>
      <c r="N1671" s="20">
        <v>-1.1000000000000001</v>
      </c>
      <c r="O1671" s="10">
        <f>N1671-1/SUMIF(Seasons!A$2:A$8,C1671,Seasons!E$2:E$8)*(B1671-(E1671/SUMIF(Seasons!A$2:A$8,C1671,Seasons!B$2:B$8))*SUMIF(Seasons!A$2:A$8,C1671,Seasons!C$2:C$8))</f>
        <v>-2.3252976515565265</v>
      </c>
    </row>
    <row r="1672" spans="1:15" x14ac:dyDescent="0.2">
      <c r="A1672">
        <v>1</v>
      </c>
      <c r="B1672" s="1">
        <f>K1672</f>
        <v>850000</v>
      </c>
      <c r="C1672" s="11" t="s">
        <v>19</v>
      </c>
      <c r="D1672" s="11" t="s">
        <v>471</v>
      </c>
      <c r="E1672" s="12">
        <v>193</v>
      </c>
      <c r="F1672" s="12">
        <v>0</v>
      </c>
      <c r="G1672" s="12">
        <v>0</v>
      </c>
      <c r="H1672" s="12">
        <v>0</v>
      </c>
      <c r="I1672" s="11"/>
      <c r="J1672" s="14">
        <v>850000</v>
      </c>
      <c r="K1672" s="14">
        <v>850000</v>
      </c>
      <c r="L1672" s="14">
        <v>0</v>
      </c>
      <c r="M1672" s="13"/>
      <c r="N1672" s="10">
        <v>4.5999999999999996</v>
      </c>
      <c r="O1672" s="10">
        <f>N1672-1/SUMIF(Seasons!A$2:A$8,C1672,Seasons!E$2:E$8)*(B1672-(E1672/SUMIF(Seasons!A$2:A$8,C1672,Seasons!B$2:B$8))*SUMIF(Seasons!A$2:A$8,C1672,Seasons!C$2:C$8))</f>
        <v>3.6728476821192051</v>
      </c>
    </row>
    <row r="1673" spans="1:15" x14ac:dyDescent="0.2">
      <c r="A1673">
        <v>1</v>
      </c>
      <c r="B1673" s="1">
        <f>K1673</f>
        <v>850000</v>
      </c>
      <c r="C1673" s="11" t="s">
        <v>20</v>
      </c>
      <c r="D1673" s="11" t="s">
        <v>471</v>
      </c>
      <c r="E1673" s="11">
        <v>186</v>
      </c>
      <c r="F1673" s="11">
        <v>0</v>
      </c>
      <c r="G1673" s="11">
        <v>0</v>
      </c>
      <c r="H1673" s="11">
        <v>0</v>
      </c>
      <c r="I1673" s="11"/>
      <c r="J1673" s="17">
        <v>850000</v>
      </c>
      <c r="K1673" s="17">
        <v>850000</v>
      </c>
      <c r="L1673" s="17">
        <v>0</v>
      </c>
      <c r="M1673" s="18"/>
      <c r="N1673" s="10">
        <v>-20.6</v>
      </c>
      <c r="O1673" s="10">
        <f>N1673-1/SUMIF(Seasons!A$2:A$8,C1673,Seasons!E$2:E$8)*(B1673-(E1673/SUMIF(Seasons!A$2:A$8,C1673,Seasons!B$2:B$8))*SUMIF(Seasons!A$2:A$8,C1673,Seasons!C$2:C$8))</f>
        <v>-21.476826722338206</v>
      </c>
    </row>
    <row r="1674" spans="1:15" x14ac:dyDescent="0.2">
      <c r="A1674">
        <v>1</v>
      </c>
      <c r="B1674" s="1">
        <f>K1674</f>
        <v>600000</v>
      </c>
      <c r="C1674" s="11" t="s">
        <v>21</v>
      </c>
      <c r="D1674" s="11" t="s">
        <v>471</v>
      </c>
      <c r="E1674" s="12">
        <v>185</v>
      </c>
      <c r="F1674" s="12">
        <v>0</v>
      </c>
      <c r="G1674" s="12">
        <v>0</v>
      </c>
      <c r="H1674" s="12">
        <v>0</v>
      </c>
      <c r="I1674" s="12"/>
      <c r="J1674" s="14">
        <v>600000</v>
      </c>
      <c r="K1674" s="14">
        <v>600000</v>
      </c>
      <c r="L1674" s="14">
        <v>0</v>
      </c>
      <c r="M1674" s="13">
        <v>0</v>
      </c>
      <c r="N1674" s="10">
        <v>27.9</v>
      </c>
      <c r="O1674" s="10">
        <f>N1674-1/SUMIF(Seasons!A$2:A$8,C1674,Seasons!E$2:E$8)*(B1674-(E1674/SUMIF(Seasons!A$2:A$8,C1674,Seasons!B$2:B$8))*SUMIF(Seasons!A$2:A$8,C1674,Seasons!C$2:C$8))</f>
        <v>27.727668741024413</v>
      </c>
    </row>
    <row r="1675" spans="1:15" x14ac:dyDescent="0.2">
      <c r="A1675">
        <v>1</v>
      </c>
      <c r="B1675" s="1">
        <f>48/82*K1675</f>
        <v>1053658.5365853659</v>
      </c>
      <c r="C1675" t="s">
        <v>22</v>
      </c>
      <c r="D1675" t="s">
        <v>471</v>
      </c>
      <c r="E1675">
        <v>99</v>
      </c>
      <c r="F1675">
        <v>0</v>
      </c>
      <c r="H1675">
        <v>0</v>
      </c>
      <c r="K1675" s="1">
        <v>1800000</v>
      </c>
      <c r="L1675" s="1">
        <v>0</v>
      </c>
      <c r="N1675" s="3">
        <v>1</v>
      </c>
      <c r="O1675" s="10">
        <f>N1675-1/SUMIF(Seasons!A$2:A$8,C1675,Seasons!E$2:E$8)*(B1675-(E1675/SUMIF(Seasons!A$2:A$8,C1675,Seasons!B$2:B$8))*SUMIF(Seasons!A$2:A$8,C1675,Seasons!C$2:C$8))</f>
        <v>-0.54083398898505131</v>
      </c>
    </row>
    <row r="1676" spans="1:15" x14ac:dyDescent="0.2">
      <c r="A1676">
        <v>1</v>
      </c>
      <c r="B1676" s="1">
        <f>K1676</f>
        <v>1800000</v>
      </c>
      <c r="C1676" t="s">
        <v>15</v>
      </c>
      <c r="D1676" t="s">
        <v>471</v>
      </c>
      <c r="E1676">
        <v>195</v>
      </c>
      <c r="F1676">
        <v>0</v>
      </c>
      <c r="G1676">
        <v>0</v>
      </c>
      <c r="H1676">
        <v>0</v>
      </c>
      <c r="I1676"/>
      <c r="J1676" s="1">
        <v>1800000</v>
      </c>
      <c r="K1676" s="1">
        <v>1800000</v>
      </c>
      <c r="L1676" s="1">
        <v>0</v>
      </c>
      <c r="M1676"/>
      <c r="N1676" s="3">
        <v>9.8000000000000007</v>
      </c>
      <c r="O1676" s="10">
        <f>N1676-1/SUMIF(Seasons!A$2:A$8,C1676,Seasons!E$2:E$8)*(B1676-(E1676/SUMIF(Seasons!A$2:A$8,C1676,Seasons!B$2:B$8))*SUMIF(Seasons!A$2:A$8,C1676,Seasons!C$2:C$8))</f>
        <v>6.8958373668925468</v>
      </c>
    </row>
    <row r="1677" spans="1:15" x14ac:dyDescent="0.2">
      <c r="A1677">
        <v>1</v>
      </c>
      <c r="B1677" s="1">
        <v>2500000</v>
      </c>
      <c r="C1677" t="s">
        <v>23</v>
      </c>
      <c r="D1677" t="s">
        <v>471</v>
      </c>
      <c r="E1677" s="19">
        <v>186</v>
      </c>
      <c r="J1677" s="1">
        <v>2500000</v>
      </c>
      <c r="K1677" s="1">
        <v>2500000</v>
      </c>
      <c r="N1677" s="3">
        <v>9.1</v>
      </c>
      <c r="O1677" s="10">
        <f>N1677-1/SUMIF(Seasons!A$2:A$8,C1677,Seasons!E$2:E$8)*(B1677-(E1677/SUMIF(Seasons!A$2:A$8,C1677,Seasons!B$2:B$8))*SUMIF(Seasons!A$2:A$8,C1677,Seasons!C$2:C$8))</f>
        <v>4.947382431233363</v>
      </c>
    </row>
    <row r="1678" spans="1:15" x14ac:dyDescent="0.2">
      <c r="A1678">
        <v>1</v>
      </c>
      <c r="B1678" s="1">
        <f>K1678</f>
        <v>564324</v>
      </c>
      <c r="C1678" s="11" t="s">
        <v>21</v>
      </c>
      <c r="D1678" s="11" t="s">
        <v>472</v>
      </c>
      <c r="E1678" s="12">
        <v>116</v>
      </c>
      <c r="F1678" s="12">
        <v>0</v>
      </c>
      <c r="G1678" s="12">
        <v>0</v>
      </c>
      <c r="H1678" s="12">
        <v>0</v>
      </c>
      <c r="I1678" s="12"/>
      <c r="J1678" s="14">
        <v>900000</v>
      </c>
      <c r="K1678" s="14">
        <v>564324</v>
      </c>
      <c r="L1678" s="14">
        <v>110000</v>
      </c>
      <c r="M1678" s="13">
        <v>0</v>
      </c>
      <c r="N1678" s="10">
        <v>3.6</v>
      </c>
      <c r="O1678" s="10">
        <f>N1678-1/SUMIF(Seasons!A$2:A$8,C1678,Seasons!E$2:E$8)*(B1678-(E1678/SUMIF(Seasons!A$2:A$8,C1678,Seasons!B$2:B$8))*SUMIF(Seasons!A$2:A$8,C1678,Seasons!C$2:C$8))</f>
        <v>3.059718960319822</v>
      </c>
    </row>
    <row r="1679" spans="1:15" x14ac:dyDescent="0.2">
      <c r="A1679">
        <v>1</v>
      </c>
      <c r="B1679" s="1">
        <f>48/82*K1679</f>
        <v>228470.04878048779</v>
      </c>
      <c r="C1679" t="s">
        <v>22</v>
      </c>
      <c r="D1679" t="s">
        <v>472</v>
      </c>
      <c r="E1679">
        <v>46</v>
      </c>
      <c r="F1679">
        <v>0</v>
      </c>
      <c r="H1679">
        <v>0</v>
      </c>
      <c r="K1679" s="1">
        <v>390303</v>
      </c>
      <c r="L1679" s="1">
        <v>60000</v>
      </c>
      <c r="N1679" s="3">
        <v>0.4</v>
      </c>
      <c r="O1679" s="10">
        <f>N1679-1/SUMIF(Seasons!A$2:A$8,C1679,Seasons!E$2:E$8)*(B1679-(E1679/SUMIF(Seasons!A$2:A$8,C1679,Seasons!B$2:B$8))*SUMIF(Seasons!A$2:A$8,C1679,Seasons!C$2:C$8))</f>
        <v>0.22311998512266648</v>
      </c>
    </row>
    <row r="1680" spans="1:15" x14ac:dyDescent="0.2">
      <c r="A1680">
        <v>1</v>
      </c>
      <c r="B1680" s="1">
        <f>K1680</f>
        <v>8650</v>
      </c>
      <c r="C1680" t="s">
        <v>15</v>
      </c>
      <c r="D1680" t="s">
        <v>472</v>
      </c>
      <c r="E1680">
        <v>2</v>
      </c>
      <c r="F1680">
        <v>0</v>
      </c>
      <c r="G1680">
        <v>0</v>
      </c>
      <c r="H1680">
        <v>0</v>
      </c>
      <c r="I1680"/>
      <c r="J1680" s="1">
        <v>900000</v>
      </c>
      <c r="K1680" s="1">
        <v>8650</v>
      </c>
      <c r="L1680" s="1">
        <v>0</v>
      </c>
      <c r="M1680"/>
      <c r="N1680" s="3">
        <v>0.4</v>
      </c>
      <c r="O1680" s="10">
        <f>N1680-1/SUMIF(Seasons!A$2:A$8,C1680,Seasons!E$2:E$8)*(B1680-(E1680/SUMIF(Seasons!A$2:A$8,C1680,Seasons!B$2:B$8))*SUMIF(Seasons!A$2:A$8,C1680,Seasons!C$2:C$8))</f>
        <v>0.39300915928215058</v>
      </c>
    </row>
    <row r="1681" spans="1:15" x14ac:dyDescent="0.2">
      <c r="A1681">
        <v>1</v>
      </c>
      <c r="B1681" s="1">
        <v>270000</v>
      </c>
      <c r="C1681" t="s">
        <v>23</v>
      </c>
      <c r="D1681" t="s">
        <v>472</v>
      </c>
      <c r="E1681">
        <v>59</v>
      </c>
      <c r="K1681" s="1">
        <v>270000</v>
      </c>
      <c r="L1681" s="1">
        <v>0</v>
      </c>
      <c r="N1681" s="3">
        <v>-0.5</v>
      </c>
      <c r="O1681" s="10">
        <f>N1681-1/SUMIF(Seasons!A$2:A$8,C1681,Seasons!E$2:E$8)*(B1681-(E1681/SUMIF(Seasons!A$2:A$8,C1681,Seasons!B$2:B$8))*SUMIF(Seasons!A$2:A$8,C1681,Seasons!C$2:C$8))</f>
        <v>-0.70345192775567444</v>
      </c>
    </row>
    <row r="1682" spans="1:15" x14ac:dyDescent="0.2">
      <c r="A1682">
        <v>1</v>
      </c>
      <c r="B1682" s="1">
        <f>J1682</f>
        <v>1750000</v>
      </c>
      <c r="C1682" s="11" t="s">
        <v>17</v>
      </c>
      <c r="D1682" s="11" t="s">
        <v>473</v>
      </c>
      <c r="E1682" s="12">
        <v>190</v>
      </c>
      <c r="F1682" s="12"/>
      <c r="G1682" s="12"/>
      <c r="H1682" s="12"/>
      <c r="I1682" s="13">
        <v>1500000</v>
      </c>
      <c r="J1682" s="14">
        <v>1750000</v>
      </c>
      <c r="K1682" s="14"/>
      <c r="L1682" s="14" t="s">
        <v>27</v>
      </c>
      <c r="M1682" s="13"/>
      <c r="N1682" s="10">
        <v>2.6</v>
      </c>
      <c r="O1682" s="10">
        <f>N1682-1/SUMIF(Seasons!A$2:A$8,C1682,Seasons!E$2:E$8)*(B1682-(E1682/SUMIF(Seasons!A$2:A$8,C1682,Seasons!B$2:B$8))*SUMIF(Seasons!A$2:A$8,C1682,Seasons!C$2:C$8))</f>
        <v>-0.74243582741671199</v>
      </c>
    </row>
    <row r="1683" spans="1:15" x14ac:dyDescent="0.2">
      <c r="A1683">
        <v>1</v>
      </c>
      <c r="B1683" s="1">
        <f>K1683</f>
        <v>1750000</v>
      </c>
      <c r="C1683" s="11" t="s">
        <v>19</v>
      </c>
      <c r="D1683" s="11" t="s">
        <v>473</v>
      </c>
      <c r="E1683" s="12">
        <v>193</v>
      </c>
      <c r="F1683" s="12">
        <v>0</v>
      </c>
      <c r="G1683" s="12">
        <v>0</v>
      </c>
      <c r="H1683" s="12">
        <v>0</v>
      </c>
      <c r="I1683" s="11"/>
      <c r="J1683" s="14">
        <v>1750000</v>
      </c>
      <c r="K1683" s="14">
        <v>1750000</v>
      </c>
      <c r="L1683" s="14">
        <v>0</v>
      </c>
      <c r="M1683" s="13"/>
      <c r="N1683" s="10">
        <v>2.5</v>
      </c>
      <c r="O1683" s="10">
        <f>N1683-1/SUMIF(Seasons!A$2:A$8,C1683,Seasons!E$2:E$8)*(B1683-(E1683/SUMIF(Seasons!A$2:A$8,C1683,Seasons!B$2:B$8))*SUMIF(Seasons!A$2:A$8,C1683,Seasons!C$2:C$8))</f>
        <v>-0.8112582781456954</v>
      </c>
    </row>
    <row r="1684" spans="1:15" x14ac:dyDescent="0.2">
      <c r="A1684">
        <v>1</v>
      </c>
      <c r="B1684" s="1">
        <f>K1684</f>
        <v>1500000</v>
      </c>
      <c r="C1684" s="11" t="s">
        <v>20</v>
      </c>
      <c r="D1684" s="11" t="s">
        <v>473</v>
      </c>
      <c r="E1684" s="11">
        <v>186</v>
      </c>
      <c r="F1684" s="11">
        <v>0</v>
      </c>
      <c r="G1684" s="11">
        <v>0</v>
      </c>
      <c r="H1684" s="11">
        <v>0</v>
      </c>
      <c r="I1684" s="11"/>
      <c r="J1684" s="17">
        <v>1500000</v>
      </c>
      <c r="K1684" s="17">
        <v>1500000</v>
      </c>
      <c r="L1684" s="17">
        <v>0</v>
      </c>
      <c r="M1684" s="18"/>
      <c r="N1684" s="10">
        <v>-5.7</v>
      </c>
      <c r="O1684" s="10">
        <f>N1684-1/SUMIF(Seasons!A$2:A$8,C1684,Seasons!E$2:E$8)*(B1684-(E1684/SUMIF(Seasons!A$2:A$8,C1684,Seasons!B$2:B$8))*SUMIF(Seasons!A$2:A$8,C1684,Seasons!C$2:C$8))</f>
        <v>-8.2052192066805851</v>
      </c>
    </row>
    <row r="1685" spans="1:15" x14ac:dyDescent="0.2">
      <c r="A1685">
        <v>1</v>
      </c>
      <c r="B1685" s="1">
        <f>K1685</f>
        <v>1500000</v>
      </c>
      <c r="C1685" s="11" t="s">
        <v>21</v>
      </c>
      <c r="D1685" s="11" t="s">
        <v>473</v>
      </c>
      <c r="E1685" s="12">
        <v>185</v>
      </c>
      <c r="F1685" s="12">
        <v>0</v>
      </c>
      <c r="G1685" s="12">
        <v>0</v>
      </c>
      <c r="H1685" s="12">
        <v>0</v>
      </c>
      <c r="I1685" s="12"/>
      <c r="J1685" s="14">
        <v>1500000</v>
      </c>
      <c r="K1685" s="14">
        <v>1500000</v>
      </c>
      <c r="L1685" s="14">
        <v>0</v>
      </c>
      <c r="M1685" s="13">
        <v>0</v>
      </c>
      <c r="N1685" s="10">
        <v>0.4</v>
      </c>
      <c r="O1685" s="10">
        <f>N1685-1/SUMIF(Seasons!A$2:A$8,C1685,Seasons!E$2:E$8)*(B1685-(E1685/SUMIF(Seasons!A$2:A$8,C1685,Seasons!B$2:B$8))*SUMIF(Seasons!A$2:A$8,C1685,Seasons!C$2:C$8))</f>
        <v>-1.8403063666826234</v>
      </c>
    </row>
    <row r="1686" spans="1:15" x14ac:dyDescent="0.2">
      <c r="A1686">
        <v>1</v>
      </c>
      <c r="B1686" s="1">
        <f>48/82*K1686</f>
        <v>380487.80487804877</v>
      </c>
      <c r="C1686" t="s">
        <v>22</v>
      </c>
      <c r="D1686" t="s">
        <v>473</v>
      </c>
      <c r="E1686">
        <v>99</v>
      </c>
      <c r="F1686">
        <v>0</v>
      </c>
      <c r="H1686">
        <v>0</v>
      </c>
      <c r="K1686" s="1">
        <v>650000</v>
      </c>
      <c r="L1686" s="1">
        <v>150000</v>
      </c>
      <c r="N1686" s="3">
        <v>-1.4</v>
      </c>
      <c r="O1686" s="10">
        <f>N1686-1/SUMIF(Seasons!A$2:A$8,C1686,Seasons!E$2:E$8)*(B1686-(E1686/SUMIF(Seasons!A$2:A$8,C1686,Seasons!B$2:B$8))*SUMIF(Seasons!A$2:A$8,C1686,Seasons!C$2:C$8))</f>
        <v>-1.5510621557828481</v>
      </c>
    </row>
    <row r="1687" spans="1:15" x14ac:dyDescent="0.2">
      <c r="A1687">
        <v>1</v>
      </c>
      <c r="B1687" s="1">
        <f>K1687</f>
        <v>900000</v>
      </c>
      <c r="C1687" t="s">
        <v>15</v>
      </c>
      <c r="D1687" t="s">
        <v>473</v>
      </c>
      <c r="E1687">
        <v>195</v>
      </c>
      <c r="F1687">
        <v>0</v>
      </c>
      <c r="G1687">
        <v>0</v>
      </c>
      <c r="H1687">
        <v>0</v>
      </c>
      <c r="I1687"/>
      <c r="J1687" s="1">
        <v>900000</v>
      </c>
      <c r="K1687" s="1">
        <v>900000</v>
      </c>
      <c r="L1687" s="1">
        <v>0</v>
      </c>
      <c r="M1687"/>
      <c r="N1687" s="3">
        <v>-12.8</v>
      </c>
      <c r="O1687" s="10">
        <f>N1687-1/SUMIF(Seasons!A$2:A$8,C1687,Seasons!E$2:E$8)*(B1687-(E1687/SUMIF(Seasons!A$2:A$8,C1687,Seasons!B$2:B$8))*SUMIF(Seasons!A$2:A$8,C1687,Seasons!C$2:C$8))</f>
        <v>-13.613165537270088</v>
      </c>
    </row>
    <row r="1688" spans="1:15" x14ac:dyDescent="0.2">
      <c r="A1688">
        <v>1</v>
      </c>
      <c r="B1688" s="1">
        <v>189000</v>
      </c>
      <c r="C1688" t="s">
        <v>23</v>
      </c>
      <c r="D1688" t="s">
        <v>473</v>
      </c>
      <c r="E1688" s="19">
        <v>39</v>
      </c>
      <c r="J1688" s="1">
        <v>900000</v>
      </c>
      <c r="K1688" s="1">
        <v>189000</v>
      </c>
      <c r="N1688" s="3">
        <v>1.8</v>
      </c>
      <c r="O1688" s="10">
        <f>N1688-1/SUMIF(Seasons!A$2:A$8,C1688,Seasons!E$2:E$8)*(B1688-(E1688/SUMIF(Seasons!A$2:A$8,C1688,Seasons!B$2:B$8))*SUMIF(Seasons!A$2:A$8,C1688,Seasons!C$2:C$8))</f>
        <v>1.6431004379311331</v>
      </c>
    </row>
    <row r="1689" spans="1:15" x14ac:dyDescent="0.2">
      <c r="A1689">
        <v>1</v>
      </c>
      <c r="B1689" s="1">
        <f>J1689</f>
        <v>475000</v>
      </c>
      <c r="C1689" s="11" t="s">
        <v>17</v>
      </c>
      <c r="D1689" s="11" t="s">
        <v>474</v>
      </c>
      <c r="E1689" s="12">
        <v>190</v>
      </c>
      <c r="F1689" s="12"/>
      <c r="G1689" s="12"/>
      <c r="H1689" s="12"/>
      <c r="I1689" s="13">
        <v>475000</v>
      </c>
      <c r="J1689" s="14">
        <v>475000</v>
      </c>
      <c r="K1689" s="14"/>
      <c r="L1689" s="14" t="s">
        <v>27</v>
      </c>
      <c r="M1689" s="13"/>
      <c r="N1689" s="20">
        <v>-3.1</v>
      </c>
      <c r="O1689" s="10">
        <f>N1689-1/SUMIF(Seasons!A$2:A$8,C1689,Seasons!E$2:E$8)*(B1689-(E1689/SUMIF(Seasons!A$2:A$8,C1689,Seasons!B$2:B$8))*SUMIF(Seasons!A$2:A$8,C1689,Seasons!C$2:C$8))</f>
        <v>-3.1</v>
      </c>
    </row>
    <row r="1690" spans="1:15" x14ac:dyDescent="0.2">
      <c r="A1690">
        <v>1</v>
      </c>
      <c r="B1690" s="1">
        <f>K1690</f>
        <v>500000</v>
      </c>
      <c r="C1690" s="11" t="s">
        <v>19</v>
      </c>
      <c r="D1690" s="11" t="s">
        <v>474</v>
      </c>
      <c r="E1690" s="12">
        <v>193</v>
      </c>
      <c r="F1690" s="12">
        <v>0</v>
      </c>
      <c r="G1690" s="12">
        <v>0</v>
      </c>
      <c r="H1690" s="12">
        <v>0</v>
      </c>
      <c r="I1690" s="11"/>
      <c r="J1690" s="14">
        <v>500000</v>
      </c>
      <c r="K1690" s="14">
        <v>500000</v>
      </c>
      <c r="L1690" s="14">
        <v>0</v>
      </c>
      <c r="M1690" s="13"/>
      <c r="N1690" s="10">
        <v>-0.4</v>
      </c>
      <c r="O1690" s="10">
        <f>N1690-1/SUMIF(Seasons!A$2:A$8,C1690,Seasons!E$2:E$8)*(B1690-(E1690/SUMIF(Seasons!A$2:A$8,C1690,Seasons!B$2:B$8))*SUMIF(Seasons!A$2:A$8,C1690,Seasons!C$2:C$8))</f>
        <v>-0.4</v>
      </c>
    </row>
    <row r="1691" spans="1:15" x14ac:dyDescent="0.2">
      <c r="A1691">
        <v>1</v>
      </c>
      <c r="B1691" s="1">
        <f>K1691</f>
        <v>107527</v>
      </c>
      <c r="C1691" s="11" t="s">
        <v>20</v>
      </c>
      <c r="D1691" s="11" t="s">
        <v>474</v>
      </c>
      <c r="E1691" s="12">
        <v>32</v>
      </c>
      <c r="F1691" s="12">
        <v>0</v>
      </c>
      <c r="G1691" s="12">
        <v>0</v>
      </c>
      <c r="H1691" s="12">
        <v>0</v>
      </c>
      <c r="I1691" s="12"/>
      <c r="J1691" s="14">
        <v>625000</v>
      </c>
      <c r="K1691" s="14">
        <v>107527</v>
      </c>
      <c r="L1691" s="14">
        <v>0</v>
      </c>
      <c r="M1691" s="13"/>
      <c r="N1691" s="10">
        <v>-0.9</v>
      </c>
      <c r="O1691" s="10">
        <f>N1691-1/SUMIF(Seasons!A$2:A$8,C1691,Seasons!E$2:E$8)*(B1691-(E1691/SUMIF(Seasons!A$2:A$8,C1691,Seasons!B$2:B$8))*SUMIF(Seasons!A$2:A$8,C1691,Seasons!C$2:C$8))</f>
        <v>-0.95387597818034886</v>
      </c>
    </row>
    <row r="1692" spans="1:15" x14ac:dyDescent="0.2">
      <c r="A1692">
        <v>1</v>
      </c>
      <c r="B1692" s="1">
        <f>K1692</f>
        <v>525000</v>
      </c>
      <c r="C1692" s="11" t="s">
        <v>21</v>
      </c>
      <c r="D1692" s="11" t="s">
        <v>474</v>
      </c>
      <c r="E1692" s="12">
        <v>185</v>
      </c>
      <c r="F1692" s="12">
        <v>0</v>
      </c>
      <c r="G1692" s="12">
        <v>0</v>
      </c>
      <c r="H1692" s="12">
        <v>0</v>
      </c>
      <c r="I1692" s="12"/>
      <c r="J1692" s="14">
        <v>525000</v>
      </c>
      <c r="K1692" s="14">
        <v>525000</v>
      </c>
      <c r="L1692" s="14">
        <v>0</v>
      </c>
      <c r="M1692" s="13">
        <v>0</v>
      </c>
      <c r="N1692" s="10">
        <v>-0.5</v>
      </c>
      <c r="O1692" s="10">
        <f>N1692-1/SUMIF(Seasons!A$2:A$8,C1692,Seasons!E$2:E$8)*(B1692-(E1692/SUMIF(Seasons!A$2:A$8,C1692,Seasons!B$2:B$8))*SUMIF(Seasons!A$2:A$8,C1692,Seasons!C$2:C$8))</f>
        <v>-0.5</v>
      </c>
    </row>
    <row r="1693" spans="1:15" x14ac:dyDescent="0.2">
      <c r="A1693">
        <v>1</v>
      </c>
      <c r="B1693" s="1">
        <f>48/82*K1693</f>
        <v>71397.073170731703</v>
      </c>
      <c r="C1693" t="s">
        <v>22</v>
      </c>
      <c r="D1693" t="s">
        <v>474</v>
      </c>
      <c r="E1693">
        <v>23</v>
      </c>
      <c r="F1693">
        <v>0</v>
      </c>
      <c r="H1693">
        <v>0</v>
      </c>
      <c r="K1693" s="1">
        <v>121970</v>
      </c>
      <c r="L1693" s="1">
        <v>0</v>
      </c>
      <c r="N1693" s="3">
        <v>-0.1</v>
      </c>
      <c r="O1693" s="10">
        <f>N1693-1/SUMIF(Seasons!A$2:A$8,C1693,Seasons!E$2:E$8)*(B1693-(E1693/SUMIF(Seasons!A$2:A$8,C1693,Seasons!B$2:B$8))*SUMIF(Seasons!A$2:A$8,C1693,Seasons!C$2:C$8))</f>
        <v>-0.10000036621128675</v>
      </c>
    </row>
    <row r="1694" spans="1:15" x14ac:dyDescent="0.2">
      <c r="A1694">
        <v>1</v>
      </c>
      <c r="B1694" s="1">
        <f>K1694</f>
        <v>330000</v>
      </c>
      <c r="C1694" t="s">
        <v>15</v>
      </c>
      <c r="D1694" t="s">
        <v>474</v>
      </c>
      <c r="E1694">
        <v>117</v>
      </c>
      <c r="F1694">
        <v>0</v>
      </c>
      <c r="G1694">
        <v>0</v>
      </c>
      <c r="H1694">
        <v>0</v>
      </c>
      <c r="I1694"/>
      <c r="J1694" s="1">
        <v>550000</v>
      </c>
      <c r="K1694" s="1">
        <v>330000</v>
      </c>
      <c r="L1694" s="1">
        <v>0</v>
      </c>
      <c r="M1694"/>
      <c r="N1694" s="3">
        <v>0.1</v>
      </c>
      <c r="O1694" s="10">
        <f>N1694-1/SUMIF(Seasons!A$2:A$8,C1694,Seasons!E$2:E$8)*(B1694-(E1694/SUMIF(Seasons!A$2:A$8,C1694,Seasons!B$2:B$8))*SUMIF(Seasons!A$2:A$8,C1694,Seasons!C$2:C$8))</f>
        <v>0.1</v>
      </c>
    </row>
    <row r="1695" spans="1:15" x14ac:dyDescent="0.2">
      <c r="A1695">
        <v>1</v>
      </c>
      <c r="B1695" s="1">
        <v>242000</v>
      </c>
      <c r="C1695" t="s">
        <v>23</v>
      </c>
      <c r="D1695" t="s">
        <v>474</v>
      </c>
      <c r="E1695">
        <v>82</v>
      </c>
      <c r="K1695" s="1">
        <v>242000</v>
      </c>
      <c r="L1695" s="1">
        <v>0</v>
      </c>
      <c r="N1695" s="3">
        <v>-2.2999999999999998</v>
      </c>
      <c r="O1695" s="10">
        <f>N1695-1/SUMIF(Seasons!A$2:A$8,C1695,Seasons!E$2:E$8)*(B1695-(E1695/SUMIF(Seasons!A$2:A$8,C1695,Seasons!B$2:B$8))*SUMIF(Seasons!A$2:A$8,C1695,Seasons!C$2:C$8))</f>
        <v>-2.2989924721641812</v>
      </c>
    </row>
    <row r="1696" spans="1:15" x14ac:dyDescent="0.2">
      <c r="A1696">
        <v>1</v>
      </c>
      <c r="B1696" s="1">
        <f>K1696</f>
        <v>786162</v>
      </c>
      <c r="C1696" s="11" t="s">
        <v>21</v>
      </c>
      <c r="D1696" s="11" t="s">
        <v>475</v>
      </c>
      <c r="E1696" s="12">
        <v>101</v>
      </c>
      <c r="F1696" s="12">
        <v>0</v>
      </c>
      <c r="G1696" s="12">
        <v>0</v>
      </c>
      <c r="H1696" s="12">
        <v>0</v>
      </c>
      <c r="I1696" s="12"/>
      <c r="J1696" s="14">
        <v>1440000</v>
      </c>
      <c r="K1696" s="14">
        <v>786162</v>
      </c>
      <c r="L1696" s="14">
        <v>600000</v>
      </c>
      <c r="M1696" s="13">
        <v>0</v>
      </c>
      <c r="N1696" s="10">
        <v>3.2</v>
      </c>
      <c r="O1696" s="10">
        <f>N1696-1/SUMIF(Seasons!A$2:A$8,C1696,Seasons!E$2:E$8)*(B1696-(E1696/SUMIF(Seasons!A$2:A$8,C1696,Seasons!B$2:B$8))*SUMIF(Seasons!A$2:A$8,C1696,Seasons!C$2:C$8))</f>
        <v>2.0521810357988435</v>
      </c>
    </row>
    <row r="1697" spans="1:15" x14ac:dyDescent="0.2">
      <c r="A1697">
        <v>1</v>
      </c>
      <c r="B1697" s="1">
        <f>48/82*K1697</f>
        <v>332771.70731707313</v>
      </c>
      <c r="C1697" t="s">
        <v>22</v>
      </c>
      <c r="D1697" t="s">
        <v>475</v>
      </c>
      <c r="E1697">
        <v>67</v>
      </c>
      <c r="F1697">
        <v>0</v>
      </c>
      <c r="H1697">
        <v>0</v>
      </c>
      <c r="K1697" s="1">
        <v>568485</v>
      </c>
      <c r="L1697" s="1">
        <v>600000</v>
      </c>
      <c r="N1697" s="3">
        <v>1</v>
      </c>
      <c r="O1697" s="10">
        <f>N1697-1/SUMIF(Seasons!A$2:A$8,C1697,Seasons!E$2:E$8)*(B1697-(E1697/SUMIF(Seasons!A$2:A$8,C1697,Seasons!B$2:B$8))*SUMIF(Seasons!A$2:A$8,C1697,Seasons!C$2:C$8))</f>
        <v>0.74237017666833571</v>
      </c>
    </row>
    <row r="1698" spans="1:15" x14ac:dyDescent="0.2">
      <c r="A1698">
        <v>1</v>
      </c>
      <c r="B1698" s="1">
        <f>K1698</f>
        <v>840000</v>
      </c>
      <c r="C1698" t="s">
        <v>15</v>
      </c>
      <c r="D1698" t="s">
        <v>475</v>
      </c>
      <c r="E1698">
        <v>195</v>
      </c>
      <c r="F1698">
        <v>0</v>
      </c>
      <c r="G1698">
        <v>0</v>
      </c>
      <c r="H1698">
        <v>0</v>
      </c>
      <c r="I1698"/>
      <c r="J1698" s="1">
        <v>1440000</v>
      </c>
      <c r="K1698" s="1">
        <v>840000</v>
      </c>
      <c r="L1698" s="1">
        <v>600000</v>
      </c>
      <c r="M1698"/>
      <c r="N1698" s="3">
        <v>7.6</v>
      </c>
      <c r="O1698" s="10">
        <f>N1698-1/SUMIF(Seasons!A$2:A$8,C1698,Seasons!E$2:E$8)*(B1698-(E1698/SUMIF(Seasons!A$2:A$8,C1698,Seasons!B$2:B$8))*SUMIF(Seasons!A$2:A$8,C1698,Seasons!C$2:C$8))</f>
        <v>6.9262342691190701</v>
      </c>
    </row>
    <row r="1699" spans="1:15" x14ac:dyDescent="0.2">
      <c r="A1699">
        <v>1</v>
      </c>
      <c r="B1699" s="1">
        <v>2500000</v>
      </c>
      <c r="C1699" t="s">
        <v>23</v>
      </c>
      <c r="D1699" t="s">
        <v>475</v>
      </c>
      <c r="E1699">
        <v>186</v>
      </c>
      <c r="K1699" s="1">
        <v>2500000</v>
      </c>
      <c r="L1699" s="1">
        <v>0</v>
      </c>
      <c r="N1699" s="3">
        <v>8.5</v>
      </c>
      <c r="O1699" s="10">
        <f>N1699-1/SUMIF(Seasons!A$2:A$8,C1699,Seasons!E$2:E$8)*(B1699-(E1699/SUMIF(Seasons!A$2:A$8,C1699,Seasons!B$2:B$8))*SUMIF(Seasons!A$2:A$8,C1699,Seasons!C$2:C$8))</f>
        <v>4.3473824312333633</v>
      </c>
    </row>
    <row r="1700" spans="1:15" x14ac:dyDescent="0.2">
      <c r="A1700">
        <v>1</v>
      </c>
      <c r="B1700" s="1">
        <f>K1700</f>
        <v>984200</v>
      </c>
      <c r="C1700" s="11" t="s">
        <v>21</v>
      </c>
      <c r="D1700" s="11" t="s">
        <v>476</v>
      </c>
      <c r="E1700" s="12">
        <v>185</v>
      </c>
      <c r="F1700" s="12">
        <v>0</v>
      </c>
      <c r="G1700" s="12">
        <v>0</v>
      </c>
      <c r="H1700" s="12">
        <v>0</v>
      </c>
      <c r="I1700" s="12"/>
      <c r="J1700" s="14">
        <v>984200</v>
      </c>
      <c r="K1700" s="14">
        <v>984200</v>
      </c>
      <c r="L1700" s="14">
        <v>0</v>
      </c>
      <c r="M1700" s="13">
        <v>0</v>
      </c>
      <c r="N1700" s="10">
        <v>0</v>
      </c>
      <c r="O1700" s="10">
        <f>N1700-1/SUMIF(Seasons!A$2:A$8,C1700,Seasons!E$2:E$8)*(B1700-(E1700/SUMIF(Seasons!A$2:A$8,C1700,Seasons!B$2:B$8))*SUMIF(Seasons!A$2:A$8,C1700,Seasons!C$2:C$8))</f>
        <v>-1.0551268549545236</v>
      </c>
    </row>
    <row r="1701" spans="1:15" x14ac:dyDescent="0.2">
      <c r="A1701">
        <v>1</v>
      </c>
      <c r="B1701" s="1">
        <f>48/82*K1701</f>
        <v>1170731.7073170731</v>
      </c>
      <c r="C1701" t="s">
        <v>22</v>
      </c>
      <c r="D1701" t="s">
        <v>476</v>
      </c>
      <c r="E1701">
        <v>99</v>
      </c>
      <c r="F1701">
        <v>0</v>
      </c>
      <c r="H1701">
        <v>0</v>
      </c>
      <c r="K1701" s="1">
        <v>2000000</v>
      </c>
      <c r="L1701" s="1">
        <v>0</v>
      </c>
      <c r="N1701" s="3">
        <v>4.3</v>
      </c>
      <c r="O1701" s="10">
        <f>N1701-1/SUMIF(Seasons!A$2:A$8,C1701,Seasons!E$2:E$8)*(B1701-(E1701/SUMIF(Seasons!A$2:A$8,C1701,Seasons!B$2:B$8))*SUMIF(Seasons!A$2:A$8,C1701,Seasons!C$2:C$8))</f>
        <v>2.5174665617623919</v>
      </c>
    </row>
    <row r="1702" spans="1:15" x14ac:dyDescent="0.2">
      <c r="A1702">
        <v>1</v>
      </c>
      <c r="B1702" s="1">
        <f>K1702</f>
        <v>2000000</v>
      </c>
      <c r="C1702" t="s">
        <v>15</v>
      </c>
      <c r="D1702" t="s">
        <v>476</v>
      </c>
      <c r="E1702">
        <v>195</v>
      </c>
      <c r="F1702">
        <v>26</v>
      </c>
      <c r="G1702">
        <v>0</v>
      </c>
      <c r="H1702">
        <v>0</v>
      </c>
      <c r="I1702"/>
      <c r="J1702" s="1">
        <v>2000000</v>
      </c>
      <c r="K1702" s="1">
        <v>2000000</v>
      </c>
      <c r="L1702" s="1">
        <v>0</v>
      </c>
      <c r="M1702"/>
      <c r="N1702" s="3">
        <v>4.7</v>
      </c>
      <c r="O1702" s="10">
        <f>N1702-1/SUMIF(Seasons!A$2:A$8,C1702,Seasons!E$2:E$8)*(B1702-(E1702/SUMIF(Seasons!A$2:A$8,C1702,Seasons!B$2:B$8))*SUMIF(Seasons!A$2:A$8,C1702,Seasons!C$2:C$8))</f>
        <v>1.3311713455953536</v>
      </c>
    </row>
    <row r="1703" spans="1:15" x14ac:dyDescent="0.2">
      <c r="A1703">
        <v>1</v>
      </c>
      <c r="B1703" s="1">
        <v>4100000</v>
      </c>
      <c r="C1703" t="s">
        <v>23</v>
      </c>
      <c r="D1703" t="s">
        <v>476</v>
      </c>
      <c r="E1703">
        <v>186</v>
      </c>
      <c r="K1703" s="1">
        <v>4100000</v>
      </c>
      <c r="L1703" s="1">
        <v>0</v>
      </c>
      <c r="N1703" s="3">
        <v>4.4000000000000004</v>
      </c>
      <c r="O1703" s="10">
        <f>N1703-1/SUMIF(Seasons!A$2:A$8,C1703,Seasons!E$2:E$8)*(B1703-(E1703/SUMIF(Seasons!A$2:A$8,C1703,Seasons!B$2:B$8))*SUMIF(Seasons!A$2:A$8,C1703,Seasons!C$2:C$8))</f>
        <v>-3.1598935226264411</v>
      </c>
    </row>
    <row r="1704" spans="1:15" x14ac:dyDescent="0.2">
      <c r="A1704">
        <v>1</v>
      </c>
      <c r="B1704" s="1">
        <f>K1704</f>
        <v>1500000</v>
      </c>
      <c r="C1704" s="11" t="s">
        <v>19</v>
      </c>
      <c r="D1704" s="11" t="s">
        <v>477</v>
      </c>
      <c r="E1704" s="12">
        <v>193</v>
      </c>
      <c r="F1704" s="16">
        <v>42</v>
      </c>
      <c r="G1704" s="12">
        <v>0</v>
      </c>
      <c r="H1704" s="12">
        <v>0</v>
      </c>
      <c r="I1704" s="11"/>
      <c r="J1704" s="14">
        <v>1500000</v>
      </c>
      <c r="K1704" s="14">
        <v>1500000</v>
      </c>
      <c r="L1704" s="14">
        <v>0</v>
      </c>
      <c r="M1704" s="13"/>
      <c r="N1704" s="10">
        <v>1.8</v>
      </c>
      <c r="O1704" s="10">
        <f>N1704-1/SUMIF(Seasons!A$2:A$8,C1704,Seasons!E$2:E$8)*(B1704-(E1704/SUMIF(Seasons!A$2:A$8,C1704,Seasons!B$2:B$8))*SUMIF(Seasons!A$2:A$8,C1704,Seasons!C$2:C$8))</f>
        <v>-0.84900662251655645</v>
      </c>
    </row>
    <row r="1705" spans="1:15" x14ac:dyDescent="0.2">
      <c r="A1705">
        <v>1</v>
      </c>
      <c r="B1705" s="1">
        <f>K1705</f>
        <v>118280</v>
      </c>
      <c r="C1705" s="11" t="s">
        <v>20</v>
      </c>
      <c r="D1705" s="11" t="s">
        <v>477</v>
      </c>
      <c r="E1705" s="12">
        <v>44</v>
      </c>
      <c r="F1705" s="12">
        <v>0</v>
      </c>
      <c r="G1705" s="12">
        <v>0</v>
      </c>
      <c r="H1705" s="12">
        <v>0</v>
      </c>
      <c r="I1705" s="12"/>
      <c r="J1705" s="14">
        <v>500000</v>
      </c>
      <c r="K1705" s="14">
        <v>118280</v>
      </c>
      <c r="L1705" s="14">
        <v>0</v>
      </c>
      <c r="M1705" s="13"/>
      <c r="N1705" s="10">
        <v>4.2</v>
      </c>
      <c r="O1705" s="10">
        <f>N1705-1/SUMIF(Seasons!A$2:A$8,C1705,Seasons!E$2:E$8)*(B1705-(E1705/SUMIF(Seasons!A$2:A$8,C1705,Seasons!B$2:B$8))*SUMIF(Seasons!A$2:A$8,C1705,Seasons!C$2:C$8))</f>
        <v>4.1999989224863628</v>
      </c>
    </row>
    <row r="1706" spans="1:15" x14ac:dyDescent="0.2">
      <c r="A1706">
        <v>1</v>
      </c>
      <c r="B1706" s="1">
        <f>K1706</f>
        <v>600000</v>
      </c>
      <c r="C1706" s="11" t="s">
        <v>21</v>
      </c>
      <c r="D1706" s="11" t="s">
        <v>477</v>
      </c>
      <c r="E1706" s="12">
        <v>185</v>
      </c>
      <c r="F1706" s="12">
        <v>0</v>
      </c>
      <c r="G1706" s="12">
        <v>0</v>
      </c>
      <c r="H1706" s="12">
        <v>0</v>
      </c>
      <c r="I1706" s="12"/>
      <c r="J1706" s="14">
        <v>600000</v>
      </c>
      <c r="K1706" s="14">
        <v>600000</v>
      </c>
      <c r="L1706" s="14">
        <v>0</v>
      </c>
      <c r="M1706" s="13">
        <v>0</v>
      </c>
      <c r="N1706" s="10">
        <v>-6.3</v>
      </c>
      <c r="O1706" s="10">
        <f>N1706-1/SUMIF(Seasons!A$2:A$8,C1706,Seasons!E$2:E$8)*(B1706-(E1706/SUMIF(Seasons!A$2:A$8,C1706,Seasons!B$2:B$8))*SUMIF(Seasons!A$2:A$8,C1706,Seasons!C$2:C$8))</f>
        <v>-6.4723312589755864</v>
      </c>
    </row>
    <row r="1707" spans="1:15" x14ac:dyDescent="0.2">
      <c r="A1707">
        <v>1</v>
      </c>
      <c r="B1707" s="1">
        <f>48/82*K1707</f>
        <v>673170.73170731706</v>
      </c>
      <c r="C1707" t="s">
        <v>22</v>
      </c>
      <c r="D1707" t="s">
        <v>477</v>
      </c>
      <c r="E1707">
        <v>99</v>
      </c>
      <c r="F1707">
        <v>0</v>
      </c>
      <c r="H1707">
        <v>0</v>
      </c>
      <c r="K1707" s="1">
        <v>1150000</v>
      </c>
      <c r="L1707" s="1">
        <v>0</v>
      </c>
      <c r="N1707" s="3">
        <v>7.4</v>
      </c>
      <c r="O1707" s="10">
        <f>N1707-1/SUMIF(Seasons!A$2:A$8,C1707,Seasons!E$2:E$8)*(B1707-(E1707/SUMIF(Seasons!A$2:A$8,C1707,Seasons!B$2:B$8))*SUMIF(Seasons!A$2:A$8,C1707,Seasons!C$2:C$8))</f>
        <v>6.6446892210857591</v>
      </c>
    </row>
    <row r="1708" spans="1:15" x14ac:dyDescent="0.2">
      <c r="A1708">
        <v>1</v>
      </c>
      <c r="B1708" s="1">
        <f>K1708</f>
        <v>1650000</v>
      </c>
      <c r="C1708" t="s">
        <v>15</v>
      </c>
      <c r="D1708" t="s">
        <v>477</v>
      </c>
      <c r="E1708">
        <v>195</v>
      </c>
      <c r="F1708">
        <v>0</v>
      </c>
      <c r="G1708">
        <v>0</v>
      </c>
      <c r="H1708">
        <v>0</v>
      </c>
      <c r="I1708"/>
      <c r="J1708" s="1">
        <v>1650000</v>
      </c>
      <c r="K1708" s="1">
        <v>1650000</v>
      </c>
      <c r="L1708" s="1">
        <v>0</v>
      </c>
      <c r="M1708"/>
      <c r="N1708" s="3">
        <v>-3</v>
      </c>
      <c r="O1708" s="10">
        <f>N1708-1/SUMIF(Seasons!A$2:A$8,C1708,Seasons!E$2:E$8)*(B1708-(E1708/SUMIF(Seasons!A$2:A$8,C1708,Seasons!B$2:B$8))*SUMIF(Seasons!A$2:A$8,C1708,Seasons!C$2:C$8))</f>
        <v>-5.555663117134559</v>
      </c>
    </row>
    <row r="1709" spans="1:15" x14ac:dyDescent="0.2">
      <c r="A1709">
        <v>1</v>
      </c>
      <c r="B1709" s="1">
        <v>1000000</v>
      </c>
      <c r="C1709" t="s">
        <v>23</v>
      </c>
      <c r="D1709" t="s">
        <v>477</v>
      </c>
      <c r="E1709" s="19">
        <v>186</v>
      </c>
      <c r="J1709" s="1">
        <v>1000000</v>
      </c>
      <c r="K1709" s="1">
        <v>1000000</v>
      </c>
      <c r="N1709" s="3">
        <v>-10.8</v>
      </c>
      <c r="O1709" s="10">
        <f>N1709-1/SUMIF(Seasons!A$2:A$8,C1709,Seasons!E$2:E$8)*(B1709-(E1709/SUMIF(Seasons!A$2:A$8,C1709,Seasons!B$2:B$8))*SUMIF(Seasons!A$2:A$8,C1709,Seasons!C$2:C$8))</f>
        <v>-11.758296362023071</v>
      </c>
    </row>
    <row r="1710" spans="1:15" x14ac:dyDescent="0.2">
      <c r="A1710">
        <v>1</v>
      </c>
      <c r="B1710" s="1">
        <f>J1710</f>
        <v>1200000</v>
      </c>
      <c r="C1710" s="11" t="s">
        <v>17</v>
      </c>
      <c r="D1710" s="11" t="s">
        <v>478</v>
      </c>
      <c r="E1710" s="12">
        <v>190</v>
      </c>
      <c r="F1710" s="12"/>
      <c r="G1710" s="12"/>
      <c r="H1710" s="12"/>
      <c r="I1710" s="13">
        <v>1200000</v>
      </c>
      <c r="J1710" s="14">
        <v>1200000</v>
      </c>
      <c r="K1710" s="14"/>
      <c r="L1710" s="14" t="s">
        <v>27</v>
      </c>
      <c r="M1710" s="13"/>
      <c r="N1710" s="10">
        <v>3.9</v>
      </c>
      <c r="O1710" s="10">
        <f>N1710-1/SUMIF(Seasons!A$2:A$8,C1710,Seasons!E$2:E$8)*(B1710-(E1710/SUMIF(Seasons!A$2:A$8,C1710,Seasons!B$2:B$8))*SUMIF(Seasons!A$2:A$8,C1710,Seasons!C$2:C$8))</f>
        <v>1.999399235390497</v>
      </c>
    </row>
    <row r="1711" spans="1:15" x14ac:dyDescent="0.2">
      <c r="A1711">
        <v>1</v>
      </c>
      <c r="B1711" s="1">
        <f>K1711</f>
        <v>1125000</v>
      </c>
      <c r="C1711" s="11" t="s">
        <v>19</v>
      </c>
      <c r="D1711" s="11" t="s">
        <v>478</v>
      </c>
      <c r="E1711" s="12">
        <v>193</v>
      </c>
      <c r="F1711" s="12">
        <v>0</v>
      </c>
      <c r="G1711" s="12">
        <v>0</v>
      </c>
      <c r="H1711" s="12">
        <v>0</v>
      </c>
      <c r="I1711" s="11"/>
      <c r="J1711" s="14">
        <v>1125000</v>
      </c>
      <c r="K1711" s="14">
        <v>1125000</v>
      </c>
      <c r="L1711" s="14">
        <v>0</v>
      </c>
      <c r="M1711" s="13"/>
      <c r="N1711" s="10">
        <v>3</v>
      </c>
      <c r="O1711" s="10">
        <f>N1711-1/SUMIF(Seasons!A$2:A$8,C1711,Seasons!E$2:E$8)*(B1711-(E1711/SUMIF(Seasons!A$2:A$8,C1711,Seasons!B$2:B$8))*SUMIF(Seasons!A$2:A$8,C1711,Seasons!C$2:C$8))</f>
        <v>1.3443708609271523</v>
      </c>
    </row>
    <row r="1712" spans="1:15" x14ac:dyDescent="0.2">
      <c r="A1712">
        <v>1</v>
      </c>
      <c r="B1712" s="1">
        <f>K1712</f>
        <v>1125000</v>
      </c>
      <c r="C1712" s="11" t="s">
        <v>20</v>
      </c>
      <c r="D1712" s="11" t="s">
        <v>478</v>
      </c>
      <c r="E1712" s="12">
        <v>186</v>
      </c>
      <c r="F1712" s="12">
        <v>0</v>
      </c>
      <c r="G1712" s="12">
        <v>0</v>
      </c>
      <c r="H1712" s="12">
        <v>0</v>
      </c>
      <c r="I1712" s="12"/>
      <c r="J1712" s="14">
        <v>1125000</v>
      </c>
      <c r="K1712" s="14">
        <v>1125000</v>
      </c>
      <c r="L1712" s="14">
        <v>0</v>
      </c>
      <c r="M1712" s="13"/>
      <c r="N1712" s="10">
        <v>0.4</v>
      </c>
      <c r="O1712" s="10">
        <f>N1712-1/SUMIF(Seasons!A$2:A$8,C1712,Seasons!E$2:E$8)*(B1712-(E1712/SUMIF(Seasons!A$2:A$8,C1712,Seasons!B$2:B$8))*SUMIF(Seasons!A$2:A$8,C1712,Seasons!C$2:C$8))</f>
        <v>-1.1657620041753654</v>
      </c>
    </row>
    <row r="1713" spans="1:15" x14ac:dyDescent="0.2">
      <c r="A1713">
        <v>1</v>
      </c>
      <c r="B1713" s="1">
        <f>K1713</f>
        <v>800000</v>
      </c>
      <c r="C1713" s="11" t="s">
        <v>21</v>
      </c>
      <c r="D1713" s="11" t="s">
        <v>478</v>
      </c>
      <c r="E1713" s="12">
        <v>185</v>
      </c>
      <c r="F1713" s="12">
        <v>0</v>
      </c>
      <c r="G1713" s="12">
        <v>0</v>
      </c>
      <c r="H1713" s="12">
        <v>0</v>
      </c>
      <c r="I1713" s="12"/>
      <c r="J1713" s="14">
        <v>800000</v>
      </c>
      <c r="K1713" s="14">
        <v>800000</v>
      </c>
      <c r="L1713" s="14">
        <v>0</v>
      </c>
      <c r="M1713" s="13">
        <v>0</v>
      </c>
      <c r="N1713" s="10">
        <v>1.2</v>
      </c>
      <c r="O1713" s="10">
        <f>N1713-1/SUMIF(Seasons!A$2:A$8,C1713,Seasons!E$2:E$8)*(B1713-(E1713/SUMIF(Seasons!A$2:A$8,C1713,Seasons!B$2:B$8))*SUMIF(Seasons!A$2:A$8,C1713,Seasons!C$2:C$8))</f>
        <v>0.56811871708951645</v>
      </c>
    </row>
    <row r="1714" spans="1:15" x14ac:dyDescent="0.2">
      <c r="A1714">
        <v>1</v>
      </c>
      <c r="B1714" s="1">
        <f>48/82*K1714</f>
        <v>399112.97560975607</v>
      </c>
      <c r="C1714" t="s">
        <v>22</v>
      </c>
      <c r="D1714" t="s">
        <v>478</v>
      </c>
      <c r="E1714">
        <v>90</v>
      </c>
      <c r="F1714">
        <v>0</v>
      </c>
      <c r="H1714">
        <v>0</v>
      </c>
      <c r="K1714" s="1">
        <v>681818</v>
      </c>
      <c r="L1714" s="1">
        <v>0</v>
      </c>
      <c r="N1714" s="3">
        <v>1.9</v>
      </c>
      <c r="O1714" s="10">
        <f>N1714-1/SUMIF(Seasons!A$2:A$8,C1714,Seasons!E$2:E$8)*(B1714-(E1714/SUMIF(Seasons!A$2:A$8,C1714,Seasons!B$2:B$8))*SUMIF(Seasons!A$2:A$8,C1714,Seasons!C$2:C$8))</f>
        <v>1.6528076011730204</v>
      </c>
    </row>
    <row r="1715" spans="1:15" x14ac:dyDescent="0.2">
      <c r="A1715">
        <v>1</v>
      </c>
      <c r="B1715" s="1">
        <f>K1715</f>
        <v>22088</v>
      </c>
      <c r="C1715" s="11" t="s">
        <v>20</v>
      </c>
      <c r="D1715" s="11" t="s">
        <v>479</v>
      </c>
      <c r="E1715" s="12">
        <v>5</v>
      </c>
      <c r="F1715" s="12">
        <v>0</v>
      </c>
      <c r="G1715" s="12">
        <v>0</v>
      </c>
      <c r="H1715" s="12">
        <v>0</v>
      </c>
      <c r="I1715" s="12"/>
      <c r="J1715" s="14">
        <v>821667</v>
      </c>
      <c r="K1715" s="14">
        <v>22088</v>
      </c>
      <c r="L1715" s="14">
        <v>265000</v>
      </c>
      <c r="M1715" s="13"/>
      <c r="N1715" s="10">
        <v>0.5</v>
      </c>
      <c r="O1715" s="10">
        <f>N1715-1/SUMIF(Seasons!A$2:A$8,C1715,Seasons!E$2:E$8)*(B1715-(E1715/SUMIF(Seasons!A$2:A$8,C1715,Seasons!B$2:B$8))*SUMIF(Seasons!A$2:A$8,C1715,Seasons!C$2:C$8))</f>
        <v>0.47833701932790085</v>
      </c>
    </row>
    <row r="1716" spans="1:15" x14ac:dyDescent="0.2">
      <c r="A1716">
        <v>1</v>
      </c>
      <c r="B1716" s="1">
        <f>K1716</f>
        <v>533333</v>
      </c>
      <c r="C1716" s="11" t="s">
        <v>21</v>
      </c>
      <c r="D1716" s="11" t="s">
        <v>479</v>
      </c>
      <c r="E1716" s="12">
        <v>185</v>
      </c>
      <c r="F1716" s="12">
        <v>0</v>
      </c>
      <c r="G1716" s="12">
        <v>0</v>
      </c>
      <c r="H1716" s="12">
        <v>0</v>
      </c>
      <c r="I1716" s="12"/>
      <c r="J1716" s="14">
        <v>533333</v>
      </c>
      <c r="K1716" s="14">
        <v>533333</v>
      </c>
      <c r="L1716" s="14">
        <v>0</v>
      </c>
      <c r="M1716" s="13">
        <v>0</v>
      </c>
      <c r="N1716" s="10">
        <v>1.2</v>
      </c>
      <c r="O1716" s="10">
        <f>N1716-1/SUMIF(Seasons!A$2:A$8,C1716,Seasons!E$2:E$8)*(B1716-(E1716/SUMIF(Seasons!A$2:A$8,C1716,Seasons!B$2:B$8))*SUMIF(Seasons!A$2:A$8,C1716,Seasons!C$2:C$8))</f>
        <v>1.1808528482527525</v>
      </c>
    </row>
    <row r="1717" spans="1:15" x14ac:dyDescent="0.2">
      <c r="A1717">
        <v>1</v>
      </c>
      <c r="B1717" s="1">
        <f>48/82*K1717</f>
        <v>312194.92682926828</v>
      </c>
      <c r="C1717" t="s">
        <v>22</v>
      </c>
      <c r="D1717" t="s">
        <v>479</v>
      </c>
      <c r="E1717">
        <v>99</v>
      </c>
      <c r="F1717">
        <v>0</v>
      </c>
      <c r="H1717">
        <v>0</v>
      </c>
      <c r="K1717" s="1">
        <v>533333</v>
      </c>
      <c r="L1717" s="1">
        <v>0</v>
      </c>
      <c r="N1717" s="3">
        <v>1.1000000000000001</v>
      </c>
      <c r="O1717" s="10">
        <f>N1717-1/SUMIF(Seasons!A$2:A$8,C1717,Seasons!E$2:E$8)*(B1717-(E1717/SUMIF(Seasons!A$2:A$8,C1717,Seasons!B$2:B$8))*SUMIF(Seasons!A$2:A$8,C1717,Seasons!C$2:C$8))</f>
        <v>1.0899295924468924</v>
      </c>
    </row>
    <row r="1718" spans="1:15" x14ac:dyDescent="0.2">
      <c r="A1718">
        <v>1</v>
      </c>
      <c r="B1718" s="1">
        <f>K1718</f>
        <v>147692</v>
      </c>
      <c r="C1718" t="s">
        <v>15</v>
      </c>
      <c r="D1718" t="s">
        <v>479</v>
      </c>
      <c r="E1718">
        <v>54</v>
      </c>
      <c r="F1718">
        <v>0</v>
      </c>
      <c r="G1718">
        <v>0</v>
      </c>
      <c r="H1718">
        <v>0</v>
      </c>
      <c r="I1718"/>
      <c r="J1718" s="1">
        <v>533333</v>
      </c>
      <c r="K1718" s="1">
        <v>147692</v>
      </c>
      <c r="L1718" s="1">
        <v>0</v>
      </c>
      <c r="M1718"/>
      <c r="N1718" s="3">
        <v>0</v>
      </c>
      <c r="O1718" s="10">
        <f>N1718-1/SUMIF(Seasons!A$2:A$8,C1718,Seasons!E$2:E$8)*(B1718-(E1718/SUMIF(Seasons!A$2:A$8,C1718,Seasons!B$2:B$8))*SUMIF(Seasons!A$2:A$8,C1718,Seasons!C$2:C$8))</f>
        <v>1.072377690073722E-2</v>
      </c>
    </row>
    <row r="1719" spans="1:15" x14ac:dyDescent="0.2">
      <c r="A1719">
        <v>1</v>
      </c>
      <c r="B1719" s="1">
        <f>K1719</f>
        <v>53588</v>
      </c>
      <c r="C1719" s="11" t="s">
        <v>19</v>
      </c>
      <c r="D1719" s="11" t="s">
        <v>480</v>
      </c>
      <c r="E1719" s="12">
        <v>21</v>
      </c>
      <c r="F1719" s="12">
        <v>0</v>
      </c>
      <c r="G1719" s="12">
        <v>0</v>
      </c>
      <c r="H1719" s="12">
        <v>0</v>
      </c>
      <c r="I1719" s="11"/>
      <c r="J1719" s="14">
        <v>492500</v>
      </c>
      <c r="K1719" s="14">
        <v>53588</v>
      </c>
      <c r="L1719" s="14">
        <v>0</v>
      </c>
      <c r="M1719" s="13"/>
      <c r="N1719" s="10">
        <v>0</v>
      </c>
      <c r="O1719" s="10">
        <f>N1719-1/SUMIF(Seasons!A$2:A$8,C1719,Seasons!E$2:E$8)*(B1719-(E1719/SUMIF(Seasons!A$2:A$8,C1719,Seasons!B$2:B$8))*SUMIF(Seasons!A$2:A$8,C1719,Seasons!C$2:C$8))</f>
        <v>2.1619737158151109E-3</v>
      </c>
    </row>
    <row r="1720" spans="1:15" x14ac:dyDescent="0.2">
      <c r="A1720">
        <v>1</v>
      </c>
      <c r="B1720" s="1">
        <f>K1720</f>
        <v>500000</v>
      </c>
      <c r="C1720" s="11" t="s">
        <v>20</v>
      </c>
      <c r="D1720" s="11" t="s">
        <v>480</v>
      </c>
      <c r="E1720" s="12">
        <v>186</v>
      </c>
      <c r="F1720" s="12">
        <v>0</v>
      </c>
      <c r="G1720" s="12">
        <v>0</v>
      </c>
      <c r="H1720" s="12">
        <v>0</v>
      </c>
      <c r="I1720" s="12"/>
      <c r="J1720" s="14">
        <v>500000</v>
      </c>
      <c r="K1720" s="14">
        <v>500000</v>
      </c>
      <c r="L1720" s="14">
        <v>0</v>
      </c>
      <c r="M1720" s="13"/>
      <c r="N1720" s="10">
        <v>2</v>
      </c>
      <c r="O1720" s="10">
        <f>N1720-1/SUMIF(Seasons!A$2:A$8,C1720,Seasons!E$2:E$8)*(B1720-(E1720/SUMIF(Seasons!A$2:A$8,C1720,Seasons!B$2:B$8))*SUMIF(Seasons!A$2:A$8,C1720,Seasons!C$2:C$8))</f>
        <v>2</v>
      </c>
    </row>
    <row r="1721" spans="1:15" x14ac:dyDescent="0.2">
      <c r="A1721">
        <v>1</v>
      </c>
      <c r="B1721" s="1">
        <f>K1721</f>
        <v>566667</v>
      </c>
      <c r="C1721" s="11" t="s">
        <v>21</v>
      </c>
      <c r="D1721" s="11" t="s">
        <v>480</v>
      </c>
      <c r="E1721" s="12">
        <v>185</v>
      </c>
      <c r="F1721" s="12">
        <v>0</v>
      </c>
      <c r="G1721" s="12">
        <v>0</v>
      </c>
      <c r="H1721" s="12">
        <v>0</v>
      </c>
      <c r="I1721" s="12"/>
      <c r="J1721" s="14">
        <v>566667</v>
      </c>
      <c r="K1721" s="14">
        <v>566667</v>
      </c>
      <c r="L1721" s="14">
        <v>0</v>
      </c>
      <c r="M1721" s="13">
        <v>0</v>
      </c>
      <c r="N1721" s="10">
        <v>6.3</v>
      </c>
      <c r="O1721" s="10">
        <f>N1721-1/SUMIF(Seasons!A$2:A$8,C1721,Seasons!E$2:E$8)*(B1721-(E1721/SUMIF(Seasons!A$2:A$8,C1721,Seasons!B$2:B$8))*SUMIF(Seasons!A$2:A$8,C1721,Seasons!C$2:C$8))</f>
        <v>6.2042596457635231</v>
      </c>
    </row>
    <row r="1722" spans="1:15" x14ac:dyDescent="0.2">
      <c r="A1722">
        <v>1</v>
      </c>
      <c r="B1722" s="1">
        <f>48/82*K1722</f>
        <v>331707.5121951219</v>
      </c>
      <c r="C1722" t="s">
        <v>22</v>
      </c>
      <c r="D1722" t="s">
        <v>480</v>
      </c>
      <c r="E1722">
        <v>99</v>
      </c>
      <c r="F1722">
        <v>0</v>
      </c>
      <c r="H1722">
        <v>0</v>
      </c>
      <c r="K1722" s="1">
        <v>566667</v>
      </c>
      <c r="L1722" s="1">
        <v>0</v>
      </c>
      <c r="N1722" s="3">
        <v>1.2</v>
      </c>
      <c r="O1722" s="10">
        <f>N1722-1/SUMIF(Seasons!A$2:A$8,C1722,Seasons!E$2:E$8)*(B1722-(E1722/SUMIF(Seasons!A$2:A$8,C1722,Seasons!B$2:B$8))*SUMIF(Seasons!A$2:A$8,C1722,Seasons!C$2:C$8))</f>
        <v>1.1496455452399685</v>
      </c>
    </row>
    <row r="1723" spans="1:15" x14ac:dyDescent="0.2">
      <c r="A1723">
        <v>1</v>
      </c>
      <c r="B1723" s="1">
        <f>K1723</f>
        <v>566667</v>
      </c>
      <c r="C1723" t="s">
        <v>15</v>
      </c>
      <c r="D1723" t="s">
        <v>480</v>
      </c>
      <c r="E1723">
        <v>195</v>
      </c>
      <c r="F1723">
        <v>0</v>
      </c>
      <c r="G1723">
        <v>0</v>
      </c>
      <c r="H1723">
        <v>0</v>
      </c>
      <c r="I1723"/>
      <c r="J1723" s="1">
        <v>566667</v>
      </c>
      <c r="K1723" s="1">
        <v>566667</v>
      </c>
      <c r="L1723" s="1">
        <v>0</v>
      </c>
      <c r="M1723"/>
      <c r="N1723" s="3">
        <v>3</v>
      </c>
      <c r="O1723" s="10">
        <f>N1723-1/SUMIF(Seasons!A$2:A$8,C1723,Seasons!E$2:E$8)*(B1723-(E1723/SUMIF(Seasons!A$2:A$8,C1723,Seasons!B$2:B$8))*SUMIF(Seasons!A$2:A$8,C1723,Seasons!C$2:C$8))</f>
        <v>2.9612770571151983</v>
      </c>
    </row>
    <row r="1724" spans="1:15" x14ac:dyDescent="0.2">
      <c r="A1724">
        <v>1</v>
      </c>
      <c r="B1724" s="1">
        <v>2917000</v>
      </c>
      <c r="C1724" t="s">
        <v>23</v>
      </c>
      <c r="D1724" t="s">
        <v>480</v>
      </c>
      <c r="E1724">
        <v>186</v>
      </c>
      <c r="K1724" s="1">
        <v>2917000</v>
      </c>
      <c r="L1724" s="1">
        <v>0</v>
      </c>
      <c r="N1724" s="3">
        <v>0.60000000000000009</v>
      </c>
      <c r="O1724" s="10">
        <f>N1724-1/SUMIF(Seasons!A$2:A$8,C1724,Seasons!E$2:E$8)*(B1724-(E1724/SUMIF(Seasons!A$2:A$8,C1724,Seasons!B$2:B$8))*SUMIF(Seasons!A$2:A$8,C1724,Seasons!C$2:C$8))</f>
        <v>-4.4406388642413486</v>
      </c>
    </row>
    <row r="1725" spans="1:15" x14ac:dyDescent="0.2">
      <c r="A1725">
        <v>1</v>
      </c>
      <c r="B1725" s="1">
        <f>K1725</f>
        <v>33871</v>
      </c>
      <c r="C1725" s="11" t="s">
        <v>20</v>
      </c>
      <c r="D1725" s="11" t="s">
        <v>481</v>
      </c>
      <c r="E1725" s="12">
        <v>7</v>
      </c>
      <c r="F1725" s="12">
        <v>0</v>
      </c>
      <c r="G1725" s="12">
        <v>0</v>
      </c>
      <c r="H1725" s="12">
        <v>0</v>
      </c>
      <c r="I1725" s="12"/>
      <c r="J1725" s="14">
        <v>900000</v>
      </c>
      <c r="K1725" s="14">
        <v>33871</v>
      </c>
      <c r="L1725" s="14">
        <v>0</v>
      </c>
      <c r="M1725" s="13"/>
      <c r="N1725" s="10">
        <v>0.2</v>
      </c>
      <c r="O1725" s="10">
        <f>N1725-1/SUMIF(Seasons!A$2:A$8,C1725,Seasons!E$2:E$8)*(B1725-(E1725/SUMIF(Seasons!A$2:A$8,C1725,Seasons!B$2:B$8))*SUMIF(Seasons!A$2:A$8,C1725,Seasons!C$2:C$8))</f>
        <v>0.16228694188160819</v>
      </c>
    </row>
    <row r="1726" spans="1:15" x14ac:dyDescent="0.2">
      <c r="A1726">
        <v>1</v>
      </c>
      <c r="B1726" s="1">
        <f>K1726</f>
        <v>214054</v>
      </c>
      <c r="C1726" s="11" t="s">
        <v>21</v>
      </c>
      <c r="D1726" s="11" t="s">
        <v>481</v>
      </c>
      <c r="E1726" s="12">
        <v>44</v>
      </c>
      <c r="F1726" s="12">
        <v>0</v>
      </c>
      <c r="G1726" s="12">
        <v>0</v>
      </c>
      <c r="H1726" s="12">
        <v>0</v>
      </c>
      <c r="I1726" s="12"/>
      <c r="J1726" s="14">
        <v>900000</v>
      </c>
      <c r="K1726" s="14">
        <v>214054</v>
      </c>
      <c r="L1726" s="14">
        <v>0</v>
      </c>
      <c r="M1726" s="13">
        <v>0</v>
      </c>
      <c r="N1726" s="10">
        <v>-0.1</v>
      </c>
      <c r="O1726" s="10">
        <f>N1726-1/SUMIF(Seasons!A$2:A$8,C1726,Seasons!E$2:E$8)*(B1726-(E1726/SUMIF(Seasons!A$2:A$8,C1726,Seasons!B$2:B$8))*SUMIF(Seasons!A$2:A$8,C1726,Seasons!C$2:C$8))</f>
        <v>-0.30493434593042057</v>
      </c>
    </row>
    <row r="1727" spans="1:15" x14ac:dyDescent="0.2">
      <c r="A1727">
        <v>1</v>
      </c>
      <c r="B1727" s="1">
        <f>K1727</f>
        <v>72539</v>
      </c>
      <c r="C1727" s="11" t="s">
        <v>19</v>
      </c>
      <c r="D1727" s="11" t="s">
        <v>482</v>
      </c>
      <c r="E1727" s="12">
        <v>16</v>
      </c>
      <c r="F1727" s="12">
        <v>0</v>
      </c>
      <c r="G1727" s="12">
        <v>0</v>
      </c>
      <c r="H1727" s="12">
        <v>0</v>
      </c>
      <c r="I1727" s="11"/>
      <c r="J1727" s="14">
        <v>875000</v>
      </c>
      <c r="K1727" s="14">
        <v>72539</v>
      </c>
      <c r="L1727" s="14">
        <v>0</v>
      </c>
      <c r="M1727" s="13"/>
      <c r="N1727" s="10">
        <v>1.4</v>
      </c>
      <c r="O1727" s="10">
        <f>N1727-1/SUMIF(Seasons!A$2:A$8,C1727,Seasons!E$2:E$8)*(B1727-(E1727/SUMIF(Seasons!A$2:A$8,C1727,Seasons!B$2:B$8))*SUMIF(Seasons!A$2:A$8,C1727,Seasons!C$2:C$8))</f>
        <v>1.3176470919260199</v>
      </c>
    </row>
    <row r="1728" spans="1:15" x14ac:dyDescent="0.2">
      <c r="A1728">
        <v>1</v>
      </c>
      <c r="B1728" s="1">
        <f>K1728</f>
        <v>875000</v>
      </c>
      <c r="C1728" s="11" t="s">
        <v>20</v>
      </c>
      <c r="D1728" s="11" t="s">
        <v>482</v>
      </c>
      <c r="E1728" s="12">
        <v>186</v>
      </c>
      <c r="F1728" s="12">
        <v>0</v>
      </c>
      <c r="G1728" s="12">
        <v>0</v>
      </c>
      <c r="H1728" s="12">
        <v>0</v>
      </c>
      <c r="I1728" s="12"/>
      <c r="J1728" s="14">
        <v>875000</v>
      </c>
      <c r="K1728" s="14">
        <v>875000</v>
      </c>
      <c r="L1728" s="14">
        <v>0</v>
      </c>
      <c r="M1728" s="13"/>
      <c r="N1728" s="10">
        <v>8.9</v>
      </c>
      <c r="O1728" s="10">
        <f>N1728-1/SUMIF(Seasons!A$2:A$8,C1728,Seasons!E$2:E$8)*(B1728-(E1728/SUMIF(Seasons!A$2:A$8,C1728,Seasons!B$2:B$8))*SUMIF(Seasons!A$2:A$8,C1728,Seasons!C$2:C$8))</f>
        <v>7.9605427974947816</v>
      </c>
    </row>
    <row r="1729" spans="1:15" x14ac:dyDescent="0.2">
      <c r="A1729">
        <v>1</v>
      </c>
      <c r="B1729" s="1">
        <f>K1729</f>
        <v>875000</v>
      </c>
      <c r="C1729" s="11" t="s">
        <v>21</v>
      </c>
      <c r="D1729" s="11" t="s">
        <v>482</v>
      </c>
      <c r="E1729" s="12">
        <v>185</v>
      </c>
      <c r="F1729" s="16">
        <v>53</v>
      </c>
      <c r="G1729" s="12">
        <v>0</v>
      </c>
      <c r="H1729" s="12">
        <v>0</v>
      </c>
      <c r="I1729" s="12"/>
      <c r="J1729" s="14">
        <v>875000</v>
      </c>
      <c r="K1729" s="14">
        <v>875000</v>
      </c>
      <c r="L1729" s="14">
        <v>0</v>
      </c>
      <c r="M1729" s="13">
        <v>0</v>
      </c>
      <c r="N1729" s="10">
        <v>8.6999999999999993</v>
      </c>
      <c r="O1729" s="10">
        <f>N1729-1/SUMIF(Seasons!A$2:A$8,C1729,Seasons!E$2:E$8)*(B1729-(E1729/SUMIF(Seasons!A$2:A$8,C1729,Seasons!B$2:B$8))*SUMIF(Seasons!A$2:A$8,C1729,Seasons!C$2:C$8))</f>
        <v>7.8957874581139293</v>
      </c>
    </row>
    <row r="1730" spans="1:15" x14ac:dyDescent="0.2">
      <c r="A1730">
        <v>1</v>
      </c>
      <c r="B1730" s="1">
        <f>48/82*K1730</f>
        <v>1646341.4634146341</v>
      </c>
      <c r="C1730" t="s">
        <v>22</v>
      </c>
      <c r="D1730" t="s">
        <v>482</v>
      </c>
      <c r="E1730">
        <v>99</v>
      </c>
      <c r="F1730">
        <v>0</v>
      </c>
      <c r="H1730">
        <v>0</v>
      </c>
      <c r="K1730" s="1">
        <v>2812500</v>
      </c>
      <c r="L1730" s="1">
        <v>0</v>
      </c>
      <c r="N1730" s="3">
        <v>0.60000000000000009</v>
      </c>
      <c r="O1730" s="10">
        <f>N1730-1/SUMIF(Seasons!A$2:A$8,C1730,Seasons!E$2:E$8)*(B1730-(E1730/SUMIF(Seasons!A$2:A$8,C1730,Seasons!B$2:B$8))*SUMIF(Seasons!A$2:A$8,C1730,Seasons!C$2:C$8))</f>
        <v>-2.1644374508261213</v>
      </c>
    </row>
    <row r="1731" spans="1:15" x14ac:dyDescent="0.2">
      <c r="A1731">
        <v>1</v>
      </c>
      <c r="B1731" s="1">
        <f>K1731</f>
        <v>2812500</v>
      </c>
      <c r="C1731" t="s">
        <v>15</v>
      </c>
      <c r="D1731" t="s">
        <v>482</v>
      </c>
      <c r="E1731">
        <v>195</v>
      </c>
      <c r="F1731">
        <v>0</v>
      </c>
      <c r="G1731">
        <v>0</v>
      </c>
      <c r="H1731">
        <v>0</v>
      </c>
      <c r="I1731"/>
      <c r="J1731" s="1">
        <v>2812500</v>
      </c>
      <c r="K1731" s="1">
        <v>2812500</v>
      </c>
      <c r="L1731" s="1">
        <v>0</v>
      </c>
      <c r="M1731"/>
      <c r="N1731" s="3">
        <v>2.4</v>
      </c>
      <c r="O1731" s="10">
        <f>N1731-1/SUMIF(Seasons!A$2:A$8,C1731,Seasons!E$2:E$8)*(B1731-(E1731/SUMIF(Seasons!A$2:A$8,C1731,Seasons!B$2:B$8))*SUMIF(Seasons!A$2:A$8,C1731,Seasons!C$2:C$8))</f>
        <v>-2.8565343659244919</v>
      </c>
    </row>
    <row r="1732" spans="1:15" x14ac:dyDescent="0.2">
      <c r="A1732">
        <v>1</v>
      </c>
      <c r="B1732" s="1">
        <v>4600000</v>
      </c>
      <c r="C1732" t="s">
        <v>23</v>
      </c>
      <c r="D1732" t="s">
        <v>482</v>
      </c>
      <c r="E1732">
        <v>186</v>
      </c>
      <c r="K1732" s="1">
        <v>4600000</v>
      </c>
      <c r="L1732" s="1">
        <v>0</v>
      </c>
      <c r="N1732" s="3">
        <v>5.3</v>
      </c>
      <c r="O1732" s="10">
        <f>N1732-1/SUMIF(Seasons!A$2:A$8,C1732,Seasons!E$2:E$8)*(B1732-(E1732/SUMIF(Seasons!A$2:A$8,C1732,Seasons!B$2:B$8))*SUMIF(Seasons!A$2:A$8,C1732,Seasons!C$2:C$8))</f>
        <v>-3.3246672582076302</v>
      </c>
    </row>
    <row r="1733" spans="1:15" x14ac:dyDescent="0.2">
      <c r="A1733">
        <v>1</v>
      </c>
      <c r="B1733" s="1">
        <f>K1733</f>
        <v>49396</v>
      </c>
      <c r="C1733" s="11" t="s">
        <v>19</v>
      </c>
      <c r="D1733" s="11" t="s">
        <v>483</v>
      </c>
      <c r="E1733" s="12">
        <v>11</v>
      </c>
      <c r="F1733" s="12">
        <v>0</v>
      </c>
      <c r="G1733" s="12">
        <v>0</v>
      </c>
      <c r="H1733" s="12">
        <v>0</v>
      </c>
      <c r="I1733" s="11"/>
      <c r="J1733" s="14">
        <v>866667</v>
      </c>
      <c r="K1733" s="14">
        <v>49396</v>
      </c>
      <c r="L1733" s="14">
        <v>215000</v>
      </c>
      <c r="M1733" s="13"/>
      <c r="N1733" s="10">
        <v>-0.5</v>
      </c>
      <c r="O1733" s="10">
        <f>N1733-1/SUMIF(Seasons!A$2:A$8,C1733,Seasons!E$2:E$8)*(B1733-(E1733/SUMIF(Seasons!A$2:A$8,C1733,Seasons!B$2:B$8))*SUMIF(Seasons!A$2:A$8,C1733,Seasons!C$2:C$8))</f>
        <v>-0.55536050509556323</v>
      </c>
    </row>
    <row r="1734" spans="1:15" x14ac:dyDescent="0.2">
      <c r="A1734">
        <v>1</v>
      </c>
      <c r="B1734" s="1">
        <f>K1734</f>
        <v>242294</v>
      </c>
      <c r="C1734" s="11" t="s">
        <v>20</v>
      </c>
      <c r="D1734" s="11" t="s">
        <v>483</v>
      </c>
      <c r="E1734" s="12">
        <v>52</v>
      </c>
      <c r="F1734" s="12">
        <v>0</v>
      </c>
      <c r="G1734" s="12">
        <v>0</v>
      </c>
      <c r="H1734" s="12">
        <v>0</v>
      </c>
      <c r="I1734" s="12"/>
      <c r="J1734" s="14">
        <v>866667</v>
      </c>
      <c r="K1734" s="14">
        <v>242294</v>
      </c>
      <c r="L1734" s="14">
        <v>215000</v>
      </c>
      <c r="M1734" s="13"/>
      <c r="N1734" s="10">
        <v>0.7</v>
      </c>
      <c r="O1734" s="10">
        <f>N1734-1/SUMIF(Seasons!A$2:A$8,C1734,Seasons!E$2:E$8)*(B1734-(E1734/SUMIF(Seasons!A$2:A$8,C1734,Seasons!B$2:B$8))*SUMIF(Seasons!A$2:A$8,C1734,Seasons!C$2:C$8))</f>
        <v>0.44319234965317528</v>
      </c>
    </row>
    <row r="1735" spans="1:15" x14ac:dyDescent="0.2">
      <c r="A1735">
        <v>1</v>
      </c>
      <c r="B1735" s="1">
        <f>K1735</f>
        <v>675000</v>
      </c>
      <c r="C1735" s="11" t="s">
        <v>21</v>
      </c>
      <c r="D1735" s="11" t="s">
        <v>483</v>
      </c>
      <c r="E1735" s="12">
        <v>185</v>
      </c>
      <c r="F1735" s="12">
        <v>0</v>
      </c>
      <c r="G1735" s="12">
        <v>0</v>
      </c>
      <c r="H1735" s="12">
        <v>0</v>
      </c>
      <c r="I1735" s="12"/>
      <c r="J1735" s="14">
        <v>675000</v>
      </c>
      <c r="K1735" s="14">
        <v>675000</v>
      </c>
      <c r="L1735" s="14">
        <v>0</v>
      </c>
      <c r="M1735" s="13">
        <v>0</v>
      </c>
      <c r="N1735" s="10">
        <v>3.6</v>
      </c>
      <c r="O1735" s="10">
        <f>N1735-1/SUMIF(Seasons!A$2:A$8,C1735,Seasons!E$2:E$8)*(B1735-(E1735/SUMIF(Seasons!A$2:A$8,C1735,Seasons!B$2:B$8))*SUMIF(Seasons!A$2:A$8,C1735,Seasons!C$2:C$8))</f>
        <v>3.2553374820488274</v>
      </c>
    </row>
    <row r="1736" spans="1:15" x14ac:dyDescent="0.2">
      <c r="A1736">
        <v>1</v>
      </c>
      <c r="B1736" s="1">
        <f>48/82*K1736</f>
        <v>395121.95121951215</v>
      </c>
      <c r="C1736" t="s">
        <v>22</v>
      </c>
      <c r="D1736" t="s">
        <v>483</v>
      </c>
      <c r="E1736">
        <v>99</v>
      </c>
      <c r="F1736">
        <v>0</v>
      </c>
      <c r="H1736">
        <v>0</v>
      </c>
      <c r="K1736" s="1">
        <v>675000</v>
      </c>
      <c r="L1736" s="1">
        <v>0</v>
      </c>
      <c r="N1736" s="3">
        <v>2</v>
      </c>
      <c r="O1736" s="10">
        <f>N1736-1/SUMIF(Seasons!A$2:A$8,C1736,Seasons!E$2:E$8)*(B1736-(E1736/SUMIF(Seasons!A$2:A$8,C1736,Seasons!B$2:B$8))*SUMIF(Seasons!A$2:A$8,C1736,Seasons!C$2:C$8))</f>
        <v>1.8187254130605823</v>
      </c>
    </row>
    <row r="1737" spans="1:15" x14ac:dyDescent="0.2">
      <c r="A1737">
        <v>1</v>
      </c>
      <c r="B1737" s="1">
        <f>K1737</f>
        <v>1250000</v>
      </c>
      <c r="C1737" t="s">
        <v>15</v>
      </c>
      <c r="D1737" t="s">
        <v>483</v>
      </c>
      <c r="E1737">
        <v>195</v>
      </c>
      <c r="F1737">
        <v>0</v>
      </c>
      <c r="G1737">
        <v>0</v>
      </c>
      <c r="H1737">
        <v>0</v>
      </c>
      <c r="I1737"/>
      <c r="J1737" s="1">
        <v>1250000</v>
      </c>
      <c r="K1737" s="1">
        <v>1250000</v>
      </c>
      <c r="L1737" s="1">
        <v>0</v>
      </c>
      <c r="M1737"/>
      <c r="N1737" s="3">
        <v>1.2</v>
      </c>
      <c r="O1737" s="10">
        <f>N1737-1/SUMIF(Seasons!A$2:A$8,C1737,Seasons!E$2:E$8)*(B1737-(E1737/SUMIF(Seasons!A$2:A$8,C1737,Seasons!B$2:B$8))*SUMIF(Seasons!A$2:A$8,C1737,Seasons!C$2:C$8))</f>
        <v>-0.42633107454017427</v>
      </c>
    </row>
    <row r="1738" spans="1:15" x14ac:dyDescent="0.2">
      <c r="A1738">
        <v>1</v>
      </c>
      <c r="B1738" s="1">
        <v>1250000</v>
      </c>
      <c r="C1738" t="s">
        <v>23</v>
      </c>
      <c r="D1738" t="s">
        <v>483</v>
      </c>
      <c r="E1738" s="19">
        <v>186</v>
      </c>
      <c r="J1738" s="1">
        <v>2500000</v>
      </c>
      <c r="K1738" s="1">
        <v>1250000</v>
      </c>
      <c r="N1738" s="3">
        <v>-3.3</v>
      </c>
      <c r="O1738" s="10">
        <f>N1738-1/SUMIF(Seasons!A$2:A$8,C1738,Seasons!E$2:E$8)*(B1738-(E1738/SUMIF(Seasons!A$2:A$8,C1738,Seasons!B$2:B$8))*SUMIF(Seasons!A$2:A$8,C1738,Seasons!C$2:C$8))</f>
        <v>-4.7906832298136646</v>
      </c>
    </row>
    <row r="1739" spans="1:15" x14ac:dyDescent="0.2">
      <c r="A1739">
        <v>1</v>
      </c>
      <c r="B1739" s="1">
        <f>J1739</f>
        <v>900000</v>
      </c>
      <c r="C1739" s="11" t="s">
        <v>17</v>
      </c>
      <c r="D1739" s="11" t="s">
        <v>484</v>
      </c>
      <c r="E1739" s="12">
        <v>190</v>
      </c>
      <c r="F1739" s="12"/>
      <c r="G1739" s="12"/>
      <c r="H1739" s="12"/>
      <c r="I1739" s="13">
        <v>750000</v>
      </c>
      <c r="J1739" s="14">
        <v>900000</v>
      </c>
      <c r="K1739" s="14"/>
      <c r="L1739" s="14">
        <v>100000</v>
      </c>
      <c r="M1739" s="13"/>
      <c r="N1739" s="10">
        <v>7.9</v>
      </c>
      <c r="O1739" s="10">
        <f>N1739-1/SUMIF(Seasons!A$2:A$8,C1739,Seasons!E$2:E$8)*(B1739-(E1739/SUMIF(Seasons!A$2:A$8,C1739,Seasons!B$2:B$8))*SUMIF(Seasons!A$2:A$8,C1739,Seasons!C$2:C$8))</f>
        <v>6.7858547241944294</v>
      </c>
    </row>
    <row r="1740" spans="1:15" x14ac:dyDescent="0.2">
      <c r="A1740">
        <v>1</v>
      </c>
      <c r="B1740" s="1">
        <f>K1740</f>
        <v>3750000</v>
      </c>
      <c r="C1740" s="11" t="s">
        <v>19</v>
      </c>
      <c r="D1740" s="11" t="s">
        <v>484</v>
      </c>
      <c r="E1740" s="12">
        <v>193</v>
      </c>
      <c r="F1740" s="12">
        <v>0</v>
      </c>
      <c r="G1740" s="12">
        <v>0</v>
      </c>
      <c r="H1740" s="12">
        <v>0</v>
      </c>
      <c r="I1740" s="11"/>
      <c r="J1740" s="14">
        <v>3750000</v>
      </c>
      <c r="K1740" s="14">
        <v>3750000</v>
      </c>
      <c r="L1740" s="14">
        <v>0</v>
      </c>
      <c r="M1740" s="13"/>
      <c r="N1740" s="10">
        <v>8.9</v>
      </c>
      <c r="O1740" s="10">
        <f>N1740-1/SUMIF(Seasons!A$2:A$8,C1740,Seasons!E$2:E$8)*(B1740-(E1740/SUMIF(Seasons!A$2:A$8,C1740,Seasons!B$2:B$8))*SUMIF(Seasons!A$2:A$8,C1740,Seasons!C$2:C$8))</f>
        <v>0.29072847682119196</v>
      </c>
    </row>
    <row r="1741" spans="1:15" x14ac:dyDescent="0.2">
      <c r="A1741">
        <v>1</v>
      </c>
      <c r="B1741" s="1">
        <f>K1741</f>
        <v>3750000</v>
      </c>
      <c r="C1741" s="11" t="s">
        <v>20</v>
      </c>
      <c r="D1741" s="11" t="s">
        <v>484</v>
      </c>
      <c r="E1741" s="12">
        <v>186</v>
      </c>
      <c r="F1741" s="12">
        <v>0</v>
      </c>
      <c r="G1741" s="12">
        <v>0</v>
      </c>
      <c r="H1741" s="12">
        <v>0</v>
      </c>
      <c r="I1741" s="12"/>
      <c r="J1741" s="14">
        <v>3750000</v>
      </c>
      <c r="K1741" s="14">
        <v>3750000</v>
      </c>
      <c r="L1741" s="14">
        <v>0</v>
      </c>
      <c r="M1741" s="13"/>
      <c r="N1741" s="10">
        <v>11.4</v>
      </c>
      <c r="O1741" s="10">
        <f>N1741-1/SUMIF(Seasons!A$2:A$8,C1741,Seasons!E$2:E$8)*(B1741-(E1741/SUMIF(Seasons!A$2:A$8,C1741,Seasons!B$2:B$8))*SUMIF(Seasons!A$2:A$8,C1741,Seasons!C$2:C$8))</f>
        <v>3.2580375782881017</v>
      </c>
    </row>
    <row r="1742" spans="1:15" x14ac:dyDescent="0.2">
      <c r="A1742">
        <v>1</v>
      </c>
      <c r="B1742" s="1">
        <f>K1742</f>
        <v>3750000</v>
      </c>
      <c r="C1742" s="11" t="s">
        <v>21</v>
      </c>
      <c r="D1742" s="11" t="s">
        <v>484</v>
      </c>
      <c r="E1742" s="12">
        <v>185</v>
      </c>
      <c r="F1742" s="12">
        <v>0</v>
      </c>
      <c r="G1742" s="12">
        <v>0</v>
      </c>
      <c r="H1742" s="12">
        <v>0</v>
      </c>
      <c r="I1742" s="12"/>
      <c r="J1742" s="14">
        <v>3750000</v>
      </c>
      <c r="K1742" s="14">
        <v>3750000</v>
      </c>
      <c r="L1742" s="14">
        <v>0</v>
      </c>
      <c r="M1742" s="13">
        <v>0</v>
      </c>
      <c r="N1742" s="10">
        <v>7.6</v>
      </c>
      <c r="O1742" s="10">
        <f>N1742-1/SUMIF(Seasons!A$2:A$8,C1742,Seasons!E$2:E$8)*(B1742-(E1742/SUMIF(Seasons!A$2:A$8,C1742,Seasons!B$2:B$8))*SUMIF(Seasons!A$2:A$8,C1742,Seasons!C$2:C$8))</f>
        <v>0.18975586404978451</v>
      </c>
    </row>
    <row r="1743" spans="1:15" x14ac:dyDescent="0.2">
      <c r="A1743">
        <v>1</v>
      </c>
      <c r="B1743" s="1">
        <f>48/82*K1743</f>
        <v>2195121.9512195121</v>
      </c>
      <c r="C1743" t="s">
        <v>22</v>
      </c>
      <c r="D1743" t="s">
        <v>484</v>
      </c>
      <c r="E1743">
        <v>99</v>
      </c>
      <c r="F1743">
        <v>0</v>
      </c>
      <c r="H1743">
        <v>0</v>
      </c>
      <c r="K1743" s="1">
        <v>3750000</v>
      </c>
      <c r="L1743" s="1">
        <v>0</v>
      </c>
      <c r="N1743" s="3">
        <v>2.4</v>
      </c>
      <c r="O1743" s="10">
        <f>N1743-1/SUMIF(Seasons!A$2:A$8,C1743,Seasons!E$2:E$8)*(B1743-(E1743/SUMIF(Seasons!A$2:A$8,C1743,Seasons!B$2:B$8))*SUMIF(Seasons!A$2:A$8,C1743,Seasons!C$2:C$8))</f>
        <v>-1.4974036191974824</v>
      </c>
    </row>
    <row r="1744" spans="1:15" x14ac:dyDescent="0.2">
      <c r="A1744">
        <v>1</v>
      </c>
      <c r="B1744" s="1">
        <f>K1744</f>
        <v>5750000</v>
      </c>
      <c r="C1744" t="s">
        <v>15</v>
      </c>
      <c r="D1744" t="s">
        <v>484</v>
      </c>
      <c r="E1744">
        <v>195</v>
      </c>
      <c r="F1744">
        <v>0</v>
      </c>
      <c r="G1744">
        <v>0</v>
      </c>
      <c r="H1744">
        <v>0</v>
      </c>
      <c r="I1744"/>
      <c r="J1744" s="1">
        <v>5750000</v>
      </c>
      <c r="K1744" s="1">
        <v>5750000</v>
      </c>
      <c r="L1744" s="1">
        <v>0</v>
      </c>
      <c r="M1744"/>
      <c r="N1744" s="3">
        <v>3</v>
      </c>
      <c r="O1744" s="10">
        <f>N1744-1/SUMIF(Seasons!A$2:A$8,C1744,Seasons!E$2:E$8)*(B1744-(E1744/SUMIF(Seasons!A$2:A$8,C1744,Seasons!B$2:B$8))*SUMIF(Seasons!A$2:A$8,C1744,Seasons!C$2:C$8))</f>
        <v>-9.0813165537270084</v>
      </c>
    </row>
    <row r="1745" spans="1:15" x14ac:dyDescent="0.2">
      <c r="A1745">
        <v>1</v>
      </c>
      <c r="B1745" s="1">
        <v>5750000</v>
      </c>
      <c r="C1745" t="s">
        <v>23</v>
      </c>
      <c r="D1745" t="s">
        <v>484</v>
      </c>
      <c r="E1745">
        <v>186</v>
      </c>
      <c r="K1745" s="1">
        <v>5750000</v>
      </c>
      <c r="L1745" s="1">
        <v>0</v>
      </c>
      <c r="N1745" s="3">
        <v>6.4</v>
      </c>
      <c r="O1745" s="10">
        <f>N1745-1/SUMIF(Seasons!A$2:A$8,C1745,Seasons!E$2:E$8)*(B1745-(E1745/SUMIF(Seasons!A$2:A$8,C1745,Seasons!B$2:B$8))*SUMIF(Seasons!A$2:A$8,C1745,Seasons!C$2:C$8))</f>
        <v>-4.6736468500443653</v>
      </c>
    </row>
    <row r="1746" spans="1:15" x14ac:dyDescent="0.2">
      <c r="A1746">
        <v>1</v>
      </c>
      <c r="B1746" s="1">
        <f>J1746</f>
        <v>4500000</v>
      </c>
      <c r="C1746" s="11" t="s">
        <v>17</v>
      </c>
      <c r="D1746" s="11" t="s">
        <v>485</v>
      </c>
      <c r="E1746" s="12">
        <v>190</v>
      </c>
      <c r="F1746" s="12"/>
      <c r="G1746" s="12"/>
      <c r="H1746" s="12"/>
      <c r="I1746" s="13">
        <v>3500000</v>
      </c>
      <c r="J1746" s="14">
        <v>4500000</v>
      </c>
      <c r="K1746" s="14"/>
      <c r="L1746" s="14" t="s">
        <v>27</v>
      </c>
      <c r="M1746" s="13"/>
      <c r="N1746" s="10">
        <v>5.3</v>
      </c>
      <c r="O1746" s="10">
        <f>N1746-1/SUMIF(Seasons!A$2:A$8,C1746,Seasons!E$2:E$8)*(B1746-(E1746/SUMIF(Seasons!A$2:A$8,C1746,Seasons!B$2:B$8))*SUMIF(Seasons!A$2:A$8,C1746,Seasons!C$2:C$8))</f>
        <v>-5.2516111414527584</v>
      </c>
    </row>
    <row r="1747" spans="1:15" x14ac:dyDescent="0.2">
      <c r="A1747">
        <v>1</v>
      </c>
      <c r="B1747" s="1">
        <f>K1747</f>
        <v>4500000</v>
      </c>
      <c r="C1747" s="11" t="s">
        <v>19</v>
      </c>
      <c r="D1747" s="11" t="s">
        <v>485</v>
      </c>
      <c r="E1747" s="12">
        <v>193</v>
      </c>
      <c r="F1747" s="12">
        <v>0</v>
      </c>
      <c r="G1747" s="12">
        <v>0</v>
      </c>
      <c r="H1747" s="12">
        <v>0</v>
      </c>
      <c r="I1747" s="11"/>
      <c r="J1747" s="14">
        <v>4500000</v>
      </c>
      <c r="K1747" s="14">
        <v>4500000</v>
      </c>
      <c r="L1747" s="14">
        <v>0</v>
      </c>
      <c r="M1747" s="13"/>
      <c r="N1747" s="10">
        <v>8.6999999999999993</v>
      </c>
      <c r="O1747" s="10">
        <f>N1747-1/SUMIF(Seasons!A$2:A$8,C1747,Seasons!E$2:E$8)*(B1747-(E1747/SUMIF(Seasons!A$2:A$8,C1747,Seasons!B$2:B$8))*SUMIF(Seasons!A$2:A$8,C1747,Seasons!C$2:C$8))</f>
        <v>-1.8960264900662267</v>
      </c>
    </row>
    <row r="1748" spans="1:15" x14ac:dyDescent="0.2">
      <c r="A1748">
        <v>1</v>
      </c>
      <c r="B1748" s="1">
        <f>K1748</f>
        <v>4500000</v>
      </c>
      <c r="C1748" s="11" t="s">
        <v>20</v>
      </c>
      <c r="D1748" s="11" t="s">
        <v>485</v>
      </c>
      <c r="E1748" s="12">
        <v>186</v>
      </c>
      <c r="F1748" s="12">
        <v>0</v>
      </c>
      <c r="G1748" s="12">
        <v>0</v>
      </c>
      <c r="H1748" s="12">
        <v>0</v>
      </c>
      <c r="I1748" s="12"/>
      <c r="J1748" s="14">
        <v>4500000</v>
      </c>
      <c r="K1748" s="14">
        <v>4500000</v>
      </c>
      <c r="L1748" s="14">
        <v>0</v>
      </c>
      <c r="M1748" s="13"/>
      <c r="N1748" s="10">
        <v>9.8000000000000007</v>
      </c>
      <c r="O1748" s="10">
        <f>N1748-1/SUMIF(Seasons!A$2:A$8,C1748,Seasons!E$2:E$8)*(B1748-(E1748/SUMIF(Seasons!A$2:A$8,C1748,Seasons!B$2:B$8))*SUMIF(Seasons!A$2:A$8,C1748,Seasons!C$2:C$8))</f>
        <v>-0.22087682672233733</v>
      </c>
    </row>
    <row r="1749" spans="1:15" x14ac:dyDescent="0.2">
      <c r="A1749">
        <v>1</v>
      </c>
      <c r="B1749" s="1">
        <f>K1749</f>
        <v>4500000</v>
      </c>
      <c r="C1749" s="11" t="s">
        <v>21</v>
      </c>
      <c r="D1749" s="11" t="s">
        <v>485</v>
      </c>
      <c r="E1749" s="12">
        <v>185</v>
      </c>
      <c r="F1749" s="12">
        <v>0</v>
      </c>
      <c r="G1749" s="12">
        <v>0</v>
      </c>
      <c r="H1749" s="12">
        <v>0</v>
      </c>
      <c r="I1749" s="12"/>
      <c r="J1749" s="14">
        <v>4500000</v>
      </c>
      <c r="K1749" s="14">
        <v>4500000</v>
      </c>
      <c r="L1749" s="14">
        <v>0</v>
      </c>
      <c r="M1749" s="13">
        <v>0</v>
      </c>
      <c r="N1749" s="10">
        <v>11.9</v>
      </c>
      <c r="O1749" s="10">
        <f>N1749-1/SUMIF(Seasons!A$2:A$8,C1749,Seasons!E$2:E$8)*(B1749-(E1749/SUMIF(Seasons!A$2:A$8,C1749,Seasons!B$2:B$8))*SUMIF(Seasons!A$2:A$8,C1749,Seasons!C$2:C$8))</f>
        <v>2.7664432742939216</v>
      </c>
    </row>
    <row r="1750" spans="1:15" x14ac:dyDescent="0.2">
      <c r="A1750">
        <v>1</v>
      </c>
      <c r="B1750" s="1">
        <f>48/82*K1750</f>
        <v>2634146.3414634145</v>
      </c>
      <c r="C1750" t="s">
        <v>22</v>
      </c>
      <c r="D1750" t="s">
        <v>485</v>
      </c>
      <c r="E1750">
        <v>99</v>
      </c>
      <c r="F1750">
        <v>0</v>
      </c>
      <c r="H1750">
        <v>0</v>
      </c>
      <c r="K1750" s="1">
        <v>4500000</v>
      </c>
      <c r="L1750" s="1">
        <v>0</v>
      </c>
      <c r="N1750" s="3">
        <v>1.2</v>
      </c>
      <c r="O1750" s="10">
        <f>N1750-1/SUMIF(Seasons!A$2:A$8,C1750,Seasons!E$2:E$8)*(B1750-(E1750/SUMIF(Seasons!A$2:A$8,C1750,Seasons!B$2:B$8))*SUMIF(Seasons!A$2:A$8,C1750,Seasons!C$2:C$8))</f>
        <v>-3.603776553894571</v>
      </c>
    </row>
    <row r="1751" spans="1:15" x14ac:dyDescent="0.2">
      <c r="A1751">
        <v>1</v>
      </c>
      <c r="B1751" s="1">
        <f>K1751</f>
        <v>4500000</v>
      </c>
      <c r="C1751" t="s">
        <v>15</v>
      </c>
      <c r="D1751" t="s">
        <v>485</v>
      </c>
      <c r="E1751">
        <v>195</v>
      </c>
      <c r="F1751">
        <v>0</v>
      </c>
      <c r="G1751">
        <v>0</v>
      </c>
      <c r="H1751">
        <v>0</v>
      </c>
      <c r="I1751"/>
      <c r="J1751" s="1">
        <v>4500000</v>
      </c>
      <c r="K1751" s="1">
        <v>4500000</v>
      </c>
      <c r="L1751" s="1">
        <v>0</v>
      </c>
      <c r="M1751"/>
      <c r="N1751" s="3">
        <v>4.7</v>
      </c>
      <c r="O1751" s="10">
        <f>N1751-1/SUMIF(Seasons!A$2:A$8,C1751,Seasons!E$2:E$8)*(B1751-(E1751/SUMIF(Seasons!A$2:A$8,C1751,Seasons!B$2:B$8))*SUMIF(Seasons!A$2:A$8,C1751,Seasons!C$2:C$8))</f>
        <v>-4.4771539206195543</v>
      </c>
    </row>
    <row r="1752" spans="1:15" x14ac:dyDescent="0.2">
      <c r="A1752">
        <v>1</v>
      </c>
      <c r="B1752" s="1">
        <v>4500000</v>
      </c>
      <c r="C1752" t="s">
        <v>23</v>
      </c>
      <c r="D1752" t="s">
        <v>485</v>
      </c>
      <c r="E1752">
        <v>186</v>
      </c>
      <c r="K1752" s="1">
        <v>4500000</v>
      </c>
      <c r="L1752" s="1">
        <v>0</v>
      </c>
      <c r="N1752" s="3">
        <v>1.6</v>
      </c>
      <c r="O1752" s="10">
        <f>N1752-1/SUMIF(Seasons!A$2:A$8,C1752,Seasons!E$2:E$8)*(B1752-(E1752/SUMIF(Seasons!A$2:A$8,C1752,Seasons!B$2:B$8))*SUMIF(Seasons!A$2:A$8,C1752,Seasons!C$2:C$8))</f>
        <v>-6.8117125110913932</v>
      </c>
    </row>
    <row r="1753" spans="1:15" x14ac:dyDescent="0.2">
      <c r="A1753">
        <v>1</v>
      </c>
      <c r="B1753" s="1">
        <f>J1753</f>
        <v>900000</v>
      </c>
      <c r="C1753" s="11" t="s">
        <v>17</v>
      </c>
      <c r="D1753" t="s">
        <v>486</v>
      </c>
      <c r="E1753" s="12">
        <v>190</v>
      </c>
      <c r="F1753" s="12"/>
      <c r="G1753" s="12"/>
      <c r="H1753" s="12"/>
      <c r="I1753" s="13">
        <v>550000</v>
      </c>
      <c r="J1753" s="14">
        <v>900000</v>
      </c>
      <c r="K1753" s="14"/>
      <c r="L1753" s="14" t="s">
        <v>27</v>
      </c>
      <c r="M1753" s="13"/>
      <c r="N1753" s="10">
        <v>0</v>
      </c>
      <c r="O1753" s="10">
        <f>N1753-1/SUMIF(Seasons!A$2:A$8,C1753,Seasons!E$2:E$8)*(B1753-(E1753/SUMIF(Seasons!A$2:A$8,C1753,Seasons!B$2:B$8))*SUMIF(Seasons!A$2:A$8,C1753,Seasons!C$2:C$8))</f>
        <v>-1.1141452758055708</v>
      </c>
    </row>
    <row r="1754" spans="1:15" x14ac:dyDescent="0.2">
      <c r="A1754">
        <v>1</v>
      </c>
      <c r="B1754" s="1">
        <f>K1754</f>
        <v>900000</v>
      </c>
      <c r="C1754" s="11" t="s">
        <v>19</v>
      </c>
      <c r="D1754" t="s">
        <v>486</v>
      </c>
      <c r="E1754" s="12">
        <v>193</v>
      </c>
      <c r="F1754" s="12">
        <v>0</v>
      </c>
      <c r="G1754" s="12">
        <v>0</v>
      </c>
      <c r="H1754" s="12">
        <v>0</v>
      </c>
      <c r="I1754" s="11"/>
      <c r="J1754" s="14">
        <v>900000</v>
      </c>
      <c r="K1754" s="14">
        <v>900000</v>
      </c>
      <c r="L1754" s="14">
        <v>0</v>
      </c>
      <c r="M1754" s="13"/>
      <c r="N1754" s="10">
        <v>1.9</v>
      </c>
      <c r="O1754" s="10">
        <f>N1754-1/SUMIF(Seasons!A$2:A$8,C1754,Seasons!E$2:E$8)*(B1754-(E1754/SUMIF(Seasons!A$2:A$8,C1754,Seasons!B$2:B$8))*SUMIF(Seasons!A$2:A$8,C1754,Seasons!C$2:C$8))</f>
        <v>0.84039735099337731</v>
      </c>
    </row>
    <row r="1755" spans="1:15" x14ac:dyDescent="0.2">
      <c r="A1755">
        <v>1</v>
      </c>
      <c r="B1755" s="1">
        <f>K1755</f>
        <v>900000</v>
      </c>
      <c r="C1755" s="11" t="s">
        <v>20</v>
      </c>
      <c r="D1755" t="s">
        <v>486</v>
      </c>
      <c r="E1755" s="12">
        <v>186</v>
      </c>
      <c r="F1755" s="12">
        <v>0</v>
      </c>
      <c r="G1755" s="12">
        <v>0</v>
      </c>
      <c r="H1755" s="12">
        <v>0</v>
      </c>
      <c r="I1755" s="12"/>
      <c r="J1755" s="14">
        <v>900000</v>
      </c>
      <c r="K1755" s="14">
        <v>900000</v>
      </c>
      <c r="L1755" s="14">
        <v>0</v>
      </c>
      <c r="M1755" s="13"/>
      <c r="N1755" s="10">
        <v>4</v>
      </c>
      <c r="O1755" s="10">
        <f>N1755-1/SUMIF(Seasons!A$2:A$8,C1755,Seasons!E$2:E$8)*(B1755-(E1755/SUMIF(Seasons!A$2:A$8,C1755,Seasons!B$2:B$8))*SUMIF(Seasons!A$2:A$8,C1755,Seasons!C$2:C$8))</f>
        <v>2.9979123173277662</v>
      </c>
    </row>
    <row r="1756" spans="1:15" x14ac:dyDescent="0.2">
      <c r="A1756">
        <v>1</v>
      </c>
      <c r="B1756" s="1">
        <f>K1756</f>
        <v>3250000</v>
      </c>
      <c r="C1756" s="11" t="s">
        <v>21</v>
      </c>
      <c r="D1756" t="s">
        <v>486</v>
      </c>
      <c r="E1756" s="12">
        <v>185</v>
      </c>
      <c r="F1756" s="12">
        <v>0</v>
      </c>
      <c r="G1756" s="12">
        <v>0</v>
      </c>
      <c r="H1756" s="12">
        <v>0</v>
      </c>
      <c r="I1756" s="12"/>
      <c r="J1756" s="14">
        <v>3250000</v>
      </c>
      <c r="K1756" s="14">
        <v>3250000</v>
      </c>
      <c r="L1756" s="14">
        <v>0</v>
      </c>
      <c r="M1756" s="13">
        <v>0</v>
      </c>
      <c r="N1756" s="10">
        <v>4.9000000000000004</v>
      </c>
      <c r="O1756" s="10">
        <f>N1756-1/SUMIF(Seasons!A$2:A$8,C1756,Seasons!E$2:E$8)*(B1756-(E1756/SUMIF(Seasons!A$2:A$8,C1756,Seasons!B$2:B$8))*SUMIF(Seasons!A$2:A$8,C1756,Seasons!C$2:C$8))</f>
        <v>-1.3613690761129726</v>
      </c>
    </row>
    <row r="1757" spans="1:15" x14ac:dyDescent="0.2">
      <c r="A1757">
        <v>1</v>
      </c>
      <c r="B1757" s="1">
        <f>48/82*K1757</f>
        <v>1902439.0243902437</v>
      </c>
      <c r="C1757" t="s">
        <v>22</v>
      </c>
      <c r="D1757" t="s">
        <v>486</v>
      </c>
      <c r="E1757">
        <v>99</v>
      </c>
      <c r="F1757">
        <v>0</v>
      </c>
      <c r="H1757">
        <v>0</v>
      </c>
      <c r="K1757" s="1">
        <v>3250000</v>
      </c>
      <c r="L1757" s="1">
        <v>0</v>
      </c>
      <c r="N1757" s="3">
        <v>6.1</v>
      </c>
      <c r="O1757" s="10">
        <f>N1757-1/SUMIF(Seasons!A$2:A$8,C1757,Seasons!E$2:E$8)*(B1757-(E1757/SUMIF(Seasons!A$2:A$8,C1757,Seasons!B$2:B$8))*SUMIF(Seasons!A$2:A$8,C1757,Seasons!C$2:C$8))</f>
        <v>2.8068450039339101</v>
      </c>
    </row>
    <row r="1758" spans="1:15" x14ac:dyDescent="0.2">
      <c r="A1758">
        <v>1</v>
      </c>
      <c r="B1758" s="1">
        <f>K1758</f>
        <v>3250000</v>
      </c>
      <c r="C1758" t="s">
        <v>15</v>
      </c>
      <c r="D1758" t="s">
        <v>486</v>
      </c>
      <c r="E1758">
        <v>195</v>
      </c>
      <c r="F1758">
        <v>26</v>
      </c>
      <c r="G1758">
        <v>0</v>
      </c>
      <c r="H1758">
        <v>0</v>
      </c>
      <c r="I1758"/>
      <c r="J1758" s="1">
        <v>3250000</v>
      </c>
      <c r="K1758" s="1">
        <v>3250000</v>
      </c>
      <c r="L1758" s="1">
        <v>0</v>
      </c>
      <c r="M1758"/>
      <c r="N1758" s="3">
        <v>3.4</v>
      </c>
      <c r="O1758" s="10">
        <f>N1758-1/SUMIF(Seasons!A$2:A$8,C1758,Seasons!E$2:E$8)*(B1758-(E1758/SUMIF(Seasons!A$2:A$8,C1758,Seasons!B$2:B$8))*SUMIF(Seasons!A$2:A$8,C1758,Seasons!C$2:C$8))</f>
        <v>-2.8729912875121006</v>
      </c>
    </row>
    <row r="1759" spans="1:15" x14ac:dyDescent="0.2">
      <c r="A1759">
        <v>1</v>
      </c>
      <c r="B1759" s="1">
        <v>4250000</v>
      </c>
      <c r="C1759" t="s">
        <v>23</v>
      </c>
      <c r="D1759" t="s">
        <v>486</v>
      </c>
      <c r="E1759">
        <v>186</v>
      </c>
      <c r="K1759" s="1">
        <v>4250000</v>
      </c>
      <c r="L1759" s="1">
        <v>0</v>
      </c>
      <c r="N1759" s="3">
        <v>4.4000000000000004</v>
      </c>
      <c r="O1759" s="10">
        <f>N1759-1/SUMIF(Seasons!A$2:A$8,C1759,Seasons!E$2:E$8)*(B1759-(E1759/SUMIF(Seasons!A$2:A$8,C1759,Seasons!B$2:B$8))*SUMIF(Seasons!A$2:A$8,C1759,Seasons!C$2:C$8))</f>
        <v>-3.4793256433007977</v>
      </c>
    </row>
    <row r="1760" spans="1:15" x14ac:dyDescent="0.2">
      <c r="A1760">
        <v>1</v>
      </c>
      <c r="B1760" s="1">
        <f>K1760</f>
        <v>279793</v>
      </c>
      <c r="C1760" s="11" t="s">
        <v>19</v>
      </c>
      <c r="D1760" s="11" t="s">
        <v>487</v>
      </c>
      <c r="E1760" s="11">
        <v>90</v>
      </c>
      <c r="F1760" s="11">
        <v>0</v>
      </c>
      <c r="G1760" s="11">
        <v>0</v>
      </c>
      <c r="H1760" s="11">
        <v>0</v>
      </c>
      <c r="I1760" s="11"/>
      <c r="J1760" s="17">
        <v>600000</v>
      </c>
      <c r="K1760" s="17">
        <v>279793</v>
      </c>
      <c r="L1760" s="17">
        <v>0</v>
      </c>
      <c r="M1760" s="18"/>
      <c r="N1760" s="10">
        <v>1.1000000000000001</v>
      </c>
      <c r="O1760" s="10">
        <f>N1760-1/SUMIF(Seasons!A$2:A$8,C1760,Seasons!E$2:E$8)*(B1760-(E1760/SUMIF(Seasons!A$2:A$8,C1760,Seasons!B$2:B$8))*SUMIF(Seasons!A$2:A$8,C1760,Seasons!C$2:C$8))</f>
        <v>0.97647052122293521</v>
      </c>
    </row>
    <row r="1761" spans="1:15" x14ac:dyDescent="0.2">
      <c r="A1761">
        <v>1</v>
      </c>
      <c r="B1761" s="1">
        <f>K1761</f>
        <v>80641</v>
      </c>
      <c r="C1761" t="s">
        <v>15</v>
      </c>
      <c r="D1761" t="s">
        <v>488</v>
      </c>
      <c r="E1761">
        <v>17</v>
      </c>
      <c r="F1761">
        <v>0</v>
      </c>
      <c r="G1761">
        <v>0</v>
      </c>
      <c r="H1761">
        <v>0</v>
      </c>
      <c r="I1761"/>
      <c r="J1761" s="1">
        <v>925000</v>
      </c>
      <c r="K1761" s="1">
        <v>80641</v>
      </c>
      <c r="L1761" s="1">
        <v>0</v>
      </c>
      <c r="M1761"/>
      <c r="N1761" s="3">
        <v>-2.8</v>
      </c>
      <c r="O1761" s="10">
        <f>N1761-1/SUMIF(Seasons!A$2:A$8,C1761,Seasons!E$2:E$8)*(B1761-(E1761/SUMIF(Seasons!A$2:A$8,C1761,Seasons!B$2:B$8))*SUMIF(Seasons!A$2:A$8,C1761,Seasons!C$2:C$8))</f>
        <v>-2.8759549631394741</v>
      </c>
    </row>
    <row r="1762" spans="1:15" x14ac:dyDescent="0.2">
      <c r="A1762">
        <v>1</v>
      </c>
      <c r="B1762" s="1">
        <f>J1762</f>
        <v>1600000</v>
      </c>
      <c r="C1762" s="11" t="s">
        <v>17</v>
      </c>
      <c r="D1762" s="11" t="s">
        <v>489</v>
      </c>
      <c r="E1762" s="12">
        <v>190</v>
      </c>
      <c r="F1762" s="12"/>
      <c r="G1762" s="12"/>
      <c r="H1762" s="12"/>
      <c r="I1762" s="13">
        <v>1500000</v>
      </c>
      <c r="J1762" s="14">
        <v>1600000</v>
      </c>
      <c r="K1762" s="14"/>
      <c r="L1762" s="14" t="s">
        <v>27</v>
      </c>
      <c r="M1762" s="13"/>
      <c r="N1762" s="10">
        <v>15.5</v>
      </c>
      <c r="O1762" s="10">
        <f>N1762-1/SUMIF(Seasons!A$2:A$8,C1762,Seasons!E$2:E$8)*(B1762-(E1762/SUMIF(Seasons!A$2:A$8,C1762,Seasons!B$2:B$8))*SUMIF(Seasons!A$2:A$8,C1762,Seasons!C$2:C$8))</f>
        <v>12.550791916985254</v>
      </c>
    </row>
    <row r="1763" spans="1:15" x14ac:dyDescent="0.2">
      <c r="A1763">
        <v>1</v>
      </c>
      <c r="B1763" s="1">
        <f>K1763</f>
        <v>1600000</v>
      </c>
      <c r="C1763" s="11" t="s">
        <v>19</v>
      </c>
      <c r="D1763" s="11" t="s">
        <v>489</v>
      </c>
      <c r="E1763" s="12">
        <v>193</v>
      </c>
      <c r="F1763" s="12">
        <v>0</v>
      </c>
      <c r="G1763" s="12">
        <v>0</v>
      </c>
      <c r="H1763" s="12">
        <v>0</v>
      </c>
      <c r="I1763" s="11"/>
      <c r="J1763" s="14">
        <v>1600000</v>
      </c>
      <c r="K1763" s="14">
        <v>1600000</v>
      </c>
      <c r="L1763" s="14">
        <v>0</v>
      </c>
      <c r="M1763" s="13"/>
      <c r="N1763" s="10">
        <v>13</v>
      </c>
      <c r="O1763" s="10">
        <f>N1763-1/SUMIF(Seasons!A$2:A$8,C1763,Seasons!E$2:E$8)*(B1763-(E1763/SUMIF(Seasons!A$2:A$8,C1763,Seasons!B$2:B$8))*SUMIF(Seasons!A$2:A$8,C1763,Seasons!C$2:C$8))</f>
        <v>10.086092715231787</v>
      </c>
    </row>
    <row r="1764" spans="1:15" x14ac:dyDescent="0.2">
      <c r="A1764">
        <v>1</v>
      </c>
      <c r="B1764" s="1">
        <f>K1764</f>
        <v>4250000</v>
      </c>
      <c r="C1764" s="11" t="s">
        <v>20</v>
      </c>
      <c r="D1764" s="11" t="s">
        <v>489</v>
      </c>
      <c r="E1764" s="12">
        <v>186</v>
      </c>
      <c r="F1764" s="12">
        <v>0</v>
      </c>
      <c r="G1764" s="12">
        <v>0</v>
      </c>
      <c r="H1764" s="12">
        <v>0</v>
      </c>
      <c r="I1764" s="12"/>
      <c r="J1764" s="14">
        <v>4250000</v>
      </c>
      <c r="K1764" s="14">
        <v>4250000</v>
      </c>
      <c r="L1764" s="14">
        <v>0</v>
      </c>
      <c r="M1764" s="13"/>
      <c r="N1764" s="10">
        <v>16.399999999999999</v>
      </c>
      <c r="O1764" s="10">
        <f>N1764-1/SUMIF(Seasons!A$2:A$8,C1764,Seasons!E$2:E$8)*(B1764-(E1764/SUMIF(Seasons!A$2:A$8,C1764,Seasons!B$2:B$8))*SUMIF(Seasons!A$2:A$8,C1764,Seasons!C$2:C$8))</f>
        <v>7.005427974947807</v>
      </c>
    </row>
    <row r="1765" spans="1:15" x14ac:dyDescent="0.2">
      <c r="A1765">
        <v>1</v>
      </c>
      <c r="B1765" s="1">
        <f>K1765</f>
        <v>4250000</v>
      </c>
      <c r="C1765" s="11" t="s">
        <v>21</v>
      </c>
      <c r="D1765" s="11" t="s">
        <v>489</v>
      </c>
      <c r="E1765" s="12">
        <v>185</v>
      </c>
      <c r="F1765" s="12">
        <v>0</v>
      </c>
      <c r="G1765" s="12">
        <v>0</v>
      </c>
      <c r="H1765" s="12">
        <v>0</v>
      </c>
      <c r="I1765" s="12"/>
      <c r="J1765" s="14">
        <v>4250000</v>
      </c>
      <c r="K1765" s="14">
        <v>4250000</v>
      </c>
      <c r="L1765" s="14">
        <v>0</v>
      </c>
      <c r="M1765" s="13">
        <v>0</v>
      </c>
      <c r="N1765" s="10">
        <v>15.7</v>
      </c>
      <c r="O1765" s="10">
        <f>N1765-1/SUMIF(Seasons!A$2:A$8,C1765,Seasons!E$2:E$8)*(B1765-(E1765/SUMIF(Seasons!A$2:A$8,C1765,Seasons!B$2:B$8))*SUMIF(Seasons!A$2:A$8,C1765,Seasons!C$2:C$8))</f>
        <v>7.1408808042125411</v>
      </c>
    </row>
    <row r="1766" spans="1:15" x14ac:dyDescent="0.2">
      <c r="A1766">
        <v>1</v>
      </c>
      <c r="B1766" s="1">
        <f>48/82*K1766</f>
        <v>2487804.8780487804</v>
      </c>
      <c r="C1766" t="s">
        <v>22</v>
      </c>
      <c r="D1766" t="s">
        <v>489</v>
      </c>
      <c r="E1766">
        <v>99</v>
      </c>
      <c r="F1766">
        <v>0</v>
      </c>
      <c r="H1766">
        <v>0</v>
      </c>
      <c r="K1766" s="1">
        <v>4250000</v>
      </c>
      <c r="L1766" s="1">
        <v>0</v>
      </c>
      <c r="N1766" s="3">
        <v>2.8</v>
      </c>
      <c r="O1766" s="10">
        <f>N1766-1/SUMIF(Seasons!A$2:A$8,C1766,Seasons!E$2:E$8)*(B1766-(E1766/SUMIF(Seasons!A$2:A$8,C1766,Seasons!B$2:B$8))*SUMIF(Seasons!A$2:A$8,C1766,Seasons!C$2:C$8))</f>
        <v>-1.7016522423288754</v>
      </c>
    </row>
    <row r="1767" spans="1:15" x14ac:dyDescent="0.2">
      <c r="A1767">
        <v>1</v>
      </c>
      <c r="B1767" s="1">
        <f>K1767</f>
        <v>4250000</v>
      </c>
      <c r="C1767" t="s">
        <v>15</v>
      </c>
      <c r="D1767" t="s">
        <v>489</v>
      </c>
      <c r="E1767">
        <v>195</v>
      </c>
      <c r="F1767">
        <v>0</v>
      </c>
      <c r="G1767">
        <v>0</v>
      </c>
      <c r="H1767">
        <v>0</v>
      </c>
      <c r="I1767"/>
      <c r="J1767" s="1">
        <v>4250000</v>
      </c>
      <c r="K1767" s="1">
        <v>4250000</v>
      </c>
      <c r="L1767" s="1">
        <v>0</v>
      </c>
      <c r="M1767"/>
      <c r="N1767" s="3">
        <v>7.4</v>
      </c>
      <c r="O1767" s="10">
        <f>N1767-1/SUMIF(Seasons!A$2:A$8,C1767,Seasons!E$2:E$8)*(B1767-(E1767/SUMIF(Seasons!A$2:A$8,C1767,Seasons!B$2:B$8))*SUMIF(Seasons!A$2:A$8,C1767,Seasons!C$2:C$8))</f>
        <v>-1.1963213939980637</v>
      </c>
    </row>
    <row r="1768" spans="1:15" x14ac:dyDescent="0.2">
      <c r="A1768">
        <v>1</v>
      </c>
      <c r="B1768" s="1">
        <v>4250000</v>
      </c>
      <c r="C1768" t="s">
        <v>23</v>
      </c>
      <c r="D1768" t="s">
        <v>489</v>
      </c>
      <c r="E1768">
        <v>186</v>
      </c>
      <c r="K1768" s="1">
        <v>4250000</v>
      </c>
      <c r="L1768" s="1">
        <v>0</v>
      </c>
      <c r="N1768" s="3">
        <v>7</v>
      </c>
      <c r="O1768" s="10">
        <f>N1768-1/SUMIF(Seasons!A$2:A$8,C1768,Seasons!E$2:E$8)*(B1768-(E1768/SUMIF(Seasons!A$2:A$8,C1768,Seasons!B$2:B$8))*SUMIF(Seasons!A$2:A$8,C1768,Seasons!C$2:C$8))</f>
        <v>-0.8793256433007981</v>
      </c>
    </row>
    <row r="1769" spans="1:15" x14ac:dyDescent="0.2">
      <c r="A1769">
        <v>1</v>
      </c>
      <c r="B1769" s="1">
        <f>K1769</f>
        <v>435135</v>
      </c>
      <c r="C1769" s="11" t="s">
        <v>21</v>
      </c>
      <c r="D1769" s="11" t="s">
        <v>490</v>
      </c>
      <c r="E1769" s="12">
        <v>46</v>
      </c>
      <c r="F1769" s="12">
        <v>0</v>
      </c>
      <c r="G1769" s="12">
        <v>0</v>
      </c>
      <c r="H1769" s="12">
        <v>0</v>
      </c>
      <c r="I1769" s="12"/>
      <c r="J1769" s="14">
        <v>1750000</v>
      </c>
      <c r="K1769" s="14">
        <v>435135</v>
      </c>
      <c r="L1769" s="14">
        <v>850000</v>
      </c>
      <c r="M1769" s="13">
        <v>0</v>
      </c>
      <c r="N1769" s="10">
        <v>-0.1</v>
      </c>
      <c r="O1769" s="10">
        <f>N1769-1/SUMIF(Seasons!A$2:A$8,C1769,Seasons!E$2:E$8)*(B1769-(E1769/SUMIF(Seasons!A$2:A$8,C1769,Seasons!B$2:B$8))*SUMIF(Seasons!A$2:A$8,C1769,Seasons!C$2:C$8))</f>
        <v>-0.79988195567515818</v>
      </c>
    </row>
    <row r="1770" spans="1:15" x14ac:dyDescent="0.2">
      <c r="A1770">
        <v>1</v>
      </c>
      <c r="B1770" s="1">
        <f>48/82*K1770</f>
        <v>468292.68292682926</v>
      </c>
      <c r="C1770" t="s">
        <v>22</v>
      </c>
      <c r="D1770" t="s">
        <v>490</v>
      </c>
      <c r="E1770">
        <v>88</v>
      </c>
      <c r="F1770">
        <v>0</v>
      </c>
      <c r="H1770">
        <v>0</v>
      </c>
      <c r="K1770" s="1">
        <v>800000</v>
      </c>
      <c r="L1770" s="1">
        <v>850000</v>
      </c>
      <c r="N1770" s="3">
        <v>0.60000000000000009</v>
      </c>
      <c r="O1770" s="10">
        <f>N1770-1/SUMIF(Seasons!A$2:A$8,C1770,Seasons!E$2:E$8)*(B1770-(E1770/SUMIF(Seasons!A$2:A$8,C1770,Seasons!B$2:B$8))*SUMIF(Seasons!A$2:A$8,C1770,Seasons!C$2:C$8))</f>
        <v>0.19716758457907163</v>
      </c>
    </row>
    <row r="1771" spans="1:15" x14ac:dyDescent="0.2">
      <c r="A1771">
        <v>1</v>
      </c>
      <c r="B1771" s="1">
        <f>K1771</f>
        <v>350769</v>
      </c>
      <c r="C1771" t="s">
        <v>15</v>
      </c>
      <c r="D1771" t="s">
        <v>490</v>
      </c>
      <c r="E1771">
        <v>76</v>
      </c>
      <c r="F1771">
        <v>0</v>
      </c>
      <c r="G1771">
        <v>0</v>
      </c>
      <c r="H1771">
        <v>0</v>
      </c>
      <c r="I1771"/>
      <c r="J1771" s="1">
        <v>1750000</v>
      </c>
      <c r="K1771" s="1">
        <v>350769</v>
      </c>
      <c r="L1771" s="1">
        <v>850000</v>
      </c>
      <c r="M1771"/>
      <c r="N1771" s="3">
        <v>0.2</v>
      </c>
      <c r="O1771" s="10">
        <f>N1771-1/SUMIF(Seasons!A$2:A$8,C1771,Seasons!E$2:E$8)*(B1771-(E1771/SUMIF(Seasons!A$2:A$8,C1771,Seasons!B$2:B$8))*SUMIF(Seasons!A$2:A$8,C1771,Seasons!C$2:C$8))</f>
        <v>-0.11692551939831702</v>
      </c>
    </row>
    <row r="1772" spans="1:15" x14ac:dyDescent="0.2">
      <c r="A1772">
        <v>1</v>
      </c>
      <c r="B1772" s="1">
        <v>599000</v>
      </c>
      <c r="C1772" t="s">
        <v>23</v>
      </c>
      <c r="D1772" t="s">
        <v>490</v>
      </c>
      <c r="E1772">
        <v>186</v>
      </c>
      <c r="K1772" s="1">
        <v>599000</v>
      </c>
      <c r="L1772" s="1">
        <v>0</v>
      </c>
      <c r="N1772" s="3">
        <v>-0.9</v>
      </c>
      <c r="O1772" s="10">
        <f>N1772-1/SUMIF(Seasons!A$2:A$8,C1772,Seasons!E$2:E$8)*(B1772-(E1772/SUMIF(Seasons!A$2:A$8,C1772,Seasons!B$2:B$8))*SUMIF(Seasons!A$2:A$8,C1772,Seasons!C$2:C$8))</f>
        <v>-1.0043478260869565</v>
      </c>
    </row>
    <row r="1773" spans="1:15" x14ac:dyDescent="0.2">
      <c r="A1773">
        <v>1</v>
      </c>
      <c r="B1773" s="1">
        <f>J1773</f>
        <v>700000</v>
      </c>
      <c r="C1773" s="11" t="s">
        <v>17</v>
      </c>
      <c r="D1773" s="11" t="s">
        <v>491</v>
      </c>
      <c r="E1773" s="12">
        <v>190</v>
      </c>
      <c r="F1773" s="12"/>
      <c r="G1773" s="12"/>
      <c r="H1773" s="12"/>
      <c r="I1773" s="13">
        <v>700000</v>
      </c>
      <c r="J1773" s="14">
        <v>700000</v>
      </c>
      <c r="K1773" s="14"/>
      <c r="L1773" s="14" t="s">
        <v>27</v>
      </c>
      <c r="M1773" s="13"/>
      <c r="N1773" s="20">
        <v>-1.2</v>
      </c>
      <c r="O1773" s="10">
        <f>N1773-1/SUMIF(Seasons!A$2:A$8,C1773,Seasons!E$2:E$8)*(B1773-(E1773/SUMIF(Seasons!A$2:A$8,C1773,Seasons!B$2:B$8))*SUMIF(Seasons!A$2:A$8,C1773,Seasons!C$2:C$8))</f>
        <v>-1.7898416166029492</v>
      </c>
    </row>
    <row r="1774" spans="1:15" x14ac:dyDescent="0.2">
      <c r="A1774">
        <v>1</v>
      </c>
      <c r="B1774" s="1">
        <f>K1774</f>
        <v>750000</v>
      </c>
      <c r="C1774" s="11" t="s">
        <v>19</v>
      </c>
      <c r="D1774" s="11" t="s">
        <v>491</v>
      </c>
      <c r="E1774" s="12">
        <v>193</v>
      </c>
      <c r="F1774" s="12">
        <v>0</v>
      </c>
      <c r="G1774" s="12">
        <v>0</v>
      </c>
      <c r="H1774" s="12">
        <v>0</v>
      </c>
      <c r="I1774" s="11"/>
      <c r="J1774" s="14">
        <v>750000</v>
      </c>
      <c r="K1774" s="14">
        <v>750000</v>
      </c>
      <c r="L1774" s="14">
        <v>0</v>
      </c>
      <c r="M1774" s="13"/>
      <c r="N1774" s="10">
        <v>-1</v>
      </c>
      <c r="O1774" s="10">
        <f>N1774-1/SUMIF(Seasons!A$2:A$8,C1774,Seasons!E$2:E$8)*(B1774-(E1774/SUMIF(Seasons!A$2:A$8,C1774,Seasons!B$2:B$8))*SUMIF(Seasons!A$2:A$8,C1774,Seasons!C$2:C$8))</f>
        <v>-1.6622516556291391</v>
      </c>
    </row>
    <row r="1775" spans="1:15" x14ac:dyDescent="0.2">
      <c r="A1775">
        <v>1</v>
      </c>
      <c r="B1775" s="1">
        <f>J1775</f>
        <v>537500</v>
      </c>
      <c r="C1775" s="11" t="s">
        <v>17</v>
      </c>
      <c r="D1775" s="11" t="s">
        <v>492</v>
      </c>
      <c r="E1775" s="12">
        <v>190</v>
      </c>
      <c r="F1775" s="12"/>
      <c r="G1775" s="12"/>
      <c r="H1775" s="12"/>
      <c r="I1775" s="13">
        <v>550000</v>
      </c>
      <c r="J1775" s="14">
        <v>537500</v>
      </c>
      <c r="K1775" s="14"/>
      <c r="L1775" s="14" t="s">
        <v>27</v>
      </c>
      <c r="M1775" s="13"/>
      <c r="N1775" s="10">
        <v>-0.7</v>
      </c>
      <c r="O1775" s="10">
        <f>N1775-1/SUMIF(Seasons!A$2:A$8,C1775,Seasons!E$2:E$8)*(B1775-(E1775/SUMIF(Seasons!A$2:A$8,C1775,Seasons!B$2:B$8))*SUMIF(Seasons!A$2:A$8,C1775,Seasons!C$2:C$8))</f>
        <v>-0.86384489350081917</v>
      </c>
    </row>
    <row r="1776" spans="1:15" x14ac:dyDescent="0.2">
      <c r="A1776">
        <v>1</v>
      </c>
      <c r="B1776" s="1">
        <f>K1776</f>
        <v>1250000</v>
      </c>
      <c r="C1776" s="11" t="s">
        <v>19</v>
      </c>
      <c r="D1776" s="11" t="s">
        <v>492</v>
      </c>
      <c r="E1776" s="12">
        <v>193</v>
      </c>
      <c r="F1776" s="12">
        <v>0</v>
      </c>
      <c r="G1776" s="12">
        <v>0</v>
      </c>
      <c r="H1776" s="12">
        <v>0</v>
      </c>
      <c r="I1776" s="11"/>
      <c r="J1776" s="14">
        <v>1250000</v>
      </c>
      <c r="K1776" s="14">
        <v>1250000</v>
      </c>
      <c r="L1776" s="14">
        <v>0</v>
      </c>
      <c r="M1776" s="13"/>
      <c r="N1776" s="10">
        <v>1.3</v>
      </c>
      <c r="O1776" s="10">
        <f>N1776-1/SUMIF(Seasons!A$2:A$8,C1776,Seasons!E$2:E$8)*(B1776-(E1776/SUMIF(Seasons!A$2:A$8,C1776,Seasons!B$2:B$8))*SUMIF(Seasons!A$2:A$8,C1776,Seasons!C$2:C$8))</f>
        <v>-0.68675496688741711</v>
      </c>
    </row>
    <row r="1777" spans="1:15" x14ac:dyDescent="0.2">
      <c r="A1777">
        <v>1</v>
      </c>
      <c r="B1777" s="1">
        <f>K1777</f>
        <v>1250000</v>
      </c>
      <c r="C1777" s="11" t="s">
        <v>20</v>
      </c>
      <c r="D1777" s="11" t="s">
        <v>492</v>
      </c>
      <c r="E1777" s="12">
        <v>186</v>
      </c>
      <c r="F1777" s="12">
        <v>0</v>
      </c>
      <c r="G1777" s="12">
        <v>0</v>
      </c>
      <c r="H1777" s="12">
        <v>0</v>
      </c>
      <c r="I1777" s="12"/>
      <c r="J1777" s="14">
        <v>1250000</v>
      </c>
      <c r="K1777" s="14">
        <v>1250000</v>
      </c>
      <c r="L1777" s="14">
        <v>0</v>
      </c>
      <c r="M1777" s="13"/>
      <c r="N1777" s="10">
        <v>2.9</v>
      </c>
      <c r="O1777" s="10">
        <f>N1777-1/SUMIF(Seasons!A$2:A$8,C1777,Seasons!E$2:E$8)*(B1777-(E1777/SUMIF(Seasons!A$2:A$8,C1777,Seasons!B$2:B$8))*SUMIF(Seasons!A$2:A$8,C1777,Seasons!C$2:C$8))</f>
        <v>1.0210855949895616</v>
      </c>
    </row>
    <row r="1778" spans="1:15" x14ac:dyDescent="0.2">
      <c r="A1778">
        <v>1</v>
      </c>
      <c r="B1778" s="1">
        <f>K1778</f>
        <v>1500000</v>
      </c>
      <c r="C1778" s="11" t="s">
        <v>21</v>
      </c>
      <c r="D1778" s="11" t="s">
        <v>492</v>
      </c>
      <c r="E1778" s="12">
        <v>185</v>
      </c>
      <c r="F1778" s="16">
        <v>56</v>
      </c>
      <c r="G1778" s="12">
        <v>0</v>
      </c>
      <c r="H1778" s="12">
        <v>0</v>
      </c>
      <c r="I1778" s="12"/>
      <c r="J1778" s="14">
        <v>1500000</v>
      </c>
      <c r="K1778" s="14">
        <v>1500000</v>
      </c>
      <c r="L1778" s="14">
        <v>0</v>
      </c>
      <c r="M1778" s="13">
        <v>0</v>
      </c>
      <c r="N1778" s="10">
        <v>0.5</v>
      </c>
      <c r="O1778" s="10">
        <f>N1778-1/SUMIF(Seasons!A$2:A$8,C1778,Seasons!E$2:E$8)*(B1778-(E1778/SUMIF(Seasons!A$2:A$8,C1778,Seasons!B$2:B$8))*SUMIF(Seasons!A$2:A$8,C1778,Seasons!C$2:C$8))</f>
        <v>-1.7403063666826233</v>
      </c>
    </row>
    <row r="1779" spans="1:15" x14ac:dyDescent="0.2">
      <c r="A1779">
        <v>1</v>
      </c>
      <c r="B1779" s="1">
        <f>48/82*K1779</f>
        <v>878048.78048780479</v>
      </c>
      <c r="C1779" t="s">
        <v>22</v>
      </c>
      <c r="D1779" t="s">
        <v>492</v>
      </c>
      <c r="E1779">
        <v>99</v>
      </c>
      <c r="F1779">
        <v>0</v>
      </c>
      <c r="H1779">
        <v>0</v>
      </c>
      <c r="K1779" s="1">
        <v>1500000</v>
      </c>
      <c r="L1779" s="1">
        <v>0</v>
      </c>
      <c r="N1779" s="3">
        <v>2.7</v>
      </c>
      <c r="O1779" s="10">
        <f>N1779-1/SUMIF(Seasons!A$2:A$8,C1779,Seasons!E$2:E$8)*(B1779-(E1779/SUMIF(Seasons!A$2:A$8,C1779,Seasons!B$2:B$8))*SUMIF(Seasons!A$2:A$8,C1779,Seasons!C$2:C$8))</f>
        <v>1.5217151848937847</v>
      </c>
    </row>
    <row r="1780" spans="1:15" x14ac:dyDescent="0.2">
      <c r="A1780">
        <v>1</v>
      </c>
      <c r="B1780" s="1">
        <f>K1780</f>
        <v>1962500</v>
      </c>
      <c r="C1780" t="s">
        <v>15</v>
      </c>
      <c r="D1780" t="s">
        <v>492</v>
      </c>
      <c r="E1780">
        <v>195</v>
      </c>
      <c r="F1780">
        <v>46</v>
      </c>
      <c r="G1780">
        <v>0</v>
      </c>
      <c r="H1780">
        <v>0</v>
      </c>
      <c r="I1780"/>
      <c r="J1780" s="1">
        <v>1962500</v>
      </c>
      <c r="K1780" s="1">
        <v>1962500</v>
      </c>
      <c r="L1780" s="1">
        <v>0</v>
      </c>
      <c r="M1780"/>
      <c r="N1780" s="3">
        <v>-0.1</v>
      </c>
      <c r="O1780" s="10">
        <f>N1780-1/SUMIF(Seasons!A$2:A$8,C1780,Seasons!E$2:E$8)*(B1780-(E1780/SUMIF(Seasons!A$2:A$8,C1780,Seasons!B$2:B$8))*SUMIF(Seasons!A$2:A$8,C1780,Seasons!C$2:C$8))</f>
        <v>-3.381703775411423</v>
      </c>
    </row>
    <row r="1781" spans="1:15" x14ac:dyDescent="0.2">
      <c r="A1781">
        <v>1</v>
      </c>
      <c r="B1781" s="1">
        <f>48/82*K1781</f>
        <v>401241.95121951215</v>
      </c>
      <c r="C1781" t="s">
        <v>22</v>
      </c>
      <c r="D1781" t="s">
        <v>493</v>
      </c>
      <c r="E1781">
        <v>78</v>
      </c>
      <c r="F1781">
        <v>0</v>
      </c>
      <c r="H1781">
        <v>0</v>
      </c>
      <c r="K1781" s="1">
        <v>685455</v>
      </c>
      <c r="L1781" s="1">
        <v>0</v>
      </c>
      <c r="N1781" s="3">
        <v>2.1</v>
      </c>
      <c r="O1781" s="10">
        <f>N1781-1/SUMIF(Seasons!A$2:A$8,C1781,Seasons!E$2:E$8)*(B1781-(E1781/SUMIF(Seasons!A$2:A$8,C1781,Seasons!B$2:B$8))*SUMIF(Seasons!A$2:A$8,C1781,Seasons!C$2:C$8))</f>
        <v>1.7715079264716402</v>
      </c>
    </row>
    <row r="1782" spans="1:15" x14ac:dyDescent="0.2">
      <c r="A1782">
        <v>1</v>
      </c>
      <c r="B1782" s="1">
        <f>K1782</f>
        <v>303790</v>
      </c>
      <c r="C1782" t="s">
        <v>15</v>
      </c>
      <c r="D1782" t="s">
        <v>493</v>
      </c>
      <c r="E1782">
        <v>61</v>
      </c>
      <c r="F1782">
        <v>0</v>
      </c>
      <c r="G1782">
        <v>0</v>
      </c>
      <c r="H1782">
        <v>9</v>
      </c>
      <c r="I1782"/>
      <c r="J1782" s="1">
        <v>870000</v>
      </c>
      <c r="K1782" s="1">
        <v>303790</v>
      </c>
      <c r="L1782" s="1">
        <v>0</v>
      </c>
      <c r="M1782"/>
      <c r="N1782" s="3">
        <v>3.3</v>
      </c>
      <c r="O1782" s="10">
        <f>N1782-1/SUMIF(Seasons!A$2:A$8,C1782,Seasons!E$2:E$8)*(B1782-(E1782/SUMIF(Seasons!A$2:A$8,C1782,Seasons!B$2:B$8))*SUMIF(Seasons!A$2:A$8,C1782,Seasons!C$2:C$8))</f>
        <v>2.9939274703998806</v>
      </c>
    </row>
    <row r="1783" spans="1:15" x14ac:dyDescent="0.2">
      <c r="A1783">
        <v>1</v>
      </c>
      <c r="B1783" s="1">
        <v>557000</v>
      </c>
      <c r="C1783" t="s">
        <v>23</v>
      </c>
      <c r="D1783" t="s">
        <v>493</v>
      </c>
      <c r="E1783">
        <v>119</v>
      </c>
      <c r="K1783" s="1">
        <v>557000</v>
      </c>
      <c r="L1783" s="1">
        <v>0</v>
      </c>
      <c r="N1783" s="3">
        <v>0.7</v>
      </c>
      <c r="O1783" s="10">
        <f>N1783-1/SUMIF(Seasons!A$2:A$8,C1783,Seasons!E$2:E$8)*(B1783-(E1783/SUMIF(Seasons!A$2:A$8,C1783,Seasons!B$2:B$8))*SUMIF(Seasons!A$2:A$8,C1783,Seasons!C$2:C$8))</f>
        <v>0.26319088645275773</v>
      </c>
    </row>
    <row r="1784" spans="1:15" x14ac:dyDescent="0.2">
      <c r="A1784">
        <v>1</v>
      </c>
      <c r="B1784" s="1">
        <v>501000</v>
      </c>
      <c r="C1784" t="s">
        <v>23</v>
      </c>
      <c r="D1784" t="s">
        <v>494</v>
      </c>
      <c r="E1784">
        <v>152</v>
      </c>
      <c r="K1784" s="1">
        <v>501000</v>
      </c>
      <c r="L1784" s="1">
        <v>0</v>
      </c>
      <c r="N1784" s="3">
        <v>-0.60000000000000009</v>
      </c>
      <c r="O1784" s="10">
        <f>N1784-1/SUMIF(Seasons!A$2:A$8,C1784,Seasons!E$2:E$8)*(B1784-(E1784/SUMIF(Seasons!A$2:A$8,C1784,Seasons!B$2:B$8))*SUMIF(Seasons!A$2:A$8,C1784,Seasons!C$2:C$8))</f>
        <v>-0.70975183902452998</v>
      </c>
    </row>
    <row r="1785" spans="1:15" x14ac:dyDescent="0.2">
      <c r="A1785">
        <v>1</v>
      </c>
      <c r="B1785" s="1">
        <f>J1785</f>
        <v>1391667</v>
      </c>
      <c r="C1785" s="11" t="s">
        <v>17</v>
      </c>
      <c r="D1785" s="11" t="s">
        <v>495</v>
      </c>
      <c r="E1785" s="12">
        <v>190</v>
      </c>
      <c r="F1785" s="12"/>
      <c r="G1785" s="12"/>
      <c r="H1785" s="12"/>
      <c r="I1785" s="13">
        <v>1400000</v>
      </c>
      <c r="J1785" s="14">
        <v>1391667</v>
      </c>
      <c r="K1785" s="14"/>
      <c r="L1785" s="14" t="s">
        <v>27</v>
      </c>
      <c r="M1785" s="13"/>
      <c r="N1785" s="10">
        <v>-1.3</v>
      </c>
      <c r="O1785" s="10">
        <f>N1785-1/SUMIF(Seasons!A$2:A$8,C1785,Seasons!E$2:E$8)*(B1785-(E1785/SUMIF(Seasons!A$2:A$8,C1785,Seasons!B$2:B$8))*SUMIF(Seasons!A$2:A$8,C1785,Seasons!C$2:C$8))</f>
        <v>-3.7030593118514474</v>
      </c>
    </row>
    <row r="1786" spans="1:15" x14ac:dyDescent="0.2">
      <c r="A1786">
        <v>1</v>
      </c>
      <c r="B1786" s="1">
        <f t="shared" ref="B1786:B1792" si="2">K1786</f>
        <v>1391667</v>
      </c>
      <c r="C1786" s="11" t="s">
        <v>19</v>
      </c>
      <c r="D1786" s="11" t="s">
        <v>495</v>
      </c>
      <c r="E1786" s="12">
        <v>193</v>
      </c>
      <c r="F1786" s="12">
        <v>0</v>
      </c>
      <c r="G1786" s="12">
        <v>0</v>
      </c>
      <c r="H1786" s="12">
        <v>0</v>
      </c>
      <c r="I1786" s="11"/>
      <c r="J1786" s="14">
        <v>1391667</v>
      </c>
      <c r="K1786" s="14">
        <v>1391667</v>
      </c>
      <c r="L1786" s="14">
        <v>0</v>
      </c>
      <c r="M1786" s="13"/>
      <c r="N1786" s="10">
        <v>-0.4</v>
      </c>
      <c r="O1786" s="10">
        <f>N1786-1/SUMIF(Seasons!A$2:A$8,C1786,Seasons!E$2:E$8)*(B1786-(E1786/SUMIF(Seasons!A$2:A$8,C1786,Seasons!B$2:B$8))*SUMIF(Seasons!A$2:A$8,C1786,Seasons!C$2:C$8))</f>
        <v>-2.76203178807947</v>
      </c>
    </row>
    <row r="1787" spans="1:15" x14ac:dyDescent="0.2">
      <c r="A1787">
        <v>1</v>
      </c>
      <c r="B1787" s="1">
        <f t="shared" si="2"/>
        <v>41451</v>
      </c>
      <c r="C1787" s="11" t="s">
        <v>19</v>
      </c>
      <c r="D1787" s="11" t="s">
        <v>496</v>
      </c>
      <c r="E1787" s="12">
        <v>16</v>
      </c>
      <c r="F1787" s="12">
        <v>0</v>
      </c>
      <c r="G1787" s="12">
        <v>0</v>
      </c>
      <c r="H1787" s="12">
        <v>0</v>
      </c>
      <c r="I1787" s="11"/>
      <c r="J1787" s="14">
        <v>500000</v>
      </c>
      <c r="K1787" s="14">
        <v>41451</v>
      </c>
      <c r="L1787" s="14">
        <v>0</v>
      </c>
      <c r="M1787" s="13"/>
      <c r="N1787" s="10"/>
      <c r="O1787" s="10">
        <f>N1787-1/SUMIF(Seasons!A$2:A$8,C1787,Seasons!E$2:E$8)*(B1787-(E1787/SUMIF(Seasons!A$2:A$8,C1787,Seasons!B$2:B$8))*SUMIF(Seasons!A$2:A$8,C1787,Seasons!C$2:C$8))</f>
        <v>-5.9019318532772269E-7</v>
      </c>
    </row>
    <row r="1788" spans="1:15" x14ac:dyDescent="0.2">
      <c r="A1788">
        <v>1</v>
      </c>
      <c r="B1788" s="1">
        <f t="shared" si="2"/>
        <v>40323</v>
      </c>
      <c r="C1788" s="11" t="s">
        <v>20</v>
      </c>
      <c r="D1788" s="11" t="s">
        <v>496</v>
      </c>
      <c r="E1788" s="12">
        <v>15</v>
      </c>
      <c r="F1788" s="12">
        <v>0</v>
      </c>
      <c r="G1788" s="12">
        <v>0</v>
      </c>
      <c r="H1788" s="12">
        <v>0</v>
      </c>
      <c r="I1788" s="12"/>
      <c r="J1788" s="14">
        <v>500000</v>
      </c>
      <c r="K1788" s="14">
        <v>40323</v>
      </c>
      <c r="L1788" s="14">
        <v>0</v>
      </c>
      <c r="M1788" s="13"/>
      <c r="N1788" s="10">
        <v>0</v>
      </c>
      <c r="O1788" s="10">
        <f>N1788-1/SUMIF(Seasons!A$2:A$8,C1788,Seasons!E$2:E$8)*(B1788-(E1788/SUMIF(Seasons!A$2:A$8,C1788,Seasons!B$2:B$8))*SUMIF(Seasons!A$2:A$8,C1788,Seasons!C$2:C$8))</f>
        <v>-1.0505757963558024E-6</v>
      </c>
    </row>
    <row r="1789" spans="1:15" x14ac:dyDescent="0.2">
      <c r="A1789">
        <v>1</v>
      </c>
      <c r="B1789" s="1">
        <f t="shared" si="2"/>
        <v>75676</v>
      </c>
      <c r="C1789" s="11" t="s">
        <v>21</v>
      </c>
      <c r="D1789" s="11" t="s">
        <v>497</v>
      </c>
      <c r="E1789" s="12">
        <v>16</v>
      </c>
      <c r="F1789" s="12">
        <v>0</v>
      </c>
      <c r="G1789" s="12">
        <v>0</v>
      </c>
      <c r="H1789" s="12">
        <v>0</v>
      </c>
      <c r="I1789" s="12"/>
      <c r="J1789" s="14">
        <v>875000</v>
      </c>
      <c r="K1789" s="14">
        <v>75676</v>
      </c>
      <c r="L1789" s="14">
        <v>262500</v>
      </c>
      <c r="M1789" s="13">
        <v>0</v>
      </c>
      <c r="N1789" s="10">
        <v>0.1</v>
      </c>
      <c r="O1789" s="10">
        <f>N1789-1/SUMIF(Seasons!A$2:A$8,C1789,Seasons!E$2:E$8)*(B1789-(E1789/SUMIF(Seasons!A$2:A$8,C1789,Seasons!B$2:B$8))*SUMIF(Seasons!A$2:A$8,C1789,Seasons!C$2:C$8))</f>
        <v>3.0445737647652446E-2</v>
      </c>
    </row>
    <row r="1790" spans="1:15" x14ac:dyDescent="0.2">
      <c r="A1790">
        <v>1</v>
      </c>
      <c r="B1790" s="1">
        <f t="shared" si="2"/>
        <v>57642</v>
      </c>
      <c r="C1790" s="11" t="s">
        <v>19</v>
      </c>
      <c r="D1790" s="11" t="s">
        <v>498</v>
      </c>
      <c r="E1790" s="12">
        <v>15</v>
      </c>
      <c r="F1790" s="12">
        <v>0</v>
      </c>
      <c r="G1790" s="12">
        <v>0</v>
      </c>
      <c r="H1790" s="12">
        <v>0</v>
      </c>
      <c r="I1790" s="11"/>
      <c r="J1790" s="14">
        <v>741667</v>
      </c>
      <c r="K1790" s="14">
        <v>57642</v>
      </c>
      <c r="L1790" s="14">
        <v>225000</v>
      </c>
      <c r="M1790" s="13"/>
      <c r="N1790" s="10"/>
      <c r="O1790" s="10">
        <f>N1790-1/SUMIF(Seasons!A$2:A$8,C1790,Seasons!E$2:E$8)*(B1790-(E1790/SUMIF(Seasons!A$2:A$8,C1790,Seasons!B$2:B$8))*SUMIF(Seasons!A$2:A$8,C1790,Seasons!C$2:C$8))</f>
        <v>-4.9753367875647672E-2</v>
      </c>
    </row>
    <row r="1791" spans="1:15" x14ac:dyDescent="0.2">
      <c r="A1791">
        <v>1</v>
      </c>
      <c r="B1791" s="1">
        <f t="shared" si="2"/>
        <v>251210</v>
      </c>
      <c r="C1791" s="11" t="s">
        <v>20</v>
      </c>
      <c r="D1791" s="11" t="s">
        <v>498</v>
      </c>
      <c r="E1791" s="12">
        <v>63</v>
      </c>
      <c r="F1791" s="12">
        <v>0</v>
      </c>
      <c r="G1791" s="12">
        <v>0</v>
      </c>
      <c r="H1791" s="12">
        <v>0</v>
      </c>
      <c r="I1791" s="12"/>
      <c r="J1791" s="14">
        <v>741667</v>
      </c>
      <c r="K1791" s="14">
        <v>251210</v>
      </c>
      <c r="L1791" s="14">
        <v>0</v>
      </c>
      <c r="M1791" s="13"/>
      <c r="N1791" s="10">
        <v>-0.2</v>
      </c>
      <c r="O1791" s="10">
        <f>N1791-1/SUMIF(Seasons!A$2:A$8,C1791,Seasons!E$2:E$8)*(B1791-(E1791/SUMIF(Seasons!A$2:A$8,C1791,Seasons!B$2:B$8))*SUMIF(Seasons!A$2:A$8,C1791,Seasons!C$2:C$8))</f>
        <v>-0.40506512223045332</v>
      </c>
    </row>
    <row r="1792" spans="1:15" x14ac:dyDescent="0.2">
      <c r="A1792">
        <v>1</v>
      </c>
      <c r="B1792" s="1">
        <f t="shared" si="2"/>
        <v>605000</v>
      </c>
      <c r="C1792" s="11" t="s">
        <v>21</v>
      </c>
      <c r="D1792" s="11" t="s">
        <v>498</v>
      </c>
      <c r="E1792" s="12">
        <v>185</v>
      </c>
      <c r="F1792" s="12">
        <v>0</v>
      </c>
      <c r="G1792" s="12">
        <v>0</v>
      </c>
      <c r="H1792" s="12">
        <v>0</v>
      </c>
      <c r="I1792" s="12"/>
      <c r="J1792" s="14">
        <v>605000</v>
      </c>
      <c r="K1792" s="14">
        <v>605000</v>
      </c>
      <c r="L1792" s="14">
        <v>0</v>
      </c>
      <c r="M1792" s="13">
        <v>0</v>
      </c>
      <c r="N1792" s="10">
        <v>1</v>
      </c>
      <c r="O1792" s="10">
        <f>N1792-1/SUMIF(Seasons!A$2:A$8,C1792,Seasons!E$2:E$8)*(B1792-(E1792/SUMIF(Seasons!A$2:A$8,C1792,Seasons!B$2:B$8))*SUMIF(Seasons!A$2:A$8,C1792,Seasons!C$2:C$8))</f>
        <v>0.81617999042604117</v>
      </c>
    </row>
    <row r="1793" spans="1:15" x14ac:dyDescent="0.2">
      <c r="A1793">
        <v>1</v>
      </c>
      <c r="B1793" s="1">
        <f>48/82*K1793</f>
        <v>482926.82926829264</v>
      </c>
      <c r="C1793" t="s">
        <v>22</v>
      </c>
      <c r="D1793" t="s">
        <v>498</v>
      </c>
      <c r="E1793">
        <v>99</v>
      </c>
      <c r="F1793">
        <v>0</v>
      </c>
      <c r="H1793">
        <v>0</v>
      </c>
      <c r="K1793" s="1">
        <v>825000</v>
      </c>
      <c r="L1793" s="1">
        <v>0</v>
      </c>
      <c r="N1793" s="3">
        <v>-0.7</v>
      </c>
      <c r="O1793" s="10">
        <f>N1793-1/SUMIF(Seasons!A$2:A$8,C1793,Seasons!E$2:E$8)*(B1793-(E1793/SUMIF(Seasons!A$2:A$8,C1793,Seasons!B$2:B$8))*SUMIF(Seasons!A$2:A$8,C1793,Seasons!C$2:C$8))</f>
        <v>-1.0625491738788355</v>
      </c>
    </row>
    <row r="1794" spans="1:15" x14ac:dyDescent="0.2">
      <c r="A1794">
        <v>1</v>
      </c>
      <c r="B1794" s="1">
        <f>K1794</f>
        <v>975000</v>
      </c>
      <c r="C1794" t="s">
        <v>15</v>
      </c>
      <c r="D1794" t="s">
        <v>498</v>
      </c>
      <c r="E1794">
        <v>195</v>
      </c>
      <c r="F1794">
        <v>0</v>
      </c>
      <c r="G1794">
        <v>0</v>
      </c>
      <c r="H1794">
        <v>0</v>
      </c>
      <c r="I1794"/>
      <c r="J1794" s="1">
        <v>975000</v>
      </c>
      <c r="K1794" s="1">
        <v>975000</v>
      </c>
      <c r="L1794" s="1">
        <v>0</v>
      </c>
      <c r="M1794"/>
      <c r="N1794" s="3">
        <v>-0.5</v>
      </c>
      <c r="O1794" s="10">
        <f>N1794-1/SUMIF(Seasons!A$2:A$8,C1794,Seasons!E$2:E$8)*(B1794-(E1794/SUMIF(Seasons!A$2:A$8,C1794,Seasons!B$2:B$8))*SUMIF(Seasons!A$2:A$8,C1794,Seasons!C$2:C$8))</f>
        <v>-1.4874152952565343</v>
      </c>
    </row>
    <row r="1795" spans="1:15" x14ac:dyDescent="0.2">
      <c r="A1795">
        <v>1</v>
      </c>
      <c r="B1795" s="1">
        <v>320000</v>
      </c>
      <c r="C1795" t="s">
        <v>23</v>
      </c>
      <c r="D1795" t="s">
        <v>498</v>
      </c>
      <c r="E1795">
        <v>85</v>
      </c>
      <c r="K1795" s="1">
        <v>320000</v>
      </c>
      <c r="L1795" s="1">
        <v>0</v>
      </c>
      <c r="N1795" s="3">
        <v>-1.3</v>
      </c>
      <c r="O1795" s="10">
        <f>N1795-1/SUMIF(Seasons!A$2:A$8,C1795,Seasons!E$2:E$8)*(B1795-(E1795/SUMIF(Seasons!A$2:A$8,C1795,Seasons!B$2:B$8))*SUMIF(Seasons!A$2:A$8,C1795,Seasons!C$2:C$8))</f>
        <v>-1.4462060279932452</v>
      </c>
    </row>
    <row r="1796" spans="1:15" x14ac:dyDescent="0.2">
      <c r="A1796">
        <v>1</v>
      </c>
      <c r="B1796" s="1">
        <f>K1796</f>
        <v>4016</v>
      </c>
      <c r="C1796" s="11" t="s">
        <v>19</v>
      </c>
      <c r="D1796" s="11" t="s">
        <v>499</v>
      </c>
      <c r="E1796" s="12">
        <v>1</v>
      </c>
      <c r="F1796" s="12">
        <v>0</v>
      </c>
      <c r="G1796" s="12">
        <v>0</v>
      </c>
      <c r="H1796" s="12">
        <v>0</v>
      </c>
      <c r="I1796" s="11"/>
      <c r="J1796" s="14">
        <v>775000</v>
      </c>
      <c r="K1796" s="14">
        <v>4016</v>
      </c>
      <c r="L1796" s="14">
        <v>20000</v>
      </c>
      <c r="M1796" s="13"/>
      <c r="N1796" s="10"/>
      <c r="O1796" s="10">
        <f>N1796-1/SUMIF(Seasons!A$2:A$8,C1796,Seasons!E$2:E$8)*(B1796-(E1796/SUMIF(Seasons!A$2:A$8,C1796,Seasons!B$2:B$8))*SUMIF(Seasons!A$2:A$8,C1796,Seasons!C$2:C$8))</f>
        <v>-3.7756991387297122E-3</v>
      </c>
    </row>
    <row r="1797" spans="1:15" x14ac:dyDescent="0.2">
      <c r="A1797">
        <v>1</v>
      </c>
      <c r="B1797" s="1">
        <v>80000</v>
      </c>
      <c r="C1797" t="s">
        <v>23</v>
      </c>
      <c r="D1797" t="s">
        <v>500</v>
      </c>
      <c r="E1797">
        <v>27</v>
      </c>
      <c r="K1797" s="1">
        <v>80000</v>
      </c>
      <c r="L1797" s="1">
        <v>0</v>
      </c>
      <c r="N1797" s="3">
        <v>-0.4</v>
      </c>
      <c r="O1797" s="10">
        <f>N1797-1/SUMIF(Seasons!A$2:A$8,C1797,Seasons!E$2:E$8)*(B1797-(E1797/SUMIF(Seasons!A$2:A$8,C1797,Seasons!B$2:B$8))*SUMIF(Seasons!A$2:A$8,C1797,Seasons!C$2:C$8))</f>
        <v>-0.40034347539857457</v>
      </c>
    </row>
    <row r="1798" spans="1:15" x14ac:dyDescent="0.2">
      <c r="A1798">
        <v>1</v>
      </c>
      <c r="B1798" s="1">
        <f>K1798</f>
        <v>140359</v>
      </c>
      <c r="C1798" t="s">
        <v>15</v>
      </c>
      <c r="D1798" t="s">
        <v>501</v>
      </c>
      <c r="E1798">
        <v>34</v>
      </c>
      <c r="F1798">
        <v>0</v>
      </c>
      <c r="G1798">
        <v>0</v>
      </c>
      <c r="H1798">
        <v>0</v>
      </c>
      <c r="I1798"/>
      <c r="J1798" s="1">
        <v>900000</v>
      </c>
      <c r="K1798" s="1">
        <v>140359</v>
      </c>
      <c r="L1798" s="1">
        <v>0</v>
      </c>
      <c r="M1798"/>
      <c r="N1798" s="3">
        <v>-0.9</v>
      </c>
      <c r="O1798" s="10">
        <f>N1798-1/SUMIF(Seasons!A$2:A$8,C1798,Seasons!E$2:E$8)*(B1798-(E1798/SUMIF(Seasons!A$2:A$8,C1798,Seasons!B$2:B$8))*SUMIF(Seasons!A$2:A$8,C1798,Seasons!C$2:C$8))</f>
        <v>-1.0032988904609428</v>
      </c>
    </row>
    <row r="1799" spans="1:15" x14ac:dyDescent="0.2">
      <c r="A1799">
        <v>1</v>
      </c>
      <c r="B1799" s="1">
        <v>784000</v>
      </c>
      <c r="C1799" t="s">
        <v>23</v>
      </c>
      <c r="D1799" t="s">
        <v>501</v>
      </c>
      <c r="E1799">
        <v>162</v>
      </c>
      <c r="K1799" s="1">
        <v>784000</v>
      </c>
      <c r="L1799" s="1">
        <v>0</v>
      </c>
      <c r="N1799" s="3">
        <v>1.9</v>
      </c>
      <c r="O1799" s="10">
        <f>N1799-1/SUMIF(Seasons!A$2:A$8,C1799,Seasons!E$2:E$8)*(B1799-(E1799/SUMIF(Seasons!A$2:A$8,C1799,Seasons!B$2:B$8))*SUMIF(Seasons!A$2:A$8,C1799,Seasons!C$2:C$8))</f>
        <v>1.2505567163751894</v>
      </c>
    </row>
    <row r="1800" spans="1:15" x14ac:dyDescent="0.2">
      <c r="A1800">
        <v>1</v>
      </c>
      <c r="B1800" s="1">
        <f>48/82*K1800</f>
        <v>574722.73170731706</v>
      </c>
      <c r="C1800" t="s">
        <v>22</v>
      </c>
      <c r="D1800" t="s">
        <v>502</v>
      </c>
      <c r="E1800">
        <v>97</v>
      </c>
      <c r="F1800">
        <v>0</v>
      </c>
      <c r="H1800">
        <v>0</v>
      </c>
      <c r="K1800" s="1">
        <v>981818</v>
      </c>
      <c r="L1800" s="1">
        <v>0</v>
      </c>
      <c r="N1800" s="3">
        <v>8.6999999999999993</v>
      </c>
      <c r="O1800" s="10">
        <f>N1800-1/SUMIF(Seasons!A$2:A$8,C1800,Seasons!E$2:E$8)*(B1800-(E1800/SUMIF(Seasons!A$2:A$8,C1800,Seasons!B$2:B$8))*SUMIF(Seasons!A$2:A$8,C1800,Seasons!C$2:C$8))</f>
        <v>8.1351193099206061</v>
      </c>
    </row>
    <row r="1801" spans="1:15" x14ac:dyDescent="0.2">
      <c r="A1801">
        <v>1</v>
      </c>
      <c r="B1801" s="1">
        <f>K1801</f>
        <v>2900000</v>
      </c>
      <c r="C1801" t="s">
        <v>15</v>
      </c>
      <c r="D1801" t="s">
        <v>502</v>
      </c>
      <c r="E1801">
        <v>195</v>
      </c>
      <c r="F1801">
        <v>0</v>
      </c>
      <c r="G1801">
        <v>0</v>
      </c>
      <c r="H1801">
        <v>0</v>
      </c>
      <c r="I1801"/>
      <c r="J1801" s="1">
        <v>2900000</v>
      </c>
      <c r="K1801" s="1">
        <v>2900000</v>
      </c>
      <c r="L1801" s="1">
        <v>0</v>
      </c>
      <c r="M1801"/>
      <c r="N1801" s="3">
        <v>-1.5</v>
      </c>
      <c r="O1801" s="10">
        <f>N1801-1/SUMIF(Seasons!A$2:A$8,C1801,Seasons!E$2:E$8)*(B1801-(E1801/SUMIF(Seasons!A$2:A$8,C1801,Seasons!B$2:B$8))*SUMIF(Seasons!A$2:A$8,C1801,Seasons!C$2:C$8))</f>
        <v>-6.9598257502420138</v>
      </c>
    </row>
    <row r="1802" spans="1:15" x14ac:dyDescent="0.2">
      <c r="A1802">
        <v>1</v>
      </c>
      <c r="B1802" s="1">
        <v>2900000</v>
      </c>
      <c r="C1802" t="s">
        <v>23</v>
      </c>
      <c r="D1802" t="s">
        <v>502</v>
      </c>
      <c r="E1802" s="19">
        <v>186</v>
      </c>
      <c r="J1802" s="1">
        <v>2900000</v>
      </c>
      <c r="K1802" s="1">
        <v>2900000</v>
      </c>
      <c r="N1802" s="3">
        <v>-10.1</v>
      </c>
      <c r="O1802" s="10">
        <f>N1802-1/SUMIF(Seasons!A$2:A$8,C1802,Seasons!E$2:E$8)*(B1802-(E1802/SUMIF(Seasons!A$2:A$8,C1802,Seasons!B$2:B$8))*SUMIF(Seasons!A$2:A$8,C1802,Seasons!C$2:C$8))</f>
        <v>-15.104436557231587</v>
      </c>
    </row>
    <row r="1803" spans="1:15" x14ac:dyDescent="0.2">
      <c r="A1803">
        <v>1</v>
      </c>
      <c r="B1803" s="1">
        <f>K1803</f>
        <v>768649</v>
      </c>
      <c r="C1803" s="11" t="s">
        <v>21</v>
      </c>
      <c r="D1803" s="11" t="s">
        <v>503</v>
      </c>
      <c r="E1803" s="12">
        <v>158</v>
      </c>
      <c r="F1803" s="12">
        <v>0</v>
      </c>
      <c r="G1803" s="12">
        <v>0</v>
      </c>
      <c r="H1803" s="12">
        <v>0</v>
      </c>
      <c r="I1803" s="12"/>
      <c r="J1803" s="14">
        <v>900000</v>
      </c>
      <c r="K1803" s="14">
        <v>768649</v>
      </c>
      <c r="L1803" s="14">
        <v>110000</v>
      </c>
      <c r="M1803" s="13">
        <v>0</v>
      </c>
      <c r="N1803" s="10">
        <v>2.6</v>
      </c>
      <c r="O1803" s="10">
        <f>N1803-1/SUMIF(Seasons!A$2:A$8,C1803,Seasons!E$2:E$8)*(B1803-(E1803/SUMIF(Seasons!A$2:A$8,C1803,Seasons!B$2:B$8))*SUMIF(Seasons!A$2:A$8,C1803,Seasons!C$2:C$8))</f>
        <v>1.8640981408406971</v>
      </c>
    </row>
    <row r="1804" spans="1:15" x14ac:dyDescent="0.2">
      <c r="A1804">
        <v>1</v>
      </c>
      <c r="B1804" s="1">
        <f>48/82*K1804</f>
        <v>491707.31707317068</v>
      </c>
      <c r="C1804" t="s">
        <v>22</v>
      </c>
      <c r="D1804" t="s">
        <v>503</v>
      </c>
      <c r="E1804">
        <v>99</v>
      </c>
      <c r="F1804">
        <v>0</v>
      </c>
      <c r="H1804">
        <v>0</v>
      </c>
      <c r="K1804" s="1">
        <v>840000</v>
      </c>
      <c r="L1804" s="1">
        <v>60000</v>
      </c>
      <c r="N1804" s="3">
        <v>3.6</v>
      </c>
      <c r="O1804" s="10">
        <f>N1804-1/SUMIF(Seasons!A$2:A$8,C1804,Seasons!E$2:E$8)*(B1804-(E1804/SUMIF(Seasons!A$2:A$8,C1804,Seasons!B$2:B$8))*SUMIF(Seasons!A$2:A$8,C1804,Seasons!C$2:C$8))</f>
        <v>3.219323367427223</v>
      </c>
    </row>
    <row r="1805" spans="1:15" x14ac:dyDescent="0.2">
      <c r="A1805">
        <v>1</v>
      </c>
      <c r="B1805" s="1">
        <f>K1805</f>
        <v>840000</v>
      </c>
      <c r="C1805" t="s">
        <v>15</v>
      </c>
      <c r="D1805" t="s">
        <v>503</v>
      </c>
      <c r="E1805">
        <v>195</v>
      </c>
      <c r="F1805">
        <v>0</v>
      </c>
      <c r="G1805">
        <v>0</v>
      </c>
      <c r="H1805">
        <v>0</v>
      </c>
      <c r="I1805"/>
      <c r="J1805" s="1">
        <v>900000</v>
      </c>
      <c r="K1805" s="1">
        <v>840000</v>
      </c>
      <c r="L1805" s="1">
        <v>10000</v>
      </c>
      <c r="M1805"/>
      <c r="N1805" s="3">
        <v>6.8</v>
      </c>
      <c r="O1805" s="10">
        <f>N1805-1/SUMIF(Seasons!A$2:A$8,C1805,Seasons!E$2:E$8)*(B1805-(E1805/SUMIF(Seasons!A$2:A$8,C1805,Seasons!B$2:B$8))*SUMIF(Seasons!A$2:A$8,C1805,Seasons!C$2:C$8))</f>
        <v>6.1262342691190703</v>
      </c>
    </row>
    <row r="1806" spans="1:15" x14ac:dyDescent="0.2">
      <c r="A1806">
        <v>1</v>
      </c>
      <c r="B1806" s="1">
        <v>4833000</v>
      </c>
      <c r="C1806" t="s">
        <v>23</v>
      </c>
      <c r="D1806" t="s">
        <v>503</v>
      </c>
      <c r="E1806">
        <v>186</v>
      </c>
      <c r="K1806" s="1">
        <v>4833000</v>
      </c>
      <c r="L1806" s="1">
        <v>0</v>
      </c>
      <c r="N1806" s="3">
        <v>14.6</v>
      </c>
      <c r="O1806" s="10">
        <f>N1806-1/SUMIF(Seasons!A$2:A$8,C1806,Seasons!E$2:E$8)*(B1806-(E1806/SUMIF(Seasons!A$2:A$8,C1806,Seasons!B$2:B$8))*SUMIF(Seasons!A$2:A$8,C1806,Seasons!C$2:C$8))</f>
        <v>5.479148181011535</v>
      </c>
    </row>
    <row r="1807" spans="1:15" x14ac:dyDescent="0.2">
      <c r="A1807">
        <v>1</v>
      </c>
      <c r="B1807" s="1">
        <f>K1807</f>
        <v>390833</v>
      </c>
      <c r="C1807" s="11" t="s">
        <v>20</v>
      </c>
      <c r="D1807" s="11" t="s">
        <v>504</v>
      </c>
      <c r="E1807" s="12">
        <v>134</v>
      </c>
      <c r="F1807" s="12">
        <v>0</v>
      </c>
      <c r="G1807" s="12">
        <v>0</v>
      </c>
      <c r="H1807" s="12">
        <v>0</v>
      </c>
      <c r="I1807" s="12"/>
      <c r="J1807" s="14">
        <v>542500</v>
      </c>
      <c r="K1807" s="14">
        <v>390833</v>
      </c>
      <c r="L1807" s="14">
        <v>0</v>
      </c>
      <c r="M1807" s="13"/>
      <c r="N1807" s="10">
        <v>6.8</v>
      </c>
      <c r="O1807" s="10">
        <f>N1807-1/SUMIF(Seasons!A$2:A$8,C1807,Seasons!E$2:E$8)*(B1807-(E1807/SUMIF(Seasons!A$2:A$8,C1807,Seasons!B$2:B$8))*SUMIF(Seasons!A$2:A$8,C1807,Seasons!C$2:C$8))</f>
        <v>6.7232953330190588</v>
      </c>
    </row>
    <row r="1808" spans="1:15" x14ac:dyDescent="0.2">
      <c r="A1808">
        <v>1</v>
      </c>
      <c r="B1808" s="1">
        <f>K1808</f>
        <v>542500</v>
      </c>
      <c r="C1808" s="11" t="s">
        <v>21</v>
      </c>
      <c r="D1808" s="11" t="s">
        <v>504</v>
      </c>
      <c r="E1808" s="12">
        <v>185</v>
      </c>
      <c r="F1808" s="12">
        <v>0</v>
      </c>
      <c r="G1808" s="12">
        <v>0</v>
      </c>
      <c r="H1808" s="12">
        <v>0</v>
      </c>
      <c r="I1808" s="12"/>
      <c r="J1808" s="14">
        <v>542500</v>
      </c>
      <c r="K1808" s="14">
        <v>542500</v>
      </c>
      <c r="L1808" s="14">
        <v>0</v>
      </c>
      <c r="M1808" s="13">
        <v>0</v>
      </c>
      <c r="N1808" s="10">
        <v>4.7</v>
      </c>
      <c r="O1808" s="10">
        <f>N1808-1/SUMIF(Seasons!A$2:A$8,C1808,Seasons!E$2:E$8)*(B1808-(E1808/SUMIF(Seasons!A$2:A$8,C1808,Seasons!B$2:B$8))*SUMIF(Seasons!A$2:A$8,C1808,Seasons!C$2:C$8))</f>
        <v>4.6597893729056965</v>
      </c>
    </row>
    <row r="1809" spans="1:15" x14ac:dyDescent="0.2">
      <c r="A1809">
        <v>1</v>
      </c>
      <c r="B1809" s="1">
        <f>48/82*K1809</f>
        <v>760975.60975609755</v>
      </c>
      <c r="C1809" t="s">
        <v>22</v>
      </c>
      <c r="D1809" t="s">
        <v>504</v>
      </c>
      <c r="E1809">
        <v>99</v>
      </c>
      <c r="F1809">
        <v>0</v>
      </c>
      <c r="H1809">
        <v>0</v>
      </c>
      <c r="K1809" s="1">
        <v>1300000</v>
      </c>
      <c r="L1809" s="1">
        <v>0</v>
      </c>
      <c r="N1809" s="3">
        <v>4.3</v>
      </c>
      <c r="O1809" s="10">
        <f>N1809-1/SUMIF(Seasons!A$2:A$8,C1809,Seasons!E$2:E$8)*(B1809-(E1809/SUMIF(Seasons!A$2:A$8,C1809,Seasons!B$2:B$8))*SUMIF(Seasons!A$2:A$8,C1809,Seasons!C$2:C$8))</f>
        <v>3.3634146341463413</v>
      </c>
    </row>
    <row r="1810" spans="1:15" x14ac:dyDescent="0.2">
      <c r="A1810">
        <v>1</v>
      </c>
      <c r="B1810" s="1">
        <f>K1810</f>
        <v>1300000</v>
      </c>
      <c r="C1810" t="s">
        <v>15</v>
      </c>
      <c r="D1810" t="s">
        <v>504</v>
      </c>
      <c r="E1810">
        <v>195</v>
      </c>
      <c r="F1810">
        <v>0</v>
      </c>
      <c r="G1810">
        <v>0</v>
      </c>
      <c r="H1810">
        <v>0</v>
      </c>
      <c r="I1810"/>
      <c r="J1810" s="1">
        <v>1300000</v>
      </c>
      <c r="K1810" s="1">
        <v>1300000</v>
      </c>
      <c r="L1810" s="1">
        <v>0</v>
      </c>
      <c r="M1810"/>
      <c r="N1810" s="3">
        <v>4.5999999999999996</v>
      </c>
      <c r="O1810" s="10">
        <f>N1810-1/SUMIF(Seasons!A$2:A$8,C1810,Seasons!E$2:E$8)*(B1810-(E1810/SUMIF(Seasons!A$2:A$8,C1810,Seasons!B$2:B$8))*SUMIF(Seasons!A$2:A$8,C1810,Seasons!C$2:C$8))</f>
        <v>2.8575024201355275</v>
      </c>
    </row>
    <row r="1811" spans="1:15" x14ac:dyDescent="0.2">
      <c r="A1811">
        <v>1</v>
      </c>
      <c r="B1811" s="1">
        <v>3625000</v>
      </c>
      <c r="C1811" t="s">
        <v>23</v>
      </c>
      <c r="D1811" t="s">
        <v>504</v>
      </c>
      <c r="E1811">
        <v>186</v>
      </c>
      <c r="K1811" s="1">
        <v>3625000</v>
      </c>
      <c r="L1811" s="1">
        <v>0</v>
      </c>
      <c r="N1811" s="3">
        <v>0.7</v>
      </c>
      <c r="O1811" s="10">
        <f>N1811-1/SUMIF(Seasons!A$2:A$8,C1811,Seasons!E$2:E$8)*(B1811-(E1811/SUMIF(Seasons!A$2:A$8,C1811,Seasons!B$2:B$8))*SUMIF(Seasons!A$2:A$8,C1811,Seasons!C$2:C$8))</f>
        <v>-5.8483584738243124</v>
      </c>
    </row>
    <row r="1812" spans="1:15" x14ac:dyDescent="0.2">
      <c r="A1812">
        <v>1</v>
      </c>
      <c r="B1812" s="1">
        <f>J1812</f>
        <v>4000000</v>
      </c>
      <c r="C1812" s="11" t="s">
        <v>17</v>
      </c>
      <c r="D1812" s="11" t="s">
        <v>505</v>
      </c>
      <c r="E1812" s="12">
        <v>190</v>
      </c>
      <c r="F1812" s="12"/>
      <c r="G1812" s="12"/>
      <c r="H1812" s="12"/>
      <c r="I1812" s="13">
        <v>4000000</v>
      </c>
      <c r="J1812" s="14">
        <v>4000000</v>
      </c>
      <c r="K1812" s="14"/>
      <c r="L1812" s="14" t="s">
        <v>27</v>
      </c>
      <c r="M1812" s="13"/>
      <c r="N1812" s="10">
        <v>4.4000000000000004</v>
      </c>
      <c r="O1812" s="10">
        <f>N1812-1/SUMIF(Seasons!A$2:A$8,C1812,Seasons!E$2:E$8)*(B1812-(E1812/SUMIF(Seasons!A$2:A$8,C1812,Seasons!B$2:B$8))*SUMIF(Seasons!A$2:A$8,C1812,Seasons!C$2:C$8))</f>
        <v>-4.8408519934462042</v>
      </c>
    </row>
    <row r="1813" spans="1:15" x14ac:dyDescent="0.2">
      <c r="A1813">
        <v>1</v>
      </c>
      <c r="B1813" s="1">
        <f>J1813</f>
        <v>1058333</v>
      </c>
      <c r="C1813" s="11" t="s">
        <v>17</v>
      </c>
      <c r="D1813" s="11" t="s">
        <v>506</v>
      </c>
      <c r="E1813" s="12">
        <v>190</v>
      </c>
      <c r="F1813" s="12"/>
      <c r="G1813" s="12"/>
      <c r="H1813" s="12"/>
      <c r="I1813" s="13">
        <v>1000000</v>
      </c>
      <c r="J1813" s="14">
        <v>1058333</v>
      </c>
      <c r="K1813" s="14"/>
      <c r="L1813" s="14" t="s">
        <v>27</v>
      </c>
      <c r="M1813" s="13"/>
      <c r="N1813" s="10">
        <v>-2.2000000000000002</v>
      </c>
      <c r="O1813" s="10">
        <f>N1813-1/SUMIF(Seasons!A$2:A$8,C1813,Seasons!E$2:E$8)*(B1813-(E1813/SUMIF(Seasons!A$2:A$8,C1813,Seasons!B$2:B$8))*SUMIF(Seasons!A$2:A$8,C1813,Seasons!C$2:C$8))</f>
        <v>-3.7292181321682145</v>
      </c>
    </row>
    <row r="1814" spans="1:15" x14ac:dyDescent="0.2">
      <c r="A1814">
        <v>1</v>
      </c>
      <c r="B1814" s="1">
        <f>K1814</f>
        <v>1058333</v>
      </c>
      <c r="C1814" s="11" t="s">
        <v>19</v>
      </c>
      <c r="D1814" s="11" t="s">
        <v>506</v>
      </c>
      <c r="E1814" s="12">
        <v>193</v>
      </c>
      <c r="F1814" s="12">
        <v>0</v>
      </c>
      <c r="G1814" s="12">
        <v>0</v>
      </c>
      <c r="H1814" s="12">
        <v>0</v>
      </c>
      <c r="I1814" s="11"/>
      <c r="J1814" s="14">
        <v>1058333</v>
      </c>
      <c r="K1814" s="14">
        <v>1058333</v>
      </c>
      <c r="L1814" s="14">
        <v>0</v>
      </c>
      <c r="M1814" s="13"/>
      <c r="N1814" s="10">
        <v>-1.6</v>
      </c>
      <c r="O1814" s="10">
        <f>N1814-1/SUMIF(Seasons!A$2:A$8,C1814,Seasons!E$2:E$8)*(B1814-(E1814/SUMIF(Seasons!A$2:A$8,C1814,Seasons!B$2:B$8))*SUMIF(Seasons!A$2:A$8,C1814,Seasons!C$2:C$8))</f>
        <v>-3.0790278145695362</v>
      </c>
    </row>
    <row r="1815" spans="1:15" x14ac:dyDescent="0.2">
      <c r="A1815">
        <v>1</v>
      </c>
      <c r="B1815" s="1">
        <f>K1815</f>
        <v>308333</v>
      </c>
      <c r="C1815" s="11" t="s">
        <v>20</v>
      </c>
      <c r="D1815" s="11" t="s">
        <v>506</v>
      </c>
      <c r="E1815" s="12">
        <v>186</v>
      </c>
      <c r="F1815" s="12">
        <v>0</v>
      </c>
      <c r="G1815" s="12">
        <v>0</v>
      </c>
      <c r="H1815" s="12">
        <v>0</v>
      </c>
      <c r="I1815" s="12"/>
      <c r="J1815" s="14">
        <v>308333</v>
      </c>
      <c r="K1815" s="14">
        <v>308333</v>
      </c>
      <c r="L1815" s="14">
        <v>0</v>
      </c>
      <c r="M1815" s="13"/>
      <c r="N1815" s="10"/>
      <c r="O1815" s="10">
        <f>N1815-1/SUMIF(Seasons!A$2:A$8,C1815,Seasons!E$2:E$8)*(B1815-(E1815/SUMIF(Seasons!A$2:A$8,C1815,Seasons!B$2:B$8))*SUMIF(Seasons!A$2:A$8,C1815,Seasons!C$2:C$8))</f>
        <v>0.48016784968684756</v>
      </c>
    </row>
    <row r="1816" spans="1:15" x14ac:dyDescent="0.2">
      <c r="A1816">
        <v>1</v>
      </c>
      <c r="B1816" s="1">
        <f>K1816</f>
        <v>375000</v>
      </c>
      <c r="C1816" s="11" t="s">
        <v>21</v>
      </c>
      <c r="D1816" s="11" t="s">
        <v>506</v>
      </c>
      <c r="E1816" s="12">
        <v>185</v>
      </c>
      <c r="F1816" s="12">
        <v>0</v>
      </c>
      <c r="G1816" s="12">
        <v>0</v>
      </c>
      <c r="H1816" s="12">
        <v>0</v>
      </c>
      <c r="I1816" s="12"/>
      <c r="J1816" s="14">
        <v>375000</v>
      </c>
      <c r="K1816" s="14">
        <v>375000</v>
      </c>
      <c r="L1816" s="14">
        <v>0</v>
      </c>
      <c r="M1816" s="13" t="s">
        <v>209</v>
      </c>
      <c r="N1816" s="10"/>
      <c r="O1816" s="10">
        <f>N1816-1/SUMIF(Seasons!A$2:A$8,C1816,Seasons!E$2:E$8)*(B1816-(E1816/SUMIF(Seasons!A$2:A$8,C1816,Seasons!B$2:B$8))*SUMIF(Seasons!A$2:A$8,C1816,Seasons!C$2:C$8))</f>
        <v>0.34466251795117281</v>
      </c>
    </row>
    <row r="1817" spans="1:15" x14ac:dyDescent="0.2">
      <c r="A1817">
        <v>1</v>
      </c>
      <c r="B1817" s="1">
        <f>J1817</f>
        <v>2250000</v>
      </c>
      <c r="C1817" s="11" t="s">
        <v>17</v>
      </c>
      <c r="D1817" s="11" t="s">
        <v>507</v>
      </c>
      <c r="E1817" s="12">
        <v>190</v>
      </c>
      <c r="F1817" s="12"/>
      <c r="G1817" s="12"/>
      <c r="H1817" s="12"/>
      <c r="I1817" s="13">
        <v>2250000</v>
      </c>
      <c r="J1817" s="14">
        <v>2250000</v>
      </c>
      <c r="K1817" s="14"/>
      <c r="L1817" s="14" t="s">
        <v>27</v>
      </c>
      <c r="M1817" s="13"/>
      <c r="N1817" s="10">
        <v>9.3000000000000007</v>
      </c>
      <c r="O1817" s="10">
        <f>N1817-1/SUMIF(Seasons!A$2:A$8,C1817,Seasons!E$2:E$8)*(B1817-(E1817/SUMIF(Seasons!A$2:A$8,C1817,Seasons!B$2:B$8))*SUMIF(Seasons!A$2:A$8,C1817,Seasons!C$2:C$8))</f>
        <v>4.6468050245767349</v>
      </c>
    </row>
    <row r="1818" spans="1:15" x14ac:dyDescent="0.2">
      <c r="A1818">
        <v>1</v>
      </c>
      <c r="B1818" s="1">
        <f>K1818</f>
        <v>1800000</v>
      </c>
      <c r="C1818" s="11" t="s">
        <v>19</v>
      </c>
      <c r="D1818" s="11" t="s">
        <v>507</v>
      </c>
      <c r="E1818" s="12">
        <v>193</v>
      </c>
      <c r="F1818" s="12">
        <v>0</v>
      </c>
      <c r="G1818" s="12">
        <v>0</v>
      </c>
      <c r="H1818" s="12">
        <v>0</v>
      </c>
      <c r="I1818" s="11"/>
      <c r="J1818" s="14">
        <v>1800000</v>
      </c>
      <c r="K1818" s="14">
        <v>1800000</v>
      </c>
      <c r="L1818" s="14">
        <v>0</v>
      </c>
      <c r="M1818" s="13"/>
      <c r="N1818" s="10">
        <v>0.6</v>
      </c>
      <c r="O1818" s="10">
        <f>N1818-1/SUMIF(Seasons!A$2:A$8,C1818,Seasons!E$2:E$8)*(B1818-(E1818/SUMIF(Seasons!A$2:A$8,C1818,Seasons!B$2:B$8))*SUMIF(Seasons!A$2:A$8,C1818,Seasons!C$2:C$8))</f>
        <v>-2.8437086092715229</v>
      </c>
    </row>
    <row r="1819" spans="1:15" x14ac:dyDescent="0.2">
      <c r="A1819">
        <v>1</v>
      </c>
      <c r="B1819" s="1">
        <f>K1819</f>
        <v>1000000</v>
      </c>
      <c r="C1819" s="11" t="s">
        <v>20</v>
      </c>
      <c r="D1819" s="11" t="s">
        <v>507</v>
      </c>
      <c r="E1819" s="12">
        <v>186</v>
      </c>
      <c r="F1819" s="12">
        <v>0</v>
      </c>
      <c r="G1819" s="12">
        <v>0</v>
      </c>
      <c r="H1819" s="12">
        <v>0</v>
      </c>
      <c r="I1819" s="12"/>
      <c r="J1819" s="14">
        <v>1000000</v>
      </c>
      <c r="K1819" s="14">
        <v>1000000</v>
      </c>
      <c r="L1819" s="14">
        <v>0</v>
      </c>
      <c r="M1819" s="13"/>
      <c r="N1819" s="10">
        <v>4.9000000000000004</v>
      </c>
      <c r="O1819" s="10">
        <f>N1819-1/SUMIF(Seasons!A$2:A$8,C1819,Seasons!E$2:E$8)*(B1819-(E1819/SUMIF(Seasons!A$2:A$8,C1819,Seasons!B$2:B$8))*SUMIF(Seasons!A$2:A$8,C1819,Seasons!C$2:C$8))</f>
        <v>3.6473903966597083</v>
      </c>
    </row>
    <row r="1820" spans="1:15" x14ac:dyDescent="0.2">
      <c r="A1820">
        <v>1</v>
      </c>
      <c r="B1820" s="1">
        <f>K1820</f>
        <v>1400000</v>
      </c>
      <c r="C1820" s="11" t="s">
        <v>21</v>
      </c>
      <c r="D1820" s="11" t="s">
        <v>507</v>
      </c>
      <c r="E1820" s="12">
        <v>185</v>
      </c>
      <c r="F1820" s="12">
        <v>0</v>
      </c>
      <c r="G1820" s="12">
        <v>0</v>
      </c>
      <c r="H1820" s="12">
        <v>0</v>
      </c>
      <c r="I1820" s="12"/>
      <c r="J1820" s="14">
        <v>1400000</v>
      </c>
      <c r="K1820" s="14">
        <v>1400000</v>
      </c>
      <c r="L1820" s="14">
        <v>0</v>
      </c>
      <c r="M1820" s="13">
        <v>0</v>
      </c>
      <c r="N1820" s="10">
        <v>1.8</v>
      </c>
      <c r="O1820" s="10">
        <f>N1820-1/SUMIF(Seasons!A$2:A$8,C1820,Seasons!E$2:E$8)*(B1820-(E1820/SUMIF(Seasons!A$2:A$8,C1820,Seasons!B$2:B$8))*SUMIF(Seasons!A$2:A$8,C1820,Seasons!C$2:C$8))</f>
        <v>-0.21053135471517481</v>
      </c>
    </row>
    <row r="1821" spans="1:15" x14ac:dyDescent="0.2">
      <c r="A1821">
        <v>1</v>
      </c>
      <c r="B1821" s="1">
        <f>48/82*K1821</f>
        <v>1024390.243902439</v>
      </c>
      <c r="C1821" t="s">
        <v>22</v>
      </c>
      <c r="D1821" t="s">
        <v>507</v>
      </c>
      <c r="E1821">
        <v>99</v>
      </c>
      <c r="F1821">
        <v>0</v>
      </c>
      <c r="H1821">
        <v>0</v>
      </c>
      <c r="K1821" s="1">
        <v>1750000</v>
      </c>
      <c r="L1821" s="1">
        <v>0</v>
      </c>
      <c r="N1821" s="3">
        <v>5.3</v>
      </c>
      <c r="O1821" s="10">
        <f>N1821-1/SUMIF(Seasons!A$2:A$8,C1821,Seasons!E$2:E$8)*(B1821-(E1821/SUMIF(Seasons!A$2:A$8,C1821,Seasons!B$2:B$8))*SUMIF(Seasons!A$2:A$8,C1821,Seasons!C$2:C$8))</f>
        <v>3.8195908733280879</v>
      </c>
    </row>
    <row r="1822" spans="1:15" x14ac:dyDescent="0.2">
      <c r="A1822">
        <v>1</v>
      </c>
      <c r="B1822" s="1">
        <f>K1822</f>
        <v>31154</v>
      </c>
      <c r="C1822" t="s">
        <v>15</v>
      </c>
      <c r="D1822" t="s">
        <v>508</v>
      </c>
      <c r="E1822">
        <v>9</v>
      </c>
      <c r="F1822">
        <v>0</v>
      </c>
      <c r="G1822">
        <v>0</v>
      </c>
      <c r="H1822">
        <v>0</v>
      </c>
      <c r="I1822"/>
      <c r="J1822" s="1">
        <v>675000</v>
      </c>
      <c r="K1822" s="1">
        <v>31154</v>
      </c>
      <c r="L1822" s="1">
        <v>0</v>
      </c>
      <c r="M1822"/>
      <c r="N1822" s="3">
        <v>0.7</v>
      </c>
      <c r="O1822" s="10">
        <f>N1822-1/SUMIF(Seasons!A$2:A$8,C1822,Seasons!E$2:E$8)*(B1822-(E1822/SUMIF(Seasons!A$2:A$8,C1822,Seasons!B$2:B$8))*SUMIF(Seasons!A$2:A$8,C1822,Seasons!C$2:C$8))</f>
        <v>0.68659581502717992</v>
      </c>
    </row>
    <row r="1823" spans="1:15" x14ac:dyDescent="0.2">
      <c r="A1823">
        <v>1</v>
      </c>
      <c r="B1823" s="1">
        <v>61000</v>
      </c>
      <c r="C1823" t="s">
        <v>23</v>
      </c>
      <c r="D1823" t="s">
        <v>508</v>
      </c>
      <c r="E1823">
        <v>19</v>
      </c>
      <c r="K1823" s="1">
        <v>61000</v>
      </c>
      <c r="L1823" s="1">
        <v>0</v>
      </c>
      <c r="N1823" s="3">
        <v>1.3</v>
      </c>
      <c r="O1823" s="10">
        <f>N1823-1/SUMIF(Seasons!A$2:A$8,C1823,Seasons!E$2:E$8)*(B1823-(E1823/SUMIF(Seasons!A$2:A$8,C1823,Seasons!B$2:B$8))*SUMIF(Seasons!A$2:A$8,C1823,Seasons!C$2:C$8))</f>
        <v>1.2897415347625727</v>
      </c>
    </row>
    <row r="1824" spans="1:15" x14ac:dyDescent="0.2">
      <c r="A1824">
        <v>1</v>
      </c>
      <c r="B1824" s="1">
        <f>J1824</f>
        <v>735000</v>
      </c>
      <c r="C1824" s="11" t="s">
        <v>17</v>
      </c>
      <c r="D1824" s="11" t="s">
        <v>509</v>
      </c>
      <c r="E1824" s="12">
        <v>190</v>
      </c>
      <c r="F1824" s="12"/>
      <c r="G1824" s="12"/>
      <c r="H1824" s="12"/>
      <c r="I1824" s="13">
        <v>735000</v>
      </c>
      <c r="J1824" s="14">
        <v>735000</v>
      </c>
      <c r="K1824" s="14"/>
      <c r="L1824" s="14" t="s">
        <v>27</v>
      </c>
      <c r="M1824" s="13"/>
      <c r="N1824" s="10">
        <v>4.5999999999999996</v>
      </c>
      <c r="O1824" s="10">
        <f>N1824-1/SUMIF(Seasons!A$2:A$8,C1824,Seasons!E$2:E$8)*(B1824-(E1824/SUMIF(Seasons!A$2:A$8,C1824,Seasons!B$2:B$8))*SUMIF(Seasons!A$2:A$8,C1824,Seasons!C$2:C$8))</f>
        <v>3.9184052430365917</v>
      </c>
    </row>
    <row r="1825" spans="1:15" x14ac:dyDescent="0.2">
      <c r="A1825">
        <v>1</v>
      </c>
      <c r="B1825" s="1">
        <f>K1825</f>
        <v>771750</v>
      </c>
      <c r="C1825" s="11" t="s">
        <v>19</v>
      </c>
      <c r="D1825" s="11" t="s">
        <v>509</v>
      </c>
      <c r="E1825" s="12">
        <v>193</v>
      </c>
      <c r="F1825" s="12">
        <v>0</v>
      </c>
      <c r="G1825" s="12">
        <v>0</v>
      </c>
      <c r="H1825" s="12">
        <v>0</v>
      </c>
      <c r="I1825" s="11"/>
      <c r="J1825" s="14">
        <v>771750</v>
      </c>
      <c r="K1825" s="14">
        <v>771750</v>
      </c>
      <c r="L1825" s="14">
        <v>0</v>
      </c>
      <c r="M1825" s="13"/>
      <c r="N1825" s="10">
        <v>8.9</v>
      </c>
      <c r="O1825" s="10">
        <f>N1825-1/SUMIF(Seasons!A$2:A$8,C1825,Seasons!E$2:E$8)*(B1825-(E1825/SUMIF(Seasons!A$2:A$8,C1825,Seasons!B$2:B$8))*SUMIF(Seasons!A$2:A$8,C1825,Seasons!C$2:C$8))</f>
        <v>8.1801324503311257</v>
      </c>
    </row>
    <row r="1826" spans="1:15" x14ac:dyDescent="0.2">
      <c r="A1826">
        <v>1</v>
      </c>
      <c r="B1826" s="1">
        <f>K1826</f>
        <v>2200000</v>
      </c>
      <c r="C1826" s="11" t="s">
        <v>20</v>
      </c>
      <c r="D1826" s="11" t="s">
        <v>509</v>
      </c>
      <c r="E1826" s="12">
        <v>186</v>
      </c>
      <c r="F1826" s="16">
        <v>53</v>
      </c>
      <c r="G1826" s="12">
        <v>0</v>
      </c>
      <c r="H1826" s="12">
        <v>0</v>
      </c>
      <c r="I1826" s="12"/>
      <c r="J1826" s="14">
        <v>2200000</v>
      </c>
      <c r="K1826" s="14">
        <v>2200000</v>
      </c>
      <c r="L1826" s="14">
        <v>0</v>
      </c>
      <c r="M1826" s="13"/>
      <c r="N1826" s="10">
        <v>2.7</v>
      </c>
      <c r="O1826" s="10">
        <f>N1826-1/SUMIF(Seasons!A$2:A$8,C1826,Seasons!E$2:E$8)*(B1826-(E1826/SUMIF(Seasons!A$2:A$8,C1826,Seasons!B$2:B$8))*SUMIF(Seasons!A$2:A$8,C1826,Seasons!C$2:C$8))</f>
        <v>-1.5588726513569933</v>
      </c>
    </row>
    <row r="1827" spans="1:15" x14ac:dyDescent="0.2">
      <c r="A1827">
        <v>1</v>
      </c>
      <c r="B1827" s="1">
        <f>K1827</f>
        <v>2200000</v>
      </c>
      <c r="C1827" s="11" t="s">
        <v>21</v>
      </c>
      <c r="D1827" s="11" t="s">
        <v>509</v>
      </c>
      <c r="E1827" s="12">
        <v>185</v>
      </c>
      <c r="F1827" s="12">
        <v>0</v>
      </c>
      <c r="G1827" s="12">
        <v>0</v>
      </c>
      <c r="H1827" s="12">
        <v>0</v>
      </c>
      <c r="I1827" s="12"/>
      <c r="J1827" s="14">
        <v>2200000</v>
      </c>
      <c r="K1827" s="14">
        <v>2200000</v>
      </c>
      <c r="L1827" s="14">
        <v>0</v>
      </c>
      <c r="M1827" s="13">
        <v>0</v>
      </c>
      <c r="N1827" s="10">
        <v>-0.9</v>
      </c>
      <c r="O1827" s="10">
        <f>N1827-1/SUMIF(Seasons!A$2:A$8,C1827,Seasons!E$2:E$8)*(B1827-(E1827/SUMIF(Seasons!A$2:A$8,C1827,Seasons!B$2:B$8))*SUMIF(Seasons!A$2:A$8,C1827,Seasons!C$2:C$8))</f>
        <v>-4.7487314504547635</v>
      </c>
    </row>
    <row r="1828" spans="1:15" x14ac:dyDescent="0.2">
      <c r="A1828">
        <v>1</v>
      </c>
      <c r="B1828" s="1">
        <f>48/82*K1828</f>
        <v>351219.5121951219</v>
      </c>
      <c r="C1828" t="s">
        <v>22</v>
      </c>
      <c r="D1828" t="s">
        <v>509</v>
      </c>
      <c r="E1828">
        <v>99</v>
      </c>
      <c r="F1828">
        <v>0</v>
      </c>
      <c r="H1828">
        <v>0</v>
      </c>
      <c r="K1828" s="1">
        <v>600000</v>
      </c>
      <c r="L1828" s="1">
        <v>0</v>
      </c>
      <c r="N1828" s="3">
        <v>4.0999999999999996</v>
      </c>
      <c r="O1828" s="10">
        <f>N1828-1/SUMIF(Seasons!A$2:A$8,C1828,Seasons!E$2:E$8)*(B1828-(E1828/SUMIF(Seasons!A$2:A$8,C1828,Seasons!B$2:B$8))*SUMIF(Seasons!A$2:A$8,C1828,Seasons!C$2:C$8))</f>
        <v>4.0093627065302906</v>
      </c>
    </row>
    <row r="1829" spans="1:15" x14ac:dyDescent="0.2">
      <c r="A1829">
        <v>1</v>
      </c>
      <c r="B1829" s="1">
        <f>K1829</f>
        <v>1500000</v>
      </c>
      <c r="C1829" t="s">
        <v>15</v>
      </c>
      <c r="D1829" t="s">
        <v>509</v>
      </c>
      <c r="E1829">
        <v>195</v>
      </c>
      <c r="F1829">
        <v>0</v>
      </c>
      <c r="G1829">
        <v>0</v>
      </c>
      <c r="H1829">
        <v>0</v>
      </c>
      <c r="I1829"/>
      <c r="J1829" s="1">
        <v>1500000</v>
      </c>
      <c r="K1829" s="1">
        <v>1500000</v>
      </c>
      <c r="L1829" s="1">
        <v>0</v>
      </c>
      <c r="M1829"/>
      <c r="N1829" s="3">
        <v>5.9</v>
      </c>
      <c r="O1829" s="10">
        <f>N1829-1/SUMIF(Seasons!A$2:A$8,C1829,Seasons!E$2:E$8)*(B1829-(E1829/SUMIF(Seasons!A$2:A$8,C1829,Seasons!B$2:B$8))*SUMIF(Seasons!A$2:A$8,C1829,Seasons!C$2:C$8))</f>
        <v>3.6928363988383355</v>
      </c>
    </row>
    <row r="1830" spans="1:15" x14ac:dyDescent="0.2">
      <c r="A1830">
        <v>1</v>
      </c>
      <c r="B1830" s="1">
        <v>1500000</v>
      </c>
      <c r="C1830" t="s">
        <v>23</v>
      </c>
      <c r="D1830" t="s">
        <v>509</v>
      </c>
      <c r="E1830">
        <v>186</v>
      </c>
      <c r="K1830" s="1">
        <v>1500000</v>
      </c>
      <c r="L1830" s="1">
        <v>0</v>
      </c>
      <c r="N1830" s="3">
        <v>8.1</v>
      </c>
      <c r="O1830" s="10">
        <f>N1830-1/SUMIF(Seasons!A$2:A$8,C1830,Seasons!E$2:E$8)*(B1830-(E1830/SUMIF(Seasons!A$2:A$8,C1830,Seasons!B$2:B$8))*SUMIF(Seasons!A$2:A$8,C1830,Seasons!C$2:C$8))</f>
        <v>6.0769299023957402</v>
      </c>
    </row>
    <row r="1831" spans="1:15" x14ac:dyDescent="0.2">
      <c r="A1831">
        <v>1</v>
      </c>
      <c r="B1831" s="1">
        <f>J1831</f>
        <v>1400000</v>
      </c>
      <c r="C1831" s="11" t="s">
        <v>17</v>
      </c>
      <c r="D1831" s="11" t="s">
        <v>510</v>
      </c>
      <c r="E1831" s="12">
        <v>190</v>
      </c>
      <c r="F1831" s="12"/>
      <c r="G1831" s="12"/>
      <c r="H1831" s="12"/>
      <c r="I1831" s="13">
        <v>1340000</v>
      </c>
      <c r="J1831" s="14">
        <v>1400000</v>
      </c>
      <c r="K1831" s="14"/>
      <c r="L1831" s="14" t="s">
        <v>27</v>
      </c>
      <c r="M1831" s="13"/>
      <c r="N1831" s="10">
        <v>2.2000000000000002</v>
      </c>
      <c r="O1831" s="10">
        <f>N1831-1/SUMIF(Seasons!A$2:A$8,C1831,Seasons!E$2:E$8)*(B1831-(E1831/SUMIF(Seasons!A$2:A$8,C1831,Seasons!B$2:B$8))*SUMIF(Seasons!A$2:A$8,C1831,Seasons!C$2:C$8))</f>
        <v>-0.22490442381212405</v>
      </c>
    </row>
    <row r="1832" spans="1:15" x14ac:dyDescent="0.2">
      <c r="A1832">
        <v>1</v>
      </c>
      <c r="B1832" s="1">
        <f>K1832</f>
        <v>1400000</v>
      </c>
      <c r="C1832" s="11" t="s">
        <v>19</v>
      </c>
      <c r="D1832" s="11" t="s">
        <v>510</v>
      </c>
      <c r="E1832" s="12">
        <v>193</v>
      </c>
      <c r="F1832" s="16">
        <v>32</v>
      </c>
      <c r="G1832" s="12">
        <v>0</v>
      </c>
      <c r="H1832" s="12">
        <v>0</v>
      </c>
      <c r="I1832" s="11"/>
      <c r="J1832" s="14">
        <v>1400000</v>
      </c>
      <c r="K1832" s="14">
        <v>1400000</v>
      </c>
      <c r="L1832" s="14">
        <v>0</v>
      </c>
      <c r="M1832" s="13"/>
      <c r="N1832" s="10">
        <v>0.8</v>
      </c>
      <c r="O1832" s="10">
        <f>N1832-1/SUMIF(Seasons!A$2:A$8,C1832,Seasons!E$2:E$8)*(B1832-(E1832/SUMIF(Seasons!A$2:A$8,C1832,Seasons!B$2:B$8))*SUMIF(Seasons!A$2:A$8,C1832,Seasons!C$2:C$8))</f>
        <v>-1.5841059602649008</v>
      </c>
    </row>
    <row r="1833" spans="1:15" x14ac:dyDescent="0.2">
      <c r="A1833">
        <v>1</v>
      </c>
      <c r="B1833" s="1">
        <f>K1833</f>
        <v>2250000</v>
      </c>
      <c r="C1833" s="11" t="s">
        <v>20</v>
      </c>
      <c r="D1833" s="11" t="s">
        <v>510</v>
      </c>
      <c r="E1833" s="12">
        <v>186</v>
      </c>
      <c r="F1833" s="12">
        <v>0</v>
      </c>
      <c r="G1833" s="12">
        <v>0</v>
      </c>
      <c r="H1833" s="12">
        <v>0</v>
      </c>
      <c r="I1833" s="12"/>
      <c r="J1833" s="14">
        <v>2250000</v>
      </c>
      <c r="K1833" s="14">
        <v>2250000</v>
      </c>
      <c r="L1833" s="14">
        <v>0</v>
      </c>
      <c r="M1833" s="13"/>
      <c r="N1833" s="10">
        <v>4.5</v>
      </c>
      <c r="O1833" s="10">
        <f>N1833-1/SUMIF(Seasons!A$2:A$8,C1833,Seasons!E$2:E$8)*(B1833-(E1833/SUMIF(Seasons!A$2:A$8,C1833,Seasons!B$2:B$8))*SUMIF(Seasons!A$2:A$8,C1833,Seasons!C$2:C$8))</f>
        <v>0.11586638830897744</v>
      </c>
    </row>
    <row r="1834" spans="1:15" x14ac:dyDescent="0.2">
      <c r="A1834">
        <v>1</v>
      </c>
      <c r="B1834" s="1">
        <f>K1834</f>
        <v>2250000</v>
      </c>
      <c r="C1834" s="11" t="s">
        <v>21</v>
      </c>
      <c r="D1834" s="11" t="s">
        <v>510</v>
      </c>
      <c r="E1834" s="12">
        <v>185</v>
      </c>
      <c r="F1834" s="12">
        <v>0</v>
      </c>
      <c r="G1834" s="12">
        <v>0</v>
      </c>
      <c r="H1834" s="12">
        <v>0</v>
      </c>
      <c r="I1834" s="12"/>
      <c r="J1834" s="14">
        <v>2250000</v>
      </c>
      <c r="K1834" s="14">
        <v>2250000</v>
      </c>
      <c r="L1834" s="14">
        <v>0</v>
      </c>
      <c r="M1834" s="13">
        <v>0</v>
      </c>
      <c r="N1834" s="10">
        <v>6.5</v>
      </c>
      <c r="O1834" s="10">
        <f>N1834-1/SUMIF(Seasons!A$2:A$8,C1834,Seasons!E$2:E$8)*(B1834-(E1834/SUMIF(Seasons!A$2:A$8,C1834,Seasons!B$2:B$8))*SUMIF(Seasons!A$2:A$8,C1834,Seasons!C$2:C$8))</f>
        <v>2.5363810435615126</v>
      </c>
    </row>
    <row r="1835" spans="1:15" x14ac:dyDescent="0.2">
      <c r="A1835">
        <v>1</v>
      </c>
      <c r="B1835" s="1">
        <f>48/82*K1835</f>
        <v>1317073.1707317072</v>
      </c>
      <c r="C1835" t="s">
        <v>22</v>
      </c>
      <c r="D1835" t="s">
        <v>510</v>
      </c>
      <c r="E1835">
        <v>99</v>
      </c>
      <c r="F1835">
        <v>0</v>
      </c>
      <c r="H1835">
        <v>0</v>
      </c>
      <c r="K1835" s="1">
        <v>2250000</v>
      </c>
      <c r="L1835" s="1">
        <v>0</v>
      </c>
      <c r="N1835" s="3">
        <v>4.7</v>
      </c>
      <c r="O1835" s="10">
        <f>N1835-1/SUMIF(Seasons!A$2:A$8,C1835,Seasons!E$2:E$8)*(B1835-(E1835/SUMIF(Seasons!A$2:A$8,C1835,Seasons!B$2:B$8))*SUMIF(Seasons!A$2:A$8,C1835,Seasons!C$2:C$8))</f>
        <v>2.6153422501966959</v>
      </c>
    </row>
    <row r="1836" spans="1:15" x14ac:dyDescent="0.2">
      <c r="A1836">
        <v>1</v>
      </c>
      <c r="B1836" s="1">
        <f>K1836</f>
        <v>3250000</v>
      </c>
      <c r="C1836" t="s">
        <v>15</v>
      </c>
      <c r="D1836" t="s">
        <v>510</v>
      </c>
      <c r="E1836">
        <v>195</v>
      </c>
      <c r="F1836">
        <v>0</v>
      </c>
      <c r="G1836">
        <v>0</v>
      </c>
      <c r="H1836">
        <v>0</v>
      </c>
      <c r="I1836"/>
      <c r="J1836" s="1">
        <v>3250000</v>
      </c>
      <c r="K1836" s="1">
        <v>3250000</v>
      </c>
      <c r="L1836" s="1">
        <v>0</v>
      </c>
      <c r="M1836"/>
      <c r="N1836" s="3">
        <v>4</v>
      </c>
      <c r="O1836" s="10">
        <f>N1836-1/SUMIF(Seasons!A$2:A$8,C1836,Seasons!E$2:E$8)*(B1836-(E1836/SUMIF(Seasons!A$2:A$8,C1836,Seasons!B$2:B$8))*SUMIF(Seasons!A$2:A$8,C1836,Seasons!C$2:C$8))</f>
        <v>-2.2729912875121006</v>
      </c>
    </row>
    <row r="1837" spans="1:15" x14ac:dyDescent="0.2">
      <c r="A1837">
        <v>1</v>
      </c>
      <c r="B1837" s="1">
        <v>3250000</v>
      </c>
      <c r="C1837" t="s">
        <v>23</v>
      </c>
      <c r="D1837" t="s">
        <v>510</v>
      </c>
      <c r="E1837">
        <v>186</v>
      </c>
      <c r="K1837" s="1">
        <v>3250000</v>
      </c>
      <c r="L1837" s="1">
        <v>0</v>
      </c>
      <c r="N1837" s="3">
        <v>2.7</v>
      </c>
      <c r="O1837" s="10">
        <f>N1837-1/SUMIF(Seasons!A$2:A$8,C1837,Seasons!E$2:E$8)*(B1837-(E1837/SUMIF(Seasons!A$2:A$8,C1837,Seasons!B$2:B$8))*SUMIF(Seasons!A$2:A$8,C1837,Seasons!C$2:C$8))</f>
        <v>-3.0497781721384207</v>
      </c>
    </row>
    <row r="1838" spans="1:15" x14ac:dyDescent="0.2">
      <c r="A1838">
        <v>1</v>
      </c>
      <c r="B1838" s="1">
        <v>386000</v>
      </c>
      <c r="C1838" t="s">
        <v>23</v>
      </c>
      <c r="D1838" t="s">
        <v>511</v>
      </c>
      <c r="E1838">
        <v>90</v>
      </c>
      <c r="K1838" s="1">
        <v>386000</v>
      </c>
      <c r="L1838" s="1">
        <v>120000</v>
      </c>
      <c r="N1838" s="3">
        <v>0.8</v>
      </c>
      <c r="O1838" s="10">
        <f>N1838-1/SUMIF(Seasons!A$2:A$8,C1838,Seasons!E$2:E$8)*(B1838-(E1838/SUMIF(Seasons!A$2:A$8,C1838,Seasons!B$2:B$8))*SUMIF(Seasons!A$2:A$8,C1838,Seasons!C$2:C$8))</f>
        <v>0.54472908377937435</v>
      </c>
    </row>
    <row r="1839" spans="1:15" x14ac:dyDescent="0.2">
      <c r="A1839">
        <v>1</v>
      </c>
      <c r="B1839" s="1">
        <v>184000</v>
      </c>
      <c r="C1839" t="s">
        <v>23</v>
      </c>
      <c r="D1839" t="s">
        <v>512</v>
      </c>
      <c r="E1839">
        <v>37</v>
      </c>
      <c r="K1839" s="1">
        <v>184000</v>
      </c>
      <c r="L1839" s="1">
        <v>100000</v>
      </c>
      <c r="N1839" s="3">
        <v>0.1</v>
      </c>
      <c r="O1839" s="10">
        <f>N1839-1/SUMIF(Seasons!A$2:A$8,C1839,Seasons!E$2:E$8)*(B1839-(E1839/SUMIF(Seasons!A$2:A$8,C1839,Seasons!B$2:B$8))*SUMIF(Seasons!A$2:A$8,C1839,Seasons!C$2:C$8))</f>
        <v>-5.8845922660789418E-2</v>
      </c>
    </row>
    <row r="1840" spans="1:15" x14ac:dyDescent="0.2">
      <c r="A1840">
        <v>1</v>
      </c>
      <c r="B1840" s="1">
        <f>J1840</f>
        <v>4333333</v>
      </c>
      <c r="C1840" s="11" t="s">
        <v>17</v>
      </c>
      <c r="D1840" s="11" t="s">
        <v>513</v>
      </c>
      <c r="E1840" s="12">
        <v>190</v>
      </c>
      <c r="F1840" s="12"/>
      <c r="G1840" s="12"/>
      <c r="H1840" s="12"/>
      <c r="I1840" s="13">
        <v>4750000</v>
      </c>
      <c r="J1840" s="14">
        <v>4333333</v>
      </c>
      <c r="K1840" s="14"/>
      <c r="L1840" s="14" t="s">
        <v>27</v>
      </c>
      <c r="M1840" s="13"/>
      <c r="N1840" s="20">
        <v>3.2</v>
      </c>
      <c r="O1840" s="10">
        <f>N1840-1/SUMIF(Seasons!A$2:A$8,C1840,Seasons!E$2:E$8)*(B1840-(E1840/SUMIF(Seasons!A$2:A$8,C1840,Seasons!B$2:B$8))*SUMIF(Seasons!A$2:A$8,C1840,Seasons!C$2:C$8))</f>
        <v>-6.9146905516111401</v>
      </c>
    </row>
    <row r="1841" spans="1:15" x14ac:dyDescent="0.2">
      <c r="A1841">
        <v>1</v>
      </c>
      <c r="B1841" s="1">
        <f>K1841</f>
        <v>21077</v>
      </c>
      <c r="C1841" t="s">
        <v>15</v>
      </c>
      <c r="D1841" t="s">
        <v>514</v>
      </c>
      <c r="E1841">
        <v>6</v>
      </c>
      <c r="F1841">
        <v>0</v>
      </c>
      <c r="G1841">
        <v>0</v>
      </c>
      <c r="H1841">
        <v>0</v>
      </c>
      <c r="I1841"/>
      <c r="J1841" s="1">
        <v>870000</v>
      </c>
      <c r="K1841" s="1">
        <v>21077</v>
      </c>
      <c r="L1841" s="1">
        <v>135000</v>
      </c>
      <c r="M1841"/>
      <c r="N1841" s="3">
        <v>-0.1</v>
      </c>
      <c r="O1841" s="10">
        <f>N1841-1/SUMIF(Seasons!A$2:A$8,C1841,Seasons!E$2:E$8)*(B1841-(E1841/SUMIF(Seasons!A$2:A$8,C1841,Seasons!B$2:B$8))*SUMIF(Seasons!A$2:A$8,C1841,Seasons!C$2:C$8))</f>
        <v>-0.1096509345446422</v>
      </c>
    </row>
    <row r="1842" spans="1:15" x14ac:dyDescent="0.2">
      <c r="A1842">
        <v>1</v>
      </c>
      <c r="B1842" s="1">
        <v>18000</v>
      </c>
      <c r="C1842" t="s">
        <v>23</v>
      </c>
      <c r="D1842" t="s">
        <v>514</v>
      </c>
      <c r="E1842">
        <v>6</v>
      </c>
      <c r="K1842" s="1">
        <v>18000</v>
      </c>
      <c r="L1842" s="1">
        <v>0</v>
      </c>
      <c r="N1842" s="3">
        <v>0.5</v>
      </c>
      <c r="O1842" s="10">
        <f>N1842-1/SUMIF(Seasons!A$2:A$8,C1842,Seasons!E$2:E$8)*(B1842-(E1842/SUMIF(Seasons!A$2:A$8,C1842,Seasons!B$2:B$8))*SUMIF(Seasons!A$2:A$8,C1842,Seasons!C$2:C$8))</f>
        <v>0.49945043936228067</v>
      </c>
    </row>
    <row r="1843" spans="1:15" x14ac:dyDescent="0.2">
      <c r="A1843">
        <v>1</v>
      </c>
      <c r="B1843" s="1">
        <f>K1843</f>
        <v>206995</v>
      </c>
      <c r="C1843" s="11" t="s">
        <v>19</v>
      </c>
      <c r="D1843" s="11" t="s">
        <v>515</v>
      </c>
      <c r="E1843" s="12">
        <v>47</v>
      </c>
      <c r="F1843" s="12">
        <v>0</v>
      </c>
      <c r="G1843" s="12">
        <v>0</v>
      </c>
      <c r="H1843" s="12">
        <v>0</v>
      </c>
      <c r="I1843" s="11"/>
      <c r="J1843" s="14">
        <v>850000</v>
      </c>
      <c r="K1843" s="14">
        <v>206995</v>
      </c>
      <c r="L1843" s="14">
        <v>215000</v>
      </c>
      <c r="M1843" s="13"/>
      <c r="N1843" s="10">
        <v>0.3</v>
      </c>
      <c r="O1843" s="10">
        <f>N1843-1/SUMIF(Seasons!A$2:A$8,C1843,Seasons!E$2:E$8)*(B1843-(E1843/SUMIF(Seasons!A$2:A$8,C1843,Seasons!B$2:B$8))*SUMIF(Seasons!A$2:A$8,C1843,Seasons!C$2:C$8))</f>
        <v>7.4216312665133982E-2</v>
      </c>
    </row>
    <row r="1844" spans="1:15" x14ac:dyDescent="0.2">
      <c r="A1844">
        <v>1</v>
      </c>
      <c r="B1844" s="1">
        <f>K1844</f>
        <v>342742</v>
      </c>
      <c r="C1844" s="11" t="s">
        <v>20</v>
      </c>
      <c r="D1844" s="11" t="s">
        <v>515</v>
      </c>
      <c r="E1844" s="12">
        <v>75</v>
      </c>
      <c r="F1844" s="12">
        <v>0</v>
      </c>
      <c r="G1844" s="12">
        <v>0</v>
      </c>
      <c r="H1844" s="12">
        <v>0</v>
      </c>
      <c r="I1844" s="12"/>
      <c r="J1844" s="14">
        <v>850000</v>
      </c>
      <c r="K1844" s="14">
        <v>342742</v>
      </c>
      <c r="L1844" s="14">
        <v>215000</v>
      </c>
      <c r="M1844" s="13"/>
      <c r="N1844" s="10">
        <v>1.7</v>
      </c>
      <c r="O1844" s="10">
        <f>N1844-1/SUMIF(Seasons!A$2:A$8,C1844,Seasons!E$2:E$8)*(B1844-(E1844/SUMIF(Seasons!A$2:A$8,C1844,Seasons!B$2:B$8))*SUMIF(Seasons!A$2:A$8,C1844,Seasons!C$2:C$8))</f>
        <v>1.3464406761398073</v>
      </c>
    </row>
    <row r="1845" spans="1:15" x14ac:dyDescent="0.2">
      <c r="A1845">
        <v>1</v>
      </c>
      <c r="B1845" s="1">
        <f>K1845</f>
        <v>415324</v>
      </c>
      <c r="C1845" s="11" t="s">
        <v>21</v>
      </c>
      <c r="D1845" s="11" t="s">
        <v>515</v>
      </c>
      <c r="E1845" s="12">
        <v>127</v>
      </c>
      <c r="F1845" s="12">
        <v>0</v>
      </c>
      <c r="G1845" s="12">
        <v>0</v>
      </c>
      <c r="H1845" s="12">
        <v>0</v>
      </c>
      <c r="I1845" s="12"/>
      <c r="J1845" s="14">
        <v>605000</v>
      </c>
      <c r="K1845" s="14">
        <v>415324</v>
      </c>
      <c r="L1845" s="14">
        <v>0</v>
      </c>
      <c r="M1845" s="13">
        <v>0</v>
      </c>
      <c r="N1845" s="10">
        <v>1.6</v>
      </c>
      <c r="O1845" s="10">
        <f>N1845-1/SUMIF(Seasons!A$2:A$8,C1845,Seasons!E$2:E$8)*(B1845-(E1845/SUMIF(Seasons!A$2:A$8,C1845,Seasons!B$2:B$8))*SUMIF(Seasons!A$2:A$8,C1845,Seasons!C$2:C$8))</f>
        <v>1.4738107926979158</v>
      </c>
    </row>
    <row r="1846" spans="1:15" x14ac:dyDescent="0.2">
      <c r="A1846">
        <v>1</v>
      </c>
      <c r="B1846" s="1">
        <f>48/82*K1846</f>
        <v>37250.341463414632</v>
      </c>
      <c r="C1846" t="s">
        <v>22</v>
      </c>
      <c r="D1846" t="s">
        <v>515</v>
      </c>
      <c r="E1846">
        <v>9</v>
      </c>
      <c r="F1846">
        <v>0</v>
      </c>
      <c r="H1846">
        <v>0</v>
      </c>
      <c r="K1846" s="1">
        <v>63636</v>
      </c>
      <c r="L1846" s="1">
        <v>0</v>
      </c>
      <c r="N1846" s="3">
        <v>0.1</v>
      </c>
      <c r="O1846" s="10">
        <f>N1846-1/SUMIF(Seasons!A$2:A$8,C1846,Seasons!E$2:E$8)*(B1846-(E1846/SUMIF(Seasons!A$2:A$8,C1846,Seasons!B$2:B$8))*SUMIF(Seasons!A$2:A$8,C1846,Seasons!C$2:C$8))</f>
        <v>8.0774346899363442E-2</v>
      </c>
    </row>
    <row r="1847" spans="1:15" x14ac:dyDescent="0.2">
      <c r="A1847">
        <v>1</v>
      </c>
      <c r="B1847" s="1">
        <f>K1847</f>
        <v>8462</v>
      </c>
      <c r="C1847" t="s">
        <v>15</v>
      </c>
      <c r="D1847" t="s">
        <v>515</v>
      </c>
      <c r="E1847">
        <v>3</v>
      </c>
      <c r="F1847">
        <v>0</v>
      </c>
      <c r="G1847">
        <v>0</v>
      </c>
      <c r="H1847">
        <v>0</v>
      </c>
      <c r="I1847"/>
      <c r="J1847" s="1">
        <v>550000</v>
      </c>
      <c r="K1847" s="1">
        <v>8462</v>
      </c>
      <c r="L1847" s="1">
        <v>0</v>
      </c>
      <c r="M1847"/>
      <c r="N1847" s="3">
        <v>0</v>
      </c>
      <c r="O1847" s="10">
        <f>N1847-1/SUMIF(Seasons!A$2:A$8,C1847,Seasons!E$2:E$8)*(B1847-(E1847/SUMIF(Seasons!A$2:A$8,C1847,Seasons!B$2:B$8))*SUMIF(Seasons!A$2:A$8,C1847,Seasons!C$2:C$8))</f>
        <v>-1.0723062029905956E-6</v>
      </c>
    </row>
    <row r="1848" spans="1:15" x14ac:dyDescent="0.2">
      <c r="A1848">
        <v>1</v>
      </c>
      <c r="B1848" s="1">
        <f>J1848</f>
        <v>473333</v>
      </c>
      <c r="C1848" s="11" t="s">
        <v>17</v>
      </c>
      <c r="D1848" s="11" t="s">
        <v>516</v>
      </c>
      <c r="E1848" s="12">
        <v>190</v>
      </c>
      <c r="F1848" s="12"/>
      <c r="G1848" s="12"/>
      <c r="H1848" s="12"/>
      <c r="I1848" s="13">
        <v>475000</v>
      </c>
      <c r="J1848" s="14">
        <v>473333</v>
      </c>
      <c r="K1848" s="14"/>
      <c r="L1848" s="14" t="s">
        <v>27</v>
      </c>
      <c r="M1848" s="13"/>
      <c r="N1848" s="10">
        <v>1.5</v>
      </c>
      <c r="O1848" s="10">
        <f>N1848-1/SUMIF(Seasons!A$2:A$8,C1848,Seasons!E$2:E$8)*(B1848-(E1848/SUMIF(Seasons!A$2:A$8,C1848,Seasons!B$2:B$8))*SUMIF(Seasons!A$2:A$8,C1848,Seasons!C$2:C$8))</f>
        <v>1.5043700709994539</v>
      </c>
    </row>
    <row r="1849" spans="1:15" x14ac:dyDescent="0.2">
      <c r="A1849">
        <v>1</v>
      </c>
      <c r="B1849" s="1">
        <f>K1849</f>
        <v>331865</v>
      </c>
      <c r="C1849" s="11" t="s">
        <v>19</v>
      </c>
      <c r="D1849" s="11" t="s">
        <v>516</v>
      </c>
      <c r="E1849" s="12">
        <v>122</v>
      </c>
      <c r="F1849" s="12">
        <v>0</v>
      </c>
      <c r="G1849" s="12">
        <v>0</v>
      </c>
      <c r="H1849" s="12">
        <v>0</v>
      </c>
      <c r="I1849" s="11"/>
      <c r="J1849" s="14">
        <v>525000</v>
      </c>
      <c r="K1849" s="14">
        <v>331865</v>
      </c>
      <c r="L1849" s="14">
        <v>0</v>
      </c>
      <c r="M1849" s="13"/>
      <c r="N1849" s="10">
        <v>-0.1</v>
      </c>
      <c r="O1849" s="10">
        <f>N1849-1/SUMIF(Seasons!A$2:A$8,C1849,Seasons!E$2:E$8)*(B1849-(E1849/SUMIF(Seasons!A$2:A$8,C1849,Seasons!B$2:B$8))*SUMIF(Seasons!A$2:A$8,C1849,Seasons!C$2:C$8))</f>
        <v>-0.14186178499125007</v>
      </c>
    </row>
    <row r="1850" spans="1:15" x14ac:dyDescent="0.2">
      <c r="A1850">
        <v>1</v>
      </c>
      <c r="B1850" s="1">
        <f>K1850</f>
        <v>525000</v>
      </c>
      <c r="C1850" s="11" t="s">
        <v>20</v>
      </c>
      <c r="D1850" s="11" t="s">
        <v>516</v>
      </c>
      <c r="E1850" s="12">
        <v>49</v>
      </c>
      <c r="F1850" s="12">
        <v>0</v>
      </c>
      <c r="G1850" s="12">
        <v>0</v>
      </c>
      <c r="H1850" s="12">
        <v>0</v>
      </c>
      <c r="I1850" s="12"/>
      <c r="J1850" s="14">
        <v>525000</v>
      </c>
      <c r="K1850" s="14">
        <v>525000</v>
      </c>
      <c r="L1850" s="14">
        <v>0</v>
      </c>
      <c r="M1850" s="13"/>
      <c r="N1850" s="10">
        <v>-0.3</v>
      </c>
      <c r="O1850" s="10">
        <f>N1850-1/SUMIF(Seasons!A$2:A$8,C1850,Seasons!E$2:E$8)*(B1850-(E1850/SUMIF(Seasons!A$2:A$8,C1850,Seasons!B$2:B$8))*SUMIF(Seasons!A$2:A$8,C1850,Seasons!C$2:C$8))</f>
        <v>-1.2852515320897029</v>
      </c>
    </row>
    <row r="1851" spans="1:15" x14ac:dyDescent="0.2">
      <c r="A1851">
        <v>1</v>
      </c>
      <c r="B1851" s="1">
        <f>K1851</f>
        <v>103014</v>
      </c>
      <c r="C1851" s="11" t="s">
        <v>21</v>
      </c>
      <c r="D1851" s="11" t="s">
        <v>516</v>
      </c>
      <c r="E1851" s="12">
        <v>33</v>
      </c>
      <c r="F1851" s="12">
        <v>0</v>
      </c>
      <c r="G1851" s="12">
        <v>0</v>
      </c>
      <c r="H1851" s="12">
        <v>0</v>
      </c>
      <c r="I1851" s="12"/>
      <c r="J1851" s="14">
        <v>577500</v>
      </c>
      <c r="K1851" s="14">
        <v>103014</v>
      </c>
      <c r="L1851" s="14">
        <v>0</v>
      </c>
      <c r="M1851" s="13">
        <v>0</v>
      </c>
      <c r="N1851" s="10">
        <v>-0.30000000000000004</v>
      </c>
      <c r="O1851" s="10">
        <f>N1851-1/SUMIF(Seasons!A$2:A$8,C1851,Seasons!E$2:E$8)*(B1851-(E1851/SUMIF(Seasons!A$2:A$8,C1851,Seasons!B$2:B$8))*SUMIF(Seasons!A$2:A$8,C1851,Seasons!C$2:C$8))</f>
        <v>-0.32151923718836123</v>
      </c>
    </row>
    <row r="1852" spans="1:15" x14ac:dyDescent="0.2">
      <c r="A1852">
        <v>1</v>
      </c>
      <c r="B1852" s="1">
        <v>23000</v>
      </c>
      <c r="C1852" t="s">
        <v>23</v>
      </c>
      <c r="D1852" t="s">
        <v>517</v>
      </c>
      <c r="E1852">
        <v>3</v>
      </c>
      <c r="K1852" s="1">
        <v>23000</v>
      </c>
      <c r="L1852" s="1">
        <v>500000</v>
      </c>
      <c r="N1852" s="3">
        <v>-0.2</v>
      </c>
      <c r="O1852" s="10">
        <f>N1852-1/SUMIF(Seasons!A$2:A$8,C1852,Seasons!E$2:E$8)*(B1852-(E1852/SUMIF(Seasons!A$2:A$8,C1852,Seasons!B$2:B$8))*SUMIF(Seasons!A$2:A$8,C1852,Seasons!C$2:C$8))</f>
        <v>-0.23008844491513297</v>
      </c>
    </row>
    <row r="1853" spans="1:15" x14ac:dyDescent="0.2">
      <c r="A1853">
        <v>1</v>
      </c>
      <c r="B1853" s="1">
        <f>J1853</f>
        <v>850000</v>
      </c>
      <c r="C1853" s="11" t="s">
        <v>17</v>
      </c>
      <c r="D1853" s="11" t="s">
        <v>518</v>
      </c>
      <c r="E1853" s="12">
        <v>190</v>
      </c>
      <c r="F1853" s="12"/>
      <c r="G1853" s="12"/>
      <c r="H1853" s="12"/>
      <c r="I1853" s="13">
        <v>900000</v>
      </c>
      <c r="J1853" s="14">
        <v>850000</v>
      </c>
      <c r="K1853" s="14"/>
      <c r="L1853" s="14" t="s">
        <v>27</v>
      </c>
      <c r="M1853" s="13"/>
      <c r="N1853" s="10">
        <v>-1.5</v>
      </c>
      <c r="O1853" s="10">
        <f>N1853-1/SUMIF(Seasons!A$2:A$8,C1853,Seasons!E$2:E$8)*(B1853-(E1853/SUMIF(Seasons!A$2:A$8,C1853,Seasons!B$2:B$8))*SUMIF(Seasons!A$2:A$8,C1853,Seasons!C$2:C$8))</f>
        <v>-2.4830693610049153</v>
      </c>
    </row>
    <row r="1854" spans="1:15" x14ac:dyDescent="0.2">
      <c r="A1854">
        <v>1</v>
      </c>
      <c r="B1854" s="1">
        <f>K1854</f>
        <v>1100000</v>
      </c>
      <c r="C1854" s="11" t="s">
        <v>19</v>
      </c>
      <c r="D1854" s="11" t="s">
        <v>518</v>
      </c>
      <c r="E1854" s="12">
        <v>193</v>
      </c>
      <c r="F1854" s="12">
        <v>0</v>
      </c>
      <c r="G1854" s="12">
        <v>0</v>
      </c>
      <c r="H1854" s="12">
        <v>0</v>
      </c>
      <c r="I1854" s="11"/>
      <c r="J1854" s="14">
        <v>1100000</v>
      </c>
      <c r="K1854" s="14">
        <v>1100000</v>
      </c>
      <c r="L1854" s="14">
        <v>0</v>
      </c>
      <c r="M1854" s="13"/>
      <c r="N1854" s="10">
        <v>5.5</v>
      </c>
      <c r="O1854" s="10">
        <f>N1854-1/SUMIF(Seasons!A$2:A$8,C1854,Seasons!E$2:E$8)*(B1854-(E1854/SUMIF(Seasons!A$2:A$8,C1854,Seasons!B$2:B$8))*SUMIF(Seasons!A$2:A$8,C1854,Seasons!C$2:C$8))</f>
        <v>3.9105960264900661</v>
      </c>
    </row>
    <row r="1855" spans="1:15" x14ac:dyDescent="0.2">
      <c r="A1855">
        <v>1</v>
      </c>
      <c r="B1855" s="1">
        <f>K1855</f>
        <v>1100000</v>
      </c>
      <c r="C1855" s="11" t="s">
        <v>20</v>
      </c>
      <c r="D1855" s="11" t="s">
        <v>518</v>
      </c>
      <c r="E1855" s="12">
        <v>186</v>
      </c>
      <c r="F1855" s="12">
        <v>0</v>
      </c>
      <c r="G1855" s="12">
        <v>0</v>
      </c>
      <c r="H1855" s="12">
        <v>0</v>
      </c>
      <c r="I1855" s="12"/>
      <c r="J1855" s="14">
        <v>1100000</v>
      </c>
      <c r="K1855" s="14">
        <v>1100000</v>
      </c>
      <c r="L1855" s="14">
        <v>0</v>
      </c>
      <c r="M1855" s="13"/>
      <c r="N1855" s="10">
        <v>2.1</v>
      </c>
      <c r="O1855" s="10">
        <f>N1855-1/SUMIF(Seasons!A$2:A$8,C1855,Seasons!E$2:E$8)*(B1855-(E1855/SUMIF(Seasons!A$2:A$8,C1855,Seasons!B$2:B$8))*SUMIF(Seasons!A$2:A$8,C1855,Seasons!C$2:C$8))</f>
        <v>0.59686847599164938</v>
      </c>
    </row>
    <row r="1856" spans="1:15" x14ac:dyDescent="0.2">
      <c r="A1856">
        <v>1</v>
      </c>
      <c r="B1856" s="1">
        <f>K1856</f>
        <v>1800000</v>
      </c>
      <c r="C1856" s="11" t="s">
        <v>21</v>
      </c>
      <c r="D1856" s="11" t="s">
        <v>518</v>
      </c>
      <c r="E1856" s="12">
        <v>185</v>
      </c>
      <c r="F1856" s="12">
        <v>0</v>
      </c>
      <c r="G1856" s="12">
        <v>0</v>
      </c>
      <c r="H1856" s="12">
        <v>0</v>
      </c>
      <c r="I1856" s="12"/>
      <c r="J1856" s="14">
        <v>1800000</v>
      </c>
      <c r="K1856" s="14">
        <v>1800000</v>
      </c>
      <c r="L1856" s="14">
        <v>0</v>
      </c>
      <c r="M1856" s="13">
        <v>0</v>
      </c>
      <c r="N1856" s="10">
        <v>1.4</v>
      </c>
      <c r="O1856" s="10">
        <f>N1856-1/SUMIF(Seasons!A$2:A$8,C1856,Seasons!E$2:E$8)*(B1856-(E1856/SUMIF(Seasons!A$2:A$8,C1856,Seasons!B$2:B$8))*SUMIF(Seasons!A$2:A$8,C1856,Seasons!C$2:C$8))</f>
        <v>-1.5296314025849691</v>
      </c>
    </row>
    <row r="1857" spans="1:15" x14ac:dyDescent="0.2">
      <c r="A1857">
        <v>1</v>
      </c>
      <c r="B1857" s="1">
        <f>48/82*K1857</f>
        <v>1053658.5365853659</v>
      </c>
      <c r="C1857" t="s">
        <v>22</v>
      </c>
      <c r="D1857" t="s">
        <v>518</v>
      </c>
      <c r="E1857">
        <v>99</v>
      </c>
      <c r="F1857">
        <v>0</v>
      </c>
      <c r="H1857">
        <v>0</v>
      </c>
      <c r="K1857" s="1">
        <v>1800000</v>
      </c>
      <c r="L1857" s="1">
        <v>0</v>
      </c>
      <c r="N1857" s="3">
        <v>4.0999999999999996</v>
      </c>
      <c r="O1857" s="10">
        <f>N1857-1/SUMIF(Seasons!A$2:A$8,C1857,Seasons!E$2:E$8)*(B1857-(E1857/SUMIF(Seasons!A$2:A$8,C1857,Seasons!B$2:B$8))*SUMIF(Seasons!A$2:A$8,C1857,Seasons!C$2:C$8))</f>
        <v>2.5591660110149483</v>
      </c>
    </row>
    <row r="1858" spans="1:15" x14ac:dyDescent="0.2">
      <c r="A1858">
        <v>1</v>
      </c>
      <c r="B1858" s="1">
        <f>K1858</f>
        <v>1800000</v>
      </c>
      <c r="C1858" t="s">
        <v>15</v>
      </c>
      <c r="D1858" t="s">
        <v>518</v>
      </c>
      <c r="E1858">
        <v>195</v>
      </c>
      <c r="F1858">
        <v>0</v>
      </c>
      <c r="G1858">
        <v>0</v>
      </c>
      <c r="H1858">
        <v>0</v>
      </c>
      <c r="I1858"/>
      <c r="J1858" s="1">
        <v>1800000</v>
      </c>
      <c r="K1858" s="1">
        <v>1800000</v>
      </c>
      <c r="L1858" s="1">
        <v>0</v>
      </c>
      <c r="M1858"/>
      <c r="N1858" s="3">
        <v>4.8</v>
      </c>
      <c r="O1858" s="10">
        <f>N1858-1/SUMIF(Seasons!A$2:A$8,C1858,Seasons!E$2:E$8)*(B1858-(E1858/SUMIF(Seasons!A$2:A$8,C1858,Seasons!B$2:B$8))*SUMIF(Seasons!A$2:A$8,C1858,Seasons!C$2:C$8))</f>
        <v>1.8958373668925459</v>
      </c>
    </row>
    <row r="1859" spans="1:15" x14ac:dyDescent="0.2">
      <c r="A1859">
        <v>1</v>
      </c>
      <c r="B1859" s="1">
        <v>1250000</v>
      </c>
      <c r="C1859" t="s">
        <v>23</v>
      </c>
      <c r="D1859" t="s">
        <v>518</v>
      </c>
      <c r="E1859">
        <v>186</v>
      </c>
      <c r="K1859" s="1">
        <v>1250000</v>
      </c>
      <c r="L1859" s="1">
        <v>0</v>
      </c>
      <c r="N1859" s="3">
        <v>6.8</v>
      </c>
      <c r="O1859" s="10">
        <f>N1859-1/SUMIF(Seasons!A$2:A$8,C1859,Seasons!E$2:E$8)*(B1859-(E1859/SUMIF(Seasons!A$2:A$8,C1859,Seasons!B$2:B$8))*SUMIF(Seasons!A$2:A$8,C1859,Seasons!C$2:C$8))</f>
        <v>5.3093167701863351</v>
      </c>
    </row>
    <row r="1860" spans="1:15" x14ac:dyDescent="0.2">
      <c r="A1860">
        <v>1</v>
      </c>
      <c r="B1860" s="1">
        <f>K1860</f>
        <v>534737</v>
      </c>
      <c r="C1860" s="11" t="s">
        <v>19</v>
      </c>
      <c r="D1860" s="11" t="s">
        <v>519</v>
      </c>
      <c r="E1860" s="12">
        <v>47</v>
      </c>
      <c r="F1860" s="12">
        <v>0</v>
      </c>
      <c r="G1860" s="12">
        <v>0</v>
      </c>
      <c r="H1860" s="12">
        <v>0</v>
      </c>
      <c r="I1860" s="11"/>
      <c r="J1860" s="14">
        <v>2195833</v>
      </c>
      <c r="K1860" s="14">
        <v>534737</v>
      </c>
      <c r="L1860" s="14">
        <v>1350000</v>
      </c>
      <c r="M1860" s="13"/>
      <c r="N1860" s="10">
        <v>-0.2</v>
      </c>
      <c r="O1860" s="10">
        <f>N1860-1/SUMIF(Seasons!A$2:A$8,C1860,Seasons!E$2:E$8)*(B1860-(E1860/SUMIF(Seasons!A$2:A$8,C1860,Seasons!B$2:B$8))*SUMIF(Seasons!A$2:A$8,C1860,Seasons!C$2:C$8))</f>
        <v>-1.2939744158116873</v>
      </c>
    </row>
    <row r="1861" spans="1:15" x14ac:dyDescent="0.2">
      <c r="A1861">
        <v>1</v>
      </c>
      <c r="B1861" s="1">
        <f>K1861</f>
        <v>755556</v>
      </c>
      <c r="C1861" s="11" t="s">
        <v>20</v>
      </c>
      <c r="D1861" s="11" t="s">
        <v>519</v>
      </c>
      <c r="E1861" s="12">
        <v>64</v>
      </c>
      <c r="F1861" s="12">
        <v>0</v>
      </c>
      <c r="G1861" s="12">
        <v>0</v>
      </c>
      <c r="H1861" s="12">
        <v>0</v>
      </c>
      <c r="I1861" s="12"/>
      <c r="J1861" s="14">
        <v>2195833</v>
      </c>
      <c r="K1861" s="14">
        <v>755556</v>
      </c>
      <c r="L1861" s="14">
        <v>1350000</v>
      </c>
      <c r="M1861" s="13"/>
      <c r="N1861" s="10">
        <v>1.5</v>
      </c>
      <c r="O1861" s="10">
        <f>N1861-1/SUMIF(Seasons!A$2:A$8,C1861,Seasons!E$2:E$8)*(B1861-(E1861/SUMIF(Seasons!A$2:A$8,C1861,Seasons!B$2:B$8))*SUMIF(Seasons!A$2:A$8,C1861,Seasons!C$2:C$8))</f>
        <v>3.817205199003304E-2</v>
      </c>
    </row>
    <row r="1862" spans="1:15" x14ac:dyDescent="0.2">
      <c r="A1862">
        <v>1</v>
      </c>
      <c r="B1862" s="1">
        <f>K1862</f>
        <v>356081</v>
      </c>
      <c r="C1862" s="11" t="s">
        <v>21</v>
      </c>
      <c r="D1862" s="11" t="s">
        <v>519</v>
      </c>
      <c r="E1862" s="12">
        <v>30</v>
      </c>
      <c r="F1862" s="12">
        <v>0</v>
      </c>
      <c r="G1862" s="12">
        <v>0</v>
      </c>
      <c r="H1862" s="12">
        <v>0</v>
      </c>
      <c r="I1862" s="12"/>
      <c r="J1862" s="14">
        <v>2195833</v>
      </c>
      <c r="K1862" s="14">
        <v>356081</v>
      </c>
      <c r="L1862" s="14">
        <v>1350000</v>
      </c>
      <c r="M1862" s="13">
        <v>0</v>
      </c>
      <c r="N1862" s="10">
        <v>-0.30000000000000004</v>
      </c>
      <c r="O1862" s="10">
        <f>N1862-1/SUMIF(Seasons!A$2:A$8,C1862,Seasons!E$2:E$8)*(B1862-(E1862/SUMIF(Seasons!A$2:A$8,C1862,Seasons!B$2:B$8))*SUMIF(Seasons!A$2:A$8,C1862,Seasons!C$2:C$8))</f>
        <v>-0.92256589341855022</v>
      </c>
    </row>
    <row r="1863" spans="1:15" x14ac:dyDescent="0.2">
      <c r="A1863">
        <v>1</v>
      </c>
      <c r="B1863" s="1">
        <f>J1863</f>
        <v>3000000</v>
      </c>
      <c r="C1863" s="11" t="s">
        <v>17</v>
      </c>
      <c r="D1863" t="s">
        <v>520</v>
      </c>
      <c r="E1863" s="12">
        <v>190</v>
      </c>
      <c r="F1863" s="12"/>
      <c r="G1863" s="12"/>
      <c r="H1863" s="12"/>
      <c r="I1863" s="13">
        <v>2000000</v>
      </c>
      <c r="J1863" s="14">
        <v>3000000</v>
      </c>
      <c r="K1863" s="14"/>
      <c r="L1863" s="14" t="s">
        <v>27</v>
      </c>
      <c r="M1863" s="13"/>
      <c r="N1863" s="10">
        <v>5.8</v>
      </c>
      <c r="O1863" s="10">
        <f>N1863-1/SUMIF(Seasons!A$2:A$8,C1863,Seasons!E$2:E$8)*(B1863-(E1863/SUMIF(Seasons!A$2:A$8,C1863,Seasons!B$2:B$8))*SUMIF(Seasons!A$2:A$8,C1863,Seasons!C$2:C$8))</f>
        <v>-0.81933369743309648</v>
      </c>
    </row>
    <row r="1864" spans="1:15" x14ac:dyDescent="0.2">
      <c r="A1864">
        <v>1</v>
      </c>
      <c r="B1864" s="1">
        <f>K1864</f>
        <v>3000000</v>
      </c>
      <c r="C1864" s="11" t="s">
        <v>19</v>
      </c>
      <c r="D1864" t="s">
        <v>520</v>
      </c>
      <c r="E1864" s="12">
        <v>193</v>
      </c>
      <c r="F1864" s="12">
        <v>0</v>
      </c>
      <c r="G1864" s="12">
        <v>0</v>
      </c>
      <c r="H1864" s="12">
        <v>0</v>
      </c>
      <c r="I1864" s="11"/>
      <c r="J1864" s="14">
        <v>3000000</v>
      </c>
      <c r="K1864" s="14">
        <v>3000000</v>
      </c>
      <c r="L1864" s="14">
        <v>0</v>
      </c>
      <c r="M1864" s="13"/>
      <c r="N1864" s="10">
        <v>5.7</v>
      </c>
      <c r="O1864" s="10">
        <f>N1864-1/SUMIF(Seasons!A$2:A$8,C1864,Seasons!E$2:E$8)*(B1864-(E1864/SUMIF(Seasons!A$2:A$8,C1864,Seasons!B$2:B$8))*SUMIF(Seasons!A$2:A$8,C1864,Seasons!C$2:C$8))</f>
        <v>-0.92251655629139062</v>
      </c>
    </row>
    <row r="1865" spans="1:15" x14ac:dyDescent="0.2">
      <c r="A1865">
        <v>1</v>
      </c>
      <c r="B1865" s="1">
        <f>K1865</f>
        <v>3000000</v>
      </c>
      <c r="C1865" s="11" t="s">
        <v>20</v>
      </c>
      <c r="D1865" t="s">
        <v>520</v>
      </c>
      <c r="E1865" s="12">
        <v>186</v>
      </c>
      <c r="F1865" s="12">
        <v>0</v>
      </c>
      <c r="G1865" s="12">
        <v>0</v>
      </c>
      <c r="H1865" s="12">
        <v>0</v>
      </c>
      <c r="I1865" s="12"/>
      <c r="J1865" s="14">
        <v>3000000</v>
      </c>
      <c r="K1865" s="14">
        <v>3000000</v>
      </c>
      <c r="L1865" s="14">
        <v>0</v>
      </c>
      <c r="M1865" s="13"/>
      <c r="N1865" s="10">
        <v>6.4</v>
      </c>
      <c r="O1865" s="10">
        <f>N1865-1/SUMIF(Seasons!A$2:A$8,C1865,Seasons!E$2:E$8)*(B1865-(E1865/SUMIF(Seasons!A$2:A$8,C1865,Seasons!B$2:B$8))*SUMIF(Seasons!A$2:A$8,C1865,Seasons!C$2:C$8))</f>
        <v>0.1369519832985393</v>
      </c>
    </row>
    <row r="1866" spans="1:15" x14ac:dyDescent="0.2">
      <c r="A1866">
        <v>1</v>
      </c>
      <c r="B1866" s="1">
        <f>K1866</f>
        <v>3000000</v>
      </c>
      <c r="C1866" s="11" t="s">
        <v>21</v>
      </c>
      <c r="D1866" t="s">
        <v>520</v>
      </c>
      <c r="E1866" s="12">
        <v>185</v>
      </c>
      <c r="F1866" s="12">
        <v>0</v>
      </c>
      <c r="G1866" s="12">
        <v>0</v>
      </c>
      <c r="H1866" s="12">
        <v>0</v>
      </c>
      <c r="I1866" s="12"/>
      <c r="J1866" s="14">
        <v>3000000</v>
      </c>
      <c r="K1866" s="14">
        <v>3000000</v>
      </c>
      <c r="L1866" s="14">
        <v>0</v>
      </c>
      <c r="M1866" s="13">
        <v>0</v>
      </c>
      <c r="N1866" s="10">
        <v>15.1</v>
      </c>
      <c r="O1866" s="10">
        <f>N1866-1/SUMIF(Seasons!A$2:A$8,C1866,Seasons!E$2:E$8)*(B1866-(E1866/SUMIF(Seasons!A$2:A$8,C1866,Seasons!B$2:B$8))*SUMIF(Seasons!A$2:A$8,C1866,Seasons!C$2:C$8))</f>
        <v>9.4130684538056482</v>
      </c>
    </row>
    <row r="1867" spans="1:15" x14ac:dyDescent="0.2">
      <c r="A1867">
        <v>1</v>
      </c>
      <c r="B1867" s="1">
        <f>48/82*K1867</f>
        <v>1756097.5609756096</v>
      </c>
      <c r="C1867" t="s">
        <v>22</v>
      </c>
      <c r="D1867" t="s">
        <v>520</v>
      </c>
      <c r="E1867">
        <v>99</v>
      </c>
      <c r="F1867">
        <v>0</v>
      </c>
      <c r="H1867">
        <v>0</v>
      </c>
      <c r="K1867" s="1">
        <v>3000000</v>
      </c>
      <c r="L1867" s="1">
        <v>0</v>
      </c>
      <c r="N1867" s="3">
        <v>2.5</v>
      </c>
      <c r="O1867" s="10">
        <f>N1867-1/SUMIF(Seasons!A$2:A$8,C1867,Seasons!E$2:E$8)*(B1867-(E1867/SUMIF(Seasons!A$2:A$8,C1867,Seasons!B$2:B$8))*SUMIF(Seasons!A$2:A$8,C1867,Seasons!C$2:C$8))</f>
        <v>-0.49103068450039311</v>
      </c>
    </row>
    <row r="1868" spans="1:15" x14ac:dyDescent="0.2">
      <c r="A1868">
        <v>1</v>
      </c>
      <c r="B1868" s="1">
        <f>K1868</f>
        <v>5000000</v>
      </c>
      <c r="C1868" t="s">
        <v>15</v>
      </c>
      <c r="D1868" t="s">
        <v>520</v>
      </c>
      <c r="E1868">
        <v>195</v>
      </c>
      <c r="F1868">
        <v>0</v>
      </c>
      <c r="G1868">
        <v>0</v>
      </c>
      <c r="H1868">
        <v>0</v>
      </c>
      <c r="I1868"/>
      <c r="J1868" s="1">
        <v>5000000</v>
      </c>
      <c r="K1868" s="1">
        <v>5000000</v>
      </c>
      <c r="L1868" s="1">
        <v>0</v>
      </c>
      <c r="M1868"/>
      <c r="N1868" s="3">
        <v>11.2</v>
      </c>
      <c r="O1868" s="10">
        <f>N1868-1/SUMIF(Seasons!A$2:A$8,C1868,Seasons!E$2:E$8)*(B1868-(E1868/SUMIF(Seasons!A$2:A$8,C1868,Seasons!B$2:B$8))*SUMIF(Seasons!A$2:A$8,C1868,Seasons!C$2:C$8))</f>
        <v>0.86118102613746395</v>
      </c>
    </row>
    <row r="1869" spans="1:15" x14ac:dyDescent="0.2">
      <c r="A1869">
        <v>1</v>
      </c>
      <c r="B1869" s="1">
        <v>5000000</v>
      </c>
      <c r="C1869" t="s">
        <v>23</v>
      </c>
      <c r="D1869" t="s">
        <v>520</v>
      </c>
      <c r="E1869">
        <v>186</v>
      </c>
      <c r="K1869" s="1">
        <v>5000000</v>
      </c>
      <c r="L1869" s="1">
        <v>0</v>
      </c>
      <c r="N1869" s="3">
        <v>3.9</v>
      </c>
      <c r="O1869" s="10">
        <f>N1869-1/SUMIF(Seasons!A$2:A$8,C1869,Seasons!E$2:E$8)*(B1869-(E1869/SUMIF(Seasons!A$2:A$8,C1869,Seasons!B$2:B$8))*SUMIF(Seasons!A$2:A$8,C1869,Seasons!C$2:C$8))</f>
        <v>-5.576486246672582</v>
      </c>
    </row>
    <row r="1870" spans="1:15" x14ac:dyDescent="0.2">
      <c r="A1870">
        <v>1</v>
      </c>
      <c r="B1870" s="1">
        <f>J1870</f>
        <v>3500000</v>
      </c>
      <c r="C1870" s="11" t="s">
        <v>17</v>
      </c>
      <c r="D1870" s="11" t="s">
        <v>521</v>
      </c>
      <c r="E1870" s="12">
        <v>190</v>
      </c>
      <c r="F1870" s="12"/>
      <c r="G1870" s="12"/>
      <c r="H1870" s="12"/>
      <c r="I1870" s="13">
        <v>3500000</v>
      </c>
      <c r="J1870" s="14">
        <v>3500000</v>
      </c>
      <c r="K1870" s="14"/>
      <c r="L1870" s="14" t="s">
        <v>27</v>
      </c>
      <c r="M1870" s="13"/>
      <c r="N1870" s="10">
        <v>4.0999999999999996</v>
      </c>
      <c r="O1870" s="10">
        <f>N1870-1/SUMIF(Seasons!A$2:A$8,C1870,Seasons!E$2:E$8)*(B1870-(E1870/SUMIF(Seasons!A$2:A$8,C1870,Seasons!B$2:B$8))*SUMIF(Seasons!A$2:A$8,C1870,Seasons!C$2:C$8))</f>
        <v>-3.8300928454396503</v>
      </c>
    </row>
    <row r="1871" spans="1:15" x14ac:dyDescent="0.2">
      <c r="A1871">
        <v>1</v>
      </c>
      <c r="B1871" s="1">
        <f>K1871</f>
        <v>3500000</v>
      </c>
      <c r="C1871" s="11" t="s">
        <v>19</v>
      </c>
      <c r="D1871" s="11" t="s">
        <v>521</v>
      </c>
      <c r="E1871" s="12">
        <v>193</v>
      </c>
      <c r="F1871" s="12">
        <v>0</v>
      </c>
      <c r="G1871" s="12">
        <v>0</v>
      </c>
      <c r="H1871" s="12">
        <v>0</v>
      </c>
      <c r="I1871" s="11"/>
      <c r="J1871" s="14">
        <v>3500000</v>
      </c>
      <c r="K1871" s="14">
        <v>3500000</v>
      </c>
      <c r="L1871" s="14">
        <v>0</v>
      </c>
      <c r="M1871" s="13"/>
      <c r="N1871" s="10">
        <v>1.2</v>
      </c>
      <c r="O1871" s="10">
        <f>N1871-1/SUMIF(Seasons!A$2:A$8,C1871,Seasons!E$2:E$8)*(B1871-(E1871/SUMIF(Seasons!A$2:A$8,C1871,Seasons!B$2:B$8))*SUMIF(Seasons!A$2:A$8,C1871,Seasons!C$2:C$8))</f>
        <v>-6.7470198675496684</v>
      </c>
    </row>
    <row r="1872" spans="1:15" x14ac:dyDescent="0.2">
      <c r="A1872">
        <v>1</v>
      </c>
      <c r="B1872" s="1">
        <f>K1872</f>
        <v>112903</v>
      </c>
      <c r="C1872" s="11" t="s">
        <v>20</v>
      </c>
      <c r="D1872" s="11" t="s">
        <v>521</v>
      </c>
      <c r="E1872" s="12">
        <v>6</v>
      </c>
      <c r="F1872" s="12">
        <v>0</v>
      </c>
      <c r="G1872" s="12">
        <v>0</v>
      </c>
      <c r="H1872" s="12">
        <v>0</v>
      </c>
      <c r="I1872" s="12"/>
      <c r="J1872" s="14">
        <v>3500000</v>
      </c>
      <c r="K1872" s="14">
        <v>112903</v>
      </c>
      <c r="L1872" s="14">
        <v>0</v>
      </c>
      <c r="M1872" s="13"/>
      <c r="N1872" s="10"/>
      <c r="O1872" s="10">
        <f>N1872-1/SUMIF(Seasons!A$2:A$8,C1872,Seasons!E$2:E$8)*(B1872-(E1872/SUMIF(Seasons!A$2:A$8,C1872,Seasons!B$2:B$8))*SUMIF(Seasons!A$2:A$8,C1872,Seasons!C$2:C$8))</f>
        <v>-0.24244000269378407</v>
      </c>
    </row>
    <row r="1873" spans="1:15" x14ac:dyDescent="0.2">
      <c r="A1873">
        <v>1</v>
      </c>
      <c r="B1873" s="1">
        <f>K1873</f>
        <v>48243</v>
      </c>
      <c r="C1873" s="11" t="s">
        <v>21</v>
      </c>
      <c r="D1873" s="11" t="s">
        <v>522</v>
      </c>
      <c r="E1873" s="12">
        <v>17</v>
      </c>
      <c r="F1873" s="12">
        <v>0</v>
      </c>
      <c r="G1873" s="12">
        <v>0</v>
      </c>
      <c r="H1873" s="12">
        <v>0</v>
      </c>
      <c r="I1873" s="12"/>
      <c r="J1873" s="14">
        <v>525000</v>
      </c>
      <c r="K1873" s="14">
        <v>48243</v>
      </c>
      <c r="L1873" s="14">
        <v>0</v>
      </c>
      <c r="M1873" s="13">
        <v>0</v>
      </c>
      <c r="N1873" s="10">
        <v>-0.5</v>
      </c>
      <c r="O1873" s="10">
        <f>N1873-1/SUMIF(Seasons!A$2:A$8,C1873,Seasons!E$2:E$8)*(B1873-(E1873/SUMIF(Seasons!A$2:A$8,C1873,Seasons!B$2:B$8))*SUMIF(Seasons!A$2:A$8,C1873,Seasons!C$2:C$8))</f>
        <v>-0.49999944108780869</v>
      </c>
    </row>
    <row r="1874" spans="1:15" x14ac:dyDescent="0.2">
      <c r="A1874">
        <v>1</v>
      </c>
      <c r="B1874" s="1">
        <f>48/82*K1874</f>
        <v>314634.14634146338</v>
      </c>
      <c r="C1874" t="s">
        <v>22</v>
      </c>
      <c r="D1874" t="s">
        <v>522</v>
      </c>
      <c r="E1874">
        <v>99</v>
      </c>
      <c r="F1874">
        <v>0</v>
      </c>
      <c r="H1874">
        <v>0</v>
      </c>
      <c r="K1874" s="1">
        <v>537500</v>
      </c>
      <c r="L1874" s="1">
        <v>0</v>
      </c>
      <c r="N1874" s="3">
        <v>-0.5</v>
      </c>
      <c r="O1874" s="10">
        <f>N1874-1/SUMIF(Seasons!A$2:A$8,C1874,Seasons!E$2:E$8)*(B1874-(E1874/SUMIF(Seasons!A$2:A$8,C1874,Seasons!B$2:B$8))*SUMIF(Seasons!A$2:A$8,C1874,Seasons!C$2:C$8))</f>
        <v>-0.51510621557828473</v>
      </c>
    </row>
    <row r="1875" spans="1:15" x14ac:dyDescent="0.2">
      <c r="A1875">
        <v>1</v>
      </c>
      <c r="B1875" s="1">
        <f>J1875</f>
        <v>4200000</v>
      </c>
      <c r="C1875" s="11" t="s">
        <v>17</v>
      </c>
      <c r="D1875" s="11" t="s">
        <v>523</v>
      </c>
      <c r="E1875" s="12">
        <v>190</v>
      </c>
      <c r="F1875" s="12"/>
      <c r="G1875" s="12"/>
      <c r="H1875" s="12"/>
      <c r="I1875" s="13">
        <v>6000000</v>
      </c>
      <c r="J1875" s="14">
        <v>4200000</v>
      </c>
      <c r="K1875" s="14"/>
      <c r="L1875" s="14" t="s">
        <v>27</v>
      </c>
      <c r="M1875" s="13"/>
      <c r="N1875" s="10">
        <v>2.1</v>
      </c>
      <c r="O1875" s="10">
        <f>N1875-1/SUMIF(Seasons!A$2:A$8,C1875,Seasons!E$2:E$8)*(B1875-(E1875/SUMIF(Seasons!A$2:A$8,C1875,Seasons!B$2:B$8))*SUMIF(Seasons!A$2:A$8,C1875,Seasons!C$2:C$8))</f>
        <v>-7.665155652648826</v>
      </c>
    </row>
    <row r="1876" spans="1:15" x14ac:dyDescent="0.2">
      <c r="A1876">
        <v>1</v>
      </c>
      <c r="B1876" s="1">
        <f>K1876</f>
        <v>4200000</v>
      </c>
      <c r="C1876" s="11" t="s">
        <v>19</v>
      </c>
      <c r="D1876" s="11" t="s">
        <v>523</v>
      </c>
      <c r="E1876" s="12">
        <v>193</v>
      </c>
      <c r="F1876" s="12">
        <v>0</v>
      </c>
      <c r="G1876" s="12">
        <v>0</v>
      </c>
      <c r="H1876" s="12">
        <v>0</v>
      </c>
      <c r="I1876" s="11"/>
      <c r="J1876" s="14">
        <v>4200000</v>
      </c>
      <c r="K1876" s="14">
        <v>4200000</v>
      </c>
      <c r="L1876" s="14">
        <v>0</v>
      </c>
      <c r="M1876" s="13"/>
      <c r="N1876" s="10">
        <v>11.5</v>
      </c>
      <c r="O1876" s="10">
        <f>N1876-1/SUMIF(Seasons!A$2:A$8,C1876,Seasons!E$2:E$8)*(B1876-(E1876/SUMIF(Seasons!A$2:A$8,C1876,Seasons!B$2:B$8))*SUMIF(Seasons!A$2:A$8,C1876,Seasons!C$2:C$8))</f>
        <v>1.6986754966887414</v>
      </c>
    </row>
    <row r="1877" spans="1:15" x14ac:dyDescent="0.2">
      <c r="A1877">
        <v>1</v>
      </c>
      <c r="B1877" s="1">
        <f>K1877</f>
        <v>4200000</v>
      </c>
      <c r="C1877" s="11" t="s">
        <v>20</v>
      </c>
      <c r="D1877" s="11" t="s">
        <v>523</v>
      </c>
      <c r="E1877" s="11">
        <v>186</v>
      </c>
      <c r="F1877" s="11">
        <v>0</v>
      </c>
      <c r="G1877" s="11">
        <v>0</v>
      </c>
      <c r="H1877" s="11">
        <v>0</v>
      </c>
      <c r="I1877" s="11"/>
      <c r="J1877" s="17">
        <v>4200000</v>
      </c>
      <c r="K1877" s="17">
        <v>4200000</v>
      </c>
      <c r="L1877" s="17">
        <v>0</v>
      </c>
      <c r="M1877" s="18"/>
      <c r="N1877" s="10">
        <v>1.8</v>
      </c>
      <c r="O1877" s="10">
        <f>N1877-1/SUMIF(Seasons!A$2:A$8,C1877,Seasons!E$2:E$8)*(B1877-(E1877/SUMIF(Seasons!A$2:A$8,C1877,Seasons!B$2:B$8))*SUMIF(Seasons!A$2:A$8,C1877,Seasons!C$2:C$8))</f>
        <v>-7.4693110647181618</v>
      </c>
    </row>
    <row r="1878" spans="1:15" x14ac:dyDescent="0.2">
      <c r="A1878">
        <v>1</v>
      </c>
      <c r="B1878" s="1">
        <f>K1878</f>
        <v>4200000</v>
      </c>
      <c r="C1878" s="11" t="s">
        <v>21</v>
      </c>
      <c r="D1878" s="11" t="s">
        <v>523</v>
      </c>
      <c r="E1878" s="12">
        <v>185</v>
      </c>
      <c r="F1878" s="12">
        <v>0</v>
      </c>
      <c r="G1878" s="12">
        <v>0</v>
      </c>
      <c r="H1878" s="12">
        <v>0</v>
      </c>
      <c r="I1878" s="12"/>
      <c r="J1878" s="14">
        <v>4200000</v>
      </c>
      <c r="K1878" s="14">
        <v>4200000</v>
      </c>
      <c r="L1878" s="14">
        <v>0</v>
      </c>
      <c r="M1878" s="13">
        <v>0</v>
      </c>
      <c r="N1878" s="10">
        <v>10.3</v>
      </c>
      <c r="O1878" s="10">
        <f>N1878-1/SUMIF(Seasons!A$2:A$8,C1878,Seasons!E$2:E$8)*(B1878-(E1878/SUMIF(Seasons!A$2:A$8,C1878,Seasons!B$2:B$8))*SUMIF(Seasons!A$2:A$8,C1878,Seasons!C$2:C$8))</f>
        <v>1.8557683101962663</v>
      </c>
    </row>
    <row r="1879" spans="1:15" x14ac:dyDescent="0.2">
      <c r="A1879">
        <v>1</v>
      </c>
      <c r="B1879" s="1">
        <f>48/82*K1879</f>
        <v>2458536.5853658537</v>
      </c>
      <c r="C1879" t="s">
        <v>22</v>
      </c>
      <c r="D1879" t="s">
        <v>523</v>
      </c>
      <c r="E1879">
        <v>99</v>
      </c>
      <c r="F1879">
        <v>0</v>
      </c>
      <c r="H1879">
        <v>0</v>
      </c>
      <c r="K1879" s="1">
        <v>4200000</v>
      </c>
      <c r="L1879" s="1">
        <v>0</v>
      </c>
      <c r="N1879" s="3">
        <v>3.9</v>
      </c>
      <c r="O1879" s="10">
        <f>N1879-1/SUMIF(Seasons!A$2:A$8,C1879,Seasons!E$2:E$8)*(B1879-(E1879/SUMIF(Seasons!A$2:A$8,C1879,Seasons!B$2:B$8))*SUMIF(Seasons!A$2:A$8,C1879,Seasons!C$2:C$8))</f>
        <v>-0.54122738001573589</v>
      </c>
    </row>
    <row r="1880" spans="1:15" x14ac:dyDescent="0.2">
      <c r="A1880">
        <v>1</v>
      </c>
      <c r="B1880" s="1">
        <f>K1880</f>
        <v>4200000</v>
      </c>
      <c r="C1880" t="s">
        <v>15</v>
      </c>
      <c r="D1880" t="s">
        <v>523</v>
      </c>
      <c r="E1880">
        <v>195</v>
      </c>
      <c r="F1880">
        <v>0</v>
      </c>
      <c r="G1880">
        <v>0</v>
      </c>
      <c r="H1880">
        <v>0</v>
      </c>
      <c r="I1880"/>
      <c r="J1880" s="1">
        <v>4200000</v>
      </c>
      <c r="K1880" s="1">
        <v>4200000</v>
      </c>
      <c r="L1880" s="1">
        <v>0</v>
      </c>
      <c r="M1880"/>
      <c r="N1880" s="3">
        <v>8.6</v>
      </c>
      <c r="O1880" s="10">
        <f>N1880-1/SUMIF(Seasons!A$2:A$8,C1880,Seasons!E$2:E$8)*(B1880-(E1880/SUMIF(Seasons!A$2:A$8,C1880,Seasons!B$2:B$8))*SUMIF(Seasons!A$2:A$8,C1880,Seasons!C$2:C$8))</f>
        <v>0.1198451113262351</v>
      </c>
    </row>
    <row r="1881" spans="1:15" x14ac:dyDescent="0.2">
      <c r="A1881">
        <v>1</v>
      </c>
      <c r="B1881" s="1">
        <v>4200000</v>
      </c>
      <c r="C1881" t="s">
        <v>23</v>
      </c>
      <c r="D1881" t="s">
        <v>523</v>
      </c>
      <c r="E1881">
        <v>186</v>
      </c>
      <c r="K1881" s="1">
        <v>4200000</v>
      </c>
      <c r="L1881" s="1">
        <v>0</v>
      </c>
      <c r="N1881" s="3">
        <v>8.1999999999999993</v>
      </c>
      <c r="O1881" s="10">
        <f>N1881-1/SUMIF(Seasons!A$2:A$8,C1881,Seasons!E$2:E$8)*(B1881-(E1881/SUMIF(Seasons!A$2:A$8,C1881,Seasons!B$2:B$8))*SUMIF(Seasons!A$2:A$8,C1881,Seasons!C$2:C$8))</f>
        <v>0.42715173025731978</v>
      </c>
    </row>
    <row r="1882" spans="1:15" x14ac:dyDescent="0.2">
      <c r="A1882">
        <v>1</v>
      </c>
      <c r="B1882" s="1">
        <f>J1882</f>
        <v>788889</v>
      </c>
      <c r="C1882" s="11" t="s">
        <v>17</v>
      </c>
      <c r="D1882" s="11" t="s">
        <v>524</v>
      </c>
      <c r="E1882" s="12">
        <v>190</v>
      </c>
      <c r="F1882" s="12"/>
      <c r="G1882" s="12"/>
      <c r="H1882" s="12"/>
      <c r="I1882" s="13">
        <v>650000</v>
      </c>
      <c r="J1882" s="14">
        <v>788889</v>
      </c>
      <c r="K1882" s="14"/>
      <c r="L1882" s="14" t="s">
        <v>27</v>
      </c>
      <c r="M1882" s="13"/>
      <c r="N1882" s="10">
        <v>0.5</v>
      </c>
      <c r="O1882" s="10">
        <f>N1882-1/SUMIF(Seasons!A$2:A$8,C1882,Seasons!E$2:E$8)*(B1882-(E1882/SUMIF(Seasons!A$2:A$8,C1882,Seasons!B$2:B$8))*SUMIF(Seasons!A$2:A$8,C1882,Seasons!C$2:C$8))</f>
        <v>-0.32286575641725834</v>
      </c>
    </row>
    <row r="1883" spans="1:15" x14ac:dyDescent="0.2">
      <c r="A1883">
        <v>1</v>
      </c>
      <c r="B1883" s="1">
        <f>K1883</f>
        <v>1000000</v>
      </c>
      <c r="C1883" s="11" t="s">
        <v>19</v>
      </c>
      <c r="D1883" s="11" t="s">
        <v>524</v>
      </c>
      <c r="E1883" s="12">
        <v>193</v>
      </c>
      <c r="F1883" s="12">
        <v>0</v>
      </c>
      <c r="G1883" s="12">
        <v>0</v>
      </c>
      <c r="H1883" s="12">
        <v>0</v>
      </c>
      <c r="I1883" s="11"/>
      <c r="J1883" s="14">
        <v>1000000</v>
      </c>
      <c r="K1883" s="14">
        <v>1000000</v>
      </c>
      <c r="L1883" s="14">
        <v>0</v>
      </c>
      <c r="M1883" s="13"/>
      <c r="N1883" s="10">
        <v>5.5</v>
      </c>
      <c r="O1883" s="10">
        <f>N1883-1/SUMIF(Seasons!A$2:A$8,C1883,Seasons!E$2:E$8)*(B1883-(E1883/SUMIF(Seasons!A$2:A$8,C1883,Seasons!B$2:B$8))*SUMIF(Seasons!A$2:A$8,C1883,Seasons!C$2:C$8))</f>
        <v>4.1754966887417222</v>
      </c>
    </row>
    <row r="1884" spans="1:15" x14ac:dyDescent="0.2">
      <c r="A1884">
        <v>1</v>
      </c>
      <c r="B1884" s="1">
        <f>K1884</f>
        <v>1000000</v>
      </c>
      <c r="C1884" s="11" t="s">
        <v>20</v>
      </c>
      <c r="D1884" s="11" t="s">
        <v>524</v>
      </c>
      <c r="E1884" s="12">
        <v>186</v>
      </c>
      <c r="F1884" s="12">
        <v>0</v>
      </c>
      <c r="G1884" s="12">
        <v>0</v>
      </c>
      <c r="H1884" s="12">
        <v>0</v>
      </c>
      <c r="I1884" s="12"/>
      <c r="J1884" s="14">
        <v>1000000</v>
      </c>
      <c r="K1884" s="14">
        <v>1000000</v>
      </c>
      <c r="L1884" s="14">
        <v>0</v>
      </c>
      <c r="M1884" s="13"/>
      <c r="N1884" s="10">
        <v>0.1</v>
      </c>
      <c r="O1884" s="10">
        <f>N1884-1/SUMIF(Seasons!A$2:A$8,C1884,Seasons!E$2:E$8)*(B1884-(E1884/SUMIF(Seasons!A$2:A$8,C1884,Seasons!B$2:B$8))*SUMIF(Seasons!A$2:A$8,C1884,Seasons!C$2:C$8))</f>
        <v>-1.1526096033402922</v>
      </c>
    </row>
    <row r="1885" spans="1:15" x14ac:dyDescent="0.2">
      <c r="A1885">
        <v>1</v>
      </c>
      <c r="B1885" s="1">
        <f>K1885</f>
        <v>1000000</v>
      </c>
      <c r="C1885" s="11" t="s">
        <v>21</v>
      </c>
      <c r="D1885" s="11" t="s">
        <v>524</v>
      </c>
      <c r="E1885" s="12">
        <v>185</v>
      </c>
      <c r="F1885" s="12">
        <v>0</v>
      </c>
      <c r="G1885" s="12">
        <v>0</v>
      </c>
      <c r="H1885" s="12">
        <v>0</v>
      </c>
      <c r="I1885" s="12"/>
      <c r="J1885" s="14">
        <v>1000000</v>
      </c>
      <c r="K1885" s="14">
        <v>1000000</v>
      </c>
      <c r="L1885" s="14">
        <v>0</v>
      </c>
      <c r="M1885" s="13">
        <v>0</v>
      </c>
      <c r="N1885" s="10">
        <v>-0.8</v>
      </c>
      <c r="O1885" s="10">
        <f>N1885-1/SUMIF(Seasons!A$2:A$8,C1885,Seasons!E$2:E$8)*(B1885-(E1885/SUMIF(Seasons!A$2:A$8,C1885,Seasons!B$2:B$8))*SUMIF(Seasons!A$2:A$8,C1885,Seasons!C$2:C$8))</f>
        <v>-1.8914313068453805</v>
      </c>
    </row>
    <row r="1886" spans="1:15" x14ac:dyDescent="0.2">
      <c r="A1886">
        <v>1</v>
      </c>
      <c r="B1886" s="1">
        <f>48/82*K1886</f>
        <v>863414.63414634136</v>
      </c>
      <c r="C1886" t="s">
        <v>22</v>
      </c>
      <c r="D1886" t="s">
        <v>524</v>
      </c>
      <c r="E1886">
        <v>99</v>
      </c>
      <c r="F1886">
        <v>0</v>
      </c>
      <c r="H1886">
        <v>0</v>
      </c>
      <c r="K1886" s="1">
        <v>1475000</v>
      </c>
      <c r="L1886" s="1">
        <v>0</v>
      </c>
      <c r="N1886" s="3">
        <v>2.2999999999999998</v>
      </c>
      <c r="O1886" s="10">
        <f>N1886-1/SUMIF(Seasons!A$2:A$8,C1886,Seasons!E$2:E$8)*(B1886-(E1886/SUMIF(Seasons!A$2:A$8,C1886,Seasons!B$2:B$8))*SUMIF(Seasons!A$2:A$8,C1886,Seasons!C$2:C$8))</f>
        <v>1.1519276160503542</v>
      </c>
    </row>
    <row r="1887" spans="1:15" x14ac:dyDescent="0.2">
      <c r="A1887">
        <v>1</v>
      </c>
      <c r="B1887" s="1">
        <f>K1887</f>
        <v>900000</v>
      </c>
      <c r="C1887" t="s">
        <v>15</v>
      </c>
      <c r="D1887" t="s">
        <v>524</v>
      </c>
      <c r="E1887">
        <v>195</v>
      </c>
      <c r="F1887">
        <v>0</v>
      </c>
      <c r="G1887">
        <v>0</v>
      </c>
      <c r="H1887">
        <v>0</v>
      </c>
      <c r="I1887"/>
      <c r="J1887" s="1">
        <v>900000</v>
      </c>
      <c r="K1887" s="1">
        <v>900000</v>
      </c>
      <c r="L1887" s="1">
        <v>0</v>
      </c>
      <c r="M1887"/>
      <c r="N1887" s="3">
        <v>1.3</v>
      </c>
      <c r="O1887" s="10">
        <f>N1887-1/SUMIF(Seasons!A$2:A$8,C1887,Seasons!E$2:E$8)*(B1887-(E1887/SUMIF(Seasons!A$2:A$8,C1887,Seasons!B$2:B$8))*SUMIF(Seasons!A$2:A$8,C1887,Seasons!C$2:C$8))</f>
        <v>0.48683446272991293</v>
      </c>
    </row>
    <row r="1888" spans="1:15" x14ac:dyDescent="0.2">
      <c r="A1888">
        <v>1</v>
      </c>
      <c r="B1888" s="1">
        <v>864000</v>
      </c>
      <c r="C1888" t="s">
        <v>23</v>
      </c>
      <c r="D1888" t="s">
        <v>524</v>
      </c>
      <c r="E1888">
        <v>186</v>
      </c>
      <c r="K1888" s="1">
        <v>864000</v>
      </c>
      <c r="L1888" s="1">
        <v>0</v>
      </c>
      <c r="N1888" s="3">
        <v>-0.8</v>
      </c>
      <c r="O1888" s="10">
        <f>N1888-1/SUMIF(Seasons!A$2:A$8,C1888,Seasons!E$2:E$8)*(B1888-(E1888/SUMIF(Seasons!A$2:A$8,C1888,Seasons!B$2:B$8))*SUMIF(Seasons!A$2:A$8,C1888,Seasons!C$2:C$8))</f>
        <v>-1.4686779059449866</v>
      </c>
    </row>
    <row r="1889" spans="1:15" x14ac:dyDescent="0.2">
      <c r="A1889">
        <v>1</v>
      </c>
      <c r="B1889" s="1">
        <f>J1889</f>
        <v>725000</v>
      </c>
      <c r="C1889" s="11" t="s">
        <v>17</v>
      </c>
      <c r="D1889" t="s">
        <v>525</v>
      </c>
      <c r="E1889" s="12">
        <v>190</v>
      </c>
      <c r="F1889" s="12"/>
      <c r="G1889" s="12"/>
      <c r="H1889" s="12"/>
      <c r="I1889" s="13">
        <v>725000</v>
      </c>
      <c r="J1889" s="14">
        <v>725000</v>
      </c>
      <c r="K1889" s="14"/>
      <c r="L1889" s="14" t="s">
        <v>27</v>
      </c>
      <c r="M1889" s="13"/>
      <c r="N1889" s="10">
        <v>4.3</v>
      </c>
      <c r="O1889" s="10">
        <f>N1889-1/SUMIF(Seasons!A$2:A$8,C1889,Seasons!E$2:E$8)*(B1889-(E1889/SUMIF(Seasons!A$2:A$8,C1889,Seasons!B$2:B$8))*SUMIF(Seasons!A$2:A$8,C1889,Seasons!C$2:C$8))</f>
        <v>3.644620425996723</v>
      </c>
    </row>
    <row r="1890" spans="1:15" x14ac:dyDescent="0.2">
      <c r="A1890">
        <v>1</v>
      </c>
      <c r="B1890" s="1">
        <f>K1890</f>
        <v>725000</v>
      </c>
      <c r="C1890" s="11" t="s">
        <v>19</v>
      </c>
      <c r="D1890" t="s">
        <v>525</v>
      </c>
      <c r="E1890" s="12">
        <v>193</v>
      </c>
      <c r="F1890" s="16">
        <v>23</v>
      </c>
      <c r="G1890" s="12">
        <v>0</v>
      </c>
      <c r="H1890" s="12">
        <v>0</v>
      </c>
      <c r="I1890" s="11"/>
      <c r="J1890" s="14">
        <v>725000</v>
      </c>
      <c r="K1890" s="14">
        <v>725000</v>
      </c>
      <c r="L1890" s="14">
        <v>0</v>
      </c>
      <c r="M1890" s="13"/>
      <c r="N1890" s="10">
        <v>9.9</v>
      </c>
      <c r="O1890" s="10">
        <f>N1890-1/SUMIF(Seasons!A$2:A$8,C1890,Seasons!E$2:E$8)*(B1890-(E1890/SUMIF(Seasons!A$2:A$8,C1890,Seasons!B$2:B$8))*SUMIF(Seasons!A$2:A$8,C1890,Seasons!C$2:C$8))</f>
        <v>9.3039735099337744</v>
      </c>
    </row>
    <row r="1891" spans="1:15" x14ac:dyDescent="0.2">
      <c r="A1891">
        <v>1</v>
      </c>
      <c r="B1891" s="1">
        <f>K1891</f>
        <v>2600000</v>
      </c>
      <c r="C1891" s="11" t="s">
        <v>20</v>
      </c>
      <c r="D1891" t="s">
        <v>525</v>
      </c>
      <c r="E1891" s="11">
        <v>186</v>
      </c>
      <c r="F1891" s="11">
        <v>0</v>
      </c>
      <c r="G1891" s="11">
        <v>0</v>
      </c>
      <c r="H1891" s="11">
        <v>0</v>
      </c>
      <c r="I1891" s="11"/>
      <c r="J1891" s="17">
        <v>2600000</v>
      </c>
      <c r="K1891" s="17">
        <v>2600000</v>
      </c>
      <c r="L1891" s="17">
        <v>0</v>
      </c>
      <c r="M1891" s="18"/>
      <c r="N1891" s="10">
        <v>6.3</v>
      </c>
      <c r="O1891" s="10">
        <f>N1891-1/SUMIF(Seasons!A$2:A$8,C1891,Seasons!E$2:E$8)*(B1891-(E1891/SUMIF(Seasons!A$2:A$8,C1891,Seasons!B$2:B$8))*SUMIF(Seasons!A$2:A$8,C1891,Seasons!C$2:C$8))</f>
        <v>1.0390396659707726</v>
      </c>
    </row>
    <row r="1892" spans="1:15" x14ac:dyDescent="0.2">
      <c r="A1892">
        <v>1</v>
      </c>
      <c r="B1892" s="1">
        <f>K1892</f>
        <v>4500000</v>
      </c>
      <c r="C1892" s="11" t="s">
        <v>21</v>
      </c>
      <c r="D1892" t="s">
        <v>525</v>
      </c>
      <c r="E1892" s="12">
        <v>185</v>
      </c>
      <c r="F1892" s="12">
        <v>0</v>
      </c>
      <c r="G1892" s="12">
        <v>0</v>
      </c>
      <c r="H1892" s="12">
        <v>0</v>
      </c>
      <c r="I1892" s="12"/>
      <c r="J1892" s="14">
        <v>4500000</v>
      </c>
      <c r="K1892" s="14">
        <v>4500000</v>
      </c>
      <c r="L1892" s="14">
        <v>0</v>
      </c>
      <c r="M1892" s="13">
        <v>0</v>
      </c>
      <c r="N1892" s="10">
        <v>9.5</v>
      </c>
      <c r="O1892" s="10">
        <f>N1892-1/SUMIF(Seasons!A$2:A$8,C1892,Seasons!E$2:E$8)*(B1892-(E1892/SUMIF(Seasons!A$2:A$8,C1892,Seasons!B$2:B$8))*SUMIF(Seasons!A$2:A$8,C1892,Seasons!C$2:C$8))</f>
        <v>0.36644327429392121</v>
      </c>
    </row>
    <row r="1893" spans="1:15" x14ac:dyDescent="0.2">
      <c r="A1893">
        <v>1</v>
      </c>
      <c r="B1893" s="1">
        <f>48/82*K1893</f>
        <v>2634146.3414634145</v>
      </c>
      <c r="C1893" t="s">
        <v>22</v>
      </c>
      <c r="D1893" t="s">
        <v>525</v>
      </c>
      <c r="E1893">
        <v>99</v>
      </c>
      <c r="F1893">
        <v>0</v>
      </c>
      <c r="H1893">
        <v>0</v>
      </c>
      <c r="K1893" s="1">
        <v>4500000</v>
      </c>
      <c r="L1893" s="1">
        <v>0</v>
      </c>
      <c r="N1893" s="3">
        <v>7.2</v>
      </c>
      <c r="O1893" s="10">
        <f>N1893-1/SUMIF(Seasons!A$2:A$8,C1893,Seasons!E$2:E$8)*(B1893-(E1893/SUMIF(Seasons!A$2:A$8,C1893,Seasons!B$2:B$8))*SUMIF(Seasons!A$2:A$8,C1893,Seasons!C$2:C$8))</f>
        <v>2.396223446105429</v>
      </c>
    </row>
    <row r="1894" spans="1:15" x14ac:dyDescent="0.2">
      <c r="A1894">
        <v>1</v>
      </c>
      <c r="B1894" s="1">
        <f>K1894</f>
        <v>4500000</v>
      </c>
      <c r="C1894" t="s">
        <v>15</v>
      </c>
      <c r="D1894" t="s">
        <v>525</v>
      </c>
      <c r="E1894">
        <v>195</v>
      </c>
      <c r="F1894">
        <v>0</v>
      </c>
      <c r="G1894">
        <v>0</v>
      </c>
      <c r="H1894">
        <v>0</v>
      </c>
      <c r="I1894"/>
      <c r="J1894" s="1">
        <v>4500000</v>
      </c>
      <c r="K1894" s="1">
        <v>4500000</v>
      </c>
      <c r="L1894" s="1">
        <v>0</v>
      </c>
      <c r="M1894"/>
      <c r="N1894" s="3">
        <v>-0.1</v>
      </c>
      <c r="O1894" s="10">
        <f>N1894-1/SUMIF(Seasons!A$2:A$8,C1894,Seasons!E$2:E$8)*(B1894-(E1894/SUMIF(Seasons!A$2:A$8,C1894,Seasons!B$2:B$8))*SUMIF(Seasons!A$2:A$8,C1894,Seasons!C$2:C$8))</f>
        <v>-9.2771539206195541</v>
      </c>
    </row>
    <row r="1895" spans="1:15" x14ac:dyDescent="0.2">
      <c r="A1895">
        <v>1</v>
      </c>
      <c r="B1895" s="1">
        <v>4500000</v>
      </c>
      <c r="C1895" t="s">
        <v>23</v>
      </c>
      <c r="D1895" t="s">
        <v>525</v>
      </c>
      <c r="E1895">
        <v>186</v>
      </c>
      <c r="K1895" s="1">
        <v>4500000</v>
      </c>
      <c r="L1895" s="1">
        <v>0</v>
      </c>
      <c r="N1895" s="3">
        <v>4.4000000000000004</v>
      </c>
      <c r="O1895" s="10">
        <f>N1895-1/SUMIF(Seasons!A$2:A$8,C1895,Seasons!E$2:E$8)*(B1895-(E1895/SUMIF(Seasons!A$2:A$8,C1895,Seasons!B$2:B$8))*SUMIF(Seasons!A$2:A$8,C1895,Seasons!C$2:C$8))</f>
        <v>-4.0117125110913925</v>
      </c>
    </row>
    <row r="1896" spans="1:15" x14ac:dyDescent="0.2">
      <c r="A1896">
        <v>1</v>
      </c>
      <c r="B1896" s="1">
        <f>J1896</f>
        <v>5000000</v>
      </c>
      <c r="C1896" s="11" t="s">
        <v>17</v>
      </c>
      <c r="D1896" t="s">
        <v>526</v>
      </c>
      <c r="E1896" s="12">
        <v>190</v>
      </c>
      <c r="F1896" s="12"/>
      <c r="G1896" s="12"/>
      <c r="H1896" s="12"/>
      <c r="I1896" s="13">
        <v>3500000</v>
      </c>
      <c r="J1896" s="14">
        <v>5000000</v>
      </c>
      <c r="K1896" s="14"/>
      <c r="L1896" s="14" t="s">
        <v>27</v>
      </c>
      <c r="M1896" s="13"/>
      <c r="N1896" s="20">
        <v>11.1</v>
      </c>
      <c r="O1896" s="10">
        <f>N1896-1/SUMIF(Seasons!A$2:A$8,C1896,Seasons!E$2:E$8)*(B1896-(E1896/SUMIF(Seasons!A$2:A$8,C1896,Seasons!B$2:B$8))*SUMIF(Seasons!A$2:A$8,C1896,Seasons!C$2:C$8))</f>
        <v>-0.76237028945931229</v>
      </c>
    </row>
    <row r="1897" spans="1:15" x14ac:dyDescent="0.2">
      <c r="A1897">
        <v>1</v>
      </c>
      <c r="B1897" s="1">
        <f>K1897</f>
        <v>5000000</v>
      </c>
      <c r="C1897" s="11" t="s">
        <v>19</v>
      </c>
      <c r="D1897" t="s">
        <v>526</v>
      </c>
      <c r="E1897" s="12">
        <v>193</v>
      </c>
      <c r="F1897" s="12">
        <v>0</v>
      </c>
      <c r="G1897" s="12">
        <v>0</v>
      </c>
      <c r="H1897" s="12">
        <v>0</v>
      </c>
      <c r="I1897" s="11"/>
      <c r="J1897" s="14">
        <v>5000000</v>
      </c>
      <c r="K1897" s="14">
        <v>5000000</v>
      </c>
      <c r="L1897" s="14">
        <v>0</v>
      </c>
      <c r="M1897" s="13"/>
      <c r="N1897" s="10">
        <v>2.6</v>
      </c>
      <c r="O1897" s="10">
        <f>N1897-1/SUMIF(Seasons!A$2:A$8,C1897,Seasons!E$2:E$8)*(B1897-(E1897/SUMIF(Seasons!A$2:A$8,C1897,Seasons!B$2:B$8))*SUMIF(Seasons!A$2:A$8,C1897,Seasons!C$2:C$8))</f>
        <v>-9.3205298013245041</v>
      </c>
    </row>
    <row r="1898" spans="1:15" x14ac:dyDescent="0.2">
      <c r="A1898">
        <v>1</v>
      </c>
      <c r="B1898" s="1">
        <f>K1898</f>
        <v>5000000</v>
      </c>
      <c r="C1898" s="11" t="s">
        <v>20</v>
      </c>
      <c r="D1898" t="s">
        <v>526</v>
      </c>
      <c r="E1898" s="12">
        <v>186</v>
      </c>
      <c r="F1898" s="12">
        <v>0</v>
      </c>
      <c r="G1898" s="12">
        <v>0</v>
      </c>
      <c r="H1898" s="12">
        <v>0</v>
      </c>
      <c r="I1898" s="12"/>
      <c r="J1898" s="14">
        <v>5000000</v>
      </c>
      <c r="K1898" s="14">
        <v>5000000</v>
      </c>
      <c r="L1898" s="14">
        <v>0</v>
      </c>
      <c r="M1898" s="13"/>
      <c r="N1898" s="10">
        <v>22.2</v>
      </c>
      <c r="O1898" s="10">
        <f>N1898-1/SUMIF(Seasons!A$2:A$8,C1898,Seasons!E$2:E$8)*(B1898-(E1898/SUMIF(Seasons!A$2:A$8,C1898,Seasons!B$2:B$8))*SUMIF(Seasons!A$2:A$8,C1898,Seasons!C$2:C$8))</f>
        <v>10.92651356993737</v>
      </c>
    </row>
    <row r="1899" spans="1:15" x14ac:dyDescent="0.2">
      <c r="A1899">
        <v>1</v>
      </c>
      <c r="B1899" s="1">
        <f>K1899</f>
        <v>5000000</v>
      </c>
      <c r="C1899" s="11" t="s">
        <v>21</v>
      </c>
      <c r="D1899" t="s">
        <v>526</v>
      </c>
      <c r="E1899" s="12">
        <v>185</v>
      </c>
      <c r="F1899" s="12">
        <v>0</v>
      </c>
      <c r="G1899" s="12">
        <v>0</v>
      </c>
      <c r="H1899" s="12">
        <v>0</v>
      </c>
      <c r="I1899" s="12"/>
      <c r="J1899" s="14">
        <v>5000000</v>
      </c>
      <c r="K1899" s="14">
        <v>5000000</v>
      </c>
      <c r="L1899" s="14">
        <v>0</v>
      </c>
      <c r="M1899" s="13">
        <v>0</v>
      </c>
      <c r="N1899" s="10">
        <v>12.9</v>
      </c>
      <c r="O1899" s="10">
        <f>N1899-1/SUMIF(Seasons!A$2:A$8,C1899,Seasons!E$2:E$8)*(B1899-(E1899/SUMIF(Seasons!A$2:A$8,C1899,Seasons!B$2:B$8))*SUMIF(Seasons!A$2:A$8,C1899,Seasons!C$2:C$8))</f>
        <v>2.6175682144566785</v>
      </c>
    </row>
    <row r="1900" spans="1:15" x14ac:dyDescent="0.2">
      <c r="A1900">
        <v>1</v>
      </c>
      <c r="B1900" s="1">
        <f>48/82*K1900</f>
        <v>2926829.2682926827</v>
      </c>
      <c r="C1900" t="s">
        <v>22</v>
      </c>
      <c r="D1900" t="s">
        <v>526</v>
      </c>
      <c r="E1900">
        <v>99</v>
      </c>
      <c r="F1900">
        <v>0</v>
      </c>
      <c r="H1900">
        <v>0</v>
      </c>
      <c r="K1900" s="1">
        <v>5000000</v>
      </c>
      <c r="L1900" s="1">
        <v>0</v>
      </c>
      <c r="N1900" s="3">
        <v>8.1</v>
      </c>
      <c r="O1900" s="10">
        <f>N1900-1/SUMIF(Seasons!A$2:A$8,C1900,Seasons!E$2:E$8)*(B1900-(E1900/SUMIF(Seasons!A$2:A$8,C1900,Seasons!B$2:B$8))*SUMIF(Seasons!A$2:A$8,C1900,Seasons!C$2:C$8))</f>
        <v>2.6919748229740357</v>
      </c>
    </row>
    <row r="1901" spans="1:15" x14ac:dyDescent="0.2">
      <c r="A1901">
        <v>1</v>
      </c>
      <c r="B1901" s="1">
        <f>K1901</f>
        <v>5000000</v>
      </c>
      <c r="C1901" t="s">
        <v>15</v>
      </c>
      <c r="D1901" t="s">
        <v>526</v>
      </c>
      <c r="E1901">
        <v>195</v>
      </c>
      <c r="F1901">
        <v>0</v>
      </c>
      <c r="G1901">
        <v>0</v>
      </c>
      <c r="H1901">
        <v>0</v>
      </c>
      <c r="I1901"/>
      <c r="J1901" s="1">
        <v>5000000</v>
      </c>
      <c r="K1901" s="1">
        <v>5000000</v>
      </c>
      <c r="L1901" s="1">
        <v>0</v>
      </c>
      <c r="M1901"/>
      <c r="N1901" s="3">
        <v>10.9</v>
      </c>
      <c r="O1901" s="10">
        <f>N1901-1/SUMIF(Seasons!A$2:A$8,C1901,Seasons!E$2:E$8)*(B1901-(E1901/SUMIF(Seasons!A$2:A$8,C1901,Seasons!B$2:B$8))*SUMIF(Seasons!A$2:A$8,C1901,Seasons!C$2:C$8))</f>
        <v>0.56118102613746501</v>
      </c>
    </row>
    <row r="1902" spans="1:15" x14ac:dyDescent="0.2">
      <c r="A1902">
        <v>1</v>
      </c>
      <c r="B1902" s="1">
        <v>5000000</v>
      </c>
      <c r="C1902" t="s">
        <v>23</v>
      </c>
      <c r="D1902" t="s">
        <v>526</v>
      </c>
      <c r="E1902" s="19">
        <v>186</v>
      </c>
      <c r="J1902" s="1">
        <v>5000000</v>
      </c>
      <c r="K1902" s="1">
        <v>5000000</v>
      </c>
      <c r="N1902" s="3">
        <v>15.9</v>
      </c>
      <c r="O1902" s="10">
        <f>N1902-1/SUMIF(Seasons!A$2:A$8,C1902,Seasons!E$2:E$8)*(B1902-(E1902/SUMIF(Seasons!A$2:A$8,C1902,Seasons!B$2:B$8))*SUMIF(Seasons!A$2:A$8,C1902,Seasons!C$2:C$8))</f>
        <v>6.423513753327418</v>
      </c>
    </row>
    <row r="1903" spans="1:15" x14ac:dyDescent="0.2">
      <c r="A1903">
        <v>1</v>
      </c>
      <c r="B1903" s="1">
        <f>K1903</f>
        <v>43135</v>
      </c>
      <c r="C1903" s="11" t="s">
        <v>19</v>
      </c>
      <c r="D1903" s="11" t="s">
        <v>527</v>
      </c>
      <c r="E1903" s="12">
        <v>13</v>
      </c>
      <c r="F1903" s="12">
        <v>0</v>
      </c>
      <c r="G1903" s="12">
        <v>0</v>
      </c>
      <c r="H1903" s="12">
        <v>20</v>
      </c>
      <c r="I1903" s="11"/>
      <c r="J1903" s="14">
        <v>525000</v>
      </c>
      <c r="K1903" s="14">
        <v>43135</v>
      </c>
      <c r="L1903" s="14">
        <v>0</v>
      </c>
      <c r="M1903" s="13"/>
      <c r="N1903" s="10">
        <v>-0.4</v>
      </c>
      <c r="O1903" s="10">
        <f>N1903-1/SUMIF(Seasons!A$2:A$8,C1903,Seasons!E$2:E$8)*(B1903-(E1903/SUMIF(Seasons!A$2:A$8,C1903,Seasons!B$2:B$8))*SUMIF(Seasons!A$2:A$8,C1903,Seasons!C$2:C$8))</f>
        <v>-0.42504965171739356</v>
      </c>
    </row>
    <row r="1904" spans="1:15" x14ac:dyDescent="0.2">
      <c r="A1904">
        <v>1</v>
      </c>
      <c r="B1904" s="1">
        <f>K1904</f>
        <v>445541</v>
      </c>
      <c r="C1904" s="11" t="s">
        <v>21</v>
      </c>
      <c r="D1904" s="11" t="s">
        <v>527</v>
      </c>
      <c r="E1904" s="12">
        <v>157</v>
      </c>
      <c r="F1904" s="12">
        <v>0</v>
      </c>
      <c r="G1904" s="12">
        <v>0</v>
      </c>
      <c r="H1904" s="12">
        <v>0</v>
      </c>
      <c r="I1904" s="12"/>
      <c r="J1904" s="14">
        <v>525000</v>
      </c>
      <c r="K1904" s="14">
        <v>445541</v>
      </c>
      <c r="L1904" s="14">
        <v>0</v>
      </c>
      <c r="M1904" s="13">
        <v>0</v>
      </c>
      <c r="N1904" s="10">
        <v>1.4</v>
      </c>
      <c r="O1904" s="10">
        <f>N1904-1/SUMIF(Seasons!A$2:A$8,C1904,Seasons!E$2:E$8)*(B1904-(E1904/SUMIF(Seasons!A$2:A$8,C1904,Seasons!B$2:B$8))*SUMIF(Seasons!A$2:A$8,C1904,Seasons!C$2:C$8))</f>
        <v>1.399998944276972</v>
      </c>
    </row>
    <row r="1905" spans="1:15" x14ac:dyDescent="0.2">
      <c r="A1905">
        <v>1</v>
      </c>
      <c r="B1905" s="1">
        <f>K1905</f>
        <v>28308</v>
      </c>
      <c r="C1905" t="s">
        <v>15</v>
      </c>
      <c r="D1905" t="s">
        <v>528</v>
      </c>
      <c r="E1905">
        <v>8</v>
      </c>
      <c r="F1905">
        <v>0</v>
      </c>
      <c r="G1905">
        <v>0</v>
      </c>
      <c r="H1905">
        <v>0</v>
      </c>
      <c r="I1905"/>
      <c r="J1905" s="1">
        <v>900000</v>
      </c>
      <c r="K1905" s="1">
        <v>28308</v>
      </c>
      <c r="L1905" s="1">
        <v>210000</v>
      </c>
      <c r="M1905"/>
      <c r="N1905" s="3">
        <v>0.4</v>
      </c>
      <c r="O1905" s="10">
        <f>N1905-1/SUMIF(Seasons!A$2:A$8,C1905,Seasons!E$2:E$8)*(B1905-(E1905/SUMIF(Seasons!A$2:A$8,C1905,Seasons!B$2:B$8))*SUMIF(Seasons!A$2:A$8,C1905,Seasons!C$2:C$8))</f>
        <v>0.38665503015861197</v>
      </c>
    </row>
    <row r="1906" spans="1:15" x14ac:dyDescent="0.2">
      <c r="A1906">
        <v>1</v>
      </c>
      <c r="B1906" s="1">
        <f>48/82*K1906</f>
        <v>317220.87804878049</v>
      </c>
      <c r="C1906" t="s">
        <v>22</v>
      </c>
      <c r="D1906" t="s">
        <v>529</v>
      </c>
      <c r="E1906">
        <v>58</v>
      </c>
      <c r="F1906">
        <v>0</v>
      </c>
      <c r="H1906">
        <v>0</v>
      </c>
      <c r="K1906" s="1">
        <v>541919</v>
      </c>
      <c r="L1906" s="1">
        <v>100000</v>
      </c>
      <c r="N1906" s="3">
        <v>3.3</v>
      </c>
      <c r="O1906" s="10">
        <f>N1906-1/SUMIF(Seasons!A$2:A$8,C1906,Seasons!E$2:E$8)*(B1906-(E1906/SUMIF(Seasons!A$2:A$8,C1906,Seasons!B$2:B$8))*SUMIF(Seasons!A$2:A$8,C1906,Seasons!C$2:C$8))</f>
        <v>3.0167968368500104</v>
      </c>
    </row>
    <row r="1907" spans="1:15" x14ac:dyDescent="0.2">
      <c r="A1907">
        <v>1</v>
      </c>
      <c r="B1907" s="1">
        <f>K1907</f>
        <v>637500</v>
      </c>
      <c r="C1907" t="s">
        <v>15</v>
      </c>
      <c r="D1907" t="s">
        <v>529</v>
      </c>
      <c r="E1907">
        <v>195</v>
      </c>
      <c r="F1907">
        <v>0</v>
      </c>
      <c r="G1907">
        <v>0</v>
      </c>
      <c r="H1907">
        <v>0</v>
      </c>
      <c r="I1907"/>
      <c r="J1907" s="1">
        <v>637500</v>
      </c>
      <c r="K1907" s="1">
        <v>637500</v>
      </c>
      <c r="L1907" s="1">
        <v>0</v>
      </c>
      <c r="M1907"/>
      <c r="N1907" s="3">
        <v>0.60000000000000009</v>
      </c>
      <c r="O1907" s="10">
        <f>N1907-1/SUMIF(Seasons!A$2:A$8,C1907,Seasons!E$2:E$8)*(B1907-(E1907/SUMIF(Seasons!A$2:A$8,C1907,Seasons!B$2:B$8))*SUMIF(Seasons!A$2:A$8,C1907,Seasons!C$2:C$8))</f>
        <v>0.39670861568247828</v>
      </c>
    </row>
    <row r="1908" spans="1:15" x14ac:dyDescent="0.2">
      <c r="A1908">
        <v>1</v>
      </c>
      <c r="B1908" s="1">
        <v>638000</v>
      </c>
      <c r="C1908" t="s">
        <v>23</v>
      </c>
      <c r="D1908" t="s">
        <v>529</v>
      </c>
      <c r="E1908">
        <v>186</v>
      </c>
      <c r="K1908" s="1">
        <v>638000</v>
      </c>
      <c r="L1908" s="1">
        <v>0</v>
      </c>
      <c r="N1908" s="3">
        <v>0.7</v>
      </c>
      <c r="O1908" s="10">
        <f>N1908-1/SUMIF(Seasons!A$2:A$8,C1908,Seasons!E$2:E$8)*(B1908-(E1908/SUMIF(Seasons!A$2:A$8,C1908,Seasons!B$2:B$8))*SUMIF(Seasons!A$2:A$8,C1908,Seasons!C$2:C$8))</f>
        <v>0.51259982253771064</v>
      </c>
    </row>
    <row r="1909" spans="1:15" x14ac:dyDescent="0.2">
      <c r="A1909">
        <v>1</v>
      </c>
      <c r="B1909" s="1">
        <f>K1909</f>
        <v>155676</v>
      </c>
      <c r="C1909" s="11" t="s">
        <v>21</v>
      </c>
      <c r="D1909" s="11" t="s">
        <v>530</v>
      </c>
      <c r="E1909" s="12">
        <v>32</v>
      </c>
      <c r="F1909" s="12">
        <v>0</v>
      </c>
      <c r="G1909" s="12">
        <v>0</v>
      </c>
      <c r="H1909" s="12">
        <v>0</v>
      </c>
      <c r="I1909" s="12"/>
      <c r="J1909" s="14">
        <v>900000</v>
      </c>
      <c r="K1909" s="14">
        <v>155676</v>
      </c>
      <c r="L1909" s="14">
        <v>110000</v>
      </c>
      <c r="M1909" s="13">
        <v>60000</v>
      </c>
      <c r="N1909" s="10">
        <v>3.2</v>
      </c>
      <c r="O1909" s="10">
        <f>N1909-1/SUMIF(Seasons!A$2:A$8,C1909,Seasons!E$2:E$8)*(B1909-(E1909/SUMIF(Seasons!A$2:A$8,C1909,Seasons!B$2:B$8))*SUMIF(Seasons!A$2:A$8,C1909,Seasons!C$2:C$8))</f>
        <v>3.0509560037778325</v>
      </c>
    </row>
    <row r="1910" spans="1:15" x14ac:dyDescent="0.2">
      <c r="A1910">
        <v>1</v>
      </c>
      <c r="B1910" s="1">
        <f>48/82*K1910</f>
        <v>462439.02439024387</v>
      </c>
      <c r="C1910" t="s">
        <v>22</v>
      </c>
      <c r="D1910" t="s">
        <v>530</v>
      </c>
      <c r="E1910">
        <v>99</v>
      </c>
      <c r="F1910">
        <v>0</v>
      </c>
      <c r="H1910">
        <v>0</v>
      </c>
      <c r="K1910" s="1">
        <v>790000</v>
      </c>
      <c r="L1910" s="1">
        <v>110000</v>
      </c>
      <c r="N1910" s="3">
        <v>0.8</v>
      </c>
      <c r="O1910" s="10">
        <f>N1910-1/SUMIF(Seasons!A$2:A$8,C1910,Seasons!E$2:E$8)*(B1910-(E1910/SUMIF(Seasons!A$2:A$8,C1910,Seasons!B$2:B$8))*SUMIF(Seasons!A$2:A$8,C1910,Seasons!C$2:C$8))</f>
        <v>0.47974822974036202</v>
      </c>
    </row>
    <row r="1911" spans="1:15" x14ac:dyDescent="0.2">
      <c r="A1911">
        <v>1</v>
      </c>
      <c r="B1911" s="1">
        <f>K1911</f>
        <v>826667</v>
      </c>
      <c r="C1911" t="s">
        <v>15</v>
      </c>
      <c r="D1911" t="s">
        <v>530</v>
      </c>
      <c r="E1911">
        <v>195</v>
      </c>
      <c r="F1911">
        <v>0</v>
      </c>
      <c r="G1911">
        <v>0</v>
      </c>
      <c r="H1911">
        <v>0</v>
      </c>
      <c r="I1911"/>
      <c r="J1911" s="1">
        <v>900000</v>
      </c>
      <c r="K1911" s="1">
        <v>826667</v>
      </c>
      <c r="L1911" s="1">
        <v>0</v>
      </c>
      <c r="M1911"/>
      <c r="N1911" s="3">
        <v>0.1</v>
      </c>
      <c r="O1911" s="10">
        <f>N1911-1/SUMIF(Seasons!A$2:A$8,C1911,Seasons!E$2:E$8)*(B1911-(E1911/SUMIF(Seasons!A$2:A$8,C1911,Seasons!B$2:B$8))*SUMIF(Seasons!A$2:A$8,C1911,Seasons!C$2:C$8))</f>
        <v>-0.54278877057115194</v>
      </c>
    </row>
    <row r="1912" spans="1:15" x14ac:dyDescent="0.2">
      <c r="A1912">
        <v>1</v>
      </c>
      <c r="B1912" s="1">
        <v>1875000</v>
      </c>
      <c r="C1912" t="s">
        <v>23</v>
      </c>
      <c r="D1912" t="s">
        <v>530</v>
      </c>
      <c r="E1912">
        <v>186</v>
      </c>
      <c r="K1912" s="1">
        <v>1875000</v>
      </c>
      <c r="L1912" s="1">
        <v>0</v>
      </c>
      <c r="N1912" s="3">
        <v>2.7</v>
      </c>
      <c r="O1912" s="10">
        <f>N1912-1/SUMIF(Seasons!A$2:A$8,C1912,Seasons!E$2:E$8)*(B1912-(E1912/SUMIF(Seasons!A$2:A$8,C1912,Seasons!B$2:B$8))*SUMIF(Seasons!A$2:A$8,C1912,Seasons!C$2:C$8))</f>
        <v>-0.12165039929015053</v>
      </c>
    </row>
    <row r="1913" spans="1:15" x14ac:dyDescent="0.2">
      <c r="A1913">
        <v>1</v>
      </c>
      <c r="B1913" s="1">
        <f>J1913</f>
        <v>850000</v>
      </c>
      <c r="C1913" s="11" t="s">
        <v>17</v>
      </c>
      <c r="D1913" s="11" t="s">
        <v>531</v>
      </c>
      <c r="E1913" s="12">
        <v>190</v>
      </c>
      <c r="F1913" s="12"/>
      <c r="G1913" s="12"/>
      <c r="H1913" s="12"/>
      <c r="I1913" s="13">
        <v>660000</v>
      </c>
      <c r="J1913" s="14">
        <v>850000</v>
      </c>
      <c r="K1913" s="14"/>
      <c r="L1913" s="14">
        <v>190000</v>
      </c>
      <c r="M1913" s="13"/>
      <c r="N1913" s="10">
        <v>1.8</v>
      </c>
      <c r="O1913" s="10">
        <f>N1913-1/SUMIF(Seasons!A$2:A$8,C1913,Seasons!E$2:E$8)*(B1913-(E1913/SUMIF(Seasons!A$2:A$8,C1913,Seasons!B$2:B$8))*SUMIF(Seasons!A$2:A$8,C1913,Seasons!C$2:C$8))</f>
        <v>0.81693063899508478</v>
      </c>
    </row>
    <row r="1914" spans="1:15" x14ac:dyDescent="0.2">
      <c r="A1914">
        <v>1</v>
      </c>
      <c r="B1914" s="1">
        <f>K1914</f>
        <v>850000</v>
      </c>
      <c r="C1914" s="11" t="s">
        <v>19</v>
      </c>
      <c r="D1914" s="11" t="s">
        <v>531</v>
      </c>
      <c r="E1914" s="12">
        <v>193</v>
      </c>
      <c r="F1914" s="12">
        <v>0</v>
      </c>
      <c r="G1914" s="12">
        <v>0</v>
      </c>
      <c r="H1914" s="12">
        <v>0</v>
      </c>
      <c r="I1914" s="11"/>
      <c r="J1914" s="14">
        <v>850000</v>
      </c>
      <c r="K1914" s="14">
        <v>850000</v>
      </c>
      <c r="L1914" s="14">
        <v>65000</v>
      </c>
      <c r="M1914" s="13"/>
      <c r="N1914" s="10">
        <v>3.9</v>
      </c>
      <c r="O1914" s="10">
        <f>N1914-1/SUMIF(Seasons!A$2:A$8,C1914,Seasons!E$2:E$8)*(B1914-(E1914/SUMIF(Seasons!A$2:A$8,C1914,Seasons!B$2:B$8))*SUMIF(Seasons!A$2:A$8,C1914,Seasons!C$2:C$8))</f>
        <v>2.9728476821192054</v>
      </c>
    </row>
    <row r="1915" spans="1:15" x14ac:dyDescent="0.2">
      <c r="A1915">
        <v>1</v>
      </c>
      <c r="B1915" s="1">
        <f>K1915</f>
        <v>1200000</v>
      </c>
      <c r="C1915" s="11" t="s">
        <v>20</v>
      </c>
      <c r="D1915" s="11" t="s">
        <v>531</v>
      </c>
      <c r="E1915" s="12">
        <v>186</v>
      </c>
      <c r="F1915" s="12">
        <v>0</v>
      </c>
      <c r="G1915" s="12">
        <v>0</v>
      </c>
      <c r="H1915" s="12">
        <v>0</v>
      </c>
      <c r="I1915" s="12"/>
      <c r="J1915" s="14">
        <v>1200000</v>
      </c>
      <c r="K1915" s="14">
        <v>1200000</v>
      </c>
      <c r="L1915" s="14">
        <v>0</v>
      </c>
      <c r="M1915" s="13"/>
      <c r="N1915" s="10">
        <v>2.2000000000000002</v>
      </c>
      <c r="O1915" s="10">
        <f>N1915-1/SUMIF(Seasons!A$2:A$8,C1915,Seasons!E$2:E$8)*(B1915-(E1915/SUMIF(Seasons!A$2:A$8,C1915,Seasons!B$2:B$8))*SUMIF(Seasons!A$2:A$8,C1915,Seasons!C$2:C$8))</f>
        <v>0.44634655532359102</v>
      </c>
    </row>
    <row r="1916" spans="1:15" x14ac:dyDescent="0.2">
      <c r="A1916">
        <v>1</v>
      </c>
      <c r="B1916" s="1">
        <f>K1916</f>
        <v>1200000</v>
      </c>
      <c r="C1916" s="11" t="s">
        <v>21</v>
      </c>
      <c r="D1916" s="11" t="s">
        <v>531</v>
      </c>
      <c r="E1916" s="12">
        <v>185</v>
      </c>
      <c r="F1916" s="12">
        <v>0</v>
      </c>
      <c r="G1916" s="12">
        <v>0</v>
      </c>
      <c r="H1916" s="12">
        <v>0</v>
      </c>
      <c r="I1916" s="12"/>
      <c r="J1916" s="14">
        <v>1200000</v>
      </c>
      <c r="K1916" s="14">
        <v>1200000</v>
      </c>
      <c r="L1916" s="14">
        <v>0</v>
      </c>
      <c r="M1916" s="13">
        <v>0</v>
      </c>
      <c r="N1916" s="10">
        <v>7.8</v>
      </c>
      <c r="O1916" s="10">
        <f>N1916-1/SUMIF(Seasons!A$2:A$8,C1916,Seasons!E$2:E$8)*(B1916-(E1916/SUMIF(Seasons!A$2:A$8,C1916,Seasons!B$2:B$8))*SUMIF(Seasons!A$2:A$8,C1916,Seasons!C$2:C$8))</f>
        <v>6.2490186692197227</v>
      </c>
    </row>
    <row r="1917" spans="1:15" x14ac:dyDescent="0.2">
      <c r="A1917">
        <v>1</v>
      </c>
      <c r="B1917" s="1">
        <f>48/82*K1917</f>
        <v>1804877.8536585364</v>
      </c>
      <c r="C1917" t="s">
        <v>22</v>
      </c>
      <c r="D1917" t="s">
        <v>531</v>
      </c>
      <c r="E1917">
        <v>99</v>
      </c>
      <c r="F1917">
        <v>0</v>
      </c>
      <c r="H1917">
        <v>0</v>
      </c>
      <c r="K1917" s="1">
        <v>3083333</v>
      </c>
      <c r="L1917" s="1">
        <v>0</v>
      </c>
      <c r="N1917" s="3">
        <v>2.6</v>
      </c>
      <c r="O1917" s="10">
        <f>N1917-1/SUMIF(Seasons!A$2:A$8,C1917,Seasons!E$2:E$8)*(B1917-(E1917/SUMIF(Seasons!A$2:A$8,C1917,Seasons!B$2:B$8))*SUMIF(Seasons!A$2:A$8,C1917,Seasons!C$2:C$8))</f>
        <v>-0.49173838552321003</v>
      </c>
    </row>
    <row r="1918" spans="1:15" x14ac:dyDescent="0.2">
      <c r="A1918">
        <v>1</v>
      </c>
      <c r="B1918" s="1">
        <f>K1918</f>
        <v>3083333</v>
      </c>
      <c r="C1918" t="s">
        <v>15</v>
      </c>
      <c r="D1918" t="s">
        <v>531</v>
      </c>
      <c r="E1918">
        <v>195</v>
      </c>
      <c r="F1918">
        <v>0</v>
      </c>
      <c r="G1918">
        <v>0</v>
      </c>
      <c r="H1918">
        <v>0</v>
      </c>
      <c r="I1918"/>
      <c r="J1918" s="1">
        <v>3083333</v>
      </c>
      <c r="K1918" s="1">
        <v>3083333</v>
      </c>
      <c r="L1918" s="1">
        <v>0</v>
      </c>
      <c r="M1918"/>
      <c r="N1918" s="3">
        <v>8</v>
      </c>
      <c r="O1918" s="10">
        <f>N1918-1/SUMIF(Seasons!A$2:A$8,C1918,Seasons!E$2:E$8)*(B1918-(E1918/SUMIF(Seasons!A$2:A$8,C1918,Seasons!B$2:B$8))*SUMIF(Seasons!A$2:A$8,C1918,Seasons!C$2:C$8))</f>
        <v>2.1142311713455957</v>
      </c>
    </row>
    <row r="1919" spans="1:15" x14ac:dyDescent="0.2">
      <c r="A1919">
        <v>1</v>
      </c>
      <c r="B1919" s="1">
        <v>3083000</v>
      </c>
      <c r="C1919" t="s">
        <v>23</v>
      </c>
      <c r="D1919" t="s">
        <v>531</v>
      </c>
      <c r="E1919">
        <v>186</v>
      </c>
      <c r="K1919" s="1">
        <v>3083000</v>
      </c>
      <c r="L1919" s="1">
        <v>0</v>
      </c>
      <c r="N1919" s="3">
        <v>16.899999999999999</v>
      </c>
      <c r="O1919" s="10">
        <f>N1919-1/SUMIF(Seasons!A$2:A$8,C1919,Seasons!E$2:E$8)*(B1919-(E1919/SUMIF(Seasons!A$2:A$8,C1919,Seasons!B$2:B$8))*SUMIF(Seasons!A$2:A$8,C1919,Seasons!C$2:C$8))</f>
        <v>11.505856255545694</v>
      </c>
    </row>
    <row r="1920" spans="1:15" x14ac:dyDescent="0.2">
      <c r="A1920">
        <v>1</v>
      </c>
      <c r="B1920" s="1">
        <f>K1920</f>
        <v>56923</v>
      </c>
      <c r="C1920" t="s">
        <v>15</v>
      </c>
      <c r="D1920" t="s">
        <v>532</v>
      </c>
      <c r="E1920">
        <v>12</v>
      </c>
      <c r="F1920">
        <v>0</v>
      </c>
      <c r="G1920">
        <v>0</v>
      </c>
      <c r="H1920">
        <v>0</v>
      </c>
      <c r="I1920"/>
      <c r="J1920" s="1">
        <v>1387500</v>
      </c>
      <c r="K1920" s="1">
        <v>56923</v>
      </c>
      <c r="L1920" s="1">
        <v>0</v>
      </c>
      <c r="M1920"/>
      <c r="N1920" s="3">
        <v>0.8</v>
      </c>
      <c r="O1920" s="10">
        <f>N1920-1/SUMIF(Seasons!A$2:A$8,C1920,Seasons!E$2:E$8)*(B1920-(E1920/SUMIF(Seasons!A$2:A$8,C1920,Seasons!B$2:B$8))*SUMIF(Seasons!A$2:A$8,C1920,Seasons!C$2:C$8))</f>
        <v>0.74638486856802444</v>
      </c>
    </row>
    <row r="1921" spans="1:15" x14ac:dyDescent="0.2">
      <c r="A1921">
        <v>1</v>
      </c>
      <c r="B1921" s="1">
        <v>1179000</v>
      </c>
      <c r="C1921" t="s">
        <v>23</v>
      </c>
      <c r="D1921" t="s">
        <v>532</v>
      </c>
      <c r="E1921">
        <v>158</v>
      </c>
      <c r="K1921" s="1">
        <v>1179000</v>
      </c>
      <c r="L1921" s="1">
        <v>925000</v>
      </c>
      <c r="N1921" s="3">
        <v>3</v>
      </c>
      <c r="O1921" s="10">
        <f>N1921-1/SUMIF(Seasons!A$2:A$8,C1921,Seasons!E$2:E$8)*(B1921-(E1921/SUMIF(Seasons!A$2:A$8,C1921,Seasons!B$2:B$8))*SUMIF(Seasons!A$2:A$8,C1921,Seasons!C$2:C$8))</f>
        <v>1.4841972693705812</v>
      </c>
    </row>
    <row r="1922" spans="1:15" x14ac:dyDescent="0.2">
      <c r="A1922">
        <v>1</v>
      </c>
      <c r="B1922" s="1">
        <f>K1922</f>
        <v>600000</v>
      </c>
      <c r="C1922" t="s">
        <v>15</v>
      </c>
      <c r="D1922" t="s">
        <v>533</v>
      </c>
      <c r="E1922">
        <v>195</v>
      </c>
      <c r="F1922">
        <v>0</v>
      </c>
      <c r="G1922">
        <v>0</v>
      </c>
      <c r="H1922">
        <v>0</v>
      </c>
      <c r="I1922"/>
      <c r="J1922" s="1">
        <v>600000</v>
      </c>
      <c r="K1922" s="1">
        <v>600000</v>
      </c>
      <c r="L1922" s="1">
        <v>0</v>
      </c>
      <c r="M1922"/>
      <c r="N1922" s="3">
        <v>5.0999999999999996</v>
      </c>
      <c r="O1922" s="10">
        <f>N1922-1/SUMIF(Seasons!A$2:A$8,C1922,Seasons!E$2:E$8)*(B1922-(E1922/SUMIF(Seasons!A$2:A$8,C1922,Seasons!B$2:B$8))*SUMIF(Seasons!A$2:A$8,C1922,Seasons!C$2:C$8))</f>
        <v>4.9838334946757019</v>
      </c>
    </row>
    <row r="1923" spans="1:15" x14ac:dyDescent="0.2">
      <c r="A1923">
        <v>1</v>
      </c>
      <c r="B1923" s="1">
        <v>1000000</v>
      </c>
      <c r="C1923" t="s">
        <v>23</v>
      </c>
      <c r="D1923" t="s">
        <v>533</v>
      </c>
      <c r="E1923">
        <v>186</v>
      </c>
      <c r="K1923" s="1">
        <v>1000000</v>
      </c>
      <c r="L1923" s="1">
        <v>0</v>
      </c>
      <c r="N1923" s="3">
        <v>7.9</v>
      </c>
      <c r="O1923" s="10">
        <f>N1923-1/SUMIF(Seasons!A$2:A$8,C1923,Seasons!E$2:E$8)*(B1923-(E1923/SUMIF(Seasons!A$2:A$8,C1923,Seasons!B$2:B$8))*SUMIF(Seasons!A$2:A$8,C1923,Seasons!C$2:C$8))</f>
        <v>6.9417036379769304</v>
      </c>
    </row>
    <row r="1924" spans="1:15" x14ac:dyDescent="0.2">
      <c r="A1924">
        <v>1</v>
      </c>
      <c r="B1924" s="1">
        <f>J1924</f>
        <v>3000000</v>
      </c>
      <c r="C1924" s="11" t="s">
        <v>17</v>
      </c>
      <c r="D1924" s="11" t="s">
        <v>534</v>
      </c>
      <c r="E1924" s="12">
        <v>190</v>
      </c>
      <c r="F1924" s="12"/>
      <c r="G1924" s="12"/>
      <c r="H1924" s="12"/>
      <c r="I1924" s="13">
        <v>2750000</v>
      </c>
      <c r="J1924" s="14">
        <v>3000000</v>
      </c>
      <c r="K1924" s="14"/>
      <c r="L1924" s="14" t="s">
        <v>27</v>
      </c>
      <c r="M1924" s="13"/>
      <c r="N1924" s="10">
        <v>-0.2</v>
      </c>
      <c r="O1924" s="10">
        <f>N1924-1/SUMIF(Seasons!A$2:A$8,C1924,Seasons!E$2:E$8)*(B1924-(E1924/SUMIF(Seasons!A$2:A$8,C1924,Seasons!B$2:B$8))*SUMIF(Seasons!A$2:A$8,C1924,Seasons!C$2:C$8))</f>
        <v>-6.8193336974330965</v>
      </c>
    </row>
    <row r="1925" spans="1:15" x14ac:dyDescent="0.2">
      <c r="A1925">
        <v>1</v>
      </c>
      <c r="B1925" s="1">
        <f>K1925</f>
        <v>3000000</v>
      </c>
      <c r="C1925" s="11" t="s">
        <v>19</v>
      </c>
      <c r="D1925" s="11" t="s">
        <v>534</v>
      </c>
      <c r="E1925" s="12">
        <v>193</v>
      </c>
      <c r="F1925" s="12">
        <v>0</v>
      </c>
      <c r="G1925" s="12">
        <v>0</v>
      </c>
      <c r="H1925" s="12">
        <v>0</v>
      </c>
      <c r="I1925" s="11"/>
      <c r="J1925" s="14">
        <v>3000000</v>
      </c>
      <c r="K1925" s="14">
        <v>3000000</v>
      </c>
      <c r="L1925" s="14">
        <v>0</v>
      </c>
      <c r="M1925" s="13"/>
      <c r="N1925" s="10">
        <v>1.2</v>
      </c>
      <c r="O1925" s="10">
        <f>N1925-1/SUMIF(Seasons!A$2:A$8,C1925,Seasons!E$2:E$8)*(B1925-(E1925/SUMIF(Seasons!A$2:A$8,C1925,Seasons!B$2:B$8))*SUMIF(Seasons!A$2:A$8,C1925,Seasons!C$2:C$8))</f>
        <v>-5.4225165562913906</v>
      </c>
    </row>
    <row r="1926" spans="1:15" x14ac:dyDescent="0.2">
      <c r="A1926">
        <v>1</v>
      </c>
      <c r="B1926" s="1">
        <f>K1926</f>
        <v>1250000</v>
      </c>
      <c r="C1926" s="11" t="s">
        <v>20</v>
      </c>
      <c r="D1926" s="11" t="s">
        <v>534</v>
      </c>
      <c r="E1926" s="12">
        <v>186</v>
      </c>
      <c r="F1926" s="12">
        <v>0</v>
      </c>
      <c r="G1926" s="12">
        <v>0</v>
      </c>
      <c r="H1926" s="12">
        <v>0</v>
      </c>
      <c r="I1926" s="12"/>
      <c r="J1926" s="14">
        <v>1250000</v>
      </c>
      <c r="K1926" s="14">
        <v>1250000</v>
      </c>
      <c r="L1926" s="14">
        <v>250000</v>
      </c>
      <c r="M1926" s="13"/>
      <c r="N1926" s="10">
        <v>0.7</v>
      </c>
      <c r="O1926" s="10">
        <f>N1926-1/SUMIF(Seasons!A$2:A$8,C1926,Seasons!E$2:E$8)*(B1926-(E1926/SUMIF(Seasons!A$2:A$8,C1926,Seasons!B$2:B$8))*SUMIF(Seasons!A$2:A$8,C1926,Seasons!C$2:C$8))</f>
        <v>-1.1789144050104383</v>
      </c>
    </row>
    <row r="1927" spans="1:15" x14ac:dyDescent="0.2">
      <c r="A1927">
        <v>1</v>
      </c>
      <c r="B1927" s="1">
        <f>K1927</f>
        <v>8065</v>
      </c>
      <c r="C1927" s="11" t="s">
        <v>20</v>
      </c>
      <c r="D1927" s="11" t="s">
        <v>535</v>
      </c>
      <c r="E1927" s="12">
        <v>3</v>
      </c>
      <c r="F1927" s="12">
        <v>0</v>
      </c>
      <c r="G1927" s="12">
        <v>0</v>
      </c>
      <c r="H1927" s="12">
        <v>0</v>
      </c>
      <c r="I1927" s="12"/>
      <c r="J1927" s="14">
        <v>500000</v>
      </c>
      <c r="K1927" s="14">
        <v>8065</v>
      </c>
      <c r="L1927" s="14">
        <v>0</v>
      </c>
      <c r="M1927" s="13"/>
      <c r="N1927" s="10"/>
      <c r="O1927" s="10">
        <f>N1927-1/SUMIF(Seasons!A$2:A$8,C1927,Seasons!E$2:E$8)*(B1927-(E1927/SUMIF(Seasons!A$2:A$8,C1927,Seasons!B$2:B$8))*SUMIF(Seasons!A$2:A$8,C1927,Seasons!C$2:C$8))</f>
        <v>-1.2122028419433942E-6</v>
      </c>
    </row>
    <row r="1928" spans="1:15" x14ac:dyDescent="0.2">
      <c r="A1928">
        <v>1</v>
      </c>
      <c r="B1928" s="1">
        <v>207000</v>
      </c>
      <c r="C1928" t="s">
        <v>23</v>
      </c>
      <c r="D1928" t="s">
        <v>536</v>
      </c>
      <c r="E1928" s="19">
        <v>55</v>
      </c>
      <c r="J1928" s="1">
        <v>700000</v>
      </c>
      <c r="K1928" s="1">
        <v>207000</v>
      </c>
      <c r="N1928" s="3">
        <v>-5.7</v>
      </c>
      <c r="O1928" s="10">
        <f>N1928-1/SUMIF(Seasons!A$2:A$8,C1928,Seasons!E$2:E$8)*(B1928-(E1928/SUMIF(Seasons!A$2:A$8,C1928,Seasons!B$2:B$8))*SUMIF(Seasons!A$2:A$8,C1928,Seasons!C$2:C$8))</f>
        <v>-5.7944786329679134</v>
      </c>
    </row>
    <row r="1929" spans="1:15" x14ac:dyDescent="0.2">
      <c r="A1929">
        <v>1</v>
      </c>
      <c r="B1929" s="1">
        <f>48/82*K1929</f>
        <v>98645.268292682915</v>
      </c>
      <c r="C1929" t="s">
        <v>22</v>
      </c>
      <c r="D1929" t="s">
        <v>537</v>
      </c>
      <c r="E1929">
        <v>14</v>
      </c>
      <c r="F1929">
        <v>0</v>
      </c>
      <c r="H1929">
        <v>0</v>
      </c>
      <c r="K1929" s="1">
        <v>168519</v>
      </c>
      <c r="L1929" s="1">
        <v>300000</v>
      </c>
      <c r="N1929" s="3">
        <v>-0.60000000000000009</v>
      </c>
      <c r="O1929" s="10">
        <f>N1929-1/SUMIF(Seasons!A$2:A$8,C1929,Seasons!E$2:E$8)*(B1929-(E1929/SUMIF(Seasons!A$2:A$8,C1929,Seasons!B$2:B$8))*SUMIF(Seasons!A$2:A$8,C1929,Seasons!C$2:C$8))</f>
        <v>-0.71393298219011525</v>
      </c>
    </row>
    <row r="1930" spans="1:15" x14ac:dyDescent="0.2">
      <c r="A1930">
        <v>1</v>
      </c>
      <c r="B1930" s="1">
        <f>K1930</f>
        <v>343910</v>
      </c>
      <c r="C1930" t="s">
        <v>15</v>
      </c>
      <c r="D1930" t="s">
        <v>537</v>
      </c>
      <c r="E1930">
        <v>75</v>
      </c>
      <c r="F1930">
        <v>0</v>
      </c>
      <c r="G1930">
        <v>0</v>
      </c>
      <c r="H1930">
        <v>0</v>
      </c>
      <c r="I1930"/>
      <c r="J1930" s="1">
        <v>1460833</v>
      </c>
      <c r="K1930" s="1">
        <v>343910</v>
      </c>
      <c r="L1930" s="1">
        <v>300000</v>
      </c>
      <c r="M1930"/>
      <c r="N1930" s="3">
        <v>-0.4</v>
      </c>
      <c r="O1930" s="10">
        <f>N1930-1/SUMIF(Seasons!A$2:A$8,C1930,Seasons!E$2:E$8)*(B1930-(E1930/SUMIF(Seasons!A$2:A$8,C1930,Seasons!B$2:B$8))*SUMIF(Seasons!A$2:A$8,C1930,Seasons!C$2:C$8))</f>
        <v>-0.70754278054955688</v>
      </c>
    </row>
    <row r="1931" spans="1:15" x14ac:dyDescent="0.2">
      <c r="A1931">
        <v>1</v>
      </c>
      <c r="B1931" s="1">
        <v>1461000</v>
      </c>
      <c r="C1931" t="s">
        <v>23</v>
      </c>
      <c r="D1931" t="s">
        <v>537</v>
      </c>
      <c r="E1931">
        <v>186</v>
      </c>
      <c r="K1931" s="1">
        <v>1461000</v>
      </c>
      <c r="L1931" s="1">
        <v>700000</v>
      </c>
      <c r="N1931" s="3">
        <v>14.6</v>
      </c>
      <c r="O1931" s="10">
        <f>N1931-1/SUMIF(Seasons!A$2:A$8,C1931,Seasons!E$2:E$8)*(B1931-(E1931/SUMIF(Seasons!A$2:A$8,C1931,Seasons!B$2:B$8))*SUMIF(Seasons!A$2:A$8,C1931,Seasons!C$2:C$8))</f>
        <v>12.659982253771073</v>
      </c>
    </row>
    <row r="1932" spans="1:15" x14ac:dyDescent="0.2">
      <c r="A1932">
        <v>1</v>
      </c>
      <c r="B1932" s="1">
        <f t="shared" ref="B1932:B1937" si="3">K1932</f>
        <v>86022</v>
      </c>
      <c r="C1932" s="11" t="s">
        <v>20</v>
      </c>
      <c r="D1932" s="11" t="s">
        <v>538</v>
      </c>
      <c r="E1932" s="12">
        <v>8</v>
      </c>
      <c r="F1932" s="12">
        <v>0</v>
      </c>
      <c r="G1932" s="12">
        <v>0</v>
      </c>
      <c r="H1932" s="12">
        <v>0</v>
      </c>
      <c r="I1932" s="12"/>
      <c r="J1932" s="14">
        <v>2000000</v>
      </c>
      <c r="K1932" s="14">
        <v>86022</v>
      </c>
      <c r="L1932" s="14">
        <v>1000000</v>
      </c>
      <c r="M1932" s="13"/>
      <c r="N1932" s="10">
        <v>-0.7</v>
      </c>
      <c r="O1932" s="10">
        <f>N1932-1/SUMIF(Seasons!A$2:A$8,C1932,Seasons!E$2:E$8)*(B1932-(E1932/SUMIF(Seasons!A$2:A$8,C1932,Seasons!B$2:B$8))*SUMIF(Seasons!A$2:A$8,C1932,Seasons!C$2:C$8))</f>
        <v>-0.86162828473297859</v>
      </c>
    </row>
    <row r="1933" spans="1:15" x14ac:dyDescent="0.2">
      <c r="A1933">
        <v>1</v>
      </c>
      <c r="B1933" s="1">
        <f t="shared" si="3"/>
        <v>51528</v>
      </c>
      <c r="C1933" s="11" t="s">
        <v>19</v>
      </c>
      <c r="D1933" s="11" t="s">
        <v>539</v>
      </c>
      <c r="E1933" s="12">
        <v>0</v>
      </c>
      <c r="F1933" s="12">
        <v>0</v>
      </c>
      <c r="G1933" s="12">
        <v>0</v>
      </c>
      <c r="H1933" s="12">
        <v>153</v>
      </c>
      <c r="I1933" s="11"/>
      <c r="J1933" s="14">
        <v>875000</v>
      </c>
      <c r="K1933" s="14">
        <v>51528</v>
      </c>
      <c r="L1933" s="14">
        <v>287500</v>
      </c>
      <c r="M1933" s="13"/>
      <c r="N1933" s="10"/>
      <c r="O1933" s="10">
        <f>N1933-1/SUMIF(Seasons!A$2:A$8,C1933,Seasons!E$2:E$8)*(B1933-(E1933/SUMIF(Seasons!A$2:A$8,C1933,Seasons!B$2:B$8))*SUMIF(Seasons!A$2:A$8,C1933,Seasons!C$2:C$8))</f>
        <v>-0.13649801324503311</v>
      </c>
    </row>
    <row r="1934" spans="1:15" x14ac:dyDescent="0.2">
      <c r="A1934">
        <v>1</v>
      </c>
      <c r="B1934" s="1">
        <f t="shared" si="3"/>
        <v>58420</v>
      </c>
      <c r="C1934" s="11" t="s">
        <v>19</v>
      </c>
      <c r="D1934" s="11" t="s">
        <v>540</v>
      </c>
      <c r="E1934" s="12">
        <v>22</v>
      </c>
      <c r="F1934" s="12">
        <v>0</v>
      </c>
      <c r="G1934" s="12">
        <v>0</v>
      </c>
      <c r="H1934" s="12">
        <v>0</v>
      </c>
      <c r="I1934" s="11"/>
      <c r="J1934" s="14">
        <v>512500</v>
      </c>
      <c r="K1934" s="14">
        <v>58420</v>
      </c>
      <c r="L1934" s="14">
        <v>0</v>
      </c>
      <c r="M1934" s="13"/>
      <c r="N1934" s="10">
        <v>-1</v>
      </c>
      <c r="O1934" s="10">
        <f>N1934-1/SUMIF(Seasons!A$2:A$8,C1934,Seasons!E$2:E$8)*(B1934-(E1934/SUMIF(Seasons!A$2:A$8,C1934,Seasons!B$2:B$8))*SUMIF(Seasons!A$2:A$8,C1934,Seasons!C$2:C$8))</f>
        <v>-1.0037753148268882</v>
      </c>
    </row>
    <row r="1935" spans="1:15" x14ac:dyDescent="0.2">
      <c r="A1935">
        <v>1</v>
      </c>
      <c r="B1935" s="1">
        <f t="shared" si="3"/>
        <v>9476</v>
      </c>
      <c r="C1935" s="11" t="s">
        <v>20</v>
      </c>
      <c r="D1935" s="11" t="s">
        <v>540</v>
      </c>
      <c r="E1935" s="12">
        <v>3</v>
      </c>
      <c r="F1935" s="12">
        <v>0</v>
      </c>
      <c r="G1935" s="12">
        <v>0</v>
      </c>
      <c r="H1935" s="12">
        <v>0</v>
      </c>
      <c r="I1935" s="12"/>
      <c r="J1935" s="14">
        <v>587500</v>
      </c>
      <c r="K1935" s="14">
        <v>9476</v>
      </c>
      <c r="L1935" s="14">
        <v>0</v>
      </c>
      <c r="M1935" s="13"/>
      <c r="N1935" s="10"/>
      <c r="O1935" s="10">
        <f>N1935-1/SUMIF(Seasons!A$2:A$8,C1935,Seasons!E$2:E$8)*(B1935-(E1935/SUMIF(Seasons!A$2:A$8,C1935,Seasons!B$2:B$8))*SUMIF(Seasons!A$2:A$8,C1935,Seasons!C$2:C$8))</f>
        <v>-3.536076503468248E-3</v>
      </c>
    </row>
    <row r="1936" spans="1:15" x14ac:dyDescent="0.2">
      <c r="A1936">
        <v>1</v>
      </c>
      <c r="B1936" s="1">
        <f t="shared" si="3"/>
        <v>14744</v>
      </c>
      <c r="C1936" t="s">
        <v>15</v>
      </c>
      <c r="D1936" t="s">
        <v>540</v>
      </c>
      <c r="E1936">
        <v>5</v>
      </c>
      <c r="F1936">
        <v>0</v>
      </c>
      <c r="G1936">
        <v>0</v>
      </c>
      <c r="H1936">
        <v>0</v>
      </c>
      <c r="I1936"/>
      <c r="J1936" s="1">
        <v>575000</v>
      </c>
      <c r="K1936" s="1">
        <v>14744</v>
      </c>
      <c r="L1936" s="1">
        <v>0</v>
      </c>
      <c r="M1936"/>
      <c r="N1936" s="3">
        <v>0.5</v>
      </c>
      <c r="O1936" s="10">
        <f>N1936-1/SUMIF(Seasons!A$2:A$8,C1936,Seasons!E$2:E$8)*(B1936-(E1936/SUMIF(Seasons!A$2:A$8,C1936,Seasons!B$2:B$8))*SUMIF(Seasons!A$2:A$8,C1936,Seasons!C$2:C$8))</f>
        <v>0.49850973266810633</v>
      </c>
    </row>
    <row r="1937" spans="1:15" x14ac:dyDescent="0.2">
      <c r="A1937">
        <v>1</v>
      </c>
      <c r="B1937" s="1">
        <f t="shared" si="3"/>
        <v>49730</v>
      </c>
      <c r="C1937" s="11" t="s">
        <v>21</v>
      </c>
      <c r="D1937" s="11" t="s">
        <v>541</v>
      </c>
      <c r="E1937" s="12">
        <v>16</v>
      </c>
      <c r="F1937" s="12">
        <v>0</v>
      </c>
      <c r="G1937" s="12">
        <v>0</v>
      </c>
      <c r="H1937" s="12">
        <v>0</v>
      </c>
      <c r="I1937" s="12"/>
      <c r="J1937" s="14">
        <v>575000</v>
      </c>
      <c r="K1937" s="14">
        <v>49730</v>
      </c>
      <c r="L1937" s="14">
        <v>0</v>
      </c>
      <c r="M1937" s="13">
        <v>0</v>
      </c>
      <c r="N1937" s="10">
        <v>0.1</v>
      </c>
      <c r="O1937" s="10">
        <f>N1937-1/SUMIF(Seasons!A$2:A$8,C1937,Seasons!E$2:E$8)*(B1937-(E1937/SUMIF(Seasons!A$2:A$8,C1937,Seasons!B$2:B$8))*SUMIF(Seasons!A$2:A$8,C1937,Seasons!C$2:C$8))</f>
        <v>9.0063162252726647E-2</v>
      </c>
    </row>
    <row r="1938" spans="1:15" x14ac:dyDescent="0.2">
      <c r="A1938">
        <v>1</v>
      </c>
      <c r="B1938" s="1">
        <f>J1938</f>
        <v>1025000</v>
      </c>
      <c r="C1938" s="11" t="s">
        <v>17</v>
      </c>
      <c r="D1938" s="11" t="s">
        <v>542</v>
      </c>
      <c r="E1938" s="12">
        <v>190</v>
      </c>
      <c r="F1938" s="12"/>
      <c r="G1938" s="12"/>
      <c r="H1938" s="12"/>
      <c r="I1938" s="13">
        <v>1025000</v>
      </c>
      <c r="J1938" s="14">
        <v>1025000</v>
      </c>
      <c r="K1938" s="14"/>
      <c r="L1938" s="14" t="s">
        <v>27</v>
      </c>
      <c r="M1938" s="13"/>
      <c r="N1938" s="10">
        <v>3.2</v>
      </c>
      <c r="O1938" s="10">
        <f>N1938-1/SUMIF(Seasons!A$2:A$8,C1938,Seasons!E$2:E$8)*(B1938-(E1938/SUMIF(Seasons!A$2:A$8,C1938,Seasons!B$2:B$8))*SUMIF(Seasons!A$2:A$8,C1938,Seasons!C$2:C$8))</f>
        <v>1.758164937192791</v>
      </c>
    </row>
    <row r="1939" spans="1:15" x14ac:dyDescent="0.2">
      <c r="A1939">
        <v>1</v>
      </c>
      <c r="B1939" s="1">
        <f>K1939</f>
        <v>600000</v>
      </c>
      <c r="C1939" s="11" t="s">
        <v>19</v>
      </c>
      <c r="D1939" s="11" t="s">
        <v>542</v>
      </c>
      <c r="E1939" s="12">
        <v>193</v>
      </c>
      <c r="F1939" s="12">
        <v>0</v>
      </c>
      <c r="G1939" s="12">
        <v>0</v>
      </c>
      <c r="H1939" s="12">
        <v>0</v>
      </c>
      <c r="I1939" s="11"/>
      <c r="J1939" s="14">
        <v>600000</v>
      </c>
      <c r="K1939" s="14">
        <v>600000</v>
      </c>
      <c r="L1939" s="14">
        <v>0</v>
      </c>
      <c r="M1939" s="13"/>
      <c r="N1939" s="10">
        <v>9.4</v>
      </c>
      <c r="O1939" s="10">
        <f>N1939-1/SUMIF(Seasons!A$2:A$8,C1939,Seasons!E$2:E$8)*(B1939-(E1939/SUMIF(Seasons!A$2:A$8,C1939,Seasons!B$2:B$8))*SUMIF(Seasons!A$2:A$8,C1939,Seasons!C$2:C$8))</f>
        <v>9.1350993377483451</v>
      </c>
    </row>
    <row r="1940" spans="1:15" x14ac:dyDescent="0.2">
      <c r="A1940">
        <v>1</v>
      </c>
      <c r="B1940" s="1">
        <f>K1940</f>
        <v>1800000</v>
      </c>
      <c r="C1940" s="11" t="s">
        <v>20</v>
      </c>
      <c r="D1940" s="11" t="s">
        <v>542</v>
      </c>
      <c r="E1940" s="12">
        <v>186</v>
      </c>
      <c r="F1940" s="12">
        <v>0</v>
      </c>
      <c r="G1940" s="12">
        <v>0</v>
      </c>
      <c r="H1940" s="12">
        <v>0</v>
      </c>
      <c r="I1940" s="12"/>
      <c r="J1940" s="14">
        <v>1800000</v>
      </c>
      <c r="K1940" s="14">
        <v>1800000</v>
      </c>
      <c r="L1940" s="14">
        <v>0</v>
      </c>
      <c r="M1940" s="13"/>
      <c r="N1940" s="10">
        <v>1.5</v>
      </c>
      <c r="O1940" s="10">
        <f>N1940-1/SUMIF(Seasons!A$2:A$8,C1940,Seasons!E$2:E$8)*(B1940-(E1940/SUMIF(Seasons!A$2:A$8,C1940,Seasons!B$2:B$8))*SUMIF(Seasons!A$2:A$8,C1940,Seasons!C$2:C$8))</f>
        <v>-1.7567849686847596</v>
      </c>
    </row>
    <row r="1941" spans="1:15" x14ac:dyDescent="0.2">
      <c r="A1941">
        <v>1</v>
      </c>
      <c r="B1941" s="1">
        <f>K1941</f>
        <v>1800000</v>
      </c>
      <c r="C1941" s="11" t="s">
        <v>21</v>
      </c>
      <c r="D1941" s="11" t="s">
        <v>542</v>
      </c>
      <c r="E1941" s="12">
        <v>185</v>
      </c>
      <c r="F1941" s="12">
        <v>0</v>
      </c>
      <c r="G1941" s="12">
        <v>0</v>
      </c>
      <c r="H1941" s="12">
        <v>0</v>
      </c>
      <c r="I1941" s="12"/>
      <c r="J1941" s="14">
        <v>1800000</v>
      </c>
      <c r="K1941" s="14">
        <v>1800000</v>
      </c>
      <c r="L1941" s="14">
        <v>0</v>
      </c>
      <c r="M1941" s="13">
        <v>0</v>
      </c>
      <c r="N1941" s="10">
        <v>-0.5</v>
      </c>
      <c r="O1941" s="10">
        <f>N1941-1/SUMIF(Seasons!A$2:A$8,C1941,Seasons!E$2:E$8)*(B1941-(E1941/SUMIF(Seasons!A$2:A$8,C1941,Seasons!B$2:B$8))*SUMIF(Seasons!A$2:A$8,C1941,Seasons!C$2:C$8))</f>
        <v>-3.429631402584969</v>
      </c>
    </row>
    <row r="1942" spans="1:15" x14ac:dyDescent="0.2">
      <c r="A1942">
        <v>1</v>
      </c>
      <c r="B1942" s="1">
        <f>48/82*K1942</f>
        <v>556097.5609756097</v>
      </c>
      <c r="C1942" t="s">
        <v>22</v>
      </c>
      <c r="D1942" t="s">
        <v>542</v>
      </c>
      <c r="E1942">
        <v>99</v>
      </c>
      <c r="F1942">
        <v>0</v>
      </c>
      <c r="H1942">
        <v>0</v>
      </c>
      <c r="K1942" s="1">
        <v>950000</v>
      </c>
      <c r="L1942" s="1">
        <v>0</v>
      </c>
      <c r="N1942" s="3">
        <v>0.8</v>
      </c>
      <c r="O1942" s="10">
        <f>N1942-1/SUMIF(Seasons!A$2:A$8,C1942,Seasons!E$2:E$8)*(B1942-(E1942/SUMIF(Seasons!A$2:A$8,C1942,Seasons!B$2:B$8))*SUMIF(Seasons!A$2:A$8,C1942,Seasons!C$2:C$8))</f>
        <v>0.28638867033831639</v>
      </c>
    </row>
    <row r="1943" spans="1:15" x14ac:dyDescent="0.2">
      <c r="A1943">
        <v>1</v>
      </c>
      <c r="B1943" s="1">
        <f>K1943</f>
        <v>8973</v>
      </c>
      <c r="C1943" s="11" t="s">
        <v>21</v>
      </c>
      <c r="D1943" s="11" t="s">
        <v>543</v>
      </c>
      <c r="E1943" s="12">
        <v>3</v>
      </c>
      <c r="F1943" s="12">
        <v>0</v>
      </c>
      <c r="G1943" s="12">
        <v>0</v>
      </c>
      <c r="H1943" s="12">
        <v>0</v>
      </c>
      <c r="I1943" s="12"/>
      <c r="J1943" s="14">
        <v>553333</v>
      </c>
      <c r="K1943" s="14">
        <v>8973</v>
      </c>
      <c r="L1943" s="14">
        <v>0</v>
      </c>
      <c r="M1943" s="13">
        <v>0</v>
      </c>
      <c r="N1943" s="10">
        <v>0</v>
      </c>
      <c r="O1943" s="10">
        <f>N1943-1/SUMIF(Seasons!A$2:A$8,C1943,Seasons!E$2:E$8)*(B1943-(E1943/SUMIF(Seasons!A$2:A$8,C1943,Seasons!B$2:B$8))*SUMIF(Seasons!A$2:A$8,C1943,Seasons!C$2:C$8))</f>
        <v>-1.0557851293131336E-3</v>
      </c>
    </row>
    <row r="1944" spans="1:15" x14ac:dyDescent="0.2">
      <c r="A1944">
        <v>1</v>
      </c>
      <c r="B1944" s="1">
        <f>K1944</f>
        <v>3064</v>
      </c>
      <c r="C1944" t="s">
        <v>15</v>
      </c>
      <c r="D1944" t="s">
        <v>544</v>
      </c>
      <c r="E1944">
        <v>1</v>
      </c>
      <c r="F1944">
        <v>0</v>
      </c>
      <c r="G1944">
        <v>0</v>
      </c>
      <c r="H1944">
        <v>0</v>
      </c>
      <c r="I1944"/>
      <c r="J1944" s="1">
        <v>890833</v>
      </c>
      <c r="K1944" s="1">
        <v>3064</v>
      </c>
      <c r="L1944" s="1">
        <v>285000</v>
      </c>
      <c r="M1944"/>
      <c r="N1944" s="3">
        <v>0</v>
      </c>
      <c r="O1944" s="10">
        <f>N1944-1/SUMIF(Seasons!A$2:A$8,C1944,Seasons!E$2:E$8)*(B1944-(E1944/SUMIF(Seasons!A$2:A$8,C1944,Seasons!B$2:B$8))*SUMIF(Seasons!A$2:A$8,C1944,Seasons!C$2:C$8))</f>
        <v>-5.6570109464591594E-4</v>
      </c>
    </row>
    <row r="1945" spans="1:15" x14ac:dyDescent="0.2">
      <c r="A1945">
        <v>1</v>
      </c>
      <c r="B1945" s="1">
        <f>K1945</f>
        <v>1400000</v>
      </c>
      <c r="C1945" s="11" t="s">
        <v>20</v>
      </c>
      <c r="D1945" s="11" t="s">
        <v>545</v>
      </c>
      <c r="E1945" s="12">
        <v>186</v>
      </c>
      <c r="F1945" s="12">
        <v>0</v>
      </c>
      <c r="G1945" s="12">
        <v>0</v>
      </c>
      <c r="H1945" s="12">
        <v>0</v>
      </c>
      <c r="I1945" s="12"/>
      <c r="J1945" s="14">
        <v>1400000</v>
      </c>
      <c r="K1945" s="14">
        <v>1400000</v>
      </c>
      <c r="L1945" s="14">
        <v>500000</v>
      </c>
      <c r="M1945" s="13"/>
      <c r="N1945" s="10">
        <v>5.4</v>
      </c>
      <c r="O1945" s="10">
        <f>N1945-1/SUMIF(Seasons!A$2:A$8,C1945,Seasons!E$2:E$8)*(B1945-(E1945/SUMIF(Seasons!A$2:A$8,C1945,Seasons!B$2:B$8))*SUMIF(Seasons!A$2:A$8,C1945,Seasons!C$2:C$8))</f>
        <v>3.1453027139874745</v>
      </c>
    </row>
    <row r="1946" spans="1:15" x14ac:dyDescent="0.2">
      <c r="A1946">
        <v>1</v>
      </c>
      <c r="B1946" s="1">
        <f>K1946</f>
        <v>1400000</v>
      </c>
      <c r="C1946" s="11" t="s">
        <v>21</v>
      </c>
      <c r="D1946" s="11" t="s">
        <v>545</v>
      </c>
      <c r="E1946" s="12">
        <v>185</v>
      </c>
      <c r="F1946" s="12">
        <v>0</v>
      </c>
      <c r="G1946" s="12">
        <v>0</v>
      </c>
      <c r="H1946" s="12">
        <v>0</v>
      </c>
      <c r="I1946" s="12"/>
      <c r="J1946" s="14">
        <v>1400000</v>
      </c>
      <c r="K1946" s="14">
        <v>1400000</v>
      </c>
      <c r="L1946" s="14">
        <v>500000</v>
      </c>
      <c r="M1946" s="13">
        <v>0</v>
      </c>
      <c r="N1946" s="10">
        <v>0.9</v>
      </c>
      <c r="O1946" s="10">
        <f>N1946-1/SUMIF(Seasons!A$2:A$8,C1946,Seasons!E$2:E$8)*(B1946-(E1946/SUMIF(Seasons!A$2:A$8,C1946,Seasons!B$2:B$8))*SUMIF(Seasons!A$2:A$8,C1946,Seasons!C$2:C$8))</f>
        <v>-1.1105313547151749</v>
      </c>
    </row>
    <row r="1947" spans="1:15" x14ac:dyDescent="0.2">
      <c r="A1947">
        <v>1</v>
      </c>
      <c r="B1947" s="1">
        <f>48/82*K1947</f>
        <v>526829.26829268294</v>
      </c>
      <c r="C1947" t="s">
        <v>22</v>
      </c>
      <c r="D1947" t="s">
        <v>545</v>
      </c>
      <c r="E1947">
        <v>99</v>
      </c>
      <c r="F1947">
        <v>0</v>
      </c>
      <c r="H1947">
        <v>0</v>
      </c>
      <c r="K1947" s="1">
        <v>900000</v>
      </c>
      <c r="L1947" s="1">
        <v>500000</v>
      </c>
      <c r="N1947" s="3">
        <v>0.8</v>
      </c>
      <c r="O1947" s="10">
        <f>N1947-1/SUMIF(Seasons!A$2:A$8,C1947,Seasons!E$2:E$8)*(B1947-(E1947/SUMIF(Seasons!A$2:A$8,C1947,Seasons!B$2:B$8))*SUMIF(Seasons!A$2:A$8,C1947,Seasons!C$2:C$8))</f>
        <v>0.34681353265145554</v>
      </c>
    </row>
    <row r="1948" spans="1:15" x14ac:dyDescent="0.2">
      <c r="A1948">
        <v>1</v>
      </c>
      <c r="B1948" s="1">
        <f>K1948</f>
        <v>4000000</v>
      </c>
      <c r="C1948" t="s">
        <v>15</v>
      </c>
      <c r="D1948" t="s">
        <v>545</v>
      </c>
      <c r="E1948">
        <v>195</v>
      </c>
      <c r="F1948">
        <v>0</v>
      </c>
      <c r="G1948">
        <v>0</v>
      </c>
      <c r="H1948">
        <v>0</v>
      </c>
      <c r="I1948"/>
      <c r="J1948" s="1">
        <v>4000000</v>
      </c>
      <c r="K1948" s="1">
        <v>4000000</v>
      </c>
      <c r="L1948" s="1">
        <v>0</v>
      </c>
      <c r="M1948"/>
      <c r="N1948" s="3">
        <v>8.5</v>
      </c>
      <c r="O1948" s="10">
        <f>N1948-1/SUMIF(Seasons!A$2:A$8,C1948,Seasons!E$2:E$8)*(B1948-(E1948/SUMIF(Seasons!A$2:A$8,C1948,Seasons!B$2:B$8))*SUMIF(Seasons!A$2:A$8,C1948,Seasons!C$2:C$8))</f>
        <v>0.48451113262342638</v>
      </c>
    </row>
    <row r="1949" spans="1:15" x14ac:dyDescent="0.2">
      <c r="A1949">
        <v>1</v>
      </c>
      <c r="B1949" s="1">
        <v>4000000</v>
      </c>
      <c r="C1949" t="s">
        <v>23</v>
      </c>
      <c r="D1949" t="s">
        <v>545</v>
      </c>
      <c r="E1949">
        <v>186</v>
      </c>
      <c r="K1949" s="1">
        <v>4000000</v>
      </c>
      <c r="L1949" s="1">
        <v>0</v>
      </c>
      <c r="N1949" s="3">
        <v>6.9</v>
      </c>
      <c r="O1949" s="10">
        <f>N1949-1/SUMIF(Seasons!A$2:A$8,C1949,Seasons!E$2:E$8)*(B1949-(E1949/SUMIF(Seasons!A$2:A$8,C1949,Seasons!B$2:B$8))*SUMIF(Seasons!A$2:A$8,C1949,Seasons!C$2:C$8))</f>
        <v>-0.44693877551020389</v>
      </c>
    </row>
    <row r="1950" spans="1:15" x14ac:dyDescent="0.2">
      <c r="A1950">
        <v>1</v>
      </c>
      <c r="B1950" s="1">
        <f>K1950</f>
        <v>618388</v>
      </c>
      <c r="C1950" s="11" t="s">
        <v>19</v>
      </c>
      <c r="D1950" s="11" t="s">
        <v>546</v>
      </c>
      <c r="E1950" s="12">
        <v>172</v>
      </c>
      <c r="F1950" s="12">
        <v>0</v>
      </c>
      <c r="G1950" s="12">
        <v>0</v>
      </c>
      <c r="H1950" s="12">
        <v>0</v>
      </c>
      <c r="I1950" s="11"/>
      <c r="J1950" s="14">
        <v>693889</v>
      </c>
      <c r="K1950" s="14">
        <v>618388</v>
      </c>
      <c r="L1950" s="14">
        <v>40000</v>
      </c>
      <c r="M1950" s="13"/>
      <c r="N1950" s="10">
        <v>7.6</v>
      </c>
      <c r="O1950" s="10">
        <f>N1950-1/SUMIF(Seasons!A$2:A$8,C1950,Seasons!E$2:E$8)*(B1950-(E1950/SUMIF(Seasons!A$2:A$8,C1950,Seasons!B$2:B$8))*SUMIF(Seasons!A$2:A$8,C1950,Seasons!C$2:C$8))</f>
        <v>7.1422724633702774</v>
      </c>
    </row>
    <row r="1951" spans="1:15" x14ac:dyDescent="0.2">
      <c r="A1951">
        <v>1</v>
      </c>
      <c r="B1951" s="1">
        <f>K1951</f>
        <v>800000</v>
      </c>
      <c r="C1951" s="11" t="s">
        <v>20</v>
      </c>
      <c r="D1951" s="11" t="s">
        <v>546</v>
      </c>
      <c r="E1951" s="12">
        <v>186</v>
      </c>
      <c r="F1951" s="12">
        <v>0</v>
      </c>
      <c r="G1951" s="12">
        <v>0</v>
      </c>
      <c r="H1951" s="12">
        <v>0</v>
      </c>
      <c r="I1951" s="12"/>
      <c r="J1951" s="14">
        <v>800000</v>
      </c>
      <c r="K1951" s="14">
        <v>800000</v>
      </c>
      <c r="L1951" s="14">
        <v>0</v>
      </c>
      <c r="M1951" s="13"/>
      <c r="N1951" s="10">
        <v>8.3000000000000007</v>
      </c>
      <c r="O1951" s="10">
        <f>N1951-1/SUMIF(Seasons!A$2:A$8,C1951,Seasons!E$2:E$8)*(B1951-(E1951/SUMIF(Seasons!A$2:A$8,C1951,Seasons!B$2:B$8))*SUMIF(Seasons!A$2:A$8,C1951,Seasons!C$2:C$8))</f>
        <v>7.5484342379958251</v>
      </c>
    </row>
    <row r="1952" spans="1:15" x14ac:dyDescent="0.2">
      <c r="A1952">
        <v>1</v>
      </c>
      <c r="B1952" s="1">
        <f>K1952</f>
        <v>800000</v>
      </c>
      <c r="C1952" s="11" t="s">
        <v>21</v>
      </c>
      <c r="D1952" s="11" t="s">
        <v>546</v>
      </c>
      <c r="E1952" s="12">
        <v>185</v>
      </c>
      <c r="F1952" s="12">
        <v>0</v>
      </c>
      <c r="G1952" s="12">
        <v>0</v>
      </c>
      <c r="H1952" s="12">
        <v>0</v>
      </c>
      <c r="I1952" s="12"/>
      <c r="J1952" s="14">
        <v>800000</v>
      </c>
      <c r="K1952" s="14">
        <v>800000</v>
      </c>
      <c r="L1952" s="14">
        <v>0</v>
      </c>
      <c r="M1952" s="13">
        <v>0</v>
      </c>
      <c r="N1952" s="10">
        <v>5.6</v>
      </c>
      <c r="O1952" s="10">
        <f>N1952-1/SUMIF(Seasons!A$2:A$8,C1952,Seasons!E$2:E$8)*(B1952-(E1952/SUMIF(Seasons!A$2:A$8,C1952,Seasons!B$2:B$8))*SUMIF(Seasons!A$2:A$8,C1952,Seasons!C$2:C$8))</f>
        <v>4.9681187170895162</v>
      </c>
    </row>
    <row r="1953" spans="1:15" x14ac:dyDescent="0.2">
      <c r="A1953">
        <v>1</v>
      </c>
      <c r="B1953" s="1">
        <f>48/82*K1953</f>
        <v>702439.02439024381</v>
      </c>
      <c r="C1953" t="s">
        <v>22</v>
      </c>
      <c r="D1953" t="s">
        <v>546</v>
      </c>
      <c r="E1953">
        <v>99</v>
      </c>
      <c r="F1953">
        <v>0</v>
      </c>
      <c r="H1953">
        <v>0</v>
      </c>
      <c r="K1953" s="1">
        <v>1200000</v>
      </c>
      <c r="L1953" s="1">
        <v>0</v>
      </c>
      <c r="N1953" s="3">
        <v>5.4</v>
      </c>
      <c r="O1953" s="10">
        <f>N1953-1/SUMIF(Seasons!A$2:A$8,C1953,Seasons!E$2:E$8)*(B1953-(E1953/SUMIF(Seasons!A$2:A$8,C1953,Seasons!B$2:B$8))*SUMIF(Seasons!A$2:A$8,C1953,Seasons!C$2:C$8))</f>
        <v>4.5842643587726206</v>
      </c>
    </row>
    <row r="1954" spans="1:15" x14ac:dyDescent="0.2">
      <c r="A1954">
        <v>1</v>
      </c>
      <c r="B1954" s="1">
        <f>K1954</f>
        <v>2000000</v>
      </c>
      <c r="C1954" t="s">
        <v>15</v>
      </c>
      <c r="D1954" t="s">
        <v>546</v>
      </c>
      <c r="E1954">
        <v>195</v>
      </c>
      <c r="F1954">
        <v>0</v>
      </c>
      <c r="G1954">
        <v>0</v>
      </c>
      <c r="H1954">
        <v>0</v>
      </c>
      <c r="I1954"/>
      <c r="J1954" s="1">
        <v>2000000</v>
      </c>
      <c r="K1954" s="1">
        <v>2000000</v>
      </c>
      <c r="L1954" s="1">
        <v>0</v>
      </c>
      <c r="M1954"/>
      <c r="N1954" s="3">
        <v>2.5</v>
      </c>
      <c r="O1954" s="10">
        <f>N1954-1/SUMIF(Seasons!A$2:A$8,C1954,Seasons!E$2:E$8)*(B1954-(E1954/SUMIF(Seasons!A$2:A$8,C1954,Seasons!B$2:B$8))*SUMIF(Seasons!A$2:A$8,C1954,Seasons!C$2:C$8))</f>
        <v>-0.86882865440464663</v>
      </c>
    </row>
    <row r="1955" spans="1:15" x14ac:dyDescent="0.2">
      <c r="A1955">
        <v>1</v>
      </c>
      <c r="B1955" s="1">
        <v>3300000</v>
      </c>
      <c r="C1955" t="s">
        <v>23</v>
      </c>
      <c r="D1955" t="s">
        <v>546</v>
      </c>
      <c r="E1955">
        <v>186</v>
      </c>
      <c r="K1955" s="1">
        <v>3300000</v>
      </c>
      <c r="L1955" s="1">
        <v>0</v>
      </c>
      <c r="N1955" s="3">
        <v>6.7</v>
      </c>
      <c r="O1955" s="10">
        <f>N1955-1/SUMIF(Seasons!A$2:A$8,C1955,Seasons!E$2:E$8)*(B1955-(E1955/SUMIF(Seasons!A$2:A$8,C1955,Seasons!B$2:B$8))*SUMIF(Seasons!A$2:A$8,C1955,Seasons!C$2:C$8))</f>
        <v>0.84374445430346068</v>
      </c>
    </row>
    <row r="1956" spans="1:15" x14ac:dyDescent="0.2">
      <c r="A1956">
        <v>1</v>
      </c>
      <c r="B1956" s="1">
        <f>J1956</f>
        <v>941667</v>
      </c>
      <c r="C1956" s="11" t="s">
        <v>17</v>
      </c>
      <c r="D1956" s="11" t="s">
        <v>547</v>
      </c>
      <c r="E1956" s="12">
        <v>190</v>
      </c>
      <c r="F1956" s="12"/>
      <c r="G1956" s="12"/>
      <c r="H1956" s="12"/>
      <c r="I1956" s="13">
        <v>1150000</v>
      </c>
      <c r="J1956" s="14">
        <v>941667</v>
      </c>
      <c r="K1956" s="14"/>
      <c r="L1956" s="14" t="s">
        <v>27</v>
      </c>
      <c r="M1956" s="13"/>
      <c r="N1956" s="10">
        <v>15.2</v>
      </c>
      <c r="O1956" s="10">
        <f>N1956-1/SUMIF(Seasons!A$2:A$8,C1956,Seasons!E$2:E$8)*(B1956-(E1956/SUMIF(Seasons!A$2:A$8,C1956,Seasons!B$2:B$8))*SUMIF(Seasons!A$2:A$8,C1956,Seasons!C$2:C$8))</f>
        <v>13.976623921354451</v>
      </c>
    </row>
    <row r="1957" spans="1:15" x14ac:dyDescent="0.2">
      <c r="A1957">
        <v>1</v>
      </c>
      <c r="B1957" s="1">
        <f>K1957</f>
        <v>3954545</v>
      </c>
      <c r="C1957" s="11" t="s">
        <v>19</v>
      </c>
      <c r="D1957" s="11" t="s">
        <v>547</v>
      </c>
      <c r="E1957" s="12">
        <v>193</v>
      </c>
      <c r="F1957" s="16">
        <v>122</v>
      </c>
      <c r="G1957" s="12">
        <v>0</v>
      </c>
      <c r="H1957" s="12">
        <v>0</v>
      </c>
      <c r="I1957" s="11"/>
      <c r="J1957" s="14">
        <v>3954545</v>
      </c>
      <c r="K1957" s="14">
        <v>3954545</v>
      </c>
      <c r="L1957" s="14">
        <v>0</v>
      </c>
      <c r="M1957" s="13"/>
      <c r="N1957" s="10">
        <v>3.3</v>
      </c>
      <c r="O1957" s="10">
        <f>N1957-1/SUMIF(Seasons!A$2:A$8,C1957,Seasons!E$2:E$8)*(B1957-(E1957/SUMIF(Seasons!A$2:A$8,C1957,Seasons!B$2:B$8))*SUMIF(Seasons!A$2:A$8,C1957,Seasons!C$2:C$8))</f>
        <v>-5.8511125827814565</v>
      </c>
    </row>
    <row r="1958" spans="1:15" x14ac:dyDescent="0.2">
      <c r="A1958">
        <v>1</v>
      </c>
      <c r="B1958" s="1">
        <f>K1958</f>
        <v>3954545</v>
      </c>
      <c r="C1958" s="11" t="s">
        <v>20</v>
      </c>
      <c r="D1958" s="11" t="s">
        <v>547</v>
      </c>
      <c r="E1958" s="12">
        <v>186</v>
      </c>
      <c r="F1958" s="12">
        <v>0</v>
      </c>
      <c r="G1958" s="12">
        <v>0</v>
      </c>
      <c r="H1958" s="12">
        <v>0</v>
      </c>
      <c r="I1958" s="12"/>
      <c r="J1958" s="14">
        <v>3954545</v>
      </c>
      <c r="K1958" s="14">
        <v>3954545</v>
      </c>
      <c r="L1958" s="14">
        <v>0</v>
      </c>
      <c r="M1958" s="13"/>
      <c r="N1958" s="10">
        <v>10.1</v>
      </c>
      <c r="O1958" s="10">
        <f>N1958-1/SUMIF(Seasons!A$2:A$8,C1958,Seasons!E$2:E$8)*(B1958-(E1958/SUMIF(Seasons!A$2:A$8,C1958,Seasons!B$2:B$8))*SUMIF(Seasons!A$2:A$8,C1958,Seasons!C$2:C$8))</f>
        <v>1.4456075156576205</v>
      </c>
    </row>
    <row r="1959" spans="1:15" x14ac:dyDescent="0.2">
      <c r="A1959">
        <v>1</v>
      </c>
      <c r="B1959" s="1">
        <f>K1959</f>
        <v>3954545</v>
      </c>
      <c r="C1959" s="11" t="s">
        <v>21</v>
      </c>
      <c r="D1959" s="11" t="s">
        <v>547</v>
      </c>
      <c r="E1959" s="12">
        <v>185</v>
      </c>
      <c r="F1959" s="12">
        <v>0</v>
      </c>
      <c r="G1959" s="12">
        <v>0</v>
      </c>
      <c r="H1959" s="12">
        <v>0</v>
      </c>
      <c r="I1959" s="12"/>
      <c r="J1959" s="14">
        <v>3954545</v>
      </c>
      <c r="K1959" s="14">
        <v>3954545</v>
      </c>
      <c r="L1959" s="14">
        <v>0</v>
      </c>
      <c r="M1959" s="13">
        <v>0</v>
      </c>
      <c r="N1959" s="10">
        <v>14</v>
      </c>
      <c r="O1959" s="10">
        <f>N1959-1/SUMIF(Seasons!A$2:A$8,C1959,Seasons!E$2:E$8)*(B1959-(E1959/SUMIF(Seasons!A$2:A$8,C1959,Seasons!B$2:B$8))*SUMIF(Seasons!A$2:A$8,C1959,Seasons!C$2:C$8))</f>
        <v>6.1197625658209667</v>
      </c>
    </row>
    <row r="1960" spans="1:15" x14ac:dyDescent="0.2">
      <c r="A1960">
        <v>1</v>
      </c>
      <c r="B1960" s="1">
        <f>48/82*K1960</f>
        <v>2314855.6097560972</v>
      </c>
      <c r="C1960" t="s">
        <v>22</v>
      </c>
      <c r="D1960" t="s">
        <v>547</v>
      </c>
      <c r="E1960">
        <v>99</v>
      </c>
      <c r="F1960">
        <v>0</v>
      </c>
      <c r="H1960">
        <v>0</v>
      </c>
      <c r="K1960" s="1">
        <v>3954545</v>
      </c>
      <c r="L1960" s="1">
        <v>0</v>
      </c>
      <c r="N1960" s="3">
        <v>6.9</v>
      </c>
      <c r="O1960" s="10">
        <f>N1960-1/SUMIF(Seasons!A$2:A$8,C1960,Seasons!E$2:E$8)*(B1960-(E1960/SUMIF(Seasons!A$2:A$8,C1960,Seasons!B$2:B$8))*SUMIF(Seasons!A$2:A$8,C1960,Seasons!C$2:C$8))</f>
        <v>2.7554043115656972</v>
      </c>
    </row>
    <row r="1961" spans="1:15" x14ac:dyDescent="0.2">
      <c r="A1961">
        <v>1</v>
      </c>
      <c r="B1961" s="1">
        <f>K1961</f>
        <v>3954545</v>
      </c>
      <c r="C1961" t="s">
        <v>15</v>
      </c>
      <c r="D1961" t="s">
        <v>547</v>
      </c>
      <c r="E1961">
        <v>195</v>
      </c>
      <c r="F1961">
        <v>0</v>
      </c>
      <c r="G1961">
        <v>0</v>
      </c>
      <c r="H1961">
        <v>0</v>
      </c>
      <c r="I1961"/>
      <c r="J1961" s="1">
        <v>3954545</v>
      </c>
      <c r="K1961" s="1">
        <v>3954545</v>
      </c>
      <c r="L1961" s="1">
        <v>0</v>
      </c>
      <c r="M1961"/>
      <c r="N1961" s="3">
        <v>8.3000000000000007</v>
      </c>
      <c r="O1961" s="10">
        <f>N1961-1/SUMIF(Seasons!A$2:A$8,C1961,Seasons!E$2:E$8)*(B1961-(E1961/SUMIF(Seasons!A$2:A$8,C1961,Seasons!B$2:B$8))*SUMIF(Seasons!A$2:A$8,C1961,Seasons!C$2:C$8))</f>
        <v>0.39011810261374702</v>
      </c>
    </row>
    <row r="1962" spans="1:15" x14ac:dyDescent="0.2">
      <c r="A1962">
        <v>1</v>
      </c>
      <c r="B1962" s="1">
        <v>3955000</v>
      </c>
      <c r="C1962" t="s">
        <v>23</v>
      </c>
      <c r="D1962" t="s">
        <v>547</v>
      </c>
      <c r="E1962">
        <v>186</v>
      </c>
      <c r="K1962" s="1">
        <v>3955000</v>
      </c>
      <c r="L1962" s="1">
        <v>0</v>
      </c>
      <c r="N1962" s="3">
        <v>2.1</v>
      </c>
      <c r="O1962" s="10">
        <f>N1962-1/SUMIF(Seasons!A$2:A$8,C1962,Seasons!E$2:E$8)*(B1962-(E1962/SUMIF(Seasons!A$2:A$8,C1962,Seasons!B$2:B$8))*SUMIF(Seasons!A$2:A$8,C1962,Seasons!C$2:C$8))</f>
        <v>-5.1511091393078967</v>
      </c>
    </row>
    <row r="1963" spans="1:15" x14ac:dyDescent="0.2">
      <c r="A1963">
        <v>1</v>
      </c>
      <c r="B1963" s="1">
        <f>J1963</f>
        <v>500000</v>
      </c>
      <c r="C1963" s="11" t="s">
        <v>17</v>
      </c>
      <c r="D1963" s="11" t="s">
        <v>548</v>
      </c>
      <c r="E1963" s="12">
        <v>190</v>
      </c>
      <c r="F1963" s="12"/>
      <c r="G1963" s="12"/>
      <c r="H1963" s="12"/>
      <c r="I1963" s="13">
        <v>500000</v>
      </c>
      <c r="J1963" s="14">
        <v>500000</v>
      </c>
      <c r="K1963" s="14"/>
      <c r="L1963" s="14" t="s">
        <v>27</v>
      </c>
      <c r="M1963" s="13"/>
      <c r="N1963" s="10">
        <v>0.30000000000000004</v>
      </c>
      <c r="O1963" s="10">
        <f>N1963-1/SUMIF(Seasons!A$2:A$8,C1963,Seasons!E$2:E$8)*(B1963-(E1963/SUMIF(Seasons!A$2:A$8,C1963,Seasons!B$2:B$8))*SUMIF(Seasons!A$2:A$8,C1963,Seasons!C$2:C$8))</f>
        <v>0.23446204259967235</v>
      </c>
    </row>
    <row r="1964" spans="1:15" x14ac:dyDescent="0.2">
      <c r="A1964">
        <v>1</v>
      </c>
      <c r="B1964" s="1">
        <f>K1964</f>
        <v>700000</v>
      </c>
      <c r="C1964" s="11" t="s">
        <v>19</v>
      </c>
      <c r="D1964" s="11" t="s">
        <v>548</v>
      </c>
      <c r="E1964" s="12">
        <v>193</v>
      </c>
      <c r="F1964" s="12">
        <v>0</v>
      </c>
      <c r="G1964" s="12">
        <v>0</v>
      </c>
      <c r="H1964" s="12">
        <v>0</v>
      </c>
      <c r="I1964" s="11"/>
      <c r="J1964" s="14">
        <v>700000</v>
      </c>
      <c r="K1964" s="14">
        <v>700000</v>
      </c>
      <c r="L1964" s="14">
        <v>0</v>
      </c>
      <c r="M1964" s="13"/>
      <c r="N1964" s="10">
        <v>4.5</v>
      </c>
      <c r="O1964" s="10">
        <f>N1964-1/SUMIF(Seasons!A$2:A$8,C1964,Seasons!E$2:E$8)*(B1964-(E1964/SUMIF(Seasons!A$2:A$8,C1964,Seasons!B$2:B$8))*SUMIF(Seasons!A$2:A$8,C1964,Seasons!C$2:C$8))</f>
        <v>3.9701986754966887</v>
      </c>
    </row>
    <row r="1965" spans="1:15" x14ac:dyDescent="0.2">
      <c r="A1965">
        <v>1</v>
      </c>
      <c r="B1965" s="1">
        <f>K1965</f>
        <v>825000</v>
      </c>
      <c r="C1965" s="11" t="s">
        <v>20</v>
      </c>
      <c r="D1965" s="11" t="s">
        <v>548</v>
      </c>
      <c r="E1965" s="12">
        <v>186</v>
      </c>
      <c r="F1965" s="12">
        <v>0</v>
      </c>
      <c r="G1965" s="12">
        <v>0</v>
      </c>
      <c r="H1965" s="12">
        <v>0</v>
      </c>
      <c r="I1965" s="12"/>
      <c r="J1965" s="14">
        <v>825000</v>
      </c>
      <c r="K1965" s="14">
        <v>825000</v>
      </c>
      <c r="L1965" s="14">
        <v>0</v>
      </c>
      <c r="M1965" s="13"/>
      <c r="N1965" s="10">
        <v>-1.2</v>
      </c>
      <c r="O1965" s="10">
        <f>N1965-1/SUMIF(Seasons!A$2:A$8,C1965,Seasons!E$2:E$8)*(B1965-(E1965/SUMIF(Seasons!A$2:A$8,C1965,Seasons!B$2:B$8))*SUMIF(Seasons!A$2:A$8,C1965,Seasons!C$2:C$8))</f>
        <v>-2.0141962421711899</v>
      </c>
    </row>
    <row r="1966" spans="1:15" x14ac:dyDescent="0.2">
      <c r="A1966">
        <v>1</v>
      </c>
      <c r="B1966" s="1">
        <f>K1966</f>
        <v>825000</v>
      </c>
      <c r="C1966" s="11" t="s">
        <v>21</v>
      </c>
      <c r="D1966" s="11" t="s">
        <v>548</v>
      </c>
      <c r="E1966" s="12">
        <v>185</v>
      </c>
      <c r="F1966" s="12">
        <v>0</v>
      </c>
      <c r="G1966" s="12">
        <v>0</v>
      </c>
      <c r="H1966" s="12">
        <v>0</v>
      </c>
      <c r="I1966" s="12"/>
      <c r="J1966" s="14">
        <v>825000</v>
      </c>
      <c r="K1966" s="14">
        <v>825000</v>
      </c>
      <c r="L1966" s="14">
        <v>0</v>
      </c>
      <c r="M1966" s="13">
        <v>0</v>
      </c>
      <c r="N1966" s="10">
        <v>0.2</v>
      </c>
      <c r="O1966" s="10">
        <f>N1966-1/SUMIF(Seasons!A$2:A$8,C1966,Seasons!E$2:E$8)*(B1966-(E1966/SUMIF(Seasons!A$2:A$8,C1966,Seasons!B$2:B$8))*SUMIF(Seasons!A$2:A$8,C1966,Seasons!C$2:C$8))</f>
        <v>-0.48932503590234561</v>
      </c>
    </row>
    <row r="1967" spans="1:15" x14ac:dyDescent="0.2">
      <c r="A1967">
        <v>1</v>
      </c>
      <c r="B1967" s="1">
        <f>48/82*K1967</f>
        <v>482926.82926829264</v>
      </c>
      <c r="C1967" t="s">
        <v>22</v>
      </c>
      <c r="D1967" t="s">
        <v>548</v>
      </c>
      <c r="E1967">
        <v>99</v>
      </c>
      <c r="F1967">
        <v>0</v>
      </c>
      <c r="H1967">
        <v>0</v>
      </c>
      <c r="K1967" s="1">
        <v>825000</v>
      </c>
      <c r="L1967" s="1">
        <v>0</v>
      </c>
      <c r="N1967" s="3">
        <v>0.4</v>
      </c>
      <c r="O1967" s="10">
        <f>N1967-1/SUMIF(Seasons!A$2:A$8,C1967,Seasons!E$2:E$8)*(B1967-(E1967/SUMIF(Seasons!A$2:A$8,C1967,Seasons!B$2:B$8))*SUMIF(Seasons!A$2:A$8,C1967,Seasons!C$2:C$8))</f>
        <v>3.7450826121164515E-2</v>
      </c>
    </row>
    <row r="1968" spans="1:15" x14ac:dyDescent="0.2">
      <c r="A1968">
        <v>1</v>
      </c>
      <c r="B1968" s="1">
        <f>K1968</f>
        <v>554231</v>
      </c>
      <c r="C1968" t="s">
        <v>15</v>
      </c>
      <c r="D1968" t="s">
        <v>548</v>
      </c>
      <c r="E1968">
        <v>131</v>
      </c>
      <c r="F1968">
        <v>0</v>
      </c>
      <c r="G1968">
        <v>0</v>
      </c>
      <c r="H1968">
        <v>0</v>
      </c>
      <c r="I1968"/>
      <c r="J1968" s="1">
        <v>825000</v>
      </c>
      <c r="K1968" s="1">
        <v>554231</v>
      </c>
      <c r="L1968" s="1">
        <v>0</v>
      </c>
      <c r="M1968"/>
      <c r="N1968" s="3">
        <v>-0.8</v>
      </c>
      <c r="O1968" s="10">
        <f>N1968-1/SUMIF(Seasons!A$2:A$8,C1968,Seasons!E$2:E$8)*(B1968-(E1968/SUMIF(Seasons!A$2:A$8,C1968,Seasons!B$2:B$8))*SUMIF(Seasons!A$2:A$8,C1968,Seasons!C$2:C$8))</f>
        <v>-1.2292208801846751</v>
      </c>
    </row>
    <row r="1969" spans="1:15" x14ac:dyDescent="0.2">
      <c r="A1969">
        <v>1</v>
      </c>
      <c r="B1969" s="1">
        <v>7000</v>
      </c>
      <c r="C1969" t="s">
        <v>23</v>
      </c>
      <c r="D1969" t="s">
        <v>548</v>
      </c>
      <c r="E1969">
        <v>2</v>
      </c>
      <c r="K1969" s="1">
        <v>7000</v>
      </c>
      <c r="L1969" s="1">
        <v>0</v>
      </c>
      <c r="N1969" s="3">
        <v>-0.2</v>
      </c>
      <c r="O1969" s="10">
        <f>N1969-1/SUMIF(Seasons!A$2:A$8,C1969,Seasons!E$2:E$8)*(B1969-(E1969/SUMIF(Seasons!A$2:A$8,C1969,Seasons!B$2:B$8))*SUMIF(Seasons!A$2:A$8,C1969,Seasons!C$2:C$8))</f>
        <v>-0.20231273435040217</v>
      </c>
    </row>
    <row r="1970" spans="1:15" x14ac:dyDescent="0.2">
      <c r="A1970">
        <v>1</v>
      </c>
      <c r="B1970" s="1">
        <f>J1970</f>
        <v>466667</v>
      </c>
      <c r="C1970" s="11" t="s">
        <v>17</v>
      </c>
      <c r="D1970" s="11" t="s">
        <v>549</v>
      </c>
      <c r="E1970" s="12">
        <v>190</v>
      </c>
      <c r="F1970" s="12"/>
      <c r="G1970" s="12"/>
      <c r="H1970" s="12"/>
      <c r="I1970" s="13">
        <v>475000</v>
      </c>
      <c r="J1970" s="14">
        <v>466667</v>
      </c>
      <c r="K1970" s="14"/>
      <c r="L1970" s="14" t="s">
        <v>27</v>
      </c>
      <c r="M1970" s="13"/>
      <c r="N1970" s="10">
        <v>0</v>
      </c>
      <c r="O1970" s="10">
        <f>N1970-1/SUMIF(Seasons!A$2:A$8,C1970,Seasons!E$2:E$8)*(B1970-(E1970/SUMIF(Seasons!A$2:A$8,C1970,Seasons!B$2:B$8))*SUMIF(Seasons!A$2:A$8,C1970,Seasons!C$2:C$8))</f>
        <v>2.1845111960677226E-2</v>
      </c>
    </row>
    <row r="1971" spans="1:15" x14ac:dyDescent="0.2">
      <c r="A1971">
        <v>1</v>
      </c>
      <c r="B1971" s="1">
        <f>K1971</f>
        <v>454844</v>
      </c>
      <c r="C1971" s="11" t="s">
        <v>19</v>
      </c>
      <c r="D1971" s="11" t="s">
        <v>550</v>
      </c>
      <c r="E1971" s="12">
        <v>172</v>
      </c>
      <c r="F1971" s="12">
        <v>0</v>
      </c>
      <c r="G1971" s="12">
        <v>0</v>
      </c>
      <c r="H1971" s="12">
        <v>22</v>
      </c>
      <c r="I1971" s="11"/>
      <c r="J1971" s="14">
        <v>500000</v>
      </c>
      <c r="K1971" s="14">
        <v>454844</v>
      </c>
      <c r="L1971" s="14">
        <v>0</v>
      </c>
      <c r="M1971" s="13"/>
      <c r="N1971" s="10">
        <v>2.2000000000000002</v>
      </c>
      <c r="O1971" s="10">
        <f>N1971-1/SUMIF(Seasons!A$2:A$8,C1971,Seasons!E$2:E$8)*(B1971-(E1971/SUMIF(Seasons!A$2:A$8,C1971,Seasons!B$2:B$8))*SUMIF(Seasons!A$2:A$8,C1971,Seasons!C$2:C$8))</f>
        <v>2.1755016024431253</v>
      </c>
    </row>
    <row r="1972" spans="1:15" x14ac:dyDescent="0.2">
      <c r="A1972">
        <v>1</v>
      </c>
      <c r="B1972" s="1">
        <f>K1972</f>
        <v>500000</v>
      </c>
      <c r="C1972" s="11" t="s">
        <v>20</v>
      </c>
      <c r="D1972" s="11" t="s">
        <v>550</v>
      </c>
      <c r="E1972" s="12">
        <v>186</v>
      </c>
      <c r="F1972" s="16">
        <v>53</v>
      </c>
      <c r="G1972" s="12">
        <v>0</v>
      </c>
      <c r="H1972" s="12">
        <v>0</v>
      </c>
      <c r="I1972" s="12"/>
      <c r="J1972" s="14">
        <v>500000</v>
      </c>
      <c r="K1972" s="14">
        <v>500000</v>
      </c>
      <c r="L1972" s="14">
        <v>0</v>
      </c>
      <c r="M1972" s="13"/>
      <c r="N1972" s="10">
        <v>1.4</v>
      </c>
      <c r="O1972" s="10">
        <f>N1972-1/SUMIF(Seasons!A$2:A$8,C1972,Seasons!E$2:E$8)*(B1972-(E1972/SUMIF(Seasons!A$2:A$8,C1972,Seasons!B$2:B$8))*SUMIF(Seasons!A$2:A$8,C1972,Seasons!C$2:C$8))</f>
        <v>1.4</v>
      </c>
    </row>
    <row r="1973" spans="1:15" x14ac:dyDescent="0.2">
      <c r="A1973">
        <v>1</v>
      </c>
      <c r="B1973" s="1">
        <f>K1973</f>
        <v>285405</v>
      </c>
      <c r="C1973" s="11" t="s">
        <v>21</v>
      </c>
      <c r="D1973" s="11" t="s">
        <v>550</v>
      </c>
      <c r="E1973" s="11">
        <v>96</v>
      </c>
      <c r="F1973" s="11">
        <v>0</v>
      </c>
      <c r="G1973" s="11">
        <v>0</v>
      </c>
      <c r="H1973" s="11">
        <v>0</v>
      </c>
      <c r="I1973" s="11"/>
      <c r="J1973" s="17">
        <v>550000</v>
      </c>
      <c r="K1973" s="17">
        <v>285405</v>
      </c>
      <c r="L1973" s="17">
        <v>0</v>
      </c>
      <c r="M1973" s="18">
        <v>0</v>
      </c>
      <c r="N1973" s="10">
        <v>-0.4</v>
      </c>
      <c r="O1973" s="10">
        <f>N1973-1/SUMIF(Seasons!A$2:A$8,C1973,Seasons!E$2:E$8)*(B1973-(E1973/SUMIF(Seasons!A$2:A$8,C1973,Seasons!B$2:B$8))*SUMIF(Seasons!A$2:A$8,C1973,Seasons!C$2:C$8))</f>
        <v>-0.42980771868086376</v>
      </c>
    </row>
    <row r="1974" spans="1:15" x14ac:dyDescent="0.2">
      <c r="A1974">
        <v>1</v>
      </c>
      <c r="B1974" s="1">
        <f>48/82*K1974</f>
        <v>351219.5121951219</v>
      </c>
      <c r="C1974" t="s">
        <v>22</v>
      </c>
      <c r="D1974" t="s">
        <v>550</v>
      </c>
      <c r="E1974">
        <v>99</v>
      </c>
      <c r="F1974">
        <v>0</v>
      </c>
      <c r="H1974">
        <v>0</v>
      </c>
      <c r="K1974" s="1">
        <v>600000</v>
      </c>
      <c r="L1974" s="1">
        <v>0</v>
      </c>
      <c r="N1974" s="3">
        <v>3.7</v>
      </c>
      <c r="O1974" s="10">
        <f>N1974-1/SUMIF(Seasons!A$2:A$8,C1974,Seasons!E$2:E$8)*(B1974-(E1974/SUMIF(Seasons!A$2:A$8,C1974,Seasons!B$2:B$8))*SUMIF(Seasons!A$2:A$8,C1974,Seasons!C$2:C$8))</f>
        <v>3.6093627065302916</v>
      </c>
    </row>
    <row r="1975" spans="1:15" x14ac:dyDescent="0.2">
      <c r="A1975">
        <v>1</v>
      </c>
      <c r="B1975" s="1">
        <f>K1975</f>
        <v>1275000</v>
      </c>
      <c r="C1975" t="s">
        <v>15</v>
      </c>
      <c r="D1975" t="s">
        <v>550</v>
      </c>
      <c r="E1975">
        <v>195</v>
      </c>
      <c r="F1975">
        <v>35</v>
      </c>
      <c r="G1975">
        <v>0</v>
      </c>
      <c r="H1975">
        <v>0</v>
      </c>
      <c r="I1975"/>
      <c r="J1975" s="1">
        <v>1275000</v>
      </c>
      <c r="K1975" s="1">
        <v>1275000</v>
      </c>
      <c r="L1975" s="1">
        <v>0</v>
      </c>
      <c r="M1975"/>
      <c r="N1975" s="3">
        <v>-2.2000000000000002</v>
      </c>
      <c r="O1975" s="10">
        <f>N1975-1/SUMIF(Seasons!A$2:A$8,C1975,Seasons!E$2:E$8)*(B1975-(E1975/SUMIF(Seasons!A$2:A$8,C1975,Seasons!B$2:B$8))*SUMIF(Seasons!A$2:A$8,C1975,Seasons!C$2:C$8))</f>
        <v>-3.8844143272023235</v>
      </c>
    </row>
    <row r="1976" spans="1:15" x14ac:dyDescent="0.2">
      <c r="A1976">
        <v>1</v>
      </c>
      <c r="B1976" s="1">
        <v>293000</v>
      </c>
      <c r="C1976" t="s">
        <v>23</v>
      </c>
      <c r="D1976" t="s">
        <v>550</v>
      </c>
      <c r="E1976">
        <v>99</v>
      </c>
      <c r="K1976" s="1">
        <v>293000</v>
      </c>
      <c r="L1976" s="1">
        <v>0</v>
      </c>
      <c r="N1976" s="3">
        <v>1.2</v>
      </c>
      <c r="O1976" s="10">
        <f>N1976-1/SUMIF(Seasons!A$2:A$8,C1976,Seasons!E$2:E$8)*(B1976-(E1976/SUMIF(Seasons!A$2:A$8,C1976,Seasons!B$2:B$8))*SUMIF(Seasons!A$2:A$8,C1976,Seasons!C$2:C$8))</f>
        <v>1.1994504393622807</v>
      </c>
    </row>
    <row r="1977" spans="1:15" x14ac:dyDescent="0.2">
      <c r="A1977">
        <v>1</v>
      </c>
      <c r="B1977" s="1">
        <f>K1977</f>
        <v>15586</v>
      </c>
      <c r="C1977" s="11" t="s">
        <v>21</v>
      </c>
      <c r="D1977" s="11" t="s">
        <v>551</v>
      </c>
      <c r="E1977" s="12">
        <v>5</v>
      </c>
      <c r="F1977" s="12">
        <v>0</v>
      </c>
      <c r="G1977" s="12">
        <v>0</v>
      </c>
      <c r="H1977" s="12">
        <v>0</v>
      </c>
      <c r="I1977" s="12"/>
      <c r="J1977" s="14">
        <v>576667</v>
      </c>
      <c r="K1977" s="14">
        <v>15586</v>
      </c>
      <c r="L1977" s="14">
        <v>25000</v>
      </c>
      <c r="M1977" s="13">
        <v>0</v>
      </c>
      <c r="N1977" s="10">
        <v>0</v>
      </c>
      <c r="O1977" s="10">
        <f>N1977-1/SUMIF(Seasons!A$2:A$8,C1977,Seasons!E$2:E$8)*(B1977-(E1977/SUMIF(Seasons!A$2:A$8,C1977,Seasons!B$2:B$8))*SUMIF(Seasons!A$2:A$8,C1977,Seasons!C$2:C$8))</f>
        <v>-3.2095222077031535E-3</v>
      </c>
    </row>
    <row r="1978" spans="1:15" x14ac:dyDescent="0.2">
      <c r="A1978">
        <v>1</v>
      </c>
      <c r="B1978" s="1">
        <f>48/82*K1978</f>
        <v>120689.56097560975</v>
      </c>
      <c r="C1978" t="s">
        <v>22</v>
      </c>
      <c r="D1978" t="s">
        <v>551</v>
      </c>
      <c r="E1978">
        <v>37</v>
      </c>
      <c r="F1978">
        <v>0</v>
      </c>
      <c r="H1978">
        <v>0</v>
      </c>
      <c r="K1978" s="1">
        <v>206178</v>
      </c>
      <c r="L1978" s="1">
        <v>25000</v>
      </c>
      <c r="N1978" s="3">
        <v>0.1</v>
      </c>
      <c r="O1978" s="10">
        <f>N1978-1/SUMIF(Seasons!A$2:A$8,C1978,Seasons!E$2:E$8)*(B1978-(E1978/SUMIF(Seasons!A$2:A$8,C1978,Seasons!B$2:B$8))*SUMIF(Seasons!A$2:A$8,C1978,Seasons!C$2:C$8))</f>
        <v>8.795626292825981E-2</v>
      </c>
    </row>
    <row r="1979" spans="1:15" x14ac:dyDescent="0.2">
      <c r="A1979">
        <v>1</v>
      </c>
      <c r="B1979" s="1">
        <f>K1979</f>
        <v>112179</v>
      </c>
      <c r="C1979" t="s">
        <v>15</v>
      </c>
      <c r="D1979" t="s">
        <v>551</v>
      </c>
      <c r="E1979">
        <v>35</v>
      </c>
      <c r="F1979">
        <v>0</v>
      </c>
      <c r="G1979">
        <v>0</v>
      </c>
      <c r="H1979">
        <v>0</v>
      </c>
      <c r="I1979"/>
      <c r="J1979" s="1">
        <v>625000</v>
      </c>
      <c r="K1979" s="1">
        <v>112179</v>
      </c>
      <c r="L1979" s="1">
        <v>0</v>
      </c>
      <c r="M1979"/>
      <c r="N1979" s="3">
        <v>-0.1</v>
      </c>
      <c r="O1979" s="10">
        <f>N1979-1/SUMIF(Seasons!A$2:A$8,C1979,Seasons!E$2:E$8)*(B1979-(E1979/SUMIF(Seasons!A$2:A$8,C1979,Seasons!B$2:B$8))*SUMIF(Seasons!A$2:A$8,C1979,Seasons!C$2:C$8))</f>
        <v>-0.13127446570854123</v>
      </c>
    </row>
    <row r="1980" spans="1:15" x14ac:dyDescent="0.2">
      <c r="A1980">
        <v>1</v>
      </c>
      <c r="B1980" s="1">
        <v>625000</v>
      </c>
      <c r="C1980" t="s">
        <v>23</v>
      </c>
      <c r="D1980" t="s">
        <v>551</v>
      </c>
      <c r="E1980">
        <v>186</v>
      </c>
      <c r="K1980" s="1">
        <v>625000</v>
      </c>
      <c r="L1980" s="1">
        <v>0</v>
      </c>
      <c r="N1980" s="3">
        <v>-0.7</v>
      </c>
      <c r="O1980" s="10">
        <f>N1980-1/SUMIF(Seasons!A$2:A$8,C1980,Seasons!E$2:E$8)*(B1980-(E1980/SUMIF(Seasons!A$2:A$8,C1980,Seasons!B$2:B$8))*SUMIF(Seasons!A$2:A$8,C1980,Seasons!C$2:C$8))</f>
        <v>-0.85971606033717829</v>
      </c>
    </row>
    <row r="1981" spans="1:15" x14ac:dyDescent="0.2">
      <c r="A1981">
        <v>1</v>
      </c>
      <c r="B1981" s="1">
        <f>K1981</f>
        <v>13978</v>
      </c>
      <c r="C1981" s="11" t="s">
        <v>20</v>
      </c>
      <c r="D1981" s="11" t="s">
        <v>552</v>
      </c>
      <c r="E1981" s="12">
        <v>2</v>
      </c>
      <c r="F1981" s="12">
        <v>0</v>
      </c>
      <c r="G1981" s="12">
        <v>0</v>
      </c>
      <c r="H1981" s="12">
        <v>0</v>
      </c>
      <c r="I1981" s="12"/>
      <c r="J1981" s="14">
        <v>1300000</v>
      </c>
      <c r="K1981" s="14">
        <v>13978</v>
      </c>
      <c r="L1981" s="14">
        <v>0</v>
      </c>
      <c r="M1981" s="13"/>
      <c r="N1981" s="10"/>
      <c r="O1981" s="10">
        <f>N1981-1/SUMIF(Seasons!A$2:A$8,C1981,Seasons!E$2:E$8)*(B1981-(E1981/SUMIF(Seasons!A$2:A$8,C1981,Seasons!B$2:B$8))*SUMIF(Seasons!A$2:A$8,C1981,Seasons!C$2:C$8))</f>
        <v>-2.1549033604956563E-2</v>
      </c>
    </row>
    <row r="1982" spans="1:15" x14ac:dyDescent="0.2">
      <c r="A1982">
        <v>1</v>
      </c>
      <c r="B1982" s="1">
        <f>K1982</f>
        <v>899459</v>
      </c>
      <c r="C1982" s="11" t="s">
        <v>21</v>
      </c>
      <c r="D1982" s="11" t="s">
        <v>552</v>
      </c>
      <c r="E1982" s="12">
        <v>128</v>
      </c>
      <c r="F1982" s="12">
        <v>0</v>
      </c>
      <c r="G1982" s="12">
        <v>0</v>
      </c>
      <c r="H1982" s="12">
        <v>0</v>
      </c>
      <c r="I1982" s="12"/>
      <c r="J1982" s="14">
        <v>1300000</v>
      </c>
      <c r="K1982" s="14">
        <v>899459</v>
      </c>
      <c r="L1982" s="14">
        <v>850000</v>
      </c>
      <c r="M1982" s="13">
        <v>0</v>
      </c>
      <c r="N1982" s="10">
        <v>1.2</v>
      </c>
      <c r="O1982" s="10">
        <f>N1982-1/SUMIF(Seasons!A$2:A$8,C1982,Seasons!E$2:E$8)*(B1982-(E1982/SUMIF(Seasons!A$2:A$8,C1982,Seasons!B$2:B$8))*SUMIF(Seasons!A$2:A$8,C1982,Seasons!C$2:C$8))</f>
        <v>-3.2089819259182528E-2</v>
      </c>
    </row>
    <row r="1983" spans="1:15" x14ac:dyDescent="0.2">
      <c r="A1983">
        <v>1</v>
      </c>
      <c r="B1983" s="1">
        <f>48/82*K1983</f>
        <v>514855.60975609755</v>
      </c>
      <c r="C1983" t="s">
        <v>22</v>
      </c>
      <c r="D1983" t="s">
        <v>552</v>
      </c>
      <c r="E1983">
        <v>94</v>
      </c>
      <c r="F1983">
        <v>0</v>
      </c>
      <c r="H1983">
        <v>0</v>
      </c>
      <c r="K1983" s="1">
        <v>879545</v>
      </c>
      <c r="L1983" s="1">
        <v>0</v>
      </c>
      <c r="N1983" s="3">
        <v>3.1</v>
      </c>
      <c r="O1983" s="10">
        <f>N1983-1/SUMIF(Seasons!A$2:A$8,C1983,Seasons!E$2:E$8)*(B1983-(E1983/SUMIF(Seasons!A$2:A$8,C1983,Seasons!B$2:B$8))*SUMIF(Seasons!A$2:A$8,C1983,Seasons!C$2:C$8))</f>
        <v>2.6394898562334599</v>
      </c>
    </row>
    <row r="1984" spans="1:15" x14ac:dyDescent="0.2">
      <c r="A1984">
        <v>1</v>
      </c>
      <c r="B1984" s="1">
        <f>K1984</f>
        <v>2937500</v>
      </c>
      <c r="C1984" t="s">
        <v>15</v>
      </c>
      <c r="D1984" t="s">
        <v>552</v>
      </c>
      <c r="E1984">
        <v>195</v>
      </c>
      <c r="F1984">
        <v>0</v>
      </c>
      <c r="G1984">
        <v>0</v>
      </c>
      <c r="H1984">
        <v>0</v>
      </c>
      <c r="I1984"/>
      <c r="J1984" s="1">
        <v>875000</v>
      </c>
      <c r="K1984" s="1">
        <v>2937500</v>
      </c>
      <c r="L1984" s="1">
        <v>0</v>
      </c>
      <c r="M1984"/>
      <c r="N1984" s="3">
        <v>-0.9</v>
      </c>
      <c r="O1984" s="10">
        <f>N1984-1/SUMIF(Seasons!A$2:A$8,C1984,Seasons!E$2:E$8)*(B1984-(E1984/SUMIF(Seasons!A$2:A$8,C1984,Seasons!B$2:B$8))*SUMIF(Seasons!A$2:A$8,C1984,Seasons!C$2:C$8))</f>
        <v>-6.4469506292352374</v>
      </c>
    </row>
    <row r="1985" spans="1:15" x14ac:dyDescent="0.2">
      <c r="A1985">
        <v>1</v>
      </c>
      <c r="B1985" s="1">
        <v>206000</v>
      </c>
      <c r="C1985" t="s">
        <v>23</v>
      </c>
      <c r="D1985" t="s">
        <v>552</v>
      </c>
      <c r="E1985">
        <v>48</v>
      </c>
      <c r="K1985" s="1">
        <v>206000</v>
      </c>
      <c r="L1985" s="1">
        <v>0</v>
      </c>
      <c r="N1985" s="3">
        <v>-0.2</v>
      </c>
      <c r="O1985" s="10">
        <f>N1985-1/SUMIF(Seasons!A$2:A$8,C1985,Seasons!E$2:E$8)*(B1985-(E1985/SUMIF(Seasons!A$2:A$8,C1985,Seasons!B$2:B$8))*SUMIF(Seasons!A$2:A$8,C1985,Seasons!C$2:C$8))</f>
        <v>-0.33642842831382203</v>
      </c>
    </row>
    <row r="1986" spans="1:15" x14ac:dyDescent="0.2">
      <c r="A1986">
        <v>1</v>
      </c>
      <c r="B1986" s="1">
        <f>K1986</f>
        <v>2912</v>
      </c>
      <c r="C1986" s="11" t="s">
        <v>20</v>
      </c>
      <c r="D1986" s="11" t="s">
        <v>553</v>
      </c>
      <c r="E1986" s="12">
        <v>1</v>
      </c>
      <c r="F1986" s="12">
        <v>0</v>
      </c>
      <c r="G1986" s="12">
        <v>0</v>
      </c>
      <c r="H1986" s="12">
        <v>0</v>
      </c>
      <c r="I1986" s="12"/>
      <c r="J1986" s="14">
        <v>541667</v>
      </c>
      <c r="K1986" s="14">
        <v>2912</v>
      </c>
      <c r="L1986" s="14">
        <v>0</v>
      </c>
      <c r="M1986" s="13"/>
      <c r="N1986" s="10"/>
      <c r="O1986" s="10">
        <f>N1986-1/SUMIF(Seasons!A$2:A$8,C1986,Seasons!E$2:E$8)*(B1986-(E1986/SUMIF(Seasons!A$2:A$8,C1986,Seasons!B$2:B$8))*SUMIF(Seasons!A$2:A$8,C1986,Seasons!C$2:C$8))</f>
        <v>-5.6073809684153736E-4</v>
      </c>
    </row>
    <row r="1987" spans="1:15" x14ac:dyDescent="0.2">
      <c r="A1987">
        <v>1</v>
      </c>
      <c r="B1987" s="1">
        <f>K1987</f>
        <v>8514</v>
      </c>
      <c r="C1987" s="11" t="s">
        <v>21</v>
      </c>
      <c r="D1987" s="11" t="s">
        <v>553</v>
      </c>
      <c r="E1987" s="12">
        <v>3</v>
      </c>
      <c r="F1987" s="12">
        <v>0</v>
      </c>
      <c r="G1987" s="12">
        <v>0</v>
      </c>
      <c r="H1987" s="12">
        <v>0</v>
      </c>
      <c r="I1987" s="12"/>
      <c r="J1987" s="14">
        <v>525000</v>
      </c>
      <c r="K1987" s="14">
        <v>8514</v>
      </c>
      <c r="L1987" s="14">
        <v>0</v>
      </c>
      <c r="M1987" s="13">
        <v>0</v>
      </c>
      <c r="N1987" s="10"/>
      <c r="O1987" s="10">
        <f>N1987-1/SUMIF(Seasons!A$2:A$8,C1987,Seasons!E$2:E$8)*(B1987-(E1987/SUMIF(Seasons!A$2:A$8,C1987,Seasons!B$2:B$8))*SUMIF(Seasons!A$2:A$8,C1987,Seasons!C$2:C$8))</f>
        <v>-1.1178243825447962E-6</v>
      </c>
    </row>
    <row r="1988" spans="1:15" x14ac:dyDescent="0.2">
      <c r="A1988">
        <v>1</v>
      </c>
      <c r="B1988" s="1">
        <f>48/82*K1988</f>
        <v>40354.536585365851</v>
      </c>
      <c r="C1988" t="s">
        <v>22</v>
      </c>
      <c r="D1988" t="s">
        <v>553</v>
      </c>
      <c r="E1988">
        <v>13</v>
      </c>
      <c r="F1988">
        <v>0</v>
      </c>
      <c r="H1988">
        <v>0</v>
      </c>
      <c r="K1988" s="1">
        <v>68939</v>
      </c>
      <c r="L1988" s="1">
        <v>0</v>
      </c>
      <c r="N1988" s="3">
        <v>0.30000000000000004</v>
      </c>
      <c r="O1988" s="10">
        <f>N1988-1/SUMIF(Seasons!A$2:A$8,C1988,Seasons!E$2:E$8)*(B1988-(E1988/SUMIF(Seasons!A$2:A$8,C1988,Seasons!B$2:B$8))*SUMIF(Seasons!A$2:A$8,C1988,Seasons!C$2:C$8))</f>
        <v>0.30000047607467284</v>
      </c>
    </row>
    <row r="1989" spans="1:15" x14ac:dyDescent="0.2">
      <c r="A1989">
        <v>1</v>
      </c>
      <c r="B1989" s="1">
        <f>K1989</f>
        <v>11459</v>
      </c>
      <c r="C1989" s="11" t="s">
        <v>21</v>
      </c>
      <c r="D1989" s="11" t="s">
        <v>554</v>
      </c>
      <c r="E1989" s="12">
        <v>4</v>
      </c>
      <c r="F1989" s="12">
        <v>0</v>
      </c>
      <c r="G1989" s="12">
        <v>0</v>
      </c>
      <c r="H1989" s="12">
        <v>0</v>
      </c>
      <c r="I1989" s="12"/>
      <c r="J1989" s="14">
        <v>530000</v>
      </c>
      <c r="K1989" s="14">
        <v>11459</v>
      </c>
      <c r="L1989" s="14">
        <v>0</v>
      </c>
      <c r="M1989" s="13">
        <v>0</v>
      </c>
      <c r="N1989" s="10">
        <v>-0.30000000000000004</v>
      </c>
      <c r="O1989" s="10">
        <f>N1989-1/SUMIF(Seasons!A$2:A$8,C1989,Seasons!E$2:E$8)*(B1989-(E1989/SUMIF(Seasons!A$2:A$8,C1989,Seasons!B$2:B$8))*SUMIF(Seasons!A$2:A$8,C1989,Seasons!C$2:C$8))</f>
        <v>-0.30024734969531525</v>
      </c>
    </row>
    <row r="1990" spans="1:15" x14ac:dyDescent="0.2">
      <c r="A1990">
        <v>1</v>
      </c>
      <c r="B1990" s="1">
        <f>48/82*K1990</f>
        <v>3650.9268292682923</v>
      </c>
      <c r="C1990" t="s">
        <v>22</v>
      </c>
      <c r="D1990" t="s">
        <v>555</v>
      </c>
      <c r="E1990">
        <v>1</v>
      </c>
      <c r="F1990">
        <v>0</v>
      </c>
      <c r="H1990">
        <v>0</v>
      </c>
      <c r="K1990" s="1">
        <v>6237</v>
      </c>
      <c r="L1990" s="1">
        <v>307500</v>
      </c>
      <c r="O1990" s="10">
        <f>N1990-1/SUMIF(Seasons!A$2:A$8,C1990,Seasons!E$2:E$8)*(B1990-(E1990/SUMIF(Seasons!A$2:A$8,C1990,Seasons!B$2:B$8))*SUMIF(Seasons!A$2:A$8,C1990,Seasons!C$2:C$8))</f>
        <v>-1.1286998068807655E-3</v>
      </c>
    </row>
    <row r="1991" spans="1:15" x14ac:dyDescent="0.2">
      <c r="A1991">
        <v>1</v>
      </c>
      <c r="B1991" s="1">
        <v>15000</v>
      </c>
      <c r="C1991" t="s">
        <v>23</v>
      </c>
      <c r="D1991" t="s">
        <v>555</v>
      </c>
      <c r="E1991">
        <v>3</v>
      </c>
      <c r="K1991" s="1">
        <v>15000</v>
      </c>
      <c r="L1991" s="1">
        <v>0</v>
      </c>
      <c r="N1991" s="3">
        <v>0</v>
      </c>
      <c r="O1991" s="10">
        <f>N1991-1/SUMIF(Seasons!A$2:A$8,C1991,Seasons!E$2:E$8)*(B1991-(E1991/SUMIF(Seasons!A$2:A$8,C1991,Seasons!B$2:B$8))*SUMIF(Seasons!A$2:A$8,C1991,Seasons!C$2:C$8))</f>
        <v>-1.3052065145833932E-2</v>
      </c>
    </row>
    <row r="1992" spans="1:15" x14ac:dyDescent="0.2">
      <c r="A1992">
        <v>1</v>
      </c>
      <c r="B1992" s="1">
        <f>K1992</f>
        <v>18860</v>
      </c>
      <c r="C1992" s="11" t="s">
        <v>19</v>
      </c>
      <c r="D1992" s="11" t="s">
        <v>556</v>
      </c>
      <c r="E1992" s="12">
        <v>7</v>
      </c>
      <c r="F1992" s="12">
        <v>0</v>
      </c>
      <c r="G1992" s="12">
        <v>0</v>
      </c>
      <c r="H1992" s="12">
        <v>0</v>
      </c>
      <c r="I1992" s="11"/>
      <c r="J1992" s="14">
        <v>520000</v>
      </c>
      <c r="K1992" s="14">
        <v>18860</v>
      </c>
      <c r="L1992" s="14">
        <v>0</v>
      </c>
      <c r="M1992" s="13"/>
      <c r="N1992" s="10"/>
      <c r="O1992" s="10">
        <f>N1992-1/SUMIF(Seasons!A$2:A$8,C1992,Seasons!E$2:E$8)*(B1992-(E1992/SUMIF(Seasons!A$2:A$8,C1992,Seasons!B$2:B$8))*SUMIF(Seasons!A$2:A$8,C1992,Seasons!C$2:C$8))</f>
        <v>-1.9212846995848084E-3</v>
      </c>
    </row>
    <row r="1993" spans="1:15" x14ac:dyDescent="0.2">
      <c r="A1993">
        <v>1</v>
      </c>
      <c r="B1993" s="1">
        <f>J1993</f>
        <v>875000</v>
      </c>
      <c r="C1993" s="11" t="s">
        <v>17</v>
      </c>
      <c r="D1993" s="11" t="s">
        <v>557</v>
      </c>
      <c r="E1993" s="12">
        <v>190</v>
      </c>
      <c r="F1993" s="12"/>
      <c r="G1993" s="12"/>
      <c r="H1993" s="12"/>
      <c r="I1993" s="13">
        <v>875000</v>
      </c>
      <c r="J1993" s="14">
        <v>875000</v>
      </c>
      <c r="K1993" s="14"/>
      <c r="L1993" s="14" t="s">
        <v>27</v>
      </c>
      <c r="M1993" s="13"/>
      <c r="N1993" s="10">
        <v>0.1</v>
      </c>
      <c r="O1993" s="10">
        <f>N1993-1/SUMIF(Seasons!A$2:A$8,C1993,Seasons!E$2:E$8)*(B1993-(E1993/SUMIF(Seasons!A$2:A$8,C1993,Seasons!B$2:B$8))*SUMIF(Seasons!A$2:A$8,C1993,Seasons!C$2:C$8))</f>
        <v>-0.94860731840524293</v>
      </c>
    </row>
    <row r="1994" spans="1:15" x14ac:dyDescent="0.2">
      <c r="A1994">
        <v>1</v>
      </c>
      <c r="B1994" s="1">
        <f>J1994</f>
        <v>500000</v>
      </c>
      <c r="C1994" s="11" t="s">
        <v>17</v>
      </c>
      <c r="D1994" s="11" t="s">
        <v>558</v>
      </c>
      <c r="E1994" s="12">
        <v>190</v>
      </c>
      <c r="F1994" s="12"/>
      <c r="G1994" s="12"/>
      <c r="H1994" s="12"/>
      <c r="I1994" s="13">
        <v>500000</v>
      </c>
      <c r="J1994" s="14">
        <v>500000</v>
      </c>
      <c r="K1994" s="14"/>
      <c r="L1994" s="14" t="s">
        <v>27</v>
      </c>
      <c r="M1994" s="13"/>
      <c r="N1994" s="10">
        <v>-1.5</v>
      </c>
      <c r="O1994" s="10">
        <f>N1994-1/SUMIF(Seasons!A$2:A$8,C1994,Seasons!E$2:E$8)*(B1994-(E1994/SUMIF(Seasons!A$2:A$8,C1994,Seasons!B$2:B$8))*SUMIF(Seasons!A$2:A$8,C1994,Seasons!C$2:C$8))</f>
        <v>-1.5655379574003276</v>
      </c>
    </row>
    <row r="1995" spans="1:15" x14ac:dyDescent="0.2">
      <c r="A1995">
        <v>1</v>
      </c>
      <c r="B1995" s="1">
        <f>J1995</f>
        <v>1065000</v>
      </c>
      <c r="C1995" s="11" t="s">
        <v>17</v>
      </c>
      <c r="D1995" s="11" t="s">
        <v>559</v>
      </c>
      <c r="E1995" s="12">
        <v>190</v>
      </c>
      <c r="F1995" s="12"/>
      <c r="G1995" s="12"/>
      <c r="H1995" s="12"/>
      <c r="I1995" s="13">
        <v>1230000</v>
      </c>
      <c r="J1995" s="14">
        <v>1065000</v>
      </c>
      <c r="K1995" s="14"/>
      <c r="L1995" s="14" t="s">
        <v>27</v>
      </c>
      <c r="M1995" s="13"/>
      <c r="N1995" s="10">
        <v>1.4</v>
      </c>
      <c r="O1995" s="10">
        <f>N1995-1/SUMIF(Seasons!A$2:A$8,C1995,Seasons!E$2:E$8)*(B1995-(E1995/SUMIF(Seasons!A$2:A$8,C1995,Seasons!B$2:B$8))*SUMIF(Seasons!A$2:A$8,C1995,Seasons!C$2:C$8))</f>
        <v>-0.14669579464773341</v>
      </c>
    </row>
    <row r="1996" spans="1:15" x14ac:dyDescent="0.2">
      <c r="A1996">
        <v>1</v>
      </c>
      <c r="B1996" s="1">
        <f>J1996</f>
        <v>1275000</v>
      </c>
      <c r="C1996" s="11" t="s">
        <v>17</v>
      </c>
      <c r="D1996" s="11" t="s">
        <v>560</v>
      </c>
      <c r="E1996" s="12">
        <v>190</v>
      </c>
      <c r="F1996" s="12"/>
      <c r="G1996" s="12"/>
      <c r="H1996" s="12"/>
      <c r="I1996" s="13">
        <v>850000</v>
      </c>
      <c r="J1996" s="14">
        <v>1275000</v>
      </c>
      <c r="K1996" s="14"/>
      <c r="L1996" s="14">
        <v>425000</v>
      </c>
      <c r="M1996" s="13"/>
      <c r="N1996" s="10">
        <v>7</v>
      </c>
      <c r="O1996" s="10">
        <f>N1996-1/SUMIF(Seasons!A$2:A$8,C1996,Seasons!E$2:E$8)*(B1996-(E1996/SUMIF(Seasons!A$2:A$8,C1996,Seasons!B$2:B$8))*SUMIF(Seasons!A$2:A$8,C1996,Seasons!C$2:C$8))</f>
        <v>4.9027853631895137</v>
      </c>
    </row>
    <row r="1997" spans="1:15" x14ac:dyDescent="0.2">
      <c r="A1997">
        <v>1</v>
      </c>
      <c r="B1997" s="1">
        <f>K1997</f>
        <v>1275000</v>
      </c>
      <c r="C1997" s="11" t="s">
        <v>19</v>
      </c>
      <c r="D1997" s="11" t="s">
        <v>560</v>
      </c>
      <c r="E1997" s="12">
        <v>193</v>
      </c>
      <c r="F1997" s="12">
        <v>0</v>
      </c>
      <c r="G1997" s="12">
        <v>0</v>
      </c>
      <c r="H1997" s="12">
        <v>0</v>
      </c>
      <c r="I1997" s="11"/>
      <c r="J1997" s="14">
        <v>1275000</v>
      </c>
      <c r="K1997" s="14">
        <v>1275000</v>
      </c>
      <c r="L1997" s="14">
        <v>425000</v>
      </c>
      <c r="M1997" s="13"/>
      <c r="N1997" s="10">
        <v>4</v>
      </c>
      <c r="O1997" s="10">
        <f>N1997-1/SUMIF(Seasons!A$2:A$8,C1997,Seasons!E$2:E$8)*(B1997-(E1997/SUMIF(Seasons!A$2:A$8,C1997,Seasons!B$2:B$8))*SUMIF(Seasons!A$2:A$8,C1997,Seasons!C$2:C$8))</f>
        <v>1.947019867549669</v>
      </c>
    </row>
    <row r="1998" spans="1:15" x14ac:dyDescent="0.2">
      <c r="A1998">
        <v>1</v>
      </c>
      <c r="B1998" s="1">
        <f>K1998</f>
        <v>1275000</v>
      </c>
      <c r="C1998" s="11" t="s">
        <v>20</v>
      </c>
      <c r="D1998" s="11" t="s">
        <v>560</v>
      </c>
      <c r="E1998" s="11">
        <v>186</v>
      </c>
      <c r="F1998" s="11">
        <v>0</v>
      </c>
      <c r="G1998" s="11">
        <v>0</v>
      </c>
      <c r="H1998" s="11">
        <v>0</v>
      </c>
      <c r="I1998" s="11"/>
      <c r="J1998" s="17">
        <v>1275000</v>
      </c>
      <c r="K1998" s="17">
        <v>1275000</v>
      </c>
      <c r="L1998" s="17">
        <v>850000</v>
      </c>
      <c r="M1998" s="18"/>
      <c r="N1998" s="10">
        <v>6.2</v>
      </c>
      <c r="O1998" s="10">
        <f>N1998-1/SUMIF(Seasons!A$2:A$8,C1998,Seasons!E$2:E$8)*(B1998-(E1998/SUMIF(Seasons!A$2:A$8,C1998,Seasons!B$2:B$8))*SUMIF(Seasons!A$2:A$8,C1998,Seasons!C$2:C$8))</f>
        <v>4.2584551148225476</v>
      </c>
    </row>
    <row r="1999" spans="1:15" x14ac:dyDescent="0.2">
      <c r="A1999">
        <v>1</v>
      </c>
      <c r="B1999" s="1">
        <f>K1999</f>
        <v>2333333</v>
      </c>
      <c r="C1999" s="11" t="s">
        <v>21</v>
      </c>
      <c r="D1999" s="11" t="s">
        <v>560</v>
      </c>
      <c r="E1999" s="12">
        <v>185</v>
      </c>
      <c r="F1999" s="12">
        <v>0</v>
      </c>
      <c r="G1999" s="12">
        <v>0</v>
      </c>
      <c r="H1999" s="12">
        <v>0</v>
      </c>
      <c r="I1999" s="12"/>
      <c r="J1999" s="14">
        <v>2333333</v>
      </c>
      <c r="K1999" s="14">
        <v>2333333</v>
      </c>
      <c r="L1999" s="14">
        <v>0</v>
      </c>
      <c r="M1999" s="13">
        <v>0</v>
      </c>
      <c r="N1999" s="10">
        <v>1</v>
      </c>
      <c r="O1999" s="10">
        <f>N1999-1/SUMIF(Seasons!A$2:A$8,C1999,Seasons!E$2:E$8)*(B1999-(E1999/SUMIF(Seasons!A$2:A$8,C1999,Seasons!B$2:B$8))*SUMIF(Seasons!A$2:A$8,C1999,Seasons!C$2:C$8))</f>
        <v>-3.1550973671613214</v>
      </c>
    </row>
    <row r="2000" spans="1:15" x14ac:dyDescent="0.2">
      <c r="A2000">
        <v>1</v>
      </c>
      <c r="B2000" s="1">
        <f>48/82*K2000</f>
        <v>1365853.4634146341</v>
      </c>
      <c r="C2000" t="s">
        <v>22</v>
      </c>
      <c r="D2000" t="s">
        <v>560</v>
      </c>
      <c r="E2000">
        <v>99</v>
      </c>
      <c r="F2000">
        <v>0</v>
      </c>
      <c r="H2000">
        <v>0</v>
      </c>
      <c r="K2000" s="1">
        <v>2333333</v>
      </c>
      <c r="L2000" s="1">
        <v>0</v>
      </c>
      <c r="N2000" s="3">
        <v>2.5</v>
      </c>
      <c r="O2000" s="10">
        <f>N2000-1/SUMIF(Seasons!A$2:A$8,C2000,Seasons!E$2:E$8)*(B2000-(E2000/SUMIF(Seasons!A$2:A$8,C2000,Seasons!B$2:B$8))*SUMIF(Seasons!A$2:A$8,C2000,Seasons!C$2:C$8))</f>
        <v>0.31463454917387867</v>
      </c>
    </row>
    <row r="2001" spans="1:15" x14ac:dyDescent="0.2">
      <c r="A2001">
        <v>1</v>
      </c>
      <c r="B2001" s="1">
        <f>K2001</f>
        <v>2333333</v>
      </c>
      <c r="C2001" t="s">
        <v>15</v>
      </c>
      <c r="D2001" t="s">
        <v>560</v>
      </c>
      <c r="E2001">
        <v>195</v>
      </c>
      <c r="F2001">
        <v>0</v>
      </c>
      <c r="G2001">
        <v>0</v>
      </c>
      <c r="H2001">
        <v>0</v>
      </c>
      <c r="I2001"/>
      <c r="J2001" s="1">
        <v>2333333</v>
      </c>
      <c r="K2001" s="1">
        <v>2333333</v>
      </c>
      <c r="L2001" s="1">
        <v>0</v>
      </c>
      <c r="M2001"/>
      <c r="N2001" s="3">
        <v>9.1</v>
      </c>
      <c r="O2001" s="10">
        <f>N2001-1/SUMIF(Seasons!A$2:A$8,C2001,Seasons!E$2:E$8)*(B2001-(E2001/SUMIF(Seasons!A$2:A$8,C2001,Seasons!B$2:B$8))*SUMIF(Seasons!A$2:A$8,C2001,Seasons!C$2:C$8))</f>
        <v>4.9567287512100675</v>
      </c>
    </row>
    <row r="2002" spans="1:15" x14ac:dyDescent="0.2">
      <c r="A2002">
        <v>1</v>
      </c>
      <c r="B2002" s="1">
        <v>3300000</v>
      </c>
      <c r="C2002" t="s">
        <v>23</v>
      </c>
      <c r="D2002" t="s">
        <v>560</v>
      </c>
      <c r="E2002">
        <v>186</v>
      </c>
      <c r="K2002" s="1">
        <v>3300000</v>
      </c>
      <c r="L2002" s="1">
        <v>0</v>
      </c>
      <c r="N2002" s="3">
        <v>7.5</v>
      </c>
      <c r="O2002" s="10">
        <f>N2002-1/SUMIF(Seasons!A$2:A$8,C2002,Seasons!E$2:E$8)*(B2002-(E2002/SUMIF(Seasons!A$2:A$8,C2002,Seasons!B$2:B$8))*SUMIF(Seasons!A$2:A$8,C2002,Seasons!C$2:C$8))</f>
        <v>1.6437444543034605</v>
      </c>
    </row>
    <row r="2003" spans="1:15" x14ac:dyDescent="0.2">
      <c r="A2003">
        <v>1</v>
      </c>
      <c r="B2003" s="1">
        <f>J2003</f>
        <v>2900000</v>
      </c>
      <c r="C2003" s="11" t="s">
        <v>17</v>
      </c>
      <c r="D2003" s="11" t="s">
        <v>561</v>
      </c>
      <c r="E2003" s="12">
        <v>190</v>
      </c>
      <c r="F2003" s="12"/>
      <c r="G2003" s="12"/>
      <c r="H2003" s="12"/>
      <c r="I2003" s="13">
        <v>3500000</v>
      </c>
      <c r="J2003" s="14">
        <v>2900000</v>
      </c>
      <c r="K2003" s="14"/>
      <c r="L2003" s="14" t="s">
        <v>27</v>
      </c>
      <c r="M2003" s="13"/>
      <c r="N2003" s="10">
        <v>12.1</v>
      </c>
      <c r="O2003" s="10">
        <f>N2003-1/SUMIF(Seasons!A$2:A$8,C2003,Seasons!E$2:E$8)*(B2003-(E2003/SUMIF(Seasons!A$2:A$8,C2003,Seasons!B$2:B$8))*SUMIF(Seasons!A$2:A$8,C2003,Seasons!C$2:C$8))</f>
        <v>5.7428181321682139</v>
      </c>
    </row>
    <row r="2004" spans="1:15" x14ac:dyDescent="0.2">
      <c r="A2004">
        <v>1</v>
      </c>
      <c r="B2004" s="1">
        <f>K2004</f>
        <v>2900000</v>
      </c>
      <c r="C2004" s="11" t="s">
        <v>19</v>
      </c>
      <c r="D2004" s="11" t="s">
        <v>561</v>
      </c>
      <c r="E2004" s="12">
        <v>193</v>
      </c>
      <c r="F2004" s="12">
        <v>0</v>
      </c>
      <c r="G2004" s="12">
        <v>0</v>
      </c>
      <c r="H2004" s="12">
        <v>0</v>
      </c>
      <c r="I2004" s="11"/>
      <c r="J2004" s="14">
        <v>2900000</v>
      </c>
      <c r="K2004" s="14">
        <v>2900000</v>
      </c>
      <c r="L2004" s="14">
        <v>0</v>
      </c>
      <c r="M2004" s="13"/>
      <c r="N2004" s="10">
        <v>7.9</v>
      </c>
      <c r="O2004" s="10">
        <f>N2004-1/SUMIF(Seasons!A$2:A$8,C2004,Seasons!E$2:E$8)*(B2004-(E2004/SUMIF(Seasons!A$2:A$8,C2004,Seasons!B$2:B$8))*SUMIF(Seasons!A$2:A$8,C2004,Seasons!C$2:C$8))</f>
        <v>1.5423841059602648</v>
      </c>
    </row>
    <row r="2005" spans="1:15" x14ac:dyDescent="0.2">
      <c r="A2005">
        <v>1</v>
      </c>
      <c r="B2005" s="1">
        <f>K2005</f>
        <v>3000000</v>
      </c>
      <c r="C2005" s="11" t="s">
        <v>20</v>
      </c>
      <c r="D2005" s="11" t="s">
        <v>561</v>
      </c>
      <c r="E2005" s="12">
        <v>186</v>
      </c>
      <c r="F2005" s="12">
        <v>0</v>
      </c>
      <c r="G2005" s="12">
        <v>0</v>
      </c>
      <c r="H2005" s="12">
        <v>0</v>
      </c>
      <c r="I2005" s="12"/>
      <c r="J2005" s="14">
        <v>3000000</v>
      </c>
      <c r="K2005" s="14">
        <v>3000000</v>
      </c>
      <c r="L2005" s="14">
        <v>0</v>
      </c>
      <c r="M2005" s="13"/>
      <c r="N2005" s="10">
        <v>2.2999999999999998</v>
      </c>
      <c r="O2005" s="10">
        <f>N2005-1/SUMIF(Seasons!A$2:A$8,C2005,Seasons!E$2:E$8)*(B2005-(E2005/SUMIF(Seasons!A$2:A$8,C2005,Seasons!B$2:B$8))*SUMIF(Seasons!A$2:A$8,C2005,Seasons!C$2:C$8))</f>
        <v>-3.9630480167014612</v>
      </c>
    </row>
    <row r="2006" spans="1:15" x14ac:dyDescent="0.2">
      <c r="A2006">
        <v>1</v>
      </c>
      <c r="B2006" s="1">
        <f>J2006</f>
        <v>6333333</v>
      </c>
      <c r="C2006" s="11" t="s">
        <v>17</v>
      </c>
      <c r="D2006" s="11" t="s">
        <v>562</v>
      </c>
      <c r="E2006" s="12">
        <v>190</v>
      </c>
      <c r="F2006" s="12"/>
      <c r="G2006" s="12"/>
      <c r="H2006" s="12"/>
      <c r="I2006" s="13">
        <v>7500000</v>
      </c>
      <c r="J2006" s="14">
        <v>6333333</v>
      </c>
      <c r="K2006" s="14"/>
      <c r="L2006" s="14" t="s">
        <v>27</v>
      </c>
      <c r="M2006" s="13"/>
      <c r="N2006" s="10">
        <v>5.6</v>
      </c>
      <c r="O2006" s="10">
        <f>N2006-1/SUMIF(Seasons!A$2:A$8,C2006,Seasons!E$2:E$8)*(B2006-(E2006/SUMIF(Seasons!A$2:A$8,C2006,Seasons!B$2:B$8))*SUMIF(Seasons!A$2:A$8,C2006,Seasons!C$2:C$8))</f>
        <v>-9.7577271436373572</v>
      </c>
    </row>
    <row r="2007" spans="1:15" x14ac:dyDescent="0.2">
      <c r="A2007">
        <v>1</v>
      </c>
      <c r="B2007" s="1">
        <f>K2007</f>
        <v>7500000</v>
      </c>
      <c r="C2007" s="11" t="s">
        <v>19</v>
      </c>
      <c r="D2007" s="11" t="s">
        <v>562</v>
      </c>
      <c r="E2007" s="12">
        <v>193</v>
      </c>
      <c r="F2007" s="12">
        <v>0</v>
      </c>
      <c r="G2007" s="12">
        <v>0</v>
      </c>
      <c r="H2007" s="12">
        <v>0</v>
      </c>
      <c r="I2007" s="11"/>
      <c r="J2007" s="14">
        <v>7500000</v>
      </c>
      <c r="K2007" s="14">
        <v>7500000</v>
      </c>
      <c r="L2007" s="14">
        <v>0</v>
      </c>
      <c r="M2007" s="13"/>
      <c r="N2007" s="10">
        <v>20.399999999999999</v>
      </c>
      <c r="O2007" s="10">
        <f>N2007-1/SUMIF(Seasons!A$2:A$8,C2007,Seasons!E$2:E$8)*(B2007-(E2007/SUMIF(Seasons!A$2:A$8,C2007,Seasons!B$2:B$8))*SUMIF(Seasons!A$2:A$8,C2007,Seasons!C$2:C$8))</f>
        <v>1.8569536423841058</v>
      </c>
    </row>
    <row r="2008" spans="1:15" x14ac:dyDescent="0.2">
      <c r="A2008">
        <v>1</v>
      </c>
      <c r="B2008" s="1">
        <f>K2008</f>
        <v>7500000</v>
      </c>
      <c r="C2008" s="11" t="s">
        <v>20</v>
      </c>
      <c r="D2008" s="11" t="s">
        <v>562</v>
      </c>
      <c r="E2008" s="12">
        <v>186</v>
      </c>
      <c r="F2008" s="12">
        <v>0</v>
      </c>
      <c r="G2008" s="12">
        <v>0</v>
      </c>
      <c r="H2008" s="12">
        <v>0</v>
      </c>
      <c r="I2008" s="12"/>
      <c r="J2008" s="14">
        <v>7500000</v>
      </c>
      <c r="K2008" s="14">
        <v>7500000</v>
      </c>
      <c r="L2008" s="14">
        <v>0</v>
      </c>
      <c r="M2008" s="13"/>
      <c r="N2008" s="10">
        <v>10.199999999999999</v>
      </c>
      <c r="O2008" s="10">
        <f>N2008-1/SUMIF(Seasons!A$2:A$8,C2008,Seasons!E$2:E$8)*(B2008-(E2008/SUMIF(Seasons!A$2:A$8,C2008,Seasons!B$2:B$8))*SUMIF(Seasons!A$2:A$8,C2008,Seasons!C$2:C$8))</f>
        <v>-7.3365344467640909</v>
      </c>
    </row>
    <row r="2009" spans="1:15" x14ac:dyDescent="0.2">
      <c r="A2009">
        <v>1</v>
      </c>
      <c r="B2009" s="1">
        <f>K2009</f>
        <v>7500000</v>
      </c>
      <c r="C2009" s="11" t="s">
        <v>21</v>
      </c>
      <c r="D2009" s="11" t="s">
        <v>562</v>
      </c>
      <c r="E2009" s="12">
        <v>185</v>
      </c>
      <c r="F2009" s="12">
        <v>0</v>
      </c>
      <c r="G2009" s="12">
        <v>0</v>
      </c>
      <c r="H2009" s="12">
        <v>0</v>
      </c>
      <c r="I2009" s="12"/>
      <c r="J2009" s="14">
        <v>7500000</v>
      </c>
      <c r="K2009" s="14">
        <v>7500000</v>
      </c>
      <c r="L2009" s="14">
        <v>0</v>
      </c>
      <c r="M2009" s="13">
        <v>0</v>
      </c>
      <c r="N2009" s="10">
        <v>20.100000000000001</v>
      </c>
      <c r="O2009" s="10">
        <f>N2009-1/SUMIF(Seasons!A$2:A$8,C2009,Seasons!E$2:E$8)*(B2009-(E2009/SUMIF(Seasons!A$2:A$8,C2009,Seasons!B$2:B$8))*SUMIF(Seasons!A$2:A$8,C2009,Seasons!C$2:C$8))</f>
        <v>4.0731929152704645</v>
      </c>
    </row>
    <row r="2010" spans="1:15" x14ac:dyDescent="0.2">
      <c r="A2010">
        <v>1</v>
      </c>
      <c r="B2010" s="1">
        <f>48/82*K2010</f>
        <v>4390243.9024390243</v>
      </c>
      <c r="C2010" t="s">
        <v>22</v>
      </c>
      <c r="D2010" t="s">
        <v>562</v>
      </c>
      <c r="E2010">
        <v>99</v>
      </c>
      <c r="F2010">
        <v>0</v>
      </c>
      <c r="H2010">
        <v>0</v>
      </c>
      <c r="K2010" s="1">
        <v>7500000</v>
      </c>
      <c r="L2010" s="1">
        <v>0</v>
      </c>
      <c r="N2010" s="3">
        <v>2.5</v>
      </c>
      <c r="O2010" s="10">
        <f>N2010-1/SUMIF(Seasons!A$2:A$8,C2010,Seasons!E$2:E$8)*(B2010-(E2010/SUMIF(Seasons!A$2:A$8,C2010,Seasons!B$2:B$8))*SUMIF(Seasons!A$2:A$8,C2010,Seasons!C$2:C$8))</f>
        <v>-5.9292682926829272</v>
      </c>
    </row>
    <row r="2011" spans="1:15" x14ac:dyDescent="0.2">
      <c r="A2011">
        <v>1</v>
      </c>
      <c r="B2011" s="1">
        <f>K2011</f>
        <v>7500000</v>
      </c>
      <c r="C2011" t="s">
        <v>15</v>
      </c>
      <c r="D2011" t="s">
        <v>562</v>
      </c>
      <c r="E2011">
        <v>195</v>
      </c>
      <c r="F2011">
        <v>0</v>
      </c>
      <c r="G2011">
        <v>40</v>
      </c>
      <c r="H2011">
        <v>0</v>
      </c>
      <c r="I2011"/>
      <c r="J2011" s="1">
        <v>7500000</v>
      </c>
      <c r="K2011" s="1">
        <v>7500000</v>
      </c>
      <c r="L2011" s="1">
        <v>0</v>
      </c>
      <c r="M2011"/>
      <c r="N2011" s="3">
        <v>5.9</v>
      </c>
      <c r="O2011" s="10">
        <f>N2011-1/SUMIF(Seasons!A$2:A$8,C2011,Seasons!E$2:E$8)*(B2011-(E2011/SUMIF(Seasons!A$2:A$8,C2011,Seasons!B$2:B$8))*SUMIF(Seasons!A$2:A$8,C2011,Seasons!C$2:C$8))</f>
        <v>-10.247144240077445</v>
      </c>
    </row>
    <row r="2012" spans="1:15" x14ac:dyDescent="0.2">
      <c r="A2012">
        <v>1</v>
      </c>
      <c r="B2012" s="1">
        <v>4875000</v>
      </c>
      <c r="C2012" t="s">
        <v>23</v>
      </c>
      <c r="D2012" t="s">
        <v>562</v>
      </c>
      <c r="E2012">
        <v>186</v>
      </c>
      <c r="K2012" s="1">
        <v>4875000</v>
      </c>
      <c r="L2012" s="1">
        <v>0</v>
      </c>
      <c r="N2012" s="3">
        <v>10.199999999999999</v>
      </c>
      <c r="O2012" s="10">
        <f>N2012-1/SUMIF(Seasons!A$2:A$8,C2012,Seasons!E$2:E$8)*(B2012-(E2012/SUMIF(Seasons!A$2:A$8,C2012,Seasons!B$2:B$8))*SUMIF(Seasons!A$2:A$8,C2012,Seasons!C$2:C$8))</f>
        <v>0.98970718722271478</v>
      </c>
    </row>
    <row r="2013" spans="1:15" x14ac:dyDescent="0.2">
      <c r="A2013">
        <v>1</v>
      </c>
      <c r="B2013" s="1">
        <f>J2013</f>
        <v>5250000</v>
      </c>
      <c r="C2013" s="11" t="s">
        <v>17</v>
      </c>
      <c r="D2013" s="11" t="s">
        <v>563</v>
      </c>
      <c r="E2013" s="12">
        <v>190</v>
      </c>
      <c r="F2013" s="12"/>
      <c r="G2013" s="12"/>
      <c r="H2013" s="12"/>
      <c r="I2013" s="13">
        <v>5250000</v>
      </c>
      <c r="J2013" s="14">
        <v>5250000</v>
      </c>
      <c r="K2013" s="14"/>
      <c r="L2013" s="14" t="s">
        <v>27</v>
      </c>
      <c r="M2013" s="13"/>
      <c r="N2013" s="10">
        <v>18.7</v>
      </c>
      <c r="O2013" s="10">
        <f>N2013-1/SUMIF(Seasons!A$2:A$8,C2013,Seasons!E$2:E$8)*(B2013-(E2013/SUMIF(Seasons!A$2:A$8,C2013,Seasons!B$2:B$8))*SUMIF(Seasons!A$2:A$8,C2013,Seasons!C$2:C$8))</f>
        <v>6.1822501365374105</v>
      </c>
    </row>
    <row r="2014" spans="1:15" x14ac:dyDescent="0.2">
      <c r="A2014">
        <v>1</v>
      </c>
      <c r="B2014" s="1">
        <f>K2014</f>
        <v>5250000</v>
      </c>
      <c r="C2014" s="11" t="s">
        <v>19</v>
      </c>
      <c r="D2014" s="11" t="s">
        <v>563</v>
      </c>
      <c r="E2014" s="12">
        <v>193</v>
      </c>
      <c r="F2014" s="16">
        <v>54</v>
      </c>
      <c r="G2014" s="12">
        <v>0</v>
      </c>
      <c r="H2014" s="12">
        <v>0</v>
      </c>
      <c r="I2014" s="11"/>
      <c r="J2014" s="14">
        <v>5250000</v>
      </c>
      <c r="K2014" s="14">
        <v>5250000</v>
      </c>
      <c r="L2014" s="14">
        <v>0</v>
      </c>
      <c r="M2014" s="13"/>
      <c r="N2014" s="10">
        <v>7.3</v>
      </c>
      <c r="O2014" s="10">
        <f>N2014-1/SUMIF(Seasons!A$2:A$8,C2014,Seasons!E$2:E$8)*(B2014-(E2014/SUMIF(Seasons!A$2:A$8,C2014,Seasons!B$2:B$8))*SUMIF(Seasons!A$2:A$8,C2014,Seasons!C$2:C$8))</f>
        <v>-5.282781456953642</v>
      </c>
    </row>
    <row r="2015" spans="1:15" x14ac:dyDescent="0.2">
      <c r="A2015">
        <v>1</v>
      </c>
      <c r="B2015" s="1">
        <f>K2015</f>
        <v>5250000</v>
      </c>
      <c r="C2015" s="11" t="s">
        <v>20</v>
      </c>
      <c r="D2015" s="11" t="s">
        <v>563</v>
      </c>
      <c r="E2015" s="12">
        <v>186</v>
      </c>
      <c r="F2015" s="12">
        <v>0</v>
      </c>
      <c r="G2015" s="12">
        <v>0</v>
      </c>
      <c r="H2015" s="12">
        <v>0</v>
      </c>
      <c r="I2015" s="12"/>
      <c r="J2015" s="14">
        <v>5250000</v>
      </c>
      <c r="K2015" s="14">
        <v>5250000</v>
      </c>
      <c r="L2015" s="14">
        <v>0</v>
      </c>
      <c r="M2015" s="13"/>
      <c r="N2015" s="10">
        <v>5.2</v>
      </c>
      <c r="O2015" s="10">
        <f>N2015-1/SUMIF(Seasons!A$2:A$8,C2015,Seasons!E$2:E$8)*(B2015-(E2015/SUMIF(Seasons!A$2:A$8,C2015,Seasons!B$2:B$8))*SUMIF(Seasons!A$2:A$8,C2015,Seasons!C$2:C$8))</f>
        <v>-6.6997912317327755</v>
      </c>
    </row>
    <row r="2016" spans="1:15" x14ac:dyDescent="0.2">
      <c r="A2016">
        <v>1</v>
      </c>
      <c r="B2016" s="1">
        <f>K2016</f>
        <v>3500000</v>
      </c>
      <c r="C2016" s="11" t="s">
        <v>21</v>
      </c>
      <c r="D2016" s="11" t="s">
        <v>563</v>
      </c>
      <c r="E2016" s="12">
        <v>185</v>
      </c>
      <c r="F2016" s="12">
        <v>0</v>
      </c>
      <c r="G2016" s="12">
        <v>0</v>
      </c>
      <c r="H2016" s="12">
        <v>0</v>
      </c>
      <c r="I2016" s="12"/>
      <c r="J2016" s="14">
        <v>3500000</v>
      </c>
      <c r="K2016" s="14">
        <v>3500000</v>
      </c>
      <c r="L2016" s="14">
        <v>0</v>
      </c>
      <c r="M2016" s="13">
        <v>0</v>
      </c>
      <c r="N2016" s="10">
        <v>1.2</v>
      </c>
      <c r="O2016" s="10">
        <f>N2016-1/SUMIF(Seasons!A$2:A$8,C2016,Seasons!E$2:E$8)*(B2016-(E2016/SUMIF(Seasons!A$2:A$8,C2016,Seasons!B$2:B$8))*SUMIF(Seasons!A$2:A$8,C2016,Seasons!C$2:C$8))</f>
        <v>-5.6358066060315934</v>
      </c>
    </row>
    <row r="2017" spans="1:15" x14ac:dyDescent="0.2">
      <c r="A2017">
        <v>1</v>
      </c>
      <c r="B2017" s="1">
        <f>48/82*K2017</f>
        <v>2048780.487804878</v>
      </c>
      <c r="C2017" t="s">
        <v>22</v>
      </c>
      <c r="D2017" t="s">
        <v>563</v>
      </c>
      <c r="E2017">
        <v>99</v>
      </c>
      <c r="F2017">
        <v>0</v>
      </c>
      <c r="H2017">
        <v>0</v>
      </c>
      <c r="K2017" s="1">
        <v>3500000</v>
      </c>
      <c r="L2017" s="1">
        <v>0</v>
      </c>
      <c r="N2017" s="3">
        <v>2.4</v>
      </c>
      <c r="O2017" s="10">
        <f>N2017-1/SUMIF(Seasons!A$2:A$8,C2017,Seasons!E$2:E$8)*(B2017-(E2017/SUMIF(Seasons!A$2:A$8,C2017,Seasons!B$2:B$8))*SUMIF(Seasons!A$2:A$8,C2017,Seasons!C$2:C$8))</f>
        <v>-1.195279307631786</v>
      </c>
    </row>
    <row r="2018" spans="1:15" x14ac:dyDescent="0.2">
      <c r="A2018">
        <v>1</v>
      </c>
      <c r="B2018" s="1">
        <v>345000</v>
      </c>
      <c r="C2018" t="s">
        <v>23</v>
      </c>
      <c r="D2018" t="s">
        <v>563</v>
      </c>
      <c r="E2018">
        <v>107</v>
      </c>
      <c r="K2018" s="1">
        <v>345000</v>
      </c>
      <c r="L2018" s="1">
        <v>0</v>
      </c>
      <c r="N2018" s="3">
        <v>0.30000000000000004</v>
      </c>
      <c r="O2018" s="10">
        <f>N2018-1/SUMIF(Seasons!A$2:A$8,C2018,Seasons!E$2:E$8)*(B2018-(E2018/SUMIF(Seasons!A$2:A$8,C2018,Seasons!B$2:B$8))*SUMIF(Seasons!A$2:A$8,C2018,Seasons!C$2:C$8))</f>
        <v>0.23909036265277508</v>
      </c>
    </row>
    <row r="2019" spans="1:15" x14ac:dyDescent="0.2">
      <c r="A2019">
        <v>1</v>
      </c>
      <c r="B2019" s="1">
        <f>J2019</f>
        <v>1625000</v>
      </c>
      <c r="C2019" s="11" t="s">
        <v>17</v>
      </c>
      <c r="D2019" s="11" t="s">
        <v>564</v>
      </c>
      <c r="E2019" s="12">
        <v>190</v>
      </c>
      <c r="F2019" s="12"/>
      <c r="G2019" s="12"/>
      <c r="H2019" s="12"/>
      <c r="I2019" s="13">
        <v>875000</v>
      </c>
      <c r="J2019" s="14">
        <v>1625000</v>
      </c>
      <c r="K2019" s="14"/>
      <c r="L2019" s="14">
        <v>750000</v>
      </c>
      <c r="M2019" s="13"/>
      <c r="N2019" s="10">
        <v>3.2</v>
      </c>
      <c r="O2019" s="10">
        <f>N2019-1/SUMIF(Seasons!A$2:A$8,C2019,Seasons!E$2:E$8)*(B2019-(E2019/SUMIF(Seasons!A$2:A$8,C2019,Seasons!B$2:B$8))*SUMIF(Seasons!A$2:A$8,C2019,Seasons!C$2:C$8))</f>
        <v>0.18525395958492652</v>
      </c>
    </row>
    <row r="2020" spans="1:15" x14ac:dyDescent="0.2">
      <c r="A2020">
        <v>1</v>
      </c>
      <c r="B2020" s="1">
        <f>K2020</f>
        <v>1625000</v>
      </c>
      <c r="C2020" s="11" t="s">
        <v>19</v>
      </c>
      <c r="D2020" s="11" t="s">
        <v>564</v>
      </c>
      <c r="E2020" s="12">
        <v>193</v>
      </c>
      <c r="F2020" s="12">
        <v>0</v>
      </c>
      <c r="G2020" s="12">
        <v>0</v>
      </c>
      <c r="H2020" s="12">
        <v>0</v>
      </c>
      <c r="I2020" s="11"/>
      <c r="J2020" s="14">
        <v>1625000</v>
      </c>
      <c r="K2020" s="14">
        <v>1625000</v>
      </c>
      <c r="L2020" s="14">
        <v>750000</v>
      </c>
      <c r="M2020" s="13"/>
      <c r="N2020" s="10">
        <v>3.9</v>
      </c>
      <c r="O2020" s="10">
        <f>N2020-1/SUMIF(Seasons!A$2:A$8,C2020,Seasons!E$2:E$8)*(B2020-(E2020/SUMIF(Seasons!A$2:A$8,C2020,Seasons!B$2:B$8))*SUMIF(Seasons!A$2:A$8,C2020,Seasons!C$2:C$8))</f>
        <v>0.91986754966887396</v>
      </c>
    </row>
    <row r="2021" spans="1:15" x14ac:dyDescent="0.2">
      <c r="A2021">
        <v>1</v>
      </c>
      <c r="B2021" s="1">
        <f>K2021</f>
        <v>2275000</v>
      </c>
      <c r="C2021" s="11" t="s">
        <v>20</v>
      </c>
      <c r="D2021" s="11" t="s">
        <v>564</v>
      </c>
      <c r="E2021" s="12">
        <v>186</v>
      </c>
      <c r="F2021" s="12">
        <v>0</v>
      </c>
      <c r="G2021" s="12">
        <v>0</v>
      </c>
      <c r="H2021" s="12">
        <v>0</v>
      </c>
      <c r="I2021" s="12"/>
      <c r="J2021" s="14">
        <v>2275000</v>
      </c>
      <c r="K2021" s="14">
        <v>2275000</v>
      </c>
      <c r="L2021" s="14">
        <v>0</v>
      </c>
      <c r="M2021" s="13"/>
      <c r="N2021" s="10">
        <v>2.2999999999999998</v>
      </c>
      <c r="O2021" s="10">
        <f>N2021-1/SUMIF(Seasons!A$2:A$8,C2021,Seasons!E$2:E$8)*(B2021-(E2021/SUMIF(Seasons!A$2:A$8,C2021,Seasons!B$2:B$8))*SUMIF(Seasons!A$2:A$8,C2021,Seasons!C$2:C$8))</f>
        <v>-2.1467640918580377</v>
      </c>
    </row>
    <row r="2022" spans="1:15" x14ac:dyDescent="0.2">
      <c r="A2022">
        <v>1</v>
      </c>
      <c r="B2022" s="1">
        <f>K2022</f>
        <v>2275000</v>
      </c>
      <c r="C2022" s="11" t="s">
        <v>21</v>
      </c>
      <c r="D2022" s="11" t="s">
        <v>564</v>
      </c>
      <c r="E2022" s="12">
        <v>185</v>
      </c>
      <c r="F2022" s="12">
        <v>0</v>
      </c>
      <c r="G2022" s="12">
        <v>0</v>
      </c>
      <c r="H2022" s="12">
        <v>0</v>
      </c>
      <c r="I2022" s="12"/>
      <c r="J2022" s="14">
        <v>2275000</v>
      </c>
      <c r="K2022" s="14">
        <v>2275000</v>
      </c>
      <c r="L2022" s="14">
        <v>0</v>
      </c>
      <c r="M2022" s="13">
        <v>0</v>
      </c>
      <c r="N2022" s="10">
        <v>11.1</v>
      </c>
      <c r="O2022" s="10">
        <f>N2022-1/SUMIF(Seasons!A$2:A$8,C2022,Seasons!E$2:E$8)*(B2022-(E2022/SUMIF(Seasons!A$2:A$8,C2022,Seasons!B$2:B$8))*SUMIF(Seasons!A$2:A$8,C2022,Seasons!C$2:C$8))</f>
        <v>7.0789372905696499</v>
      </c>
    </row>
    <row r="2023" spans="1:15" x14ac:dyDescent="0.2">
      <c r="A2023">
        <v>1</v>
      </c>
      <c r="B2023" s="1">
        <f>48/82*K2023</f>
        <v>1873170.7317073171</v>
      </c>
      <c r="C2023" t="s">
        <v>22</v>
      </c>
      <c r="D2023" t="s">
        <v>564</v>
      </c>
      <c r="E2023">
        <v>99</v>
      </c>
      <c r="F2023">
        <v>0</v>
      </c>
      <c r="H2023">
        <v>0</v>
      </c>
      <c r="K2023" s="1">
        <v>3200000</v>
      </c>
      <c r="L2023" s="1">
        <v>0</v>
      </c>
      <c r="N2023" s="3">
        <v>7</v>
      </c>
      <c r="O2023" s="10">
        <f>N2023-1/SUMIF(Seasons!A$2:A$8,C2023,Seasons!E$2:E$8)*(B2023-(E2023/SUMIF(Seasons!A$2:A$8,C2023,Seasons!B$2:B$8))*SUMIF(Seasons!A$2:A$8,C2023,Seasons!C$2:C$8))</f>
        <v>3.7672698662470494</v>
      </c>
    </row>
    <row r="2024" spans="1:15" x14ac:dyDescent="0.2">
      <c r="A2024">
        <v>1</v>
      </c>
      <c r="B2024" s="1">
        <f>K2024</f>
        <v>4800000</v>
      </c>
      <c r="C2024" t="s">
        <v>15</v>
      </c>
      <c r="D2024" t="s">
        <v>564</v>
      </c>
      <c r="E2024">
        <v>195</v>
      </c>
      <c r="F2024">
        <v>0</v>
      </c>
      <c r="G2024">
        <v>0</v>
      </c>
      <c r="H2024">
        <v>0</v>
      </c>
      <c r="I2024"/>
      <c r="J2024" s="1">
        <v>4800000</v>
      </c>
      <c r="K2024" s="1">
        <v>4800000</v>
      </c>
      <c r="L2024" s="1">
        <v>0</v>
      </c>
      <c r="M2024"/>
      <c r="N2024" s="3">
        <v>1</v>
      </c>
      <c r="O2024" s="10">
        <f>N2024-1/SUMIF(Seasons!A$2:A$8,C2024,Seasons!E$2:E$8)*(B2024-(E2024/SUMIF(Seasons!A$2:A$8,C2024,Seasons!B$2:B$8))*SUMIF(Seasons!A$2:A$8,C2024,Seasons!C$2:C$8))</f>
        <v>-8.8741529525653426</v>
      </c>
    </row>
    <row r="2025" spans="1:15" x14ac:dyDescent="0.2">
      <c r="A2025">
        <v>1</v>
      </c>
      <c r="B2025" s="1">
        <v>3200000</v>
      </c>
      <c r="C2025" t="s">
        <v>23</v>
      </c>
      <c r="D2025" t="s">
        <v>564</v>
      </c>
      <c r="E2025">
        <v>186</v>
      </c>
      <c r="K2025" s="1">
        <v>3200000</v>
      </c>
      <c r="L2025" s="1">
        <v>0</v>
      </c>
      <c r="N2025" s="3">
        <v>1.9</v>
      </c>
      <c r="O2025" s="10">
        <f>N2025-1/SUMIF(Seasons!A$2:A$8,C2025,Seasons!E$2:E$8)*(B2025-(E2025/SUMIF(Seasons!A$2:A$8,C2025,Seasons!B$2:B$8))*SUMIF(Seasons!A$2:A$8,C2025,Seasons!C$2:C$8))</f>
        <v>-3.7433007985803015</v>
      </c>
    </row>
    <row r="2026" spans="1:15" x14ac:dyDescent="0.2">
      <c r="A2026">
        <v>1</v>
      </c>
      <c r="B2026" s="1">
        <f>K2026</f>
        <v>11917</v>
      </c>
      <c r="C2026" s="11" t="s">
        <v>19</v>
      </c>
      <c r="D2026" s="11" t="s">
        <v>565</v>
      </c>
      <c r="E2026" s="12">
        <v>4</v>
      </c>
      <c r="F2026" s="12">
        <v>0</v>
      </c>
      <c r="G2026" s="12">
        <v>0</v>
      </c>
      <c r="H2026" s="12">
        <v>0</v>
      </c>
      <c r="I2026" s="11"/>
      <c r="J2026" s="14">
        <v>575000</v>
      </c>
      <c r="K2026" s="14">
        <v>11917</v>
      </c>
      <c r="L2026" s="14">
        <v>0</v>
      </c>
      <c r="M2026" s="13"/>
      <c r="N2026" s="10">
        <v>-0.1</v>
      </c>
      <c r="O2026" s="10">
        <f>N2026-1/SUMIF(Seasons!A$2:A$8,C2026,Seasons!E$2:E$8)*(B2026-(E2026/SUMIF(Seasons!A$2:A$8,C2026,Seasons!B$2:B$8))*SUMIF(Seasons!A$2:A$8,C2026,Seasons!C$2:C$8))</f>
        <v>-0.1041173660913427</v>
      </c>
    </row>
    <row r="2027" spans="1:15" x14ac:dyDescent="0.2">
      <c r="A2027">
        <v>1</v>
      </c>
      <c r="B2027" s="1">
        <f>K2027</f>
        <v>145161</v>
      </c>
      <c r="C2027" s="11" t="s">
        <v>20</v>
      </c>
      <c r="D2027" s="11" t="s">
        <v>565</v>
      </c>
      <c r="E2027" s="12">
        <v>45</v>
      </c>
      <c r="F2027" s="12">
        <v>0</v>
      </c>
      <c r="G2027" s="12">
        <v>0</v>
      </c>
      <c r="H2027" s="12">
        <v>0</v>
      </c>
      <c r="I2027" s="12"/>
      <c r="J2027" s="14">
        <v>600000</v>
      </c>
      <c r="K2027" s="14">
        <v>145161</v>
      </c>
      <c r="L2027" s="14">
        <v>0</v>
      </c>
      <c r="M2027" s="13"/>
      <c r="N2027" s="10">
        <v>-0.4</v>
      </c>
      <c r="O2027" s="10">
        <f>N2027-1/SUMIF(Seasons!A$2:A$8,C2027,Seasons!E$2:E$8)*(B2027-(E2027/SUMIF(Seasons!A$2:A$8,C2027,Seasons!B$2:B$8))*SUMIF(Seasons!A$2:A$8,C2027,Seasons!C$2:C$8))</f>
        <v>-0.46060941477540573</v>
      </c>
    </row>
    <row r="2028" spans="1:15" x14ac:dyDescent="0.2">
      <c r="A2028">
        <v>1</v>
      </c>
      <c r="B2028" s="1">
        <f>K2028</f>
        <v>55711</v>
      </c>
      <c r="C2028" s="11" t="s">
        <v>21</v>
      </c>
      <c r="D2028" s="11" t="s">
        <v>565</v>
      </c>
      <c r="E2028" s="12">
        <v>13</v>
      </c>
      <c r="F2028" s="12">
        <v>0</v>
      </c>
      <c r="G2028" s="12">
        <v>0</v>
      </c>
      <c r="H2028" s="12">
        <v>22</v>
      </c>
      <c r="I2028" s="12"/>
      <c r="J2028" s="14">
        <v>562500</v>
      </c>
      <c r="K2028" s="14">
        <v>55711</v>
      </c>
      <c r="L2028" s="14">
        <v>0</v>
      </c>
      <c r="M2028" s="13">
        <v>0</v>
      </c>
      <c r="N2028" s="10">
        <v>-0.30000000000000004</v>
      </c>
      <c r="O2028" s="10">
        <f>N2028-1/SUMIF(Seasons!A$2:A$8,C2028,Seasons!E$2:E$8)*(B2028-(E2028/SUMIF(Seasons!A$2:A$8,C2028,Seasons!B$2:B$8))*SUMIF(Seasons!A$2:A$8,C2028,Seasons!C$2:C$8))</f>
        <v>-0.34324160790757252</v>
      </c>
    </row>
    <row r="2029" spans="1:15" x14ac:dyDescent="0.2">
      <c r="A2029">
        <v>1</v>
      </c>
      <c r="B2029" s="1">
        <f>48/82*K2029</f>
        <v>146341.46341463414</v>
      </c>
      <c r="C2029" t="s">
        <v>22</v>
      </c>
      <c r="D2029" t="s">
        <v>565</v>
      </c>
      <c r="E2029">
        <v>44</v>
      </c>
      <c r="F2029">
        <v>0</v>
      </c>
      <c r="H2029">
        <v>0</v>
      </c>
      <c r="K2029" s="1">
        <v>250000</v>
      </c>
      <c r="L2029" s="1">
        <v>0</v>
      </c>
      <c r="N2029" s="3">
        <v>1.3</v>
      </c>
      <c r="O2029" s="10">
        <f>N2029-1/SUMIF(Seasons!A$2:A$8,C2029,Seasons!E$2:E$8)*(B2029-(E2029/SUMIF(Seasons!A$2:A$8,C2029,Seasons!B$2:B$8))*SUMIF(Seasons!A$2:A$8,C2029,Seasons!C$2:C$8))</f>
        <v>1.2798583792289535</v>
      </c>
    </row>
    <row r="2030" spans="1:15" x14ac:dyDescent="0.2">
      <c r="A2030">
        <v>1</v>
      </c>
      <c r="B2030" s="1">
        <f>48/82*K2030</f>
        <v>541463.41463414626</v>
      </c>
      <c r="C2030" t="s">
        <v>22</v>
      </c>
      <c r="D2030" t="s">
        <v>566</v>
      </c>
      <c r="E2030">
        <v>99</v>
      </c>
      <c r="F2030">
        <v>0</v>
      </c>
      <c r="H2030">
        <v>0</v>
      </c>
      <c r="K2030" s="1">
        <v>925000</v>
      </c>
      <c r="L2030" s="1">
        <v>2300000</v>
      </c>
      <c r="N2030" s="3">
        <v>7.2</v>
      </c>
      <c r="O2030" s="10">
        <f>N2030-1/SUMIF(Seasons!A$2:A$8,C2030,Seasons!E$2:E$8)*(B2030-(E2030/SUMIF(Seasons!A$2:A$8,C2030,Seasons!B$2:B$8))*SUMIF(Seasons!A$2:A$8,C2030,Seasons!C$2:C$8))</f>
        <v>6.7166011014948861</v>
      </c>
    </row>
    <row r="2031" spans="1:15" x14ac:dyDescent="0.2">
      <c r="A2031">
        <v>1</v>
      </c>
      <c r="B2031" s="1">
        <f>K2031</f>
        <v>925000</v>
      </c>
      <c r="C2031" t="s">
        <v>15</v>
      </c>
      <c r="D2031" t="s">
        <v>566</v>
      </c>
      <c r="E2031">
        <v>195</v>
      </c>
      <c r="F2031">
        <v>0</v>
      </c>
      <c r="G2031">
        <v>0</v>
      </c>
      <c r="H2031">
        <v>0</v>
      </c>
      <c r="I2031"/>
      <c r="J2031" s="1">
        <v>3225000</v>
      </c>
      <c r="K2031" s="1">
        <v>925000</v>
      </c>
      <c r="L2031" s="1">
        <v>2300000</v>
      </c>
      <c r="M2031"/>
      <c r="N2031" s="3">
        <v>2.8</v>
      </c>
      <c r="O2031" s="10">
        <f>N2031-1/SUMIF(Seasons!A$2:A$8,C2031,Seasons!E$2:E$8)*(B2031-(E2031/SUMIF(Seasons!A$2:A$8,C2031,Seasons!B$2:B$8))*SUMIF(Seasons!A$2:A$8,C2031,Seasons!C$2:C$8))</f>
        <v>1.9287512100677637</v>
      </c>
    </row>
    <row r="2032" spans="1:15" x14ac:dyDescent="0.2">
      <c r="A2032">
        <v>1</v>
      </c>
      <c r="B2032" s="1">
        <v>3225000</v>
      </c>
      <c r="C2032" t="s">
        <v>23</v>
      </c>
      <c r="D2032" t="s">
        <v>566</v>
      </c>
      <c r="E2032">
        <v>186</v>
      </c>
      <c r="K2032" s="1">
        <v>3225000</v>
      </c>
      <c r="L2032" s="1">
        <v>2300000</v>
      </c>
      <c r="N2032" s="3">
        <v>8.1</v>
      </c>
      <c r="O2032" s="10">
        <f>N2032-1/SUMIF(Seasons!A$2:A$8,C2032,Seasons!E$2:E$8)*(B2032-(E2032/SUMIF(Seasons!A$2:A$8,C2032,Seasons!B$2:B$8))*SUMIF(Seasons!A$2:A$8,C2032,Seasons!C$2:C$8))</f>
        <v>2.4034605146406385</v>
      </c>
    </row>
    <row r="2033" spans="1:15" x14ac:dyDescent="0.2">
      <c r="A2033">
        <v>1</v>
      </c>
      <c r="B2033" s="1">
        <f>J2033</f>
        <v>875000</v>
      </c>
      <c r="C2033" s="11" t="s">
        <v>17</v>
      </c>
      <c r="D2033" s="11" t="s">
        <v>567</v>
      </c>
      <c r="E2033" s="12">
        <v>190</v>
      </c>
      <c r="F2033" s="12"/>
      <c r="G2033" s="12"/>
      <c r="H2033" s="12"/>
      <c r="I2033" s="13">
        <v>562500</v>
      </c>
      <c r="J2033" s="14">
        <v>875000</v>
      </c>
      <c r="K2033" s="14"/>
      <c r="L2033" s="14">
        <v>312500</v>
      </c>
      <c r="M2033" s="13"/>
      <c r="N2033" s="10">
        <v>-0.2</v>
      </c>
      <c r="O2033" s="10">
        <f>N2033-1/SUMIF(Seasons!A$2:A$8,C2033,Seasons!E$2:E$8)*(B2033-(E2033/SUMIF(Seasons!A$2:A$8,C2033,Seasons!B$2:B$8))*SUMIF(Seasons!A$2:A$8,C2033,Seasons!C$2:C$8))</f>
        <v>-1.2486073184052429</v>
      </c>
    </row>
    <row r="2034" spans="1:15" x14ac:dyDescent="0.2">
      <c r="A2034">
        <v>1</v>
      </c>
      <c r="B2034" s="1">
        <f>K2034</f>
        <v>875000</v>
      </c>
      <c r="C2034" s="11" t="s">
        <v>19</v>
      </c>
      <c r="D2034" s="11" t="s">
        <v>567</v>
      </c>
      <c r="E2034" s="12">
        <v>193</v>
      </c>
      <c r="F2034" s="12">
        <v>0</v>
      </c>
      <c r="G2034" s="12">
        <v>0</v>
      </c>
      <c r="H2034" s="12">
        <v>0</v>
      </c>
      <c r="I2034" s="11"/>
      <c r="J2034" s="14">
        <v>875000</v>
      </c>
      <c r="K2034" s="14">
        <v>875000</v>
      </c>
      <c r="L2034" s="14">
        <v>287500</v>
      </c>
      <c r="M2034" s="13"/>
      <c r="N2034" s="10">
        <v>6.2</v>
      </c>
      <c r="O2034" s="10">
        <f>N2034-1/SUMIF(Seasons!A$2:A$8,C2034,Seasons!E$2:E$8)*(B2034-(E2034/SUMIF(Seasons!A$2:A$8,C2034,Seasons!B$2:B$8))*SUMIF(Seasons!A$2:A$8,C2034,Seasons!C$2:C$8))</f>
        <v>5.2066225165562914</v>
      </c>
    </row>
    <row r="2035" spans="1:15" x14ac:dyDescent="0.2">
      <c r="A2035">
        <v>1</v>
      </c>
      <c r="B2035" s="1">
        <f>K2035</f>
        <v>865591</v>
      </c>
      <c r="C2035" s="11" t="s">
        <v>20</v>
      </c>
      <c r="D2035" s="11" t="s">
        <v>567</v>
      </c>
      <c r="E2035" s="12">
        <v>184</v>
      </c>
      <c r="F2035" s="12">
        <v>0</v>
      </c>
      <c r="G2035" s="12">
        <v>0</v>
      </c>
      <c r="H2035" s="12">
        <v>0</v>
      </c>
      <c r="I2035" s="12"/>
      <c r="J2035" s="14">
        <v>875000</v>
      </c>
      <c r="K2035" s="14">
        <v>865591</v>
      </c>
      <c r="L2035" s="14">
        <v>237500</v>
      </c>
      <c r="M2035" s="13"/>
      <c r="N2035" s="10">
        <v>2.2000000000000002</v>
      </c>
      <c r="O2035" s="10">
        <f>N2035-1/SUMIF(Seasons!A$2:A$8,C2035,Seasons!E$2:E$8)*(B2035-(E2035/SUMIF(Seasons!A$2:A$8,C2035,Seasons!B$2:B$8))*SUMIF(Seasons!A$2:A$8,C2035,Seasons!C$2:C$8))</f>
        <v>1.270645484544414</v>
      </c>
    </row>
    <row r="2036" spans="1:15" x14ac:dyDescent="0.2">
      <c r="A2036">
        <v>1</v>
      </c>
      <c r="B2036" s="1">
        <f>K2036</f>
        <v>700000</v>
      </c>
      <c r="C2036" s="11" t="s">
        <v>21</v>
      </c>
      <c r="D2036" s="11" t="s">
        <v>567</v>
      </c>
      <c r="E2036" s="11">
        <v>185</v>
      </c>
      <c r="F2036" s="11">
        <v>0</v>
      </c>
      <c r="G2036" s="11">
        <v>0</v>
      </c>
      <c r="H2036" s="11">
        <v>0</v>
      </c>
      <c r="I2036" s="11"/>
      <c r="J2036" s="17">
        <v>700000</v>
      </c>
      <c r="K2036" s="17">
        <v>700000</v>
      </c>
      <c r="L2036" s="17">
        <v>0</v>
      </c>
      <c r="M2036" s="18">
        <v>0</v>
      </c>
      <c r="N2036" s="10">
        <v>1.6</v>
      </c>
      <c r="O2036" s="10">
        <f>N2036-1/SUMIF(Seasons!A$2:A$8,C2036,Seasons!E$2:E$8)*(B2036-(E2036/SUMIF(Seasons!A$2:A$8,C2036,Seasons!B$2:B$8))*SUMIF(Seasons!A$2:A$8,C2036,Seasons!C$2:C$8))</f>
        <v>1.1978937290569651</v>
      </c>
    </row>
    <row r="2037" spans="1:15" x14ac:dyDescent="0.2">
      <c r="A2037">
        <v>1</v>
      </c>
      <c r="B2037" s="1">
        <f>48/82*K2037</f>
        <v>556097.5609756097</v>
      </c>
      <c r="C2037" t="s">
        <v>22</v>
      </c>
      <c r="D2037" t="s">
        <v>567</v>
      </c>
      <c r="E2037">
        <v>99</v>
      </c>
      <c r="F2037">
        <v>0</v>
      </c>
      <c r="H2037">
        <v>0</v>
      </c>
      <c r="K2037" s="1">
        <v>950000</v>
      </c>
      <c r="L2037" s="1">
        <v>0</v>
      </c>
      <c r="N2037" s="3">
        <v>3.5</v>
      </c>
      <c r="O2037" s="10">
        <f>N2037-1/SUMIF(Seasons!A$2:A$8,C2037,Seasons!E$2:E$8)*(B2037-(E2037/SUMIF(Seasons!A$2:A$8,C2037,Seasons!B$2:B$8))*SUMIF(Seasons!A$2:A$8,C2037,Seasons!C$2:C$8))</f>
        <v>2.9863886703383162</v>
      </c>
    </row>
    <row r="2038" spans="1:15" x14ac:dyDescent="0.2">
      <c r="A2038">
        <v>1</v>
      </c>
      <c r="B2038" s="1">
        <f>K2038</f>
        <v>1250000</v>
      </c>
      <c r="C2038" t="s">
        <v>15</v>
      </c>
      <c r="D2038" t="s">
        <v>567</v>
      </c>
      <c r="E2038">
        <v>195</v>
      </c>
      <c r="F2038">
        <v>0</v>
      </c>
      <c r="G2038">
        <v>0</v>
      </c>
      <c r="H2038">
        <v>0</v>
      </c>
      <c r="I2038"/>
      <c r="J2038" s="1">
        <v>1250000</v>
      </c>
      <c r="K2038" s="1">
        <v>1250000</v>
      </c>
      <c r="L2038" s="1">
        <v>0</v>
      </c>
      <c r="M2038"/>
      <c r="N2038" s="3">
        <v>0.60000000000000009</v>
      </c>
      <c r="O2038" s="10">
        <f>N2038-1/SUMIF(Seasons!A$2:A$8,C2038,Seasons!E$2:E$8)*(B2038-(E2038/SUMIF(Seasons!A$2:A$8,C2038,Seasons!B$2:B$8))*SUMIF(Seasons!A$2:A$8,C2038,Seasons!C$2:C$8))</f>
        <v>-1.0263310745401741</v>
      </c>
    </row>
    <row r="2039" spans="1:15" x14ac:dyDescent="0.2">
      <c r="A2039">
        <v>1</v>
      </c>
      <c r="B2039" s="1">
        <v>750000</v>
      </c>
      <c r="C2039" t="s">
        <v>23</v>
      </c>
      <c r="D2039" t="s">
        <v>567</v>
      </c>
      <c r="E2039">
        <v>186</v>
      </c>
      <c r="K2039" s="1">
        <v>750000</v>
      </c>
      <c r="L2039" s="1">
        <v>0</v>
      </c>
      <c r="N2039" s="3">
        <v>-1.8</v>
      </c>
      <c r="O2039" s="10">
        <f>N2039-1/SUMIF(Seasons!A$2:A$8,C2039,Seasons!E$2:E$8)*(B2039-(E2039/SUMIF(Seasons!A$2:A$8,C2039,Seasons!B$2:B$8))*SUMIF(Seasons!A$2:A$8,C2039,Seasons!C$2:C$8))</f>
        <v>-2.2259094942324755</v>
      </c>
    </row>
    <row r="2040" spans="1:15" x14ac:dyDescent="0.2">
      <c r="A2040">
        <v>1</v>
      </c>
      <c r="B2040" s="1">
        <v>18000</v>
      </c>
      <c r="C2040" t="s">
        <v>23</v>
      </c>
      <c r="D2040" t="s">
        <v>568</v>
      </c>
      <c r="E2040">
        <v>5</v>
      </c>
      <c r="K2040" s="1">
        <v>18000</v>
      </c>
      <c r="L2040" s="1">
        <v>35000</v>
      </c>
      <c r="N2040" s="3">
        <v>0.5</v>
      </c>
      <c r="O2040" s="10">
        <f>N2040-1/SUMIF(Seasons!A$2:A$8,C2040,Seasons!E$2:E$8)*(B2040-(E2040/SUMIF(Seasons!A$2:A$8,C2040,Seasons!B$2:B$8))*SUMIF(Seasons!A$2:A$8,C2040,Seasons!C$2:C$8))</f>
        <v>0.49315339038841344</v>
      </c>
    </row>
    <row r="2041" spans="1:15" x14ac:dyDescent="0.2">
      <c r="A2041">
        <v>1</v>
      </c>
      <c r="B2041" s="1">
        <f>48/82*K2041</f>
        <v>386341.46341463411</v>
      </c>
      <c r="C2041" t="s">
        <v>22</v>
      </c>
      <c r="D2041" t="s">
        <v>569</v>
      </c>
      <c r="E2041">
        <v>99</v>
      </c>
      <c r="F2041">
        <v>0</v>
      </c>
      <c r="H2041">
        <v>0</v>
      </c>
      <c r="K2041" s="1">
        <v>660000</v>
      </c>
      <c r="L2041" s="1">
        <v>210000</v>
      </c>
      <c r="N2041" s="3">
        <v>7.1</v>
      </c>
      <c r="O2041" s="10">
        <f>N2041-1/SUMIF(Seasons!A$2:A$8,C2041,Seasons!E$2:E$8)*(B2041-(E2041/SUMIF(Seasons!A$2:A$8,C2041,Seasons!B$2:B$8))*SUMIF(Seasons!A$2:A$8,C2041,Seasons!C$2:C$8))</f>
        <v>6.9368528717545237</v>
      </c>
    </row>
    <row r="2042" spans="1:15" x14ac:dyDescent="0.2">
      <c r="A2042">
        <v>1</v>
      </c>
      <c r="B2042" s="1">
        <f>K2042</f>
        <v>685000</v>
      </c>
      <c r="C2042" t="s">
        <v>15</v>
      </c>
      <c r="D2042" t="s">
        <v>569</v>
      </c>
      <c r="E2042">
        <v>195</v>
      </c>
      <c r="F2042">
        <v>0</v>
      </c>
      <c r="G2042">
        <v>0</v>
      </c>
      <c r="H2042">
        <v>0</v>
      </c>
      <c r="I2042"/>
      <c r="J2042" s="1">
        <v>870000</v>
      </c>
      <c r="K2042" s="1">
        <v>685000</v>
      </c>
      <c r="L2042" s="1">
        <v>185000</v>
      </c>
      <c r="M2042"/>
      <c r="N2042" s="3">
        <v>4.5</v>
      </c>
      <c r="O2042" s="10">
        <f>N2042-1/SUMIF(Seasons!A$2:A$8,C2042,Seasons!E$2:E$8)*(B2042-(E2042/SUMIF(Seasons!A$2:A$8,C2042,Seasons!B$2:B$8))*SUMIF(Seasons!A$2:A$8,C2042,Seasons!C$2:C$8))</f>
        <v>4.1863504356243952</v>
      </c>
    </row>
    <row r="2043" spans="1:15" x14ac:dyDescent="0.2">
      <c r="A2043">
        <v>1</v>
      </c>
      <c r="B2043" s="1">
        <v>870000</v>
      </c>
      <c r="C2043" t="s">
        <v>23</v>
      </c>
      <c r="D2043" t="s">
        <v>569</v>
      </c>
      <c r="E2043">
        <v>186</v>
      </c>
      <c r="K2043" s="1">
        <v>870000</v>
      </c>
      <c r="L2043" s="1">
        <v>160000</v>
      </c>
      <c r="N2043" s="3">
        <v>9</v>
      </c>
      <c r="O2043" s="10">
        <f>N2043-1/SUMIF(Seasons!A$2:A$8,C2043,Seasons!E$2:E$8)*(B2043-(E2043/SUMIF(Seasons!A$2:A$8,C2043,Seasons!B$2:B$8))*SUMIF(Seasons!A$2:A$8,C2043,Seasons!C$2:C$8))</f>
        <v>8.3185448092280385</v>
      </c>
    </row>
    <row r="2044" spans="1:15" x14ac:dyDescent="0.2">
      <c r="A2044">
        <v>1</v>
      </c>
      <c r="B2044" s="1">
        <f>K2044</f>
        <v>19744</v>
      </c>
      <c r="C2044" t="s">
        <v>15</v>
      </c>
      <c r="D2044" t="s">
        <v>570</v>
      </c>
      <c r="E2044">
        <v>7</v>
      </c>
      <c r="F2044">
        <v>0</v>
      </c>
      <c r="G2044">
        <v>0</v>
      </c>
      <c r="H2044">
        <v>0</v>
      </c>
      <c r="I2044"/>
      <c r="J2044" s="1">
        <v>550000</v>
      </c>
      <c r="K2044" s="1">
        <v>19744</v>
      </c>
      <c r="L2044" s="1">
        <v>0</v>
      </c>
      <c r="M2044"/>
      <c r="N2044" s="3">
        <v>-0.1</v>
      </c>
      <c r="O2044" s="10">
        <f>N2044-1/SUMIF(Seasons!A$2:A$8,C2044,Seasons!E$2:E$8)*(B2044-(E2044/SUMIF(Seasons!A$2:A$8,C2044,Seasons!B$2:B$8))*SUMIF(Seasons!A$2:A$8,C2044,Seasons!C$2:C$8))</f>
        <v>-0.10000095316106934</v>
      </c>
    </row>
    <row r="2045" spans="1:15" x14ac:dyDescent="0.2">
      <c r="A2045">
        <v>1</v>
      </c>
      <c r="B2045" s="1">
        <f>K2045</f>
        <v>162649</v>
      </c>
      <c r="C2045" s="11" t="s">
        <v>21</v>
      </c>
      <c r="D2045" s="11" t="s">
        <v>571</v>
      </c>
      <c r="E2045" s="12">
        <v>51</v>
      </c>
      <c r="F2045" s="12">
        <v>0</v>
      </c>
      <c r="G2045" s="12">
        <v>0</v>
      </c>
      <c r="H2045" s="12">
        <v>0</v>
      </c>
      <c r="I2045" s="12"/>
      <c r="J2045" s="14">
        <v>590000</v>
      </c>
      <c r="K2045" s="14">
        <v>162649</v>
      </c>
      <c r="L2045" s="14">
        <v>0</v>
      </c>
      <c r="M2045" s="13">
        <v>0</v>
      </c>
      <c r="N2045" s="10">
        <v>0.1</v>
      </c>
      <c r="O2045" s="10">
        <f>N2045-1/SUMIF(Seasons!A$2:A$8,C2045,Seasons!E$2:E$8)*(B2045-(E2045/SUMIF(Seasons!A$2:A$8,C2045,Seasons!B$2:B$8))*SUMIF(Seasons!A$2:A$8,C2045,Seasons!C$2:C$8))</f>
        <v>5.8825994592007054E-2</v>
      </c>
    </row>
    <row r="2046" spans="1:15" x14ac:dyDescent="0.2">
      <c r="A2046">
        <v>1</v>
      </c>
      <c r="B2046" s="1">
        <f>48/82*K2046</f>
        <v>336585.36585365853</v>
      </c>
      <c r="C2046" t="s">
        <v>22</v>
      </c>
      <c r="D2046" t="s">
        <v>571</v>
      </c>
      <c r="E2046">
        <v>99</v>
      </c>
      <c r="F2046">
        <v>0</v>
      </c>
      <c r="H2046">
        <v>0</v>
      </c>
      <c r="K2046" s="1">
        <v>575000</v>
      </c>
      <c r="L2046" s="1">
        <v>0</v>
      </c>
      <c r="N2046" s="3">
        <v>1.5</v>
      </c>
      <c r="O2046" s="10">
        <f>N2046-1/SUMIF(Seasons!A$2:A$8,C2046,Seasons!E$2:E$8)*(B2046-(E2046/SUMIF(Seasons!A$2:A$8,C2046,Seasons!B$2:B$8))*SUMIF(Seasons!A$2:A$8,C2046,Seasons!C$2:C$8))</f>
        <v>1.4395751376868609</v>
      </c>
    </row>
    <row r="2047" spans="1:15" x14ac:dyDescent="0.2">
      <c r="A2047">
        <v>1</v>
      </c>
      <c r="B2047" s="1">
        <f>K2047</f>
        <v>575000</v>
      </c>
      <c r="C2047" t="s">
        <v>15</v>
      </c>
      <c r="D2047" t="s">
        <v>571</v>
      </c>
      <c r="E2047">
        <v>195</v>
      </c>
      <c r="F2047">
        <v>0</v>
      </c>
      <c r="G2047">
        <v>0</v>
      </c>
      <c r="H2047">
        <v>0</v>
      </c>
      <c r="I2047"/>
      <c r="J2047" s="1">
        <v>575000</v>
      </c>
      <c r="K2047" s="1">
        <v>575000</v>
      </c>
      <c r="L2047" s="1">
        <v>0</v>
      </c>
      <c r="M2047"/>
      <c r="N2047" s="3">
        <v>9.3000000000000007</v>
      </c>
      <c r="O2047" s="10">
        <f>N2047-1/SUMIF(Seasons!A$2:A$8,C2047,Seasons!E$2:E$8)*(B2047-(E2047/SUMIF(Seasons!A$2:A$8,C2047,Seasons!B$2:B$8))*SUMIF(Seasons!A$2:A$8,C2047,Seasons!C$2:C$8))</f>
        <v>9.2419167473378518</v>
      </c>
    </row>
    <row r="2048" spans="1:15" x14ac:dyDescent="0.2">
      <c r="A2048">
        <v>1</v>
      </c>
      <c r="B2048" s="1">
        <v>1800000</v>
      </c>
      <c r="C2048" t="s">
        <v>23</v>
      </c>
      <c r="D2048" t="s">
        <v>571</v>
      </c>
      <c r="E2048">
        <v>186</v>
      </c>
      <c r="K2048" s="1">
        <v>1800000</v>
      </c>
      <c r="L2048" s="1">
        <v>0</v>
      </c>
      <c r="N2048" s="3">
        <v>4.2</v>
      </c>
      <c r="O2048" s="10">
        <f>N2048-1/SUMIF(Seasons!A$2:A$8,C2048,Seasons!E$2:E$8)*(B2048-(E2048/SUMIF(Seasons!A$2:A$8,C2048,Seasons!B$2:B$8))*SUMIF(Seasons!A$2:A$8,C2048,Seasons!C$2:C$8))</f>
        <v>1.5380656610470278</v>
      </c>
    </row>
    <row r="2049" spans="1:15" x14ac:dyDescent="0.2">
      <c r="A2049">
        <v>1</v>
      </c>
      <c r="B2049" s="1">
        <f>K2049</f>
        <v>1110631</v>
      </c>
      <c r="C2049" s="11" t="s">
        <v>21</v>
      </c>
      <c r="D2049" s="11" t="s">
        <v>572</v>
      </c>
      <c r="E2049" s="12">
        <v>184</v>
      </c>
      <c r="F2049" s="12">
        <v>0</v>
      </c>
      <c r="G2049" s="12">
        <v>0</v>
      </c>
      <c r="H2049" s="12">
        <v>0</v>
      </c>
      <c r="I2049" s="12"/>
      <c r="J2049" s="14">
        <v>1116667</v>
      </c>
      <c r="K2049" s="14">
        <v>1110631</v>
      </c>
      <c r="L2049" s="14">
        <v>212500</v>
      </c>
      <c r="M2049" s="13">
        <v>0</v>
      </c>
      <c r="N2049" s="10">
        <v>7.7</v>
      </c>
      <c r="O2049" s="10">
        <f>N2049-1/SUMIF(Seasons!A$2:A$8,C2049,Seasons!E$2:E$8)*(B2049-(E2049/SUMIF(Seasons!A$2:A$8,C2049,Seasons!B$2:B$8))*SUMIF(Seasons!A$2:A$8,C2049,Seasons!C$2:C$8))</f>
        <v>6.3478456574334032</v>
      </c>
    </row>
    <row r="2050" spans="1:15" x14ac:dyDescent="0.2">
      <c r="A2050">
        <v>1</v>
      </c>
      <c r="B2050" s="1">
        <f>48/82*K2050</f>
        <v>261845.26829268291</v>
      </c>
      <c r="C2050" t="s">
        <v>22</v>
      </c>
      <c r="D2050" t="s">
        <v>572</v>
      </c>
      <c r="E2050">
        <v>45</v>
      </c>
      <c r="F2050">
        <v>0</v>
      </c>
      <c r="H2050">
        <v>4</v>
      </c>
      <c r="K2050" s="1">
        <v>447319</v>
      </c>
      <c r="L2050" s="1">
        <v>212500</v>
      </c>
      <c r="N2050" s="3">
        <v>0.2</v>
      </c>
      <c r="O2050" s="10">
        <f>N2050-1/SUMIF(Seasons!A$2:A$8,C2050,Seasons!E$2:E$8)*(B2050-(E2050/SUMIF(Seasons!A$2:A$8,C2050,Seasons!B$2:B$8))*SUMIF(Seasons!A$2:A$8,C2050,Seasons!C$2:C$8))</f>
        <v>-5.219239138831272E-2</v>
      </c>
    </row>
    <row r="2051" spans="1:15" x14ac:dyDescent="0.2">
      <c r="A2051">
        <v>1</v>
      </c>
      <c r="B2051" s="1">
        <f>K2051</f>
        <v>875000</v>
      </c>
      <c r="C2051" t="s">
        <v>15</v>
      </c>
      <c r="D2051" t="s">
        <v>572</v>
      </c>
      <c r="E2051">
        <v>195</v>
      </c>
      <c r="F2051">
        <v>0</v>
      </c>
      <c r="G2051">
        <v>0</v>
      </c>
      <c r="H2051">
        <v>0</v>
      </c>
      <c r="I2051"/>
      <c r="J2051" s="1">
        <v>1116667</v>
      </c>
      <c r="K2051" s="1">
        <v>875000</v>
      </c>
      <c r="L2051" s="1">
        <v>300000</v>
      </c>
      <c r="M2051"/>
      <c r="N2051" s="3">
        <v>5.7</v>
      </c>
      <c r="O2051" s="10">
        <f>N2051-1/SUMIF(Seasons!A$2:A$8,C2051,Seasons!E$2:E$8)*(B2051-(E2051/SUMIF(Seasons!A$2:A$8,C2051,Seasons!B$2:B$8))*SUMIF(Seasons!A$2:A$8,C2051,Seasons!C$2:C$8))</f>
        <v>4.9449177153920623</v>
      </c>
    </row>
    <row r="2052" spans="1:15" x14ac:dyDescent="0.2">
      <c r="A2052">
        <v>1</v>
      </c>
      <c r="B2052" s="1">
        <v>4050000</v>
      </c>
      <c r="C2052" t="s">
        <v>23</v>
      </c>
      <c r="D2052" t="s">
        <v>572</v>
      </c>
      <c r="E2052">
        <v>186</v>
      </c>
      <c r="K2052" s="1">
        <v>4050000</v>
      </c>
      <c r="L2052" s="1">
        <v>0</v>
      </c>
      <c r="N2052" s="3">
        <v>1.3</v>
      </c>
      <c r="O2052" s="10">
        <f>N2052-1/SUMIF(Seasons!A$2:A$8,C2052,Seasons!E$2:E$8)*(B2052-(E2052/SUMIF(Seasons!A$2:A$8,C2052,Seasons!B$2:B$8))*SUMIF(Seasons!A$2:A$8,C2052,Seasons!C$2:C$8))</f>
        <v>-6.153416149068323</v>
      </c>
    </row>
    <row r="2053" spans="1:15" x14ac:dyDescent="0.2">
      <c r="A2053">
        <v>1</v>
      </c>
      <c r="B2053" s="1">
        <f>J2053</f>
        <v>1100000</v>
      </c>
      <c r="C2053" s="11" t="s">
        <v>17</v>
      </c>
      <c r="D2053" s="11" t="s">
        <v>573</v>
      </c>
      <c r="E2053" s="12">
        <v>190</v>
      </c>
      <c r="F2053" s="12"/>
      <c r="G2053" s="12"/>
      <c r="H2053" s="12"/>
      <c r="I2053" s="13">
        <v>1000000</v>
      </c>
      <c r="J2053" s="14">
        <v>1100000</v>
      </c>
      <c r="K2053" s="14"/>
      <c r="L2053" s="14"/>
      <c r="M2053" s="13"/>
      <c r="N2053" s="20">
        <v>-4</v>
      </c>
      <c r="O2053" s="10">
        <f>N2053-1/SUMIF(Seasons!A$2:A$8,C2053,Seasons!E$2:E$8)*(B2053-(E2053/SUMIF(Seasons!A$2:A$8,C2053,Seasons!B$2:B$8))*SUMIF(Seasons!A$2:A$8,C2053,Seasons!C$2:C$8))</f>
        <v>-5.6384489350081921</v>
      </c>
    </row>
    <row r="2054" spans="1:15" x14ac:dyDescent="0.2">
      <c r="A2054">
        <v>1</v>
      </c>
      <c r="B2054" s="1">
        <f>K2054</f>
        <v>1200000</v>
      </c>
      <c r="C2054" s="11" t="s">
        <v>19</v>
      </c>
      <c r="D2054" s="11" t="s">
        <v>573</v>
      </c>
      <c r="E2054" s="12">
        <v>193</v>
      </c>
      <c r="F2054" s="12">
        <v>0</v>
      </c>
      <c r="G2054" s="12">
        <v>0</v>
      </c>
      <c r="H2054" s="12">
        <v>0</v>
      </c>
      <c r="I2054" s="11"/>
      <c r="J2054" s="14">
        <v>1200000</v>
      </c>
      <c r="K2054" s="14">
        <v>1200000</v>
      </c>
      <c r="L2054" s="14">
        <v>0</v>
      </c>
      <c r="M2054" s="13"/>
      <c r="N2054" s="10">
        <v>-3</v>
      </c>
      <c r="O2054" s="10">
        <f>N2054-1/SUMIF(Seasons!A$2:A$8,C2054,Seasons!E$2:E$8)*(B2054-(E2054/SUMIF(Seasons!A$2:A$8,C2054,Seasons!B$2:B$8))*SUMIF(Seasons!A$2:A$8,C2054,Seasons!C$2:C$8))</f>
        <v>-4.8543046357615891</v>
      </c>
    </row>
    <row r="2055" spans="1:15" x14ac:dyDescent="0.2">
      <c r="A2055">
        <v>1</v>
      </c>
      <c r="B2055" s="1">
        <f>K2055</f>
        <v>1200000</v>
      </c>
      <c r="C2055" s="11" t="s">
        <v>20</v>
      </c>
      <c r="D2055" s="11" t="s">
        <v>573</v>
      </c>
      <c r="E2055" s="12">
        <v>186</v>
      </c>
      <c r="F2055" s="12">
        <v>0</v>
      </c>
      <c r="G2055" s="12">
        <v>0</v>
      </c>
      <c r="H2055" s="12">
        <v>0</v>
      </c>
      <c r="I2055" s="12"/>
      <c r="J2055" s="14">
        <v>1200000</v>
      </c>
      <c r="K2055" s="14">
        <v>1200000</v>
      </c>
      <c r="L2055" s="14">
        <v>0</v>
      </c>
      <c r="M2055" s="13"/>
      <c r="N2055" s="10">
        <v>-3.8</v>
      </c>
      <c r="O2055" s="10">
        <f>N2055-1/SUMIF(Seasons!A$2:A$8,C2055,Seasons!E$2:E$8)*(B2055-(E2055/SUMIF(Seasons!A$2:A$8,C2055,Seasons!B$2:B$8))*SUMIF(Seasons!A$2:A$8,C2055,Seasons!C$2:C$8))</f>
        <v>-5.5536534446764092</v>
      </c>
    </row>
    <row r="2056" spans="1:15" x14ac:dyDescent="0.2">
      <c r="A2056">
        <v>1</v>
      </c>
      <c r="B2056" s="1">
        <f>K2056</f>
        <v>1300000</v>
      </c>
      <c r="C2056" s="11" t="s">
        <v>21</v>
      </c>
      <c r="D2056" s="11" t="s">
        <v>573</v>
      </c>
      <c r="E2056" s="12">
        <v>185</v>
      </c>
      <c r="F2056" s="12">
        <v>0</v>
      </c>
      <c r="G2056" s="12">
        <v>0</v>
      </c>
      <c r="H2056" s="12">
        <v>0</v>
      </c>
      <c r="I2056" s="12"/>
      <c r="J2056" s="14">
        <v>1300000</v>
      </c>
      <c r="K2056" s="14">
        <v>1300000</v>
      </c>
      <c r="L2056" s="14">
        <v>0</v>
      </c>
      <c r="M2056" s="13">
        <v>0</v>
      </c>
      <c r="N2056" s="10">
        <v>-6</v>
      </c>
      <c r="O2056" s="10">
        <f>N2056-1/SUMIF(Seasons!A$2:A$8,C2056,Seasons!E$2:E$8)*(B2056-(E2056/SUMIF(Seasons!A$2:A$8,C2056,Seasons!B$2:B$8))*SUMIF(Seasons!A$2:A$8,C2056,Seasons!C$2:C$8))</f>
        <v>-7.7807563427477264</v>
      </c>
    </row>
    <row r="2057" spans="1:15" x14ac:dyDescent="0.2">
      <c r="A2057">
        <v>1</v>
      </c>
      <c r="B2057" s="1">
        <f>48/82*K2057</f>
        <v>760975.60975609755</v>
      </c>
      <c r="C2057" t="s">
        <v>22</v>
      </c>
      <c r="D2057" t="s">
        <v>573</v>
      </c>
      <c r="E2057">
        <v>99</v>
      </c>
      <c r="F2057">
        <v>0</v>
      </c>
      <c r="H2057">
        <v>0</v>
      </c>
      <c r="K2057" s="1">
        <v>1300000</v>
      </c>
      <c r="L2057" s="1">
        <v>0</v>
      </c>
      <c r="N2057" s="3">
        <v>-3</v>
      </c>
      <c r="O2057" s="10">
        <f>N2057-1/SUMIF(Seasons!A$2:A$8,C2057,Seasons!E$2:E$8)*(B2057-(E2057/SUMIF(Seasons!A$2:A$8,C2057,Seasons!B$2:B$8))*SUMIF(Seasons!A$2:A$8,C2057,Seasons!C$2:C$8))</f>
        <v>-3.9365853658536585</v>
      </c>
    </row>
    <row r="2058" spans="1:15" x14ac:dyDescent="0.2">
      <c r="A2058">
        <v>1</v>
      </c>
      <c r="B2058" s="1">
        <f>J2058</f>
        <v>1077500</v>
      </c>
      <c r="C2058" s="11" t="s">
        <v>17</v>
      </c>
      <c r="D2058" s="11" t="s">
        <v>574</v>
      </c>
      <c r="E2058" s="12">
        <v>190</v>
      </c>
      <c r="F2058" s="12"/>
      <c r="G2058" s="12"/>
      <c r="H2058" s="12"/>
      <c r="I2058" s="13">
        <v>875000</v>
      </c>
      <c r="J2058" s="14">
        <v>1077500</v>
      </c>
      <c r="K2058" s="14"/>
      <c r="L2058" s="14">
        <v>405000</v>
      </c>
      <c r="M2058" s="13"/>
      <c r="N2058" s="10">
        <v>0</v>
      </c>
      <c r="O2058" s="10">
        <f>N2058-1/SUMIF(Seasons!A$2:A$8,C2058,Seasons!E$2:E$8)*(B2058-(E2058/SUMIF(Seasons!A$2:A$8,C2058,Seasons!B$2:B$8))*SUMIF(Seasons!A$2:A$8,C2058,Seasons!C$2:C$8))</f>
        <v>-1.5794647733478973</v>
      </c>
    </row>
    <row r="2059" spans="1:15" x14ac:dyDescent="0.2">
      <c r="A2059">
        <v>1</v>
      </c>
      <c r="B2059" s="1">
        <f>K2059</f>
        <v>463381</v>
      </c>
      <c r="C2059" s="11" t="s">
        <v>19</v>
      </c>
      <c r="D2059" s="11" t="s">
        <v>574</v>
      </c>
      <c r="E2059" s="12">
        <v>83</v>
      </c>
      <c r="F2059" s="12">
        <v>0</v>
      </c>
      <c r="G2059" s="12">
        <v>0</v>
      </c>
      <c r="H2059" s="12">
        <v>0</v>
      </c>
      <c r="I2059" s="11"/>
      <c r="J2059" s="14">
        <v>1077500</v>
      </c>
      <c r="K2059" s="14">
        <v>463381</v>
      </c>
      <c r="L2059" s="14">
        <v>0</v>
      </c>
      <c r="M2059" s="13"/>
      <c r="N2059" s="10">
        <v>2.2000000000000002</v>
      </c>
      <c r="O2059" s="10">
        <f>N2059-1/SUMIF(Seasons!A$2:A$8,C2059,Seasons!E$2:E$8)*(B2059-(E2059/SUMIF(Seasons!A$2:A$8,C2059,Seasons!B$2:B$8))*SUMIF(Seasons!A$2:A$8,C2059,Seasons!C$2:C$8))</f>
        <v>1.5421057132072882</v>
      </c>
    </row>
    <row r="2060" spans="1:15" x14ac:dyDescent="0.2">
      <c r="A2060">
        <v>1</v>
      </c>
      <c r="B2060" s="1">
        <f>K2060</f>
        <v>675000</v>
      </c>
      <c r="C2060" s="11" t="s">
        <v>20</v>
      </c>
      <c r="D2060" s="11" t="s">
        <v>574</v>
      </c>
      <c r="E2060" s="12">
        <v>186</v>
      </c>
      <c r="F2060" s="12">
        <v>0</v>
      </c>
      <c r="G2060" s="12">
        <v>0</v>
      </c>
      <c r="H2060" s="12">
        <v>0</v>
      </c>
      <c r="I2060" s="12"/>
      <c r="J2060" s="14">
        <v>675000</v>
      </c>
      <c r="K2060" s="14">
        <v>675000</v>
      </c>
      <c r="L2060" s="14">
        <v>0</v>
      </c>
      <c r="M2060" s="13"/>
      <c r="N2060" s="10">
        <v>6</v>
      </c>
      <c r="O2060" s="10">
        <f>N2060-1/SUMIF(Seasons!A$2:A$8,C2060,Seasons!E$2:E$8)*(B2060-(E2060/SUMIF(Seasons!A$2:A$8,C2060,Seasons!B$2:B$8))*SUMIF(Seasons!A$2:A$8,C2060,Seasons!C$2:C$8))</f>
        <v>5.5615866388308977</v>
      </c>
    </row>
    <row r="2061" spans="1:15" x14ac:dyDescent="0.2">
      <c r="A2061">
        <v>1</v>
      </c>
      <c r="B2061" s="1">
        <f>K2061</f>
        <v>675000</v>
      </c>
      <c r="C2061" s="11" t="s">
        <v>21</v>
      </c>
      <c r="D2061" s="11" t="s">
        <v>574</v>
      </c>
      <c r="E2061" s="12">
        <v>185</v>
      </c>
      <c r="F2061" s="12">
        <v>0</v>
      </c>
      <c r="G2061" s="12">
        <v>0</v>
      </c>
      <c r="H2061" s="12">
        <v>0</v>
      </c>
      <c r="I2061" s="12"/>
      <c r="J2061" s="14">
        <v>675000</v>
      </c>
      <c r="K2061" s="14">
        <v>675000</v>
      </c>
      <c r="L2061" s="14">
        <v>0</v>
      </c>
      <c r="M2061" s="13">
        <v>0</v>
      </c>
      <c r="N2061" s="10">
        <v>12.1</v>
      </c>
      <c r="O2061" s="10">
        <f>N2061-1/SUMIF(Seasons!A$2:A$8,C2061,Seasons!E$2:E$8)*(B2061-(E2061/SUMIF(Seasons!A$2:A$8,C2061,Seasons!B$2:B$8))*SUMIF(Seasons!A$2:A$8,C2061,Seasons!C$2:C$8))</f>
        <v>11.755337482048827</v>
      </c>
    </row>
    <row r="2062" spans="1:15" x14ac:dyDescent="0.2">
      <c r="A2062">
        <v>1</v>
      </c>
      <c r="B2062" s="1">
        <f>48/82*K2062</f>
        <v>2692682.9268292682</v>
      </c>
      <c r="C2062" t="s">
        <v>22</v>
      </c>
      <c r="D2062" t="s">
        <v>574</v>
      </c>
      <c r="E2062">
        <v>99</v>
      </c>
      <c r="F2062">
        <v>0</v>
      </c>
      <c r="H2062">
        <v>0</v>
      </c>
      <c r="K2062" s="1">
        <v>4600000</v>
      </c>
      <c r="L2062" s="1">
        <v>0</v>
      </c>
      <c r="N2062" s="3">
        <v>7.3</v>
      </c>
      <c r="O2062" s="10">
        <f>N2062-1/SUMIF(Seasons!A$2:A$8,C2062,Seasons!E$2:E$8)*(B2062-(E2062/SUMIF(Seasons!A$2:A$8,C2062,Seasons!B$2:B$8))*SUMIF(Seasons!A$2:A$8,C2062,Seasons!C$2:C$8))</f>
        <v>2.3753737214791499</v>
      </c>
    </row>
    <row r="2063" spans="1:15" x14ac:dyDescent="0.2">
      <c r="A2063">
        <v>1</v>
      </c>
      <c r="B2063" s="1">
        <f>K2063</f>
        <v>4600000</v>
      </c>
      <c r="C2063" t="s">
        <v>15</v>
      </c>
      <c r="D2063" t="s">
        <v>574</v>
      </c>
      <c r="E2063">
        <v>195</v>
      </c>
      <c r="F2063">
        <v>0</v>
      </c>
      <c r="G2063">
        <v>0</v>
      </c>
      <c r="H2063">
        <v>0</v>
      </c>
      <c r="I2063"/>
      <c r="J2063" s="1">
        <v>4600000</v>
      </c>
      <c r="K2063" s="1">
        <v>4600000</v>
      </c>
      <c r="L2063" s="1">
        <v>0</v>
      </c>
      <c r="M2063"/>
      <c r="N2063" s="3">
        <v>7.4</v>
      </c>
      <c r="O2063" s="10">
        <f>N2063-1/SUMIF(Seasons!A$2:A$8,C2063,Seasons!E$2:E$8)*(B2063-(E2063/SUMIF(Seasons!A$2:A$8,C2063,Seasons!B$2:B$8))*SUMIF(Seasons!A$2:A$8,C2063,Seasons!C$2:C$8))</f>
        <v>-2.0094869312681496</v>
      </c>
    </row>
    <row r="2064" spans="1:15" x14ac:dyDescent="0.2">
      <c r="A2064">
        <v>1</v>
      </c>
      <c r="B2064" s="1">
        <v>4600000</v>
      </c>
      <c r="C2064" t="s">
        <v>23</v>
      </c>
      <c r="D2064" t="s">
        <v>574</v>
      </c>
      <c r="E2064">
        <v>186</v>
      </c>
      <c r="K2064" s="1">
        <v>4600000</v>
      </c>
      <c r="L2064" s="1">
        <v>0</v>
      </c>
      <c r="N2064" s="3">
        <v>10.4</v>
      </c>
      <c r="O2064" s="10">
        <f>N2064-1/SUMIF(Seasons!A$2:A$8,C2064,Seasons!E$2:E$8)*(B2064-(E2064/SUMIF(Seasons!A$2:A$8,C2064,Seasons!B$2:B$8))*SUMIF(Seasons!A$2:A$8,C2064,Seasons!C$2:C$8))</f>
        <v>1.7753327417923703</v>
      </c>
    </row>
    <row r="2065" spans="1:15" x14ac:dyDescent="0.2">
      <c r="A2065">
        <v>1</v>
      </c>
      <c r="B2065" s="1">
        <f>K2065</f>
        <v>9487</v>
      </c>
      <c r="C2065" t="s">
        <v>15</v>
      </c>
      <c r="D2065" t="s">
        <v>575</v>
      </c>
      <c r="E2065">
        <v>2</v>
      </c>
      <c r="F2065">
        <v>0</v>
      </c>
      <c r="G2065">
        <v>0</v>
      </c>
      <c r="H2065">
        <v>0</v>
      </c>
      <c r="I2065"/>
      <c r="J2065" s="1">
        <v>925000</v>
      </c>
      <c r="K2065" s="1">
        <v>9487</v>
      </c>
      <c r="L2065" s="1">
        <v>0</v>
      </c>
      <c r="M2065"/>
      <c r="N2065" s="3">
        <v>0</v>
      </c>
      <c r="O2065" s="10">
        <f>N2065-1/SUMIF(Seasons!A$2:A$8,C2065,Seasons!E$2:E$8)*(B2065-(E2065/SUMIF(Seasons!A$2:A$8,C2065,Seasons!B$2:B$8))*SUMIF(Seasons!A$2:A$8,C2065,Seasons!C$2:C$8))</f>
        <v>-8.9354680169781812E-3</v>
      </c>
    </row>
    <row r="2066" spans="1:15" x14ac:dyDescent="0.2">
      <c r="A2066">
        <v>1</v>
      </c>
      <c r="B2066" s="1">
        <v>25000</v>
      </c>
      <c r="C2066" t="s">
        <v>23</v>
      </c>
      <c r="D2066" t="s">
        <v>575</v>
      </c>
      <c r="E2066">
        <v>5</v>
      </c>
      <c r="K2066" s="1">
        <v>25000</v>
      </c>
      <c r="L2066" s="1">
        <v>0</v>
      </c>
      <c r="N2066" s="3">
        <v>-0.2</v>
      </c>
      <c r="O2066" s="10">
        <f>N2066-1/SUMIF(Seasons!A$2:A$8,C2066,Seasons!E$2:E$8)*(B2066-(E2066/SUMIF(Seasons!A$2:A$8,C2066,Seasons!B$2:B$8))*SUMIF(Seasons!A$2:A$8,C2066,Seasons!C$2:C$8))</f>
        <v>-0.22175344190972324</v>
      </c>
    </row>
    <row r="2067" spans="1:15" x14ac:dyDescent="0.2">
      <c r="A2067">
        <v>1</v>
      </c>
      <c r="B2067" s="1">
        <f>K2067</f>
        <v>14231</v>
      </c>
      <c r="C2067" t="s">
        <v>15</v>
      </c>
      <c r="D2067" t="s">
        <v>576</v>
      </c>
      <c r="E2067">
        <v>3</v>
      </c>
      <c r="F2067">
        <v>0</v>
      </c>
      <c r="G2067">
        <v>0</v>
      </c>
      <c r="H2067">
        <v>0</v>
      </c>
      <c r="I2067"/>
      <c r="J2067" s="1">
        <v>1850000</v>
      </c>
      <c r="K2067" s="1">
        <v>14231</v>
      </c>
      <c r="L2067" s="1">
        <v>0</v>
      </c>
      <c r="M2067"/>
      <c r="N2067" s="3">
        <v>0.5</v>
      </c>
      <c r="O2067" s="10">
        <f>N2067-1/SUMIF(Seasons!A$2:A$8,C2067,Seasons!E$2:E$8)*(B2067-(E2067/SUMIF(Seasons!A$2:A$8,C2067,Seasons!B$2:B$8))*SUMIF(Seasons!A$2:A$8,C2067,Seasons!C$2:C$8))</f>
        <v>0.4865956363094795</v>
      </c>
    </row>
    <row r="2068" spans="1:15" x14ac:dyDescent="0.2">
      <c r="A2068">
        <v>1</v>
      </c>
      <c r="B2068" s="1">
        <v>1850000</v>
      </c>
      <c r="C2068" t="s">
        <v>23</v>
      </c>
      <c r="D2068" t="s">
        <v>576</v>
      </c>
      <c r="E2068">
        <v>186</v>
      </c>
      <c r="K2068" s="1">
        <v>1850000</v>
      </c>
      <c r="L2068" s="1">
        <v>925000</v>
      </c>
      <c r="N2068" s="3">
        <v>12.8</v>
      </c>
      <c r="O2068" s="10">
        <f>N2068-1/SUMIF(Seasons!A$2:A$8,C2068,Seasons!E$2:E$8)*(B2068-(E2068/SUMIF(Seasons!A$2:A$8,C2068,Seasons!B$2:B$8))*SUMIF(Seasons!A$2:A$8,C2068,Seasons!C$2:C$8))</f>
        <v>10.031588287488908</v>
      </c>
    </row>
    <row r="2069" spans="1:15" x14ac:dyDescent="0.2">
      <c r="A2069">
        <v>1</v>
      </c>
      <c r="B2069" s="1">
        <f>K2069</f>
        <v>177352</v>
      </c>
      <c r="C2069" s="11" t="s">
        <v>20</v>
      </c>
      <c r="D2069" s="11" t="s">
        <v>577</v>
      </c>
      <c r="E2069" s="12">
        <v>39</v>
      </c>
      <c r="F2069" s="12">
        <v>0</v>
      </c>
      <c r="G2069" s="12">
        <v>0</v>
      </c>
      <c r="H2069" s="12">
        <v>0</v>
      </c>
      <c r="I2069" s="12"/>
      <c r="J2069" s="14">
        <v>845833</v>
      </c>
      <c r="K2069" s="14">
        <v>177352</v>
      </c>
      <c r="L2069" s="14">
        <v>287500</v>
      </c>
      <c r="M2069" s="13"/>
      <c r="N2069" s="10">
        <v>-0.1</v>
      </c>
      <c r="O2069" s="10">
        <f>N2069-1/SUMIF(Seasons!A$2:A$8,C2069,Seasons!E$2:E$8)*(B2069-(E2069/SUMIF(Seasons!A$2:A$8,C2069,Seasons!B$2:B$8))*SUMIF(Seasons!A$2:A$8,C2069,Seasons!C$2:C$8))</f>
        <v>-0.28166168765573441</v>
      </c>
    </row>
    <row r="2070" spans="1:15" x14ac:dyDescent="0.2">
      <c r="A2070">
        <v>1</v>
      </c>
      <c r="B2070" s="1">
        <f>K2070</f>
        <v>76667</v>
      </c>
      <c r="C2070" t="s">
        <v>15</v>
      </c>
      <c r="D2070" t="s">
        <v>577</v>
      </c>
      <c r="E2070">
        <v>23</v>
      </c>
      <c r="F2070">
        <v>0</v>
      </c>
      <c r="G2070">
        <v>0</v>
      </c>
      <c r="H2070">
        <v>0</v>
      </c>
      <c r="I2070"/>
      <c r="J2070" s="1">
        <v>650000</v>
      </c>
      <c r="K2070" s="1">
        <v>76667</v>
      </c>
      <c r="L2070" s="1">
        <v>0</v>
      </c>
      <c r="M2070"/>
      <c r="N2070" s="3">
        <v>-0.30000000000000004</v>
      </c>
      <c r="O2070" s="10">
        <f>N2070-1/SUMIF(Seasons!A$2:A$8,C2070,Seasons!E$2:E$8)*(B2070-(E2070/SUMIF(Seasons!A$2:A$8,C2070,Seasons!B$2:B$8))*SUMIF(Seasons!A$2:A$8,C2070,Seasons!C$2:C$8))</f>
        <v>-0.32740415518653665</v>
      </c>
    </row>
    <row r="2071" spans="1:15" x14ac:dyDescent="0.2">
      <c r="A2071">
        <v>1</v>
      </c>
      <c r="B2071" s="1">
        <f>J2071</f>
        <v>2300000</v>
      </c>
      <c r="C2071" s="11" t="s">
        <v>17</v>
      </c>
      <c r="D2071" s="11" t="s">
        <v>578</v>
      </c>
      <c r="E2071" s="12">
        <v>190</v>
      </c>
      <c r="F2071" s="12"/>
      <c r="G2071" s="12"/>
      <c r="H2071" s="12"/>
      <c r="I2071" s="13">
        <v>1700000</v>
      </c>
      <c r="J2071" s="14">
        <v>2300000</v>
      </c>
      <c r="K2071" s="14"/>
      <c r="L2071" s="14" t="s">
        <v>27</v>
      </c>
      <c r="M2071" s="13"/>
      <c r="N2071" s="10">
        <v>4.3</v>
      </c>
      <c r="O2071" s="10">
        <f>N2071-1/SUMIF(Seasons!A$2:A$8,C2071,Seasons!E$2:E$8)*(B2071-(E2071/SUMIF(Seasons!A$2:A$8,C2071,Seasons!B$2:B$8))*SUMIF(Seasons!A$2:A$8,C2071,Seasons!C$2:C$8))</f>
        <v>-0.48427089022392167</v>
      </c>
    </row>
    <row r="2072" spans="1:15" x14ac:dyDescent="0.2">
      <c r="A2072">
        <v>1</v>
      </c>
      <c r="B2072" s="1">
        <f>K2072</f>
        <v>2300000</v>
      </c>
      <c r="C2072" s="11" t="s">
        <v>19</v>
      </c>
      <c r="D2072" s="11" t="s">
        <v>578</v>
      </c>
      <c r="E2072" s="12">
        <v>193</v>
      </c>
      <c r="F2072" s="12">
        <v>0</v>
      </c>
      <c r="G2072" s="12">
        <v>0</v>
      </c>
      <c r="H2072" s="12">
        <v>0</v>
      </c>
      <c r="I2072" s="11"/>
      <c r="J2072" s="14">
        <v>2300000</v>
      </c>
      <c r="K2072" s="14">
        <v>2300000</v>
      </c>
      <c r="L2072" s="14">
        <v>0</v>
      </c>
      <c r="M2072" s="13"/>
      <c r="N2072" s="10">
        <v>2.4</v>
      </c>
      <c r="O2072" s="10">
        <f>N2072-1/SUMIF(Seasons!A$2:A$8,C2072,Seasons!E$2:E$8)*(B2072-(E2072/SUMIF(Seasons!A$2:A$8,C2072,Seasons!B$2:B$8))*SUMIF(Seasons!A$2:A$8,C2072,Seasons!C$2:C$8))</f>
        <v>-2.3682119205298018</v>
      </c>
    </row>
    <row r="2073" spans="1:15" x14ac:dyDescent="0.2">
      <c r="A2073">
        <v>1</v>
      </c>
      <c r="B2073" s="1">
        <f>K2073</f>
        <v>2300000</v>
      </c>
      <c r="C2073" s="11" t="s">
        <v>20</v>
      </c>
      <c r="D2073" s="11" t="s">
        <v>578</v>
      </c>
      <c r="E2073" s="12">
        <v>186</v>
      </c>
      <c r="F2073" s="12">
        <v>0</v>
      </c>
      <c r="G2073" s="12">
        <v>0</v>
      </c>
      <c r="H2073" s="12">
        <v>0</v>
      </c>
      <c r="I2073" s="12"/>
      <c r="J2073" s="14">
        <v>2300000</v>
      </c>
      <c r="K2073" s="14">
        <v>2300000</v>
      </c>
      <c r="L2073" s="14">
        <v>0</v>
      </c>
      <c r="M2073" s="13"/>
      <c r="N2073" s="10">
        <v>7.3</v>
      </c>
      <c r="O2073" s="10">
        <f>N2073-1/SUMIF(Seasons!A$2:A$8,C2073,Seasons!E$2:E$8)*(B2073-(E2073/SUMIF(Seasons!A$2:A$8,C2073,Seasons!B$2:B$8))*SUMIF(Seasons!A$2:A$8,C2073,Seasons!C$2:C$8))</f>
        <v>2.7906054279749481</v>
      </c>
    </row>
    <row r="2074" spans="1:15" x14ac:dyDescent="0.2">
      <c r="A2074">
        <v>1</v>
      </c>
      <c r="B2074" s="1">
        <f>K2074</f>
        <v>2300000</v>
      </c>
      <c r="C2074" s="11" t="s">
        <v>21</v>
      </c>
      <c r="D2074" s="11" t="s">
        <v>578</v>
      </c>
      <c r="E2074" s="11">
        <v>185</v>
      </c>
      <c r="F2074" s="11">
        <v>0</v>
      </c>
      <c r="G2074" s="11">
        <v>0</v>
      </c>
      <c r="H2074" s="11">
        <v>0</v>
      </c>
      <c r="I2074" s="11"/>
      <c r="J2074" s="17">
        <v>2300000</v>
      </c>
      <c r="K2074" s="17">
        <v>2300000</v>
      </c>
      <c r="L2074" s="17">
        <v>0</v>
      </c>
      <c r="M2074" s="18">
        <v>0</v>
      </c>
      <c r="N2074" s="10">
        <v>3.3</v>
      </c>
      <c r="O2074" s="10">
        <f>N2074-1/SUMIF(Seasons!A$2:A$8,C2074,Seasons!E$2:E$8)*(B2074-(E2074/SUMIF(Seasons!A$2:A$8,C2074,Seasons!B$2:B$8))*SUMIF(Seasons!A$2:A$8,C2074,Seasons!C$2:C$8))</f>
        <v>-0.77850646242221178</v>
      </c>
    </row>
    <row r="2075" spans="1:15" x14ac:dyDescent="0.2">
      <c r="A2075">
        <v>1</v>
      </c>
      <c r="B2075" s="1">
        <f>48/82*K2075</f>
        <v>1902439.0243902437</v>
      </c>
      <c r="C2075" t="s">
        <v>22</v>
      </c>
      <c r="D2075" t="s">
        <v>578</v>
      </c>
      <c r="E2075">
        <v>99</v>
      </c>
      <c r="F2075">
        <v>0</v>
      </c>
      <c r="H2075">
        <v>0</v>
      </c>
      <c r="K2075" s="1">
        <v>3250000</v>
      </c>
      <c r="L2075" s="1">
        <v>0</v>
      </c>
      <c r="N2075" s="3">
        <v>0.8</v>
      </c>
      <c r="O2075" s="10">
        <f>N2075-1/SUMIF(Seasons!A$2:A$8,C2075,Seasons!E$2:E$8)*(B2075-(E2075/SUMIF(Seasons!A$2:A$8,C2075,Seasons!B$2:B$8))*SUMIF(Seasons!A$2:A$8,C2075,Seasons!C$2:C$8))</f>
        <v>-2.4931549960660897</v>
      </c>
    </row>
    <row r="2076" spans="1:15" x14ac:dyDescent="0.2">
      <c r="A2076">
        <v>1</v>
      </c>
      <c r="B2076" s="1">
        <f>K2076</f>
        <v>3250000</v>
      </c>
      <c r="C2076" t="s">
        <v>15</v>
      </c>
      <c r="D2076" t="s">
        <v>578</v>
      </c>
      <c r="E2076">
        <v>195</v>
      </c>
      <c r="F2076">
        <v>0</v>
      </c>
      <c r="G2076">
        <v>0</v>
      </c>
      <c r="H2076">
        <v>0</v>
      </c>
      <c r="I2076"/>
      <c r="J2076" s="1">
        <v>3250000</v>
      </c>
      <c r="K2076" s="1">
        <v>3250000</v>
      </c>
      <c r="L2076" s="1">
        <v>0</v>
      </c>
      <c r="M2076"/>
      <c r="N2076" s="3">
        <v>4.3</v>
      </c>
      <c r="O2076" s="10">
        <f>N2076-1/SUMIF(Seasons!A$2:A$8,C2076,Seasons!E$2:E$8)*(B2076-(E2076/SUMIF(Seasons!A$2:A$8,C2076,Seasons!B$2:B$8))*SUMIF(Seasons!A$2:A$8,C2076,Seasons!C$2:C$8))</f>
        <v>-1.9729912875121007</v>
      </c>
    </row>
    <row r="2077" spans="1:15" x14ac:dyDescent="0.2">
      <c r="A2077">
        <v>1</v>
      </c>
      <c r="B2077" s="1">
        <v>3250000</v>
      </c>
      <c r="C2077" t="s">
        <v>23</v>
      </c>
      <c r="D2077" t="s">
        <v>578</v>
      </c>
      <c r="E2077">
        <v>186</v>
      </c>
      <c r="K2077" s="1">
        <v>3250000</v>
      </c>
      <c r="L2077" s="1">
        <v>0</v>
      </c>
      <c r="N2077" s="3">
        <v>3.2</v>
      </c>
      <c r="O2077" s="10">
        <f>N2077-1/SUMIF(Seasons!A$2:A$8,C2077,Seasons!E$2:E$8)*(B2077-(E2077/SUMIF(Seasons!A$2:A$8,C2077,Seasons!B$2:B$8))*SUMIF(Seasons!A$2:A$8,C2077,Seasons!C$2:C$8))</f>
        <v>-2.5497781721384207</v>
      </c>
    </row>
    <row r="2078" spans="1:15" x14ac:dyDescent="0.2">
      <c r="A2078">
        <v>1</v>
      </c>
      <c r="B2078" s="1">
        <f>J2078</f>
        <v>2100000</v>
      </c>
      <c r="C2078" s="11" t="s">
        <v>17</v>
      </c>
      <c r="D2078" s="11" t="s">
        <v>579</v>
      </c>
      <c r="E2078" s="12">
        <v>190</v>
      </c>
      <c r="F2078" s="12"/>
      <c r="G2078" s="12"/>
      <c r="H2078" s="12"/>
      <c r="I2078" s="13">
        <v>2200000</v>
      </c>
      <c r="J2078" s="14">
        <v>2100000</v>
      </c>
      <c r="K2078" s="14"/>
      <c r="L2078" s="14" t="s">
        <v>27</v>
      </c>
      <c r="M2078" s="13"/>
      <c r="N2078" s="10">
        <v>-0.5</v>
      </c>
      <c r="O2078" s="10">
        <f>N2078-1/SUMIF(Seasons!A$2:A$8,C2078,Seasons!E$2:E$8)*(B2078-(E2078/SUMIF(Seasons!A$2:A$8,C2078,Seasons!B$2:B$8))*SUMIF(Seasons!A$2:A$8,C2078,Seasons!C$2:C$8))</f>
        <v>-4.7599672310212995</v>
      </c>
    </row>
    <row r="2079" spans="1:15" x14ac:dyDescent="0.2">
      <c r="A2079">
        <v>1</v>
      </c>
      <c r="B2079" s="1">
        <f>K2079</f>
        <v>17616</v>
      </c>
      <c r="C2079" s="11" t="s">
        <v>19</v>
      </c>
      <c r="D2079" s="11" t="s">
        <v>580</v>
      </c>
      <c r="E2079" s="12">
        <v>0</v>
      </c>
      <c r="F2079" s="12">
        <v>0</v>
      </c>
      <c r="G2079" s="12">
        <v>0</v>
      </c>
      <c r="H2079" s="12">
        <v>68</v>
      </c>
      <c r="I2079" s="11"/>
      <c r="J2079" s="14">
        <v>575000</v>
      </c>
      <c r="K2079" s="14">
        <v>17616</v>
      </c>
      <c r="L2079" s="14">
        <v>25000</v>
      </c>
      <c r="M2079" s="13"/>
      <c r="N2079" s="10"/>
      <c r="O2079" s="10">
        <f>N2079-1/SUMIF(Seasons!A$2:A$8,C2079,Seasons!E$2:E$8)*(B2079-(E2079/SUMIF(Seasons!A$2:A$8,C2079,Seasons!B$2:B$8))*SUMIF(Seasons!A$2:A$8,C2079,Seasons!C$2:C$8))</f>
        <v>-4.6664900662251659E-2</v>
      </c>
    </row>
    <row r="2080" spans="1:15" x14ac:dyDescent="0.2">
      <c r="A2080">
        <v>1</v>
      </c>
      <c r="B2080" s="1">
        <f>K2080</f>
        <v>635000</v>
      </c>
      <c r="C2080" t="s">
        <v>15</v>
      </c>
      <c r="D2080" t="s">
        <v>580</v>
      </c>
      <c r="E2080">
        <v>195</v>
      </c>
      <c r="F2080">
        <v>0</v>
      </c>
      <c r="G2080">
        <v>0</v>
      </c>
      <c r="H2080">
        <v>0</v>
      </c>
      <c r="I2080"/>
      <c r="J2080" s="1">
        <v>635000</v>
      </c>
      <c r="K2080" s="1">
        <v>635000</v>
      </c>
      <c r="L2080" s="1">
        <v>0</v>
      </c>
      <c r="M2080"/>
      <c r="N2080" s="3">
        <v>-1.9</v>
      </c>
      <c r="O2080" s="10">
        <f>N2080-1/SUMIF(Seasons!A$2:A$8,C2080,Seasons!E$2:E$8)*(B2080-(E2080/SUMIF(Seasons!A$2:A$8,C2080,Seasons!B$2:B$8))*SUMIF(Seasons!A$2:A$8,C2080,Seasons!C$2:C$8))</f>
        <v>-2.0974830590513069</v>
      </c>
    </row>
    <row r="2081" spans="1:15" x14ac:dyDescent="0.2">
      <c r="A2081">
        <v>1</v>
      </c>
      <c r="B2081" s="1">
        <v>800000</v>
      </c>
      <c r="C2081" t="s">
        <v>23</v>
      </c>
      <c r="D2081" t="s">
        <v>580</v>
      </c>
      <c r="E2081">
        <v>186</v>
      </c>
      <c r="K2081" s="1">
        <v>800000</v>
      </c>
      <c r="L2081" s="1">
        <v>0</v>
      </c>
      <c r="N2081" s="3">
        <v>-0.5</v>
      </c>
      <c r="O2081" s="10">
        <f>N2081-1/SUMIF(Seasons!A$2:A$8,C2081,Seasons!E$2:E$8)*(B2081-(E2081/SUMIF(Seasons!A$2:A$8,C2081,Seasons!B$2:B$8))*SUMIF(Seasons!A$2:A$8,C2081,Seasons!C$2:C$8))</f>
        <v>-1.0323868677905945</v>
      </c>
    </row>
    <row r="2082" spans="1:15" x14ac:dyDescent="0.2">
      <c r="A2082">
        <v>1</v>
      </c>
      <c r="B2082" s="1">
        <f>48/82*K2082</f>
        <v>19512</v>
      </c>
      <c r="C2082" t="s">
        <v>22</v>
      </c>
      <c r="D2082" t="s">
        <v>581</v>
      </c>
      <c r="E2082">
        <v>5</v>
      </c>
      <c r="F2082">
        <v>0</v>
      </c>
      <c r="H2082">
        <v>0</v>
      </c>
      <c r="K2082" s="1">
        <v>33333</v>
      </c>
      <c r="L2082" s="1">
        <v>210000</v>
      </c>
      <c r="N2082" s="3">
        <v>0</v>
      </c>
      <c r="O2082" s="10">
        <f>N2082-1/SUMIF(Seasons!A$2:A$8,C2082,Seasons!E$2:E$8)*(B2082-(E2082/SUMIF(Seasons!A$2:A$8,C2082,Seasons!B$2:B$8))*SUMIF(Seasons!A$2:A$8,C2082,Seasons!C$2:C$8))</f>
        <v>-8.239351119376296E-3</v>
      </c>
    </row>
    <row r="2083" spans="1:15" x14ac:dyDescent="0.2">
      <c r="A2083">
        <v>1</v>
      </c>
      <c r="B2083" s="1">
        <f>K2083</f>
        <v>487385</v>
      </c>
      <c r="C2083" t="s">
        <v>15</v>
      </c>
      <c r="D2083" t="s">
        <v>581</v>
      </c>
      <c r="E2083">
        <v>144</v>
      </c>
      <c r="F2083">
        <v>0</v>
      </c>
      <c r="G2083">
        <v>0</v>
      </c>
      <c r="H2083">
        <v>0</v>
      </c>
      <c r="I2083"/>
      <c r="J2083" s="1">
        <v>870000</v>
      </c>
      <c r="K2083" s="1">
        <v>487385</v>
      </c>
      <c r="L2083" s="1">
        <v>160000</v>
      </c>
      <c r="M2083"/>
      <c r="N2083" s="3">
        <v>7.2</v>
      </c>
      <c r="O2083" s="10">
        <f>N2083-1/SUMIF(Seasons!A$2:A$8,C2083,Seasons!E$2:E$8)*(B2083-(E2083/SUMIF(Seasons!A$2:A$8,C2083,Seasons!B$2:B$8))*SUMIF(Seasons!A$2:A$8,C2083,Seasons!C$2:C$8))</f>
        <v>7.0112732146846382</v>
      </c>
    </row>
    <row r="2084" spans="1:15" x14ac:dyDescent="0.2">
      <c r="A2084">
        <v>1</v>
      </c>
      <c r="B2084" s="1">
        <v>900000</v>
      </c>
      <c r="C2084" t="s">
        <v>23</v>
      </c>
      <c r="D2084" t="s">
        <v>581</v>
      </c>
      <c r="E2084">
        <v>186</v>
      </c>
      <c r="K2084" s="1">
        <v>900000</v>
      </c>
      <c r="L2084" s="1">
        <v>0</v>
      </c>
      <c r="N2084" s="3">
        <v>4.0999999999999996</v>
      </c>
      <c r="O2084" s="10">
        <f>N2084-1/SUMIF(Seasons!A$2:A$8,C2084,Seasons!E$2:E$8)*(B2084-(E2084/SUMIF(Seasons!A$2:A$8,C2084,Seasons!B$2:B$8))*SUMIF(Seasons!A$2:A$8,C2084,Seasons!C$2:C$8))</f>
        <v>3.3546583850931673</v>
      </c>
    </row>
    <row r="2085" spans="1:15" x14ac:dyDescent="0.2">
      <c r="A2085">
        <v>1</v>
      </c>
      <c r="B2085" s="1">
        <f>K2085</f>
        <v>6486</v>
      </c>
      <c r="C2085" s="11" t="s">
        <v>21</v>
      </c>
      <c r="D2085" s="11" t="s">
        <v>582</v>
      </c>
      <c r="E2085" s="12">
        <v>1</v>
      </c>
      <c r="F2085" s="12">
        <v>0</v>
      </c>
      <c r="G2085" s="12">
        <v>0</v>
      </c>
      <c r="H2085" s="12">
        <v>0</v>
      </c>
      <c r="I2085" s="12"/>
      <c r="J2085" s="14">
        <v>1200000</v>
      </c>
      <c r="K2085" s="14">
        <v>6486</v>
      </c>
      <c r="L2085" s="14">
        <v>300000</v>
      </c>
      <c r="M2085" s="13">
        <v>0</v>
      </c>
      <c r="N2085" s="10">
        <v>0.30000000000000004</v>
      </c>
      <c r="O2085" s="10">
        <f>N2085-1/SUMIF(Seasons!A$2:A$8,C2085,Seasons!E$2:E$8)*(B2085-(E2085/SUMIF(Seasons!A$2:A$8,C2085,Seasons!B$2:B$8))*SUMIF(Seasons!A$2:A$8,C2085,Seasons!C$2:C$8))</f>
        <v>0.29161743495530001</v>
      </c>
    </row>
    <row r="2086" spans="1:15" x14ac:dyDescent="0.2">
      <c r="A2086">
        <v>1</v>
      </c>
      <c r="B2086" s="1">
        <f>K2086</f>
        <v>257056</v>
      </c>
      <c r="C2086" s="11" t="s">
        <v>20</v>
      </c>
      <c r="D2086" s="11" t="s">
        <v>583</v>
      </c>
      <c r="E2086" s="12">
        <v>45</v>
      </c>
      <c r="F2086" s="12">
        <v>0</v>
      </c>
      <c r="G2086" s="12">
        <v>0</v>
      </c>
      <c r="H2086" s="12">
        <v>0</v>
      </c>
      <c r="I2086" s="12"/>
      <c r="J2086" s="14">
        <v>1062500</v>
      </c>
      <c r="K2086" s="14">
        <v>257056</v>
      </c>
      <c r="L2086" s="14">
        <v>212500</v>
      </c>
      <c r="M2086" s="13"/>
      <c r="N2086" s="10">
        <v>2.4</v>
      </c>
      <c r="O2086" s="10">
        <f>N2086-1/SUMIF(Seasons!A$2:A$8,C2086,Seasons!E$2:E$8)*(B2086-(E2086/SUMIF(Seasons!A$2:A$8,C2086,Seasons!B$2:B$8))*SUMIF(Seasons!A$2:A$8,C2086,Seasons!C$2:C$8))</f>
        <v>2.0590690820930702</v>
      </c>
    </row>
    <row r="2087" spans="1:15" x14ac:dyDescent="0.2">
      <c r="A2087">
        <v>1</v>
      </c>
      <c r="B2087" s="1">
        <f>K2087</f>
        <v>677703</v>
      </c>
      <c r="C2087" s="11" t="s">
        <v>21</v>
      </c>
      <c r="D2087" s="11" t="s">
        <v>583</v>
      </c>
      <c r="E2087" s="11">
        <v>118</v>
      </c>
      <c r="F2087" s="11">
        <v>0</v>
      </c>
      <c r="G2087" s="11">
        <v>0</v>
      </c>
      <c r="H2087" s="11">
        <v>0</v>
      </c>
      <c r="I2087" s="11"/>
      <c r="J2087" s="17">
        <v>1062500</v>
      </c>
      <c r="K2087" s="17">
        <v>677703</v>
      </c>
      <c r="L2087" s="17">
        <v>425000</v>
      </c>
      <c r="M2087" s="18">
        <v>0</v>
      </c>
      <c r="N2087" s="10">
        <v>0.2</v>
      </c>
      <c r="O2087" s="10">
        <f>N2087-1/SUMIF(Seasons!A$2:A$8,C2087,Seasons!E$2:E$8)*(B2087-(E2087/SUMIF(Seasons!A$2:A$8,C2087,Seasons!B$2:B$8))*SUMIF(Seasons!A$2:A$8,C2087,Seasons!C$2:C$8))</f>
        <v>-0.58775636603573411</v>
      </c>
    </row>
    <row r="2088" spans="1:15" x14ac:dyDescent="0.2">
      <c r="A2088">
        <v>1</v>
      </c>
      <c r="B2088" s="1">
        <f>J2088</f>
        <v>850000</v>
      </c>
      <c r="C2088" s="11" t="s">
        <v>17</v>
      </c>
      <c r="D2088" s="11" t="s">
        <v>584</v>
      </c>
      <c r="E2088" s="12">
        <v>190</v>
      </c>
      <c r="F2088" s="12"/>
      <c r="G2088" s="12"/>
      <c r="H2088" s="12"/>
      <c r="I2088" s="13">
        <v>850000</v>
      </c>
      <c r="J2088" s="14">
        <v>850000</v>
      </c>
      <c r="K2088" s="14"/>
      <c r="L2088" s="14" t="s">
        <v>27</v>
      </c>
      <c r="M2088" s="13"/>
      <c r="N2088" s="10">
        <v>0</v>
      </c>
      <c r="O2088" s="10">
        <f>N2088-1/SUMIF(Seasons!A$2:A$8,C2088,Seasons!E$2:E$8)*(B2088-(E2088/SUMIF(Seasons!A$2:A$8,C2088,Seasons!B$2:B$8))*SUMIF(Seasons!A$2:A$8,C2088,Seasons!C$2:C$8))</f>
        <v>-0.98306936100491527</v>
      </c>
    </row>
    <row r="2089" spans="1:15" x14ac:dyDescent="0.2">
      <c r="A2089">
        <v>1</v>
      </c>
      <c r="B2089" s="1">
        <f>K2089</f>
        <v>171762</v>
      </c>
      <c r="C2089" s="11" t="s">
        <v>19</v>
      </c>
      <c r="D2089" s="11" t="s">
        <v>584</v>
      </c>
      <c r="E2089" s="12">
        <v>39</v>
      </c>
      <c r="F2089" s="12">
        <v>0</v>
      </c>
      <c r="G2089" s="12">
        <v>0</v>
      </c>
      <c r="H2089" s="12">
        <v>0</v>
      </c>
      <c r="I2089" s="11"/>
      <c r="J2089" s="14">
        <v>850000</v>
      </c>
      <c r="K2089" s="14">
        <v>171762</v>
      </c>
      <c r="L2089" s="14">
        <v>0</v>
      </c>
      <c r="M2089" s="13"/>
      <c r="N2089" s="10">
        <v>0.8</v>
      </c>
      <c r="O2089" s="10">
        <f>N2089-1/SUMIF(Seasons!A$2:A$8,C2089,Seasons!E$2:E$8)*(B2089-(E2089/SUMIF(Seasons!A$2:A$8,C2089,Seasons!B$2:B$8))*SUMIF(Seasons!A$2:A$8,C2089,Seasons!C$2:C$8))</f>
        <v>0.61264707133788565</v>
      </c>
    </row>
    <row r="2090" spans="1:15" x14ac:dyDescent="0.2">
      <c r="A2090">
        <v>1</v>
      </c>
      <c r="B2090" s="1">
        <f>K2090</f>
        <v>850000</v>
      </c>
      <c r="C2090" s="11" t="s">
        <v>20</v>
      </c>
      <c r="D2090" s="11" t="s">
        <v>584</v>
      </c>
      <c r="E2090" s="12">
        <v>186</v>
      </c>
      <c r="F2090" s="12">
        <v>0</v>
      </c>
      <c r="G2090" s="12">
        <v>0</v>
      </c>
      <c r="H2090" s="12">
        <v>0</v>
      </c>
      <c r="I2090" s="12"/>
      <c r="J2090" s="14">
        <v>850000</v>
      </c>
      <c r="K2090" s="14">
        <v>850000</v>
      </c>
      <c r="L2090" s="14">
        <v>0</v>
      </c>
      <c r="M2090" s="13"/>
      <c r="N2090" s="10">
        <v>8.1</v>
      </c>
      <c r="O2090" s="10">
        <f>N2090-1/SUMIF(Seasons!A$2:A$8,C2090,Seasons!E$2:E$8)*(B2090-(E2090/SUMIF(Seasons!A$2:A$8,C2090,Seasons!B$2:B$8))*SUMIF(Seasons!A$2:A$8,C2090,Seasons!C$2:C$8))</f>
        <v>7.223173277661795</v>
      </c>
    </row>
    <row r="2091" spans="1:15" x14ac:dyDescent="0.2">
      <c r="A2091">
        <v>1</v>
      </c>
      <c r="B2091" s="1">
        <f>K2091</f>
        <v>1450000</v>
      </c>
      <c r="C2091" s="11" t="s">
        <v>21</v>
      </c>
      <c r="D2091" s="11" t="s">
        <v>584</v>
      </c>
      <c r="E2091" s="12">
        <v>185</v>
      </c>
      <c r="F2091" s="12">
        <v>0</v>
      </c>
      <c r="G2091" s="12">
        <v>0</v>
      </c>
      <c r="H2091" s="12">
        <v>0</v>
      </c>
      <c r="I2091" s="12"/>
      <c r="J2091" s="14">
        <v>1450000</v>
      </c>
      <c r="K2091" s="14">
        <v>1450000</v>
      </c>
      <c r="L2091" s="14">
        <v>0</v>
      </c>
      <c r="M2091" s="13">
        <v>0</v>
      </c>
      <c r="N2091" s="10">
        <v>4</v>
      </c>
      <c r="O2091" s="10">
        <f>N2091-1/SUMIF(Seasons!A$2:A$8,C2091,Seasons!E$2:E$8)*(B2091-(E2091/SUMIF(Seasons!A$2:A$8,C2091,Seasons!B$2:B$8))*SUMIF(Seasons!A$2:A$8,C2091,Seasons!C$2:C$8))</f>
        <v>1.8745811393011009</v>
      </c>
    </row>
    <row r="2092" spans="1:15" x14ac:dyDescent="0.2">
      <c r="A2092">
        <v>1</v>
      </c>
      <c r="B2092" s="1">
        <f>48/82*K2092</f>
        <v>848780.48780487804</v>
      </c>
      <c r="C2092" t="s">
        <v>22</v>
      </c>
      <c r="D2092" t="s">
        <v>584</v>
      </c>
      <c r="E2092">
        <v>99</v>
      </c>
      <c r="F2092">
        <v>0</v>
      </c>
      <c r="H2092">
        <v>0</v>
      </c>
      <c r="K2092" s="1">
        <v>1450000</v>
      </c>
      <c r="L2092" s="1">
        <v>0</v>
      </c>
      <c r="N2092" s="3">
        <v>0.9</v>
      </c>
      <c r="O2092" s="10">
        <f>N2092-1/SUMIF(Seasons!A$2:A$8,C2092,Seasons!E$2:E$8)*(B2092-(E2092/SUMIF(Seasons!A$2:A$8,C2092,Seasons!B$2:B$8))*SUMIF(Seasons!A$2:A$8,C2092,Seasons!C$2:C$8))</f>
        <v>-0.21785995279307613</v>
      </c>
    </row>
    <row r="2093" spans="1:15" x14ac:dyDescent="0.2">
      <c r="A2093">
        <v>1</v>
      </c>
      <c r="B2093" s="1">
        <f>K2093</f>
        <v>550000</v>
      </c>
      <c r="C2093" t="s">
        <v>15</v>
      </c>
      <c r="D2093" t="s">
        <v>584</v>
      </c>
      <c r="E2093">
        <v>195</v>
      </c>
      <c r="F2093">
        <v>0</v>
      </c>
      <c r="G2093">
        <v>0</v>
      </c>
      <c r="H2093">
        <v>0</v>
      </c>
      <c r="I2093"/>
      <c r="J2093" s="1">
        <v>550000</v>
      </c>
      <c r="K2093" s="1">
        <v>550000</v>
      </c>
      <c r="L2093" s="1">
        <v>0</v>
      </c>
      <c r="M2093"/>
      <c r="N2093" s="3">
        <v>6</v>
      </c>
      <c r="O2093" s="10">
        <f>N2093-1/SUMIF(Seasons!A$2:A$8,C2093,Seasons!E$2:E$8)*(B2093-(E2093/SUMIF(Seasons!A$2:A$8,C2093,Seasons!B$2:B$8))*SUMIF(Seasons!A$2:A$8,C2093,Seasons!C$2:C$8))</f>
        <v>6</v>
      </c>
    </row>
    <row r="2094" spans="1:15" x14ac:dyDescent="0.2">
      <c r="A2094">
        <v>1</v>
      </c>
      <c r="B2094" s="1">
        <v>1750000</v>
      </c>
      <c r="C2094" t="s">
        <v>23</v>
      </c>
      <c r="D2094" t="s">
        <v>584</v>
      </c>
      <c r="E2094">
        <v>186</v>
      </c>
      <c r="K2094" s="1">
        <v>1750000</v>
      </c>
      <c r="L2094" s="1">
        <v>0</v>
      </c>
      <c r="N2094" s="3">
        <v>3.4</v>
      </c>
      <c r="O2094" s="10">
        <f>N2094-1/SUMIF(Seasons!A$2:A$8,C2094,Seasons!E$2:E$8)*(B2094-(E2094/SUMIF(Seasons!A$2:A$8,C2094,Seasons!B$2:B$8))*SUMIF(Seasons!A$2:A$8,C2094,Seasons!C$2:C$8))</f>
        <v>0.84454303460514657</v>
      </c>
    </row>
    <row r="2095" spans="1:15" x14ac:dyDescent="0.2">
      <c r="A2095">
        <v>1</v>
      </c>
      <c r="B2095" s="1">
        <f>J2095</f>
        <v>3700000</v>
      </c>
      <c r="C2095" s="11" t="s">
        <v>17</v>
      </c>
      <c r="D2095" s="11" t="s">
        <v>585</v>
      </c>
      <c r="E2095" s="12">
        <v>190</v>
      </c>
      <c r="F2095" s="12"/>
      <c r="G2095" s="12"/>
      <c r="H2095" s="12"/>
      <c r="I2095" s="13">
        <v>3700000</v>
      </c>
      <c r="J2095" s="14">
        <v>3700000</v>
      </c>
      <c r="K2095" s="14"/>
      <c r="L2095" s="14"/>
      <c r="M2095" s="13"/>
      <c r="N2095" s="20">
        <v>-2.1</v>
      </c>
      <c r="O2095" s="10">
        <f>N2095-1/SUMIF(Seasons!A$2:A$8,C2095,Seasons!E$2:E$8)*(B2095-(E2095/SUMIF(Seasons!A$2:A$8,C2095,Seasons!B$2:B$8))*SUMIF(Seasons!A$2:A$8,C2095,Seasons!C$2:C$8))</f>
        <v>-10.554396504642272</v>
      </c>
    </row>
    <row r="2096" spans="1:15" x14ac:dyDescent="0.2">
      <c r="A2096">
        <v>1</v>
      </c>
      <c r="B2096" s="1">
        <f>K2096</f>
        <v>53763</v>
      </c>
      <c r="C2096" s="11" t="s">
        <v>20</v>
      </c>
      <c r="D2096" s="11" t="s">
        <v>585</v>
      </c>
      <c r="E2096" s="12">
        <v>20</v>
      </c>
      <c r="F2096" s="12">
        <v>0</v>
      </c>
      <c r="G2096" s="12">
        <v>0</v>
      </c>
      <c r="H2096" s="12">
        <v>0</v>
      </c>
      <c r="I2096" s="12"/>
      <c r="J2096" s="14">
        <v>500000</v>
      </c>
      <c r="K2096" s="14">
        <v>53763</v>
      </c>
      <c r="L2096" s="14">
        <v>0</v>
      </c>
      <c r="M2096" s="13"/>
      <c r="N2096" s="10">
        <v>4.2</v>
      </c>
      <c r="O2096" s="10">
        <f>N2096-1/SUMIF(Seasons!A$2:A$8,C2096,Seasons!E$2:E$8)*(B2096-(E2096/SUMIF(Seasons!A$2:A$8,C2096,Seasons!B$2:B$8))*SUMIF(Seasons!A$2:A$8,C2096,Seasons!C$2:C$8))</f>
        <v>4.200001104451478</v>
      </c>
    </row>
    <row r="2097" spans="1:15" x14ac:dyDescent="0.2">
      <c r="A2097">
        <v>1</v>
      </c>
      <c r="B2097" s="1">
        <f>J2097</f>
        <v>740833</v>
      </c>
      <c r="C2097" s="11" t="s">
        <v>17</v>
      </c>
      <c r="D2097" s="11" t="s">
        <v>586</v>
      </c>
      <c r="E2097" s="12">
        <v>190</v>
      </c>
      <c r="F2097" s="12"/>
      <c r="G2097" s="12"/>
      <c r="H2097" s="12"/>
      <c r="I2097" s="13">
        <v>740833</v>
      </c>
      <c r="J2097" s="14">
        <v>740833</v>
      </c>
      <c r="K2097" s="14"/>
      <c r="L2097" s="14" t="s">
        <v>27</v>
      </c>
      <c r="M2097" s="13"/>
      <c r="N2097" s="10">
        <v>1.6</v>
      </c>
      <c r="O2097" s="10">
        <f>N2097-1/SUMIF(Seasons!A$2:A$8,C2097,Seasons!E$2:E$8)*(B2097-(E2097/SUMIF(Seasons!A$2:A$8,C2097,Seasons!B$2:B$8))*SUMIF(Seasons!A$2:A$8,C2097,Seasons!C$2:C$8))</f>
        <v>0.90311392681594771</v>
      </c>
    </row>
    <row r="2098" spans="1:15" x14ac:dyDescent="0.2">
      <c r="A2098">
        <v>1</v>
      </c>
      <c r="B2098" s="1">
        <f>K2098</f>
        <v>740833</v>
      </c>
      <c r="C2098" s="11" t="s">
        <v>19</v>
      </c>
      <c r="D2098" s="11" t="s">
        <v>586</v>
      </c>
      <c r="E2098" s="12">
        <v>193</v>
      </c>
      <c r="F2098" s="12">
        <v>0</v>
      </c>
      <c r="G2098" s="12">
        <v>0</v>
      </c>
      <c r="H2098" s="12">
        <v>0</v>
      </c>
      <c r="I2098" s="11"/>
      <c r="J2098" s="14">
        <v>740833</v>
      </c>
      <c r="K2098" s="14">
        <v>740833</v>
      </c>
      <c r="L2098" s="14">
        <v>0</v>
      </c>
      <c r="M2098" s="13"/>
      <c r="N2098" s="10">
        <v>0.8</v>
      </c>
      <c r="O2098" s="10">
        <f>N2098-1/SUMIF(Seasons!A$2:A$8,C2098,Seasons!E$2:E$8)*(B2098-(E2098/SUMIF(Seasons!A$2:A$8,C2098,Seasons!B$2:B$8))*SUMIF(Seasons!A$2:A$8,C2098,Seasons!C$2:C$8))</f>
        <v>0.16203178807947027</v>
      </c>
    </row>
    <row r="2099" spans="1:15" x14ac:dyDescent="0.2">
      <c r="A2099">
        <v>1</v>
      </c>
      <c r="B2099" s="1">
        <f>K2099</f>
        <v>740833</v>
      </c>
      <c r="C2099" s="11" t="s">
        <v>20</v>
      </c>
      <c r="D2099" s="11" t="s">
        <v>586</v>
      </c>
      <c r="E2099" s="12">
        <v>186</v>
      </c>
      <c r="F2099" s="12">
        <v>0</v>
      </c>
      <c r="G2099" s="12">
        <v>0</v>
      </c>
      <c r="H2099" s="12">
        <v>0</v>
      </c>
      <c r="I2099" s="12"/>
      <c r="J2099" s="14">
        <v>740833</v>
      </c>
      <c r="K2099" s="14">
        <v>740833</v>
      </c>
      <c r="L2099" s="14">
        <v>0</v>
      </c>
      <c r="M2099" s="13"/>
      <c r="N2099" s="10">
        <v>-0.7</v>
      </c>
      <c r="O2099" s="10">
        <f>N2099-1/SUMIF(Seasons!A$2:A$8,C2099,Seasons!E$2:E$8)*(B2099-(E2099/SUMIF(Seasons!A$2:A$8,C2099,Seasons!B$2:B$8))*SUMIF(Seasons!A$2:A$8,C2099,Seasons!C$2:C$8))</f>
        <v>-1.303339457202505</v>
      </c>
    </row>
    <row r="2100" spans="1:15" x14ac:dyDescent="0.2">
      <c r="A2100">
        <v>1</v>
      </c>
      <c r="B2100" s="1">
        <f>K2100</f>
        <v>525000</v>
      </c>
      <c r="C2100" s="11" t="s">
        <v>21</v>
      </c>
      <c r="D2100" s="11" t="s">
        <v>586</v>
      </c>
      <c r="E2100" s="12">
        <v>185</v>
      </c>
      <c r="F2100" s="12">
        <v>0</v>
      </c>
      <c r="G2100" s="12">
        <v>0</v>
      </c>
      <c r="H2100" s="12">
        <v>0</v>
      </c>
      <c r="I2100" s="12"/>
      <c r="J2100" s="14">
        <v>525000</v>
      </c>
      <c r="K2100" s="14">
        <v>525000</v>
      </c>
      <c r="L2100" s="14">
        <v>0</v>
      </c>
      <c r="M2100" s="13">
        <v>0</v>
      </c>
      <c r="N2100" s="10">
        <v>3.3</v>
      </c>
      <c r="O2100" s="10">
        <f>N2100-1/SUMIF(Seasons!A$2:A$8,C2100,Seasons!E$2:E$8)*(B2100-(E2100/SUMIF(Seasons!A$2:A$8,C2100,Seasons!B$2:B$8))*SUMIF(Seasons!A$2:A$8,C2100,Seasons!C$2:C$8))</f>
        <v>3.3</v>
      </c>
    </row>
    <row r="2101" spans="1:15" x14ac:dyDescent="0.2">
      <c r="A2101">
        <v>1</v>
      </c>
      <c r="B2101" s="1">
        <f>48/82*K2101</f>
        <v>482926.82926829264</v>
      </c>
      <c r="C2101" t="s">
        <v>22</v>
      </c>
      <c r="D2101" t="s">
        <v>586</v>
      </c>
      <c r="E2101">
        <v>99</v>
      </c>
      <c r="F2101">
        <v>0</v>
      </c>
      <c r="H2101">
        <v>0</v>
      </c>
      <c r="K2101" s="1">
        <v>825000</v>
      </c>
      <c r="L2101" s="1">
        <v>0</v>
      </c>
      <c r="N2101" s="3">
        <v>-1.1000000000000001</v>
      </c>
      <c r="O2101" s="10">
        <f>N2101-1/SUMIF(Seasons!A$2:A$8,C2101,Seasons!E$2:E$8)*(B2101-(E2101/SUMIF(Seasons!A$2:A$8,C2101,Seasons!B$2:B$8))*SUMIF(Seasons!A$2:A$8,C2101,Seasons!C$2:C$8))</f>
        <v>-1.4625491738788357</v>
      </c>
    </row>
    <row r="2102" spans="1:15" x14ac:dyDescent="0.2">
      <c r="A2102">
        <v>1</v>
      </c>
      <c r="B2102" s="1">
        <f>J2102</f>
        <v>5325000</v>
      </c>
      <c r="C2102" s="11" t="s">
        <v>17</v>
      </c>
      <c r="D2102" s="11" t="s">
        <v>587</v>
      </c>
      <c r="E2102" s="12">
        <v>190</v>
      </c>
      <c r="F2102" s="12"/>
      <c r="G2102" s="12"/>
      <c r="H2102" s="12"/>
      <c r="I2102" s="13">
        <v>4500000</v>
      </c>
      <c r="J2102" s="14">
        <v>5325000</v>
      </c>
      <c r="K2102" s="14"/>
      <c r="L2102" s="14" t="s">
        <v>27</v>
      </c>
      <c r="M2102" s="13"/>
      <c r="N2102" s="10">
        <v>14.9</v>
      </c>
      <c r="O2102" s="10">
        <f>N2102-1/SUMIF(Seasons!A$2:A$8,C2102,Seasons!E$2:E$8)*(B2102-(E2102/SUMIF(Seasons!A$2:A$8,C2102,Seasons!B$2:B$8))*SUMIF(Seasons!A$2:A$8,C2102,Seasons!C$2:C$8))</f>
        <v>2.1856362643364289</v>
      </c>
    </row>
    <row r="2103" spans="1:15" x14ac:dyDescent="0.2">
      <c r="A2103">
        <v>1</v>
      </c>
      <c r="B2103" s="1">
        <f>K2103</f>
        <v>5325000</v>
      </c>
      <c r="C2103" s="11" t="s">
        <v>19</v>
      </c>
      <c r="D2103" s="11" t="s">
        <v>587</v>
      </c>
      <c r="E2103" s="12">
        <v>193</v>
      </c>
      <c r="F2103" s="12">
        <v>0</v>
      </c>
      <c r="G2103" s="12">
        <v>0</v>
      </c>
      <c r="H2103" s="12">
        <v>0</v>
      </c>
      <c r="I2103" s="11"/>
      <c r="J2103" s="14">
        <v>5325000</v>
      </c>
      <c r="K2103" s="14">
        <v>5325000</v>
      </c>
      <c r="L2103" s="14">
        <v>0</v>
      </c>
      <c r="M2103" s="13"/>
      <c r="N2103" s="10">
        <v>13.4</v>
      </c>
      <c r="O2103" s="10">
        <f>N2103-1/SUMIF(Seasons!A$2:A$8,C2103,Seasons!E$2:E$8)*(B2103-(E2103/SUMIF(Seasons!A$2:A$8,C2103,Seasons!B$2:B$8))*SUMIF(Seasons!A$2:A$8,C2103,Seasons!C$2:C$8))</f>
        <v>0.61854304635761537</v>
      </c>
    </row>
    <row r="2104" spans="1:15" x14ac:dyDescent="0.2">
      <c r="A2104">
        <v>1</v>
      </c>
      <c r="B2104" s="1">
        <f>K2104</f>
        <v>5325000</v>
      </c>
      <c r="C2104" s="11" t="s">
        <v>20</v>
      </c>
      <c r="D2104" s="11" t="s">
        <v>587</v>
      </c>
      <c r="E2104" s="12">
        <v>186</v>
      </c>
      <c r="F2104" s="12">
        <v>0</v>
      </c>
      <c r="G2104" s="12">
        <v>0</v>
      </c>
      <c r="H2104" s="12">
        <v>0</v>
      </c>
      <c r="I2104" s="12"/>
      <c r="J2104" s="14">
        <v>5325000</v>
      </c>
      <c r="K2104" s="14">
        <v>5325000</v>
      </c>
      <c r="L2104" s="14">
        <v>0</v>
      </c>
      <c r="M2104" s="13"/>
      <c r="N2104" s="10">
        <v>14.4</v>
      </c>
      <c r="O2104" s="10">
        <f>N2104-1/SUMIF(Seasons!A$2:A$8,C2104,Seasons!E$2:E$8)*(B2104-(E2104/SUMIF(Seasons!A$2:A$8,C2104,Seasons!B$2:B$8))*SUMIF(Seasons!A$2:A$8,C2104,Seasons!C$2:C$8))</f>
        <v>2.3123173277661806</v>
      </c>
    </row>
    <row r="2105" spans="1:15" x14ac:dyDescent="0.2">
      <c r="A2105">
        <v>1</v>
      </c>
      <c r="B2105" s="1">
        <f>K2105</f>
        <v>5325000</v>
      </c>
      <c r="C2105" s="11" t="s">
        <v>21</v>
      </c>
      <c r="D2105" s="11" t="s">
        <v>587</v>
      </c>
      <c r="E2105" s="12">
        <v>185</v>
      </c>
      <c r="F2105" s="12">
        <v>0</v>
      </c>
      <c r="G2105" s="12">
        <v>0</v>
      </c>
      <c r="H2105" s="12">
        <v>0</v>
      </c>
      <c r="I2105" s="12"/>
      <c r="J2105" s="14">
        <v>5325000</v>
      </c>
      <c r="K2105" s="14">
        <v>5325000</v>
      </c>
      <c r="L2105" s="14">
        <v>0</v>
      </c>
      <c r="M2105" s="13">
        <v>0</v>
      </c>
      <c r="N2105" s="10">
        <v>5.7</v>
      </c>
      <c r="O2105" s="10">
        <f>N2105-1/SUMIF(Seasons!A$2:A$8,C2105,Seasons!E$2:E$8)*(B2105-(E2105/SUMIF(Seasons!A$2:A$8,C2105,Seasons!B$2:B$8))*SUMIF(Seasons!A$2:A$8,C2105,Seasons!C$2:C$8))</f>
        <v>-5.3292005744375297</v>
      </c>
    </row>
    <row r="2106" spans="1:15" x14ac:dyDescent="0.2">
      <c r="A2106">
        <v>1</v>
      </c>
      <c r="B2106" s="1">
        <f>48/82*K2106</f>
        <v>3117073.170731707</v>
      </c>
      <c r="C2106" t="s">
        <v>22</v>
      </c>
      <c r="D2106" t="s">
        <v>587</v>
      </c>
      <c r="E2106">
        <v>99</v>
      </c>
      <c r="F2106">
        <v>0</v>
      </c>
      <c r="H2106">
        <v>0</v>
      </c>
      <c r="K2106" s="1">
        <v>5325000</v>
      </c>
      <c r="L2106" s="1">
        <v>0</v>
      </c>
      <c r="N2106" s="3">
        <v>12.9</v>
      </c>
      <c r="O2106" s="10">
        <f>N2106-1/SUMIF(Seasons!A$2:A$8,C2106,Seasons!E$2:E$8)*(B2106-(E2106/SUMIF(Seasons!A$2:A$8,C2106,Seasons!B$2:B$8))*SUMIF(Seasons!A$2:A$8,C2106,Seasons!C$2:C$8))</f>
        <v>7.0992132179386314</v>
      </c>
    </row>
    <row r="2107" spans="1:15" x14ac:dyDescent="0.2">
      <c r="A2107">
        <v>1</v>
      </c>
      <c r="B2107" s="1">
        <f>K2107</f>
        <v>8250000</v>
      </c>
      <c r="C2107" t="s">
        <v>15</v>
      </c>
      <c r="D2107" t="s">
        <v>587</v>
      </c>
      <c r="E2107">
        <v>195</v>
      </c>
      <c r="F2107">
        <v>0</v>
      </c>
      <c r="G2107">
        <v>0</v>
      </c>
      <c r="H2107">
        <v>0</v>
      </c>
      <c r="I2107"/>
      <c r="J2107" s="1">
        <v>8250000</v>
      </c>
      <c r="K2107" s="1">
        <v>8250000</v>
      </c>
      <c r="L2107" s="1">
        <v>0</v>
      </c>
      <c r="M2107"/>
      <c r="N2107" s="3">
        <v>23</v>
      </c>
      <c r="O2107" s="10">
        <f>N2107-1/SUMIF(Seasons!A$2:A$8,C2107,Seasons!E$2:E$8)*(B2107-(E2107/SUMIF(Seasons!A$2:A$8,C2107,Seasons!B$2:B$8))*SUMIF(Seasons!A$2:A$8,C2107,Seasons!C$2:C$8))</f>
        <v>5.1103581800580855</v>
      </c>
    </row>
    <row r="2108" spans="1:15" x14ac:dyDescent="0.2">
      <c r="A2108">
        <v>1</v>
      </c>
      <c r="B2108" s="1">
        <v>8250000</v>
      </c>
      <c r="C2108" t="s">
        <v>23</v>
      </c>
      <c r="D2108" t="s">
        <v>587</v>
      </c>
      <c r="E2108">
        <v>186</v>
      </c>
      <c r="K2108" s="1">
        <v>8250000</v>
      </c>
      <c r="L2108" s="1">
        <v>0</v>
      </c>
      <c r="N2108" s="3">
        <v>16.100000000000001</v>
      </c>
      <c r="O2108" s="10">
        <f>N2108-1/SUMIF(Seasons!A$2:A$8,C2108,Seasons!E$2:E$8)*(B2108-(E2108/SUMIF(Seasons!A$2:A$8,C2108,Seasons!B$2:B$8))*SUMIF(Seasons!A$2:A$8,C2108,Seasons!C$2:C$8))</f>
        <v>-0.29751552795030989</v>
      </c>
    </row>
    <row r="2109" spans="1:15" x14ac:dyDescent="0.2">
      <c r="A2109">
        <v>1</v>
      </c>
      <c r="B2109" s="1">
        <f>K2109</f>
        <v>313077</v>
      </c>
      <c r="C2109" t="s">
        <v>15</v>
      </c>
      <c r="D2109" t="s">
        <v>588</v>
      </c>
      <c r="E2109">
        <v>111</v>
      </c>
      <c r="F2109">
        <v>0</v>
      </c>
      <c r="G2109">
        <v>0</v>
      </c>
      <c r="H2109">
        <v>0</v>
      </c>
      <c r="I2109"/>
      <c r="J2109" s="1">
        <v>550000</v>
      </c>
      <c r="K2109" s="1">
        <v>313077</v>
      </c>
      <c r="L2109" s="1">
        <v>0</v>
      </c>
      <c r="M2109"/>
      <c r="N2109" s="3">
        <v>3.7</v>
      </c>
      <c r="O2109" s="10">
        <f>N2109-1/SUMIF(Seasons!A$2:A$8,C2109,Seasons!E$2:E$8)*(B2109-(E2109/SUMIF(Seasons!A$2:A$8,C2109,Seasons!B$2:B$8))*SUMIF(Seasons!A$2:A$8,C2109,Seasons!C$2:C$8))</f>
        <v>3.6999998212822995</v>
      </c>
    </row>
    <row r="2110" spans="1:15" x14ac:dyDescent="0.2">
      <c r="A2110">
        <v>1</v>
      </c>
      <c r="B2110" s="1">
        <v>504000</v>
      </c>
      <c r="C2110" t="s">
        <v>23</v>
      </c>
      <c r="D2110" t="s">
        <v>588</v>
      </c>
      <c r="E2110">
        <v>125</v>
      </c>
      <c r="K2110" s="1">
        <v>504000</v>
      </c>
      <c r="L2110" s="1">
        <v>0</v>
      </c>
      <c r="N2110" s="3">
        <v>1</v>
      </c>
      <c r="O2110" s="10">
        <f>N2110-1/SUMIF(Seasons!A$2:A$8,C2110,Seasons!E$2:E$8)*(B2110-(E2110/SUMIF(Seasons!A$2:A$8,C2110,Seasons!B$2:B$8))*SUMIF(Seasons!A$2:A$8,C2110,Seasons!C$2:C$8))</f>
        <v>0.7138391962675672</v>
      </c>
    </row>
    <row r="2111" spans="1:15" x14ac:dyDescent="0.2">
      <c r="A2111">
        <v>1</v>
      </c>
      <c r="B2111" s="1">
        <f>48/82*K2111</f>
        <v>4035.5121951219508</v>
      </c>
      <c r="C2111" t="s">
        <v>22</v>
      </c>
      <c r="D2111" t="s">
        <v>589</v>
      </c>
      <c r="E2111">
        <v>1</v>
      </c>
      <c r="F2111">
        <v>0</v>
      </c>
      <c r="H2111">
        <v>0</v>
      </c>
      <c r="K2111" s="1">
        <v>6894</v>
      </c>
      <c r="L2111" s="1">
        <v>242500</v>
      </c>
      <c r="O2111" s="10">
        <f>N2111-1/SUMIF(Seasons!A$2:A$8,C2111,Seasons!E$2:E$8)*(B2111-(E2111/SUMIF(Seasons!A$2:A$8,C2111,Seasons!B$2:B$8))*SUMIF(Seasons!A$2:A$8,C2111,Seasons!C$2:C$8))</f>
        <v>-1.9226824976754154E-3</v>
      </c>
    </row>
    <row r="2112" spans="1:15" x14ac:dyDescent="0.2">
      <c r="A2112">
        <v>1</v>
      </c>
      <c r="B2112" s="1">
        <f>K2112</f>
        <v>66615</v>
      </c>
      <c r="C2112" t="s">
        <v>15</v>
      </c>
      <c r="D2112" t="s">
        <v>589</v>
      </c>
      <c r="E2112">
        <v>18</v>
      </c>
      <c r="F2112">
        <v>0</v>
      </c>
      <c r="G2112">
        <v>0</v>
      </c>
      <c r="H2112">
        <v>0</v>
      </c>
      <c r="I2112"/>
      <c r="J2112" s="1">
        <v>894167</v>
      </c>
      <c r="K2112" s="1">
        <v>66615</v>
      </c>
      <c r="L2112" s="1">
        <v>242500</v>
      </c>
      <c r="M2112"/>
      <c r="N2112" s="3">
        <v>3.3</v>
      </c>
      <c r="O2112" s="10">
        <f>N2112-1/SUMIF(Seasons!A$2:A$8,C2112,Seasons!E$2:E$8)*(B2112-(E2112/SUMIF(Seasons!A$2:A$8,C2112,Seasons!B$2:B$8))*SUMIF(Seasons!A$2:A$8,C2112,Seasons!C$2:C$8))</f>
        <v>3.2631850472857247</v>
      </c>
    </row>
    <row r="2113" spans="1:15" x14ac:dyDescent="0.2">
      <c r="A2113">
        <v>1</v>
      </c>
      <c r="B2113" s="1">
        <v>627000</v>
      </c>
      <c r="C2113" t="s">
        <v>23</v>
      </c>
      <c r="D2113" t="s">
        <v>589</v>
      </c>
      <c r="E2113" s="19">
        <v>126</v>
      </c>
      <c r="J2113" s="1">
        <v>925000</v>
      </c>
      <c r="K2113" s="1">
        <v>627000</v>
      </c>
      <c r="N2113" s="3">
        <v>2.5</v>
      </c>
      <c r="O2113" s="10">
        <f>N2113-1/SUMIF(Seasons!A$2:A$8,C2113,Seasons!E$2:E$8)*(B2113-(E2113/SUMIF(Seasons!A$2:A$8,C2113,Seasons!B$2:B$8))*SUMIF(Seasons!A$2:A$8,C2113,Seasons!C$2:C$8))</f>
        <v>1.9582019062884619</v>
      </c>
    </row>
    <row r="2114" spans="1:15" x14ac:dyDescent="0.2">
      <c r="A2114">
        <v>1</v>
      </c>
      <c r="B2114" s="1">
        <f>J2114</f>
        <v>6000000</v>
      </c>
      <c r="C2114" s="11" t="s">
        <v>17</v>
      </c>
      <c r="D2114" t="s">
        <v>590</v>
      </c>
      <c r="E2114" s="12">
        <v>190</v>
      </c>
      <c r="F2114" s="12"/>
      <c r="G2114" s="12"/>
      <c r="H2114" s="12"/>
      <c r="I2114" s="13">
        <v>5500000</v>
      </c>
      <c r="J2114" s="14">
        <v>6000000</v>
      </c>
      <c r="K2114" s="14"/>
      <c r="L2114" s="14" t="s">
        <v>27</v>
      </c>
      <c r="M2114" s="13"/>
      <c r="N2114" s="20">
        <v>-4</v>
      </c>
      <c r="O2114" s="10">
        <f>N2114-1/SUMIF(Seasons!A$2:A$8,C2114,Seasons!E$2:E$8)*(B2114-(E2114/SUMIF(Seasons!A$2:A$8,C2114,Seasons!B$2:B$8))*SUMIF(Seasons!A$2:A$8,C2114,Seasons!C$2:C$8))</f>
        <v>-18.483888585472421</v>
      </c>
    </row>
    <row r="2115" spans="1:15" x14ac:dyDescent="0.2">
      <c r="A2115">
        <v>1</v>
      </c>
      <c r="B2115" s="1">
        <f>K2115</f>
        <v>6000000</v>
      </c>
      <c r="C2115" s="11" t="s">
        <v>19</v>
      </c>
      <c r="D2115" t="s">
        <v>590</v>
      </c>
      <c r="E2115" s="11">
        <v>193</v>
      </c>
      <c r="F2115" s="11">
        <v>0</v>
      </c>
      <c r="G2115" s="11">
        <v>0</v>
      </c>
      <c r="H2115" s="11">
        <v>0</v>
      </c>
      <c r="I2115" s="11"/>
      <c r="J2115" s="17">
        <v>6000000</v>
      </c>
      <c r="K2115" s="17">
        <v>6000000</v>
      </c>
      <c r="L2115" s="17">
        <v>0</v>
      </c>
      <c r="M2115" s="18"/>
      <c r="N2115" s="10">
        <v>-2</v>
      </c>
      <c r="O2115" s="10">
        <f>N2115-1/SUMIF(Seasons!A$2:A$8,C2115,Seasons!E$2:E$8)*(B2115-(E2115/SUMIF(Seasons!A$2:A$8,C2115,Seasons!B$2:B$8))*SUMIF(Seasons!A$2:A$8,C2115,Seasons!C$2:C$8))</f>
        <v>-16.569536423841058</v>
      </c>
    </row>
    <row r="2116" spans="1:15" x14ac:dyDescent="0.2">
      <c r="A2116">
        <v>1</v>
      </c>
      <c r="B2116" s="1">
        <f>K2116</f>
        <v>6000000</v>
      </c>
      <c r="C2116" s="11" t="s">
        <v>20</v>
      </c>
      <c r="D2116" t="s">
        <v>590</v>
      </c>
      <c r="E2116" s="12">
        <v>186</v>
      </c>
      <c r="F2116" s="12">
        <v>0</v>
      </c>
      <c r="G2116" s="12">
        <v>0</v>
      </c>
      <c r="H2116" s="12">
        <v>0</v>
      </c>
      <c r="I2116" s="12"/>
      <c r="J2116" s="14">
        <v>6000000</v>
      </c>
      <c r="K2116" s="14">
        <v>6000000</v>
      </c>
      <c r="L2116" s="14">
        <v>0</v>
      </c>
      <c r="M2116" s="13"/>
      <c r="N2116" s="10">
        <v>-7</v>
      </c>
      <c r="O2116" s="10">
        <f>N2116-1/SUMIF(Seasons!A$2:A$8,C2116,Seasons!E$2:E$8)*(B2116-(E2116/SUMIF(Seasons!A$2:A$8,C2116,Seasons!B$2:B$8))*SUMIF(Seasons!A$2:A$8,C2116,Seasons!C$2:C$8))</f>
        <v>-20.778705636743211</v>
      </c>
    </row>
    <row r="2117" spans="1:15" x14ac:dyDescent="0.2">
      <c r="A2117">
        <v>1</v>
      </c>
      <c r="B2117" s="1">
        <f>K2117</f>
        <v>1250000</v>
      </c>
      <c r="C2117" s="11" t="s">
        <v>21</v>
      </c>
      <c r="D2117" t="s">
        <v>590</v>
      </c>
      <c r="E2117" s="12">
        <v>185</v>
      </c>
      <c r="F2117" s="12">
        <v>0</v>
      </c>
      <c r="G2117" s="12">
        <v>0</v>
      </c>
      <c r="H2117" s="12">
        <v>0</v>
      </c>
      <c r="I2117" s="12"/>
      <c r="J2117" s="14">
        <v>1250000</v>
      </c>
      <c r="K2117" s="14">
        <v>1250000</v>
      </c>
      <c r="L2117" s="14">
        <v>0</v>
      </c>
      <c r="M2117" s="13">
        <v>0</v>
      </c>
      <c r="N2117" s="10">
        <v>6</v>
      </c>
      <c r="O2117" s="10">
        <f>N2117-1/SUMIF(Seasons!A$2:A$8,C2117,Seasons!E$2:E$8)*(B2117-(E2117/SUMIF(Seasons!A$2:A$8,C2117,Seasons!B$2:B$8))*SUMIF(Seasons!A$2:A$8,C2117,Seasons!C$2:C$8))</f>
        <v>4.3341311632359982</v>
      </c>
    </row>
    <row r="2118" spans="1:15" x14ac:dyDescent="0.2">
      <c r="A2118">
        <v>1</v>
      </c>
      <c r="B2118" s="1">
        <f>48/82*K2118</f>
        <v>731707.31707317068</v>
      </c>
      <c r="C2118" t="s">
        <v>22</v>
      </c>
      <c r="D2118" t="s">
        <v>590</v>
      </c>
      <c r="E2118">
        <v>99</v>
      </c>
      <c r="F2118">
        <v>0</v>
      </c>
      <c r="H2118">
        <v>0</v>
      </c>
      <c r="K2118" s="1">
        <v>1250000</v>
      </c>
      <c r="L2118" s="1">
        <v>0</v>
      </c>
      <c r="N2118" s="3">
        <v>-0.4</v>
      </c>
      <c r="O2118" s="10">
        <f>N2118-1/SUMIF(Seasons!A$2:A$8,C2118,Seasons!E$2:E$8)*(B2118-(E2118/SUMIF(Seasons!A$2:A$8,C2118,Seasons!B$2:B$8))*SUMIF(Seasons!A$2:A$8,C2118,Seasons!C$2:C$8))</f>
        <v>-1.2761605035405192</v>
      </c>
    </row>
    <row r="2119" spans="1:15" x14ac:dyDescent="0.2">
      <c r="A2119">
        <v>1</v>
      </c>
      <c r="B2119" s="1">
        <f>K2119</f>
        <v>1500000</v>
      </c>
      <c r="C2119" t="s">
        <v>15</v>
      </c>
      <c r="D2119" t="s">
        <v>590</v>
      </c>
      <c r="E2119">
        <v>195</v>
      </c>
      <c r="F2119">
        <v>0</v>
      </c>
      <c r="G2119">
        <v>0</v>
      </c>
      <c r="H2119">
        <v>0</v>
      </c>
      <c r="I2119"/>
      <c r="J2119" s="1">
        <v>1500000</v>
      </c>
      <c r="K2119" s="1">
        <v>1500000</v>
      </c>
      <c r="L2119" s="1">
        <v>0</v>
      </c>
      <c r="M2119"/>
      <c r="N2119" s="3">
        <v>1.8</v>
      </c>
      <c r="O2119" s="10">
        <f>N2119-1/SUMIF(Seasons!A$2:A$8,C2119,Seasons!E$2:E$8)*(B2119-(E2119/SUMIF(Seasons!A$2:A$8,C2119,Seasons!B$2:B$8))*SUMIF(Seasons!A$2:A$8,C2119,Seasons!C$2:C$8))</f>
        <v>-0.40716360116166483</v>
      </c>
    </row>
    <row r="2120" spans="1:15" x14ac:dyDescent="0.2">
      <c r="A2120">
        <v>1</v>
      </c>
      <c r="B2120" s="1">
        <f>J2120</f>
        <v>4000000</v>
      </c>
      <c r="C2120" s="11" t="s">
        <v>17</v>
      </c>
      <c r="D2120" s="11" t="s">
        <v>591</v>
      </c>
      <c r="E2120" s="12">
        <v>190</v>
      </c>
      <c r="F2120" s="12"/>
      <c r="G2120" s="12"/>
      <c r="H2120" s="12"/>
      <c r="I2120" s="13">
        <v>3500000</v>
      </c>
      <c r="J2120" s="14">
        <v>4000000</v>
      </c>
      <c r="K2120" s="14"/>
      <c r="L2120" s="14" t="s">
        <v>27</v>
      </c>
      <c r="M2120" s="13"/>
      <c r="N2120" s="10">
        <v>9.5</v>
      </c>
      <c r="O2120" s="10">
        <f>N2120-1/SUMIF(Seasons!A$2:A$8,C2120,Seasons!E$2:E$8)*(B2120-(E2120/SUMIF(Seasons!A$2:A$8,C2120,Seasons!B$2:B$8))*SUMIF(Seasons!A$2:A$8,C2120,Seasons!C$2:C$8))</f>
        <v>0.25914800655379544</v>
      </c>
    </row>
    <row r="2121" spans="1:15" x14ac:dyDescent="0.2">
      <c r="A2121">
        <v>1</v>
      </c>
      <c r="B2121" s="1">
        <f>K2121</f>
        <v>4000000</v>
      </c>
      <c r="C2121" s="11" t="s">
        <v>19</v>
      </c>
      <c r="D2121" s="11" t="s">
        <v>591</v>
      </c>
      <c r="E2121" s="12">
        <v>193</v>
      </c>
      <c r="F2121" s="12">
        <v>0</v>
      </c>
      <c r="G2121" s="12">
        <v>0</v>
      </c>
      <c r="H2121" s="12">
        <v>0</v>
      </c>
      <c r="I2121" s="11"/>
      <c r="J2121" s="14">
        <v>4000000</v>
      </c>
      <c r="K2121" s="14">
        <v>4000000</v>
      </c>
      <c r="L2121" s="14">
        <v>0</v>
      </c>
      <c r="M2121" s="13"/>
      <c r="N2121" s="10">
        <v>6</v>
      </c>
      <c r="O2121" s="10">
        <f>N2121-1/SUMIF(Seasons!A$2:A$8,C2121,Seasons!E$2:E$8)*(B2121-(E2121/SUMIF(Seasons!A$2:A$8,C2121,Seasons!B$2:B$8))*SUMIF(Seasons!A$2:A$8,C2121,Seasons!C$2:C$8))</f>
        <v>-3.2715231788079464</v>
      </c>
    </row>
    <row r="2122" spans="1:15" x14ac:dyDescent="0.2">
      <c r="A2122">
        <v>1</v>
      </c>
      <c r="B2122" s="1">
        <f>K2122</f>
        <v>4000000</v>
      </c>
      <c r="C2122" s="11" t="s">
        <v>20</v>
      </c>
      <c r="D2122" s="11" t="s">
        <v>591</v>
      </c>
      <c r="E2122" s="12">
        <v>186</v>
      </c>
      <c r="F2122" s="12">
        <v>0</v>
      </c>
      <c r="G2122" s="12">
        <v>0</v>
      </c>
      <c r="H2122" s="12">
        <v>0</v>
      </c>
      <c r="I2122" s="12"/>
      <c r="J2122" s="14">
        <v>4000000</v>
      </c>
      <c r="K2122" s="14">
        <v>4000000</v>
      </c>
      <c r="L2122" s="14">
        <v>0</v>
      </c>
      <c r="M2122" s="13"/>
      <c r="N2122" s="10">
        <v>4.5</v>
      </c>
      <c r="O2122" s="10">
        <f>N2122-1/SUMIF(Seasons!A$2:A$8,C2122,Seasons!E$2:E$8)*(B2122-(E2122/SUMIF(Seasons!A$2:A$8,C2122,Seasons!B$2:B$8))*SUMIF(Seasons!A$2:A$8,C2122,Seasons!C$2:C$8))</f>
        <v>-4.2682672233820451</v>
      </c>
    </row>
    <row r="2123" spans="1:15" x14ac:dyDescent="0.2">
      <c r="A2123">
        <v>1</v>
      </c>
      <c r="B2123" s="1">
        <f>K2123</f>
        <v>4000000</v>
      </c>
      <c r="C2123" s="11" t="s">
        <v>21</v>
      </c>
      <c r="D2123" s="11" t="s">
        <v>591</v>
      </c>
      <c r="E2123" s="11">
        <v>185</v>
      </c>
      <c r="F2123" s="11">
        <v>0</v>
      </c>
      <c r="G2123" s="11">
        <v>0</v>
      </c>
      <c r="H2123" s="11">
        <v>0</v>
      </c>
      <c r="I2123" s="11"/>
      <c r="J2123" s="17">
        <v>4000000</v>
      </c>
      <c r="K2123" s="17">
        <v>4000000</v>
      </c>
      <c r="L2123" s="17">
        <v>0</v>
      </c>
      <c r="M2123" s="18">
        <v>0</v>
      </c>
      <c r="N2123" s="10">
        <v>4.5</v>
      </c>
      <c r="O2123" s="10">
        <f>N2123-1/SUMIF(Seasons!A$2:A$8,C2123,Seasons!E$2:E$8)*(B2123-(E2123/SUMIF(Seasons!A$2:A$8,C2123,Seasons!B$2:B$8))*SUMIF(Seasons!A$2:A$8,C2123,Seasons!C$2:C$8))</f>
        <v>-3.4846816658688367</v>
      </c>
    </row>
    <row r="2124" spans="1:15" x14ac:dyDescent="0.2">
      <c r="A2124">
        <v>1</v>
      </c>
      <c r="B2124" s="1">
        <f>48/82*K2124</f>
        <v>2341463.4146341463</v>
      </c>
      <c r="C2124" t="s">
        <v>22</v>
      </c>
      <c r="D2124" t="s">
        <v>591</v>
      </c>
      <c r="E2124">
        <v>99</v>
      </c>
      <c r="F2124">
        <v>0</v>
      </c>
      <c r="H2124">
        <v>0</v>
      </c>
      <c r="K2124" s="1">
        <v>4000000</v>
      </c>
      <c r="L2124" s="1">
        <v>0</v>
      </c>
      <c r="N2124" s="3">
        <v>2.2000000000000002</v>
      </c>
      <c r="O2124" s="10">
        <f>N2124-1/SUMIF(Seasons!A$2:A$8,C2124,Seasons!E$2:E$8)*(B2124-(E2124/SUMIF(Seasons!A$2:A$8,C2124,Seasons!B$2:B$8))*SUMIF(Seasons!A$2:A$8,C2124,Seasons!C$2:C$8))</f>
        <v>-1.9995279307631781</v>
      </c>
    </row>
    <row r="2125" spans="1:15" x14ac:dyDescent="0.2">
      <c r="A2125">
        <v>1</v>
      </c>
      <c r="B2125" s="1">
        <f>K2125</f>
        <v>900000</v>
      </c>
      <c r="C2125" t="s">
        <v>15</v>
      </c>
      <c r="D2125" t="s">
        <v>591</v>
      </c>
      <c r="E2125">
        <v>195</v>
      </c>
      <c r="F2125">
        <v>0</v>
      </c>
      <c r="G2125">
        <v>0</v>
      </c>
      <c r="H2125">
        <v>0</v>
      </c>
      <c r="I2125"/>
      <c r="J2125" s="1">
        <v>900000</v>
      </c>
      <c r="K2125" s="1">
        <v>900000</v>
      </c>
      <c r="L2125" s="1">
        <v>0</v>
      </c>
      <c r="M2125"/>
      <c r="N2125" s="3">
        <v>5.7</v>
      </c>
      <c r="O2125" s="10">
        <f>N2125-1/SUMIF(Seasons!A$2:A$8,C2125,Seasons!E$2:E$8)*(B2125-(E2125/SUMIF(Seasons!A$2:A$8,C2125,Seasons!B$2:B$8))*SUMIF(Seasons!A$2:A$8,C2125,Seasons!C$2:C$8))</f>
        <v>4.8868344627299134</v>
      </c>
    </row>
    <row r="2126" spans="1:15" x14ac:dyDescent="0.2">
      <c r="A2126">
        <v>1</v>
      </c>
      <c r="B2126" s="1">
        <v>2800000</v>
      </c>
      <c r="C2126" t="s">
        <v>23</v>
      </c>
      <c r="D2126" t="s">
        <v>591</v>
      </c>
      <c r="E2126">
        <v>186</v>
      </c>
      <c r="K2126" s="1">
        <v>2800000</v>
      </c>
      <c r="L2126" s="1">
        <v>0</v>
      </c>
      <c r="N2126" s="3">
        <v>4</v>
      </c>
      <c r="O2126" s="10">
        <f>N2126-1/SUMIF(Seasons!A$2:A$8,C2126,Seasons!E$2:E$8)*(B2126-(E2126/SUMIF(Seasons!A$2:A$8,C2126,Seasons!B$2:B$8))*SUMIF(Seasons!A$2:A$8,C2126,Seasons!C$2:C$8))</f>
        <v>-0.79148181011535002</v>
      </c>
    </row>
    <row r="2127" spans="1:15" x14ac:dyDescent="0.2">
      <c r="A2127">
        <v>1</v>
      </c>
      <c r="B2127" s="1">
        <f>J2127</f>
        <v>2075000</v>
      </c>
      <c r="C2127" s="11" t="s">
        <v>17</v>
      </c>
      <c r="D2127" s="11" t="s">
        <v>592</v>
      </c>
      <c r="E2127" s="12">
        <v>190</v>
      </c>
      <c r="F2127" s="12"/>
      <c r="G2127" s="12"/>
      <c r="H2127" s="12"/>
      <c r="I2127" s="13">
        <v>2100000</v>
      </c>
      <c r="J2127" s="14">
        <v>2075000</v>
      </c>
      <c r="K2127" s="14"/>
      <c r="L2127" s="14" t="s">
        <v>27</v>
      </c>
      <c r="M2127" s="13"/>
      <c r="N2127" s="10">
        <v>2.9</v>
      </c>
      <c r="O2127" s="10">
        <f>N2127-1/SUMIF(Seasons!A$2:A$8,C2127,Seasons!E$2:E$8)*(B2127-(E2127/SUMIF(Seasons!A$2:A$8,C2127,Seasons!B$2:B$8))*SUMIF(Seasons!A$2:A$8,C2127,Seasons!C$2:C$8))</f>
        <v>-1.2944292736209717</v>
      </c>
    </row>
    <row r="2128" spans="1:15" x14ac:dyDescent="0.2">
      <c r="A2128">
        <v>1</v>
      </c>
      <c r="B2128" s="1">
        <f>K2128</f>
        <v>2250000</v>
      </c>
      <c r="C2128" s="11" t="s">
        <v>19</v>
      </c>
      <c r="D2128" s="11" t="s">
        <v>592</v>
      </c>
      <c r="E2128" s="12">
        <v>193</v>
      </c>
      <c r="F2128" s="12">
        <v>0</v>
      </c>
      <c r="G2128" s="12">
        <v>0</v>
      </c>
      <c r="H2128" s="12">
        <v>0</v>
      </c>
      <c r="I2128" s="11"/>
      <c r="J2128" s="14">
        <v>2250000</v>
      </c>
      <c r="K2128" s="14">
        <v>2250000</v>
      </c>
      <c r="L2128" s="14">
        <v>0</v>
      </c>
      <c r="M2128" s="13"/>
      <c r="N2128" s="10">
        <v>1.4</v>
      </c>
      <c r="O2128" s="10">
        <f>N2128-1/SUMIF(Seasons!A$2:A$8,C2128,Seasons!E$2:E$8)*(B2128-(E2128/SUMIF(Seasons!A$2:A$8,C2128,Seasons!B$2:B$8))*SUMIF(Seasons!A$2:A$8,C2128,Seasons!C$2:C$8))</f>
        <v>-3.2357615894039733</v>
      </c>
    </row>
    <row r="2129" spans="1:15" x14ac:dyDescent="0.2">
      <c r="A2129">
        <v>1</v>
      </c>
      <c r="B2129" s="1">
        <f>K2129</f>
        <v>2250000</v>
      </c>
      <c r="C2129" s="11" t="s">
        <v>20</v>
      </c>
      <c r="D2129" s="11" t="s">
        <v>592</v>
      </c>
      <c r="E2129" s="12">
        <v>186</v>
      </c>
      <c r="F2129" s="12">
        <v>0</v>
      </c>
      <c r="G2129" s="12">
        <v>0</v>
      </c>
      <c r="H2129" s="12">
        <v>0</v>
      </c>
      <c r="I2129" s="12"/>
      <c r="J2129" s="14">
        <v>2250000</v>
      </c>
      <c r="K2129" s="14">
        <v>2250000</v>
      </c>
      <c r="L2129" s="14">
        <v>0</v>
      </c>
      <c r="M2129" s="13"/>
      <c r="N2129" s="10">
        <v>1.5</v>
      </c>
      <c r="O2129" s="10">
        <f>N2129-1/SUMIF(Seasons!A$2:A$8,C2129,Seasons!E$2:E$8)*(B2129-(E2129/SUMIF(Seasons!A$2:A$8,C2129,Seasons!B$2:B$8))*SUMIF(Seasons!A$2:A$8,C2129,Seasons!C$2:C$8))</f>
        <v>-2.8841336116910226</v>
      </c>
    </row>
    <row r="2130" spans="1:15" x14ac:dyDescent="0.2">
      <c r="A2130">
        <v>1</v>
      </c>
      <c r="B2130" s="1">
        <f>K2130</f>
        <v>2250000</v>
      </c>
      <c r="C2130" s="11" t="s">
        <v>21</v>
      </c>
      <c r="D2130" s="11" t="s">
        <v>592</v>
      </c>
      <c r="E2130" s="11">
        <v>185</v>
      </c>
      <c r="F2130" s="11">
        <v>0</v>
      </c>
      <c r="G2130" s="11">
        <v>0</v>
      </c>
      <c r="H2130" s="11">
        <v>0</v>
      </c>
      <c r="I2130" s="11"/>
      <c r="J2130" s="17">
        <v>2250000</v>
      </c>
      <c r="K2130" s="17">
        <v>2250000</v>
      </c>
      <c r="L2130" s="17">
        <v>0</v>
      </c>
      <c r="M2130" s="18">
        <v>0</v>
      </c>
      <c r="N2130" s="10">
        <v>5</v>
      </c>
      <c r="O2130" s="10">
        <f>N2130-1/SUMIF(Seasons!A$2:A$8,C2130,Seasons!E$2:E$8)*(B2130-(E2130/SUMIF(Seasons!A$2:A$8,C2130,Seasons!B$2:B$8))*SUMIF(Seasons!A$2:A$8,C2130,Seasons!C$2:C$8))</f>
        <v>1.0363810435615126</v>
      </c>
    </row>
    <row r="2131" spans="1:15" x14ac:dyDescent="0.2">
      <c r="A2131">
        <v>1</v>
      </c>
      <c r="B2131" s="1">
        <f>48/82*K2131</f>
        <v>1170731.7073170731</v>
      </c>
      <c r="C2131" t="s">
        <v>22</v>
      </c>
      <c r="D2131" t="s">
        <v>592</v>
      </c>
      <c r="E2131">
        <v>99</v>
      </c>
      <c r="F2131">
        <v>0</v>
      </c>
      <c r="H2131">
        <v>0</v>
      </c>
      <c r="K2131" s="1">
        <v>2000000</v>
      </c>
      <c r="L2131" s="1">
        <v>0</v>
      </c>
      <c r="N2131" s="3">
        <v>-0.60000000000000009</v>
      </c>
      <c r="O2131" s="10">
        <f>N2131-1/SUMIF(Seasons!A$2:A$8,C2131,Seasons!E$2:E$8)*(B2131-(E2131/SUMIF(Seasons!A$2:A$8,C2131,Seasons!B$2:B$8))*SUMIF(Seasons!A$2:A$8,C2131,Seasons!C$2:C$8))</f>
        <v>-2.3825334382376084</v>
      </c>
    </row>
    <row r="2132" spans="1:15" x14ac:dyDescent="0.2">
      <c r="A2132">
        <v>1</v>
      </c>
      <c r="B2132" s="1">
        <f>K2132</f>
        <v>696410</v>
      </c>
      <c r="C2132" t="s">
        <v>15</v>
      </c>
      <c r="D2132" t="s">
        <v>592</v>
      </c>
      <c r="E2132">
        <v>194</v>
      </c>
      <c r="F2132">
        <v>0</v>
      </c>
      <c r="G2132">
        <v>0</v>
      </c>
      <c r="H2132">
        <v>0</v>
      </c>
      <c r="I2132"/>
      <c r="J2132" s="1">
        <v>700000</v>
      </c>
      <c r="K2132" s="1">
        <v>696410</v>
      </c>
      <c r="L2132" s="1">
        <v>0</v>
      </c>
      <c r="M2132"/>
      <c r="N2132" s="3">
        <v>-0.2</v>
      </c>
      <c r="O2132" s="10">
        <f>N2132-1/SUMIF(Seasons!A$2:A$8,C2132,Seasons!E$2:E$8)*(B2132-(E2132/SUMIF(Seasons!A$2:A$8,C2132,Seasons!B$2:B$8))*SUMIF(Seasons!A$2:A$8,C2132,Seasons!C$2:C$8))</f>
        <v>-0.54671174324223681</v>
      </c>
    </row>
    <row r="2133" spans="1:15" x14ac:dyDescent="0.2">
      <c r="A2133">
        <v>1</v>
      </c>
      <c r="B2133" s="1">
        <f>J2133</f>
        <v>1041667</v>
      </c>
      <c r="C2133" s="11" t="s">
        <v>17</v>
      </c>
      <c r="D2133" s="11" t="s">
        <v>593</v>
      </c>
      <c r="E2133" s="12">
        <v>190</v>
      </c>
      <c r="F2133" s="12"/>
      <c r="G2133" s="12"/>
      <c r="H2133" s="12"/>
      <c r="I2133" s="13">
        <v>875000</v>
      </c>
      <c r="J2133" s="14">
        <v>1041667</v>
      </c>
      <c r="K2133" s="14"/>
      <c r="L2133" s="14">
        <v>75000</v>
      </c>
      <c r="M2133" s="13"/>
      <c r="N2133" s="10">
        <v>-0.8</v>
      </c>
      <c r="O2133" s="10">
        <f>N2133-1/SUMIF(Seasons!A$2:A$8,C2133,Seasons!E$2:E$8)*(B2133-(E2133/SUMIF(Seasons!A$2:A$8,C2133,Seasons!B$2:B$8))*SUMIF(Seasons!A$2:A$8,C2133,Seasons!C$2:C$8))</f>
        <v>-2.2855279082468596</v>
      </c>
    </row>
    <row r="2134" spans="1:15" x14ac:dyDescent="0.2">
      <c r="A2134">
        <v>1</v>
      </c>
      <c r="B2134" s="1">
        <f>K2134</f>
        <v>128808</v>
      </c>
      <c r="C2134" s="11" t="s">
        <v>20</v>
      </c>
      <c r="D2134" s="11" t="s">
        <v>593</v>
      </c>
      <c r="E2134" s="12">
        <v>23</v>
      </c>
      <c r="F2134" s="12">
        <v>0</v>
      </c>
      <c r="G2134" s="12">
        <v>0</v>
      </c>
      <c r="H2134" s="12">
        <v>0</v>
      </c>
      <c r="I2134" s="12"/>
      <c r="J2134" s="14">
        <v>1041667</v>
      </c>
      <c r="K2134" s="14">
        <v>128808</v>
      </c>
      <c r="L2134" s="14">
        <v>212500</v>
      </c>
      <c r="M2134" s="13"/>
      <c r="N2134" s="10">
        <v>-0.1</v>
      </c>
      <c r="O2134" s="10">
        <f>N2134-1/SUMIF(Seasons!A$2:A$8,C2134,Seasons!E$2:E$8)*(B2134-(E2134/SUMIF(Seasons!A$2:A$8,C2134,Seasons!B$2:B$8))*SUMIF(Seasons!A$2:A$8,C2134,Seasons!C$2:C$8))</f>
        <v>-0.26779969021482924</v>
      </c>
    </row>
    <row r="2135" spans="1:15" x14ac:dyDescent="0.2">
      <c r="A2135">
        <v>1</v>
      </c>
      <c r="B2135" s="1">
        <f>K2135</f>
        <v>625000</v>
      </c>
      <c r="C2135" s="11" t="s">
        <v>21</v>
      </c>
      <c r="D2135" s="11" t="s">
        <v>593</v>
      </c>
      <c r="E2135" s="11">
        <v>185</v>
      </c>
      <c r="F2135" s="11">
        <v>0</v>
      </c>
      <c r="G2135" s="11">
        <v>0</v>
      </c>
      <c r="H2135" s="11">
        <v>0</v>
      </c>
      <c r="I2135" s="11"/>
      <c r="J2135" s="17">
        <v>625000</v>
      </c>
      <c r="K2135" s="17">
        <v>625000</v>
      </c>
      <c r="L2135" s="17">
        <v>0</v>
      </c>
      <c r="M2135" s="18">
        <v>0</v>
      </c>
      <c r="N2135" s="10">
        <v>-1.5</v>
      </c>
      <c r="O2135" s="10">
        <f>N2135-1/SUMIF(Seasons!A$2:A$8,C2135,Seasons!E$2:E$8)*(B2135-(E2135/SUMIF(Seasons!A$2:A$8,C2135,Seasons!B$2:B$8))*SUMIF(Seasons!A$2:A$8,C2135,Seasons!C$2:C$8))</f>
        <v>-1.7297750119674484</v>
      </c>
    </row>
    <row r="2136" spans="1:15" x14ac:dyDescent="0.2">
      <c r="A2136">
        <v>1</v>
      </c>
      <c r="B2136" s="1">
        <f>48/82*K2136</f>
        <v>365853.65853658534</v>
      </c>
      <c r="C2136" t="s">
        <v>22</v>
      </c>
      <c r="D2136" t="s">
        <v>593</v>
      </c>
      <c r="E2136">
        <v>99</v>
      </c>
      <c r="F2136">
        <v>0</v>
      </c>
      <c r="H2136">
        <v>0</v>
      </c>
      <c r="K2136" s="1">
        <v>625000</v>
      </c>
      <c r="L2136" s="1">
        <v>0</v>
      </c>
      <c r="N2136" s="3">
        <v>0</v>
      </c>
      <c r="O2136" s="10">
        <f>N2136-1/SUMIF(Seasons!A$2:A$8,C2136,Seasons!E$2:E$8)*(B2136-(E2136/SUMIF(Seasons!A$2:A$8,C2136,Seasons!B$2:B$8))*SUMIF(Seasons!A$2:A$8,C2136,Seasons!C$2:C$8))</f>
        <v>-0.12084972462627845</v>
      </c>
    </row>
    <row r="2137" spans="1:15" x14ac:dyDescent="0.2">
      <c r="A2137">
        <v>1</v>
      </c>
      <c r="B2137" s="1">
        <f t="shared" ref="B2137:B2142" si="4">K2137</f>
        <v>90674</v>
      </c>
      <c r="C2137" s="11" t="s">
        <v>19</v>
      </c>
      <c r="D2137" s="11" t="s">
        <v>594</v>
      </c>
      <c r="E2137" s="12">
        <v>35</v>
      </c>
      <c r="F2137" s="12">
        <v>0</v>
      </c>
      <c r="G2137" s="12">
        <v>0</v>
      </c>
      <c r="H2137" s="12">
        <v>0</v>
      </c>
      <c r="I2137" s="11"/>
      <c r="J2137" s="14">
        <v>500000</v>
      </c>
      <c r="K2137" s="14">
        <v>90674</v>
      </c>
      <c r="L2137" s="14">
        <v>0</v>
      </c>
      <c r="M2137" s="13"/>
      <c r="N2137" s="10">
        <v>-0.6</v>
      </c>
      <c r="O2137" s="10">
        <f>N2137-1/SUMIF(Seasons!A$2:A$8,C2137,Seasons!E$2:E$8)*(B2137-(E2137/SUMIF(Seasons!A$2:A$8,C2137,Seasons!B$2:B$8))*SUMIF(Seasons!A$2:A$8,C2137,Seasons!C$2:C$8))</f>
        <v>-0.60000112548467899</v>
      </c>
    </row>
    <row r="2138" spans="1:15" x14ac:dyDescent="0.2">
      <c r="A2138">
        <v>1</v>
      </c>
      <c r="B2138" s="1">
        <f t="shared" si="4"/>
        <v>451613</v>
      </c>
      <c r="C2138" s="11" t="s">
        <v>20</v>
      </c>
      <c r="D2138" s="11" t="s">
        <v>594</v>
      </c>
      <c r="E2138" s="12">
        <v>168</v>
      </c>
      <c r="F2138" s="12">
        <v>0</v>
      </c>
      <c r="G2138" s="12">
        <v>0</v>
      </c>
      <c r="H2138" s="12">
        <v>0</v>
      </c>
      <c r="I2138" s="12"/>
      <c r="J2138" s="14">
        <v>500000</v>
      </c>
      <c r="K2138" s="14">
        <v>451613</v>
      </c>
      <c r="L2138" s="14">
        <v>0</v>
      </c>
      <c r="M2138" s="13"/>
      <c r="N2138" s="10">
        <v>-0.9</v>
      </c>
      <c r="O2138" s="10">
        <f>N2138-1/SUMIF(Seasons!A$2:A$8,C2138,Seasons!E$2:E$8)*(B2138-(E2138/SUMIF(Seasons!A$2:A$8,C2138,Seasons!B$2:B$8))*SUMIF(Seasons!A$2:A$8,C2138,Seasons!C$2:C$8))</f>
        <v>-0.90000024244056853</v>
      </c>
    </row>
    <row r="2139" spans="1:15" x14ac:dyDescent="0.2">
      <c r="A2139">
        <v>1</v>
      </c>
      <c r="B2139" s="1">
        <f t="shared" si="4"/>
        <v>87838</v>
      </c>
      <c r="C2139" s="11" t="s">
        <v>21</v>
      </c>
      <c r="D2139" s="11" t="s">
        <v>594</v>
      </c>
      <c r="E2139" s="12">
        <v>26</v>
      </c>
      <c r="F2139" s="12">
        <v>0</v>
      </c>
      <c r="G2139" s="12">
        <v>0</v>
      </c>
      <c r="H2139" s="12">
        <v>0</v>
      </c>
      <c r="I2139" s="12"/>
      <c r="J2139" s="14">
        <v>625000</v>
      </c>
      <c r="K2139" s="14">
        <v>87838</v>
      </c>
      <c r="L2139" s="14">
        <v>0</v>
      </c>
      <c r="M2139" s="13">
        <v>0</v>
      </c>
      <c r="N2139" s="10">
        <v>-0.2</v>
      </c>
      <c r="O2139" s="10">
        <f>N2139-1/SUMIF(Seasons!A$2:A$8,C2139,Seasons!E$2:E$8)*(B2139-(E2139/SUMIF(Seasons!A$2:A$8,C2139,Seasons!B$2:B$8))*SUMIF(Seasons!A$2:A$8,C2139,Seasons!C$2:C$8))</f>
        <v>-0.2322930769927419</v>
      </c>
    </row>
    <row r="2140" spans="1:15" x14ac:dyDescent="0.2">
      <c r="A2140">
        <v>1</v>
      </c>
      <c r="B2140" s="1">
        <f t="shared" si="4"/>
        <v>1659326</v>
      </c>
      <c r="C2140" s="11" t="s">
        <v>19</v>
      </c>
      <c r="D2140" s="11" t="s">
        <v>595</v>
      </c>
      <c r="E2140" s="12">
        <v>183</v>
      </c>
      <c r="F2140" s="12">
        <v>0</v>
      </c>
      <c r="G2140" s="12">
        <v>0</v>
      </c>
      <c r="H2140" s="12">
        <v>0</v>
      </c>
      <c r="I2140" s="11"/>
      <c r="J2140" s="14">
        <v>1750000</v>
      </c>
      <c r="K2140" s="14">
        <v>1659326</v>
      </c>
      <c r="L2140" s="14">
        <v>0</v>
      </c>
      <c r="M2140" s="13"/>
      <c r="N2140" s="10">
        <v>3.5</v>
      </c>
      <c r="O2140" s="10">
        <f>N2140-1/SUMIF(Seasons!A$2:A$8,C2140,Seasons!E$2:E$8)*(B2140-(E2140/SUMIF(Seasons!A$2:A$8,C2140,Seasons!B$2:B$8))*SUMIF(Seasons!A$2:A$8,C2140,Seasons!C$2:C$8))</f>
        <v>0.3603106337714026</v>
      </c>
    </row>
    <row r="2141" spans="1:15" x14ac:dyDescent="0.2">
      <c r="A2141">
        <v>1</v>
      </c>
      <c r="B2141" s="1">
        <f t="shared" si="4"/>
        <v>1750000</v>
      </c>
      <c r="C2141" s="11" t="s">
        <v>20</v>
      </c>
      <c r="D2141" s="11" t="s">
        <v>595</v>
      </c>
      <c r="E2141" s="12">
        <v>186</v>
      </c>
      <c r="F2141" s="12">
        <v>0</v>
      </c>
      <c r="G2141" s="12">
        <v>0</v>
      </c>
      <c r="H2141" s="12">
        <v>0</v>
      </c>
      <c r="I2141" s="12"/>
      <c r="J2141" s="14">
        <v>1750000</v>
      </c>
      <c r="K2141" s="14">
        <v>1750000</v>
      </c>
      <c r="L2141" s="14">
        <v>0</v>
      </c>
      <c r="M2141" s="13"/>
      <c r="N2141" s="10">
        <v>2.7</v>
      </c>
      <c r="O2141" s="10">
        <f>N2141-1/SUMIF(Seasons!A$2:A$8,C2141,Seasons!E$2:E$8)*(B2141-(E2141/SUMIF(Seasons!A$2:A$8,C2141,Seasons!B$2:B$8))*SUMIF(Seasons!A$2:A$8,C2141,Seasons!C$2:C$8))</f>
        <v>-0.43152400835073035</v>
      </c>
    </row>
    <row r="2142" spans="1:15" x14ac:dyDescent="0.2">
      <c r="A2142">
        <v>1</v>
      </c>
      <c r="B2142" s="1">
        <f t="shared" si="4"/>
        <v>1000000</v>
      </c>
      <c r="C2142" s="11" t="s">
        <v>21</v>
      </c>
      <c r="D2142" s="11" t="s">
        <v>595</v>
      </c>
      <c r="E2142" s="11">
        <v>185</v>
      </c>
      <c r="F2142" s="11">
        <v>0</v>
      </c>
      <c r="G2142" s="11">
        <v>0</v>
      </c>
      <c r="H2142" s="11">
        <v>0</v>
      </c>
      <c r="I2142" s="11"/>
      <c r="J2142" s="17">
        <v>1000000</v>
      </c>
      <c r="K2142" s="17">
        <v>1000000</v>
      </c>
      <c r="L2142" s="17">
        <v>0</v>
      </c>
      <c r="M2142" s="18">
        <v>0</v>
      </c>
      <c r="N2142" s="10">
        <v>5.6</v>
      </c>
      <c r="O2142" s="10">
        <f>N2142-1/SUMIF(Seasons!A$2:A$8,C2142,Seasons!E$2:E$8)*(B2142-(E2142/SUMIF(Seasons!A$2:A$8,C2142,Seasons!B$2:B$8))*SUMIF(Seasons!A$2:A$8,C2142,Seasons!C$2:C$8))</f>
        <v>4.5085686931546194</v>
      </c>
    </row>
    <row r="2143" spans="1:15" x14ac:dyDescent="0.2">
      <c r="A2143">
        <v>1</v>
      </c>
      <c r="B2143" s="1">
        <f>48/82*K2143</f>
        <v>380487.80487804877</v>
      </c>
      <c r="C2143" t="s">
        <v>22</v>
      </c>
      <c r="D2143" t="s">
        <v>595</v>
      </c>
      <c r="E2143">
        <v>99</v>
      </c>
      <c r="F2143">
        <v>0</v>
      </c>
      <c r="H2143">
        <v>0</v>
      </c>
      <c r="K2143" s="1">
        <v>650000</v>
      </c>
      <c r="L2143" s="1">
        <v>0</v>
      </c>
      <c r="N2143" s="3">
        <v>-0.5</v>
      </c>
      <c r="O2143" s="10">
        <f>N2143-1/SUMIF(Seasons!A$2:A$8,C2143,Seasons!E$2:E$8)*(B2143-(E2143/SUMIF(Seasons!A$2:A$8,C2143,Seasons!B$2:B$8))*SUMIF(Seasons!A$2:A$8,C2143,Seasons!C$2:C$8))</f>
        <v>-0.6510621557828481</v>
      </c>
    </row>
    <row r="2144" spans="1:15" x14ac:dyDescent="0.2">
      <c r="A2144">
        <v>1</v>
      </c>
      <c r="B2144" s="1">
        <f>K2144</f>
        <v>240513</v>
      </c>
      <c r="C2144" t="s">
        <v>15</v>
      </c>
      <c r="D2144" t="s">
        <v>595</v>
      </c>
      <c r="E2144">
        <v>67</v>
      </c>
      <c r="F2144">
        <v>0</v>
      </c>
      <c r="G2144">
        <v>0</v>
      </c>
      <c r="H2144">
        <v>0</v>
      </c>
      <c r="I2144"/>
      <c r="J2144" s="1">
        <v>700000</v>
      </c>
      <c r="K2144" s="1">
        <v>240513</v>
      </c>
      <c r="L2144" s="1">
        <v>0</v>
      </c>
      <c r="M2144"/>
      <c r="N2144" s="3">
        <v>0.30000000000000004</v>
      </c>
      <c r="O2144" s="10">
        <f>N2144-1/SUMIF(Seasons!A$2:A$8,C2144,Seasons!E$2:E$8)*(B2144-(E2144/SUMIF(Seasons!A$2:A$8,C2144,Seasons!B$2:B$8))*SUMIF(Seasons!A$2:A$8,C2144,Seasons!C$2:C$8))</f>
        <v>0.18025872365775564</v>
      </c>
    </row>
    <row r="2145" spans="1:15" x14ac:dyDescent="0.2">
      <c r="A2145">
        <v>1</v>
      </c>
      <c r="B2145" s="1">
        <f>J2145</f>
        <v>4000000</v>
      </c>
      <c r="C2145" s="11" t="s">
        <v>17</v>
      </c>
      <c r="D2145" s="11" t="s">
        <v>596</v>
      </c>
      <c r="E2145" s="12">
        <v>190</v>
      </c>
      <c r="F2145" s="12"/>
      <c r="G2145" s="12"/>
      <c r="H2145" s="12"/>
      <c r="I2145" s="13">
        <v>4000000</v>
      </c>
      <c r="J2145" s="14">
        <v>4000000</v>
      </c>
      <c r="K2145" s="14"/>
      <c r="L2145" s="14" t="s">
        <v>27</v>
      </c>
      <c r="M2145" s="13"/>
      <c r="N2145" s="10">
        <v>9.6999999999999993</v>
      </c>
      <c r="O2145" s="10">
        <f>N2145-1/SUMIF(Seasons!A$2:A$8,C2145,Seasons!E$2:E$8)*(B2145-(E2145/SUMIF(Seasons!A$2:A$8,C2145,Seasons!B$2:B$8))*SUMIF(Seasons!A$2:A$8,C2145,Seasons!C$2:C$8))</f>
        <v>0.45914800655379473</v>
      </c>
    </row>
    <row r="2146" spans="1:15" x14ac:dyDescent="0.2">
      <c r="A2146">
        <v>1</v>
      </c>
      <c r="B2146" s="1">
        <f>K2146</f>
        <v>5000000</v>
      </c>
      <c r="C2146" s="11" t="s">
        <v>19</v>
      </c>
      <c r="D2146" s="11" t="s">
        <v>596</v>
      </c>
      <c r="E2146" s="12">
        <v>193</v>
      </c>
      <c r="F2146" s="12">
        <v>0</v>
      </c>
      <c r="G2146" s="12">
        <v>0</v>
      </c>
      <c r="H2146" s="12">
        <v>0</v>
      </c>
      <c r="I2146" s="11"/>
      <c r="J2146" s="14">
        <v>5000000</v>
      </c>
      <c r="K2146" s="14">
        <v>5000000</v>
      </c>
      <c r="L2146" s="14">
        <v>0</v>
      </c>
      <c r="M2146" s="13"/>
      <c r="N2146" s="10">
        <v>9.8000000000000007</v>
      </c>
      <c r="O2146" s="10">
        <f>N2146-1/SUMIF(Seasons!A$2:A$8,C2146,Seasons!E$2:E$8)*(B2146-(E2146/SUMIF(Seasons!A$2:A$8,C2146,Seasons!B$2:B$8))*SUMIF(Seasons!A$2:A$8,C2146,Seasons!C$2:C$8))</f>
        <v>-2.1205298013245031</v>
      </c>
    </row>
    <row r="2147" spans="1:15" x14ac:dyDescent="0.2">
      <c r="A2147">
        <v>1</v>
      </c>
      <c r="B2147" s="1">
        <f>K2147</f>
        <v>5000000</v>
      </c>
      <c r="C2147" s="11" t="s">
        <v>20</v>
      </c>
      <c r="D2147" s="11" t="s">
        <v>596</v>
      </c>
      <c r="E2147" s="12">
        <v>186</v>
      </c>
      <c r="F2147" s="12">
        <v>0</v>
      </c>
      <c r="G2147" s="12">
        <v>0</v>
      </c>
      <c r="H2147" s="12">
        <v>0</v>
      </c>
      <c r="I2147" s="12"/>
      <c r="J2147" s="14">
        <v>5000000</v>
      </c>
      <c r="K2147" s="14">
        <v>5000000</v>
      </c>
      <c r="L2147" s="14">
        <v>0</v>
      </c>
      <c r="M2147" s="13"/>
      <c r="N2147" s="10">
        <v>7.5</v>
      </c>
      <c r="O2147" s="10">
        <f>N2147-1/SUMIF(Seasons!A$2:A$8,C2147,Seasons!E$2:E$8)*(B2147-(E2147/SUMIF(Seasons!A$2:A$8,C2147,Seasons!B$2:B$8))*SUMIF(Seasons!A$2:A$8,C2147,Seasons!C$2:C$8))</f>
        <v>-3.7734864300626292</v>
      </c>
    </row>
    <row r="2148" spans="1:15" x14ac:dyDescent="0.2">
      <c r="A2148">
        <v>1</v>
      </c>
      <c r="B2148" s="1">
        <f>K2148</f>
        <v>5000000</v>
      </c>
      <c r="C2148" s="11" t="s">
        <v>21</v>
      </c>
      <c r="D2148" s="11" t="s">
        <v>596</v>
      </c>
      <c r="E2148" s="12">
        <v>185</v>
      </c>
      <c r="F2148" s="12">
        <v>0</v>
      </c>
      <c r="G2148" s="12">
        <v>0</v>
      </c>
      <c r="H2148" s="12">
        <v>0</v>
      </c>
      <c r="I2148" s="12"/>
      <c r="J2148" s="14">
        <v>5000000</v>
      </c>
      <c r="K2148" s="14">
        <v>5000000</v>
      </c>
      <c r="L2148" s="14">
        <v>0</v>
      </c>
      <c r="M2148" s="13">
        <v>0</v>
      </c>
      <c r="N2148" s="10">
        <v>1.7000000000000002</v>
      </c>
      <c r="O2148" s="10">
        <f>N2148-1/SUMIF(Seasons!A$2:A$8,C2148,Seasons!E$2:E$8)*(B2148-(E2148/SUMIF(Seasons!A$2:A$8,C2148,Seasons!B$2:B$8))*SUMIF(Seasons!A$2:A$8,C2148,Seasons!C$2:C$8))</f>
        <v>-8.5824317855433208</v>
      </c>
    </row>
    <row r="2149" spans="1:15" x14ac:dyDescent="0.2">
      <c r="A2149">
        <v>1</v>
      </c>
      <c r="B2149" s="1">
        <f>48/82*K2149</f>
        <v>2926829.2682926827</v>
      </c>
      <c r="C2149" t="s">
        <v>22</v>
      </c>
      <c r="D2149" t="s">
        <v>596</v>
      </c>
      <c r="E2149">
        <v>99</v>
      </c>
      <c r="F2149">
        <v>0</v>
      </c>
      <c r="H2149">
        <v>0</v>
      </c>
      <c r="K2149" s="1">
        <v>5000000</v>
      </c>
      <c r="L2149" s="1">
        <v>0</v>
      </c>
      <c r="N2149" s="3">
        <v>3.4</v>
      </c>
      <c r="O2149" s="10">
        <f>N2149-1/SUMIF(Seasons!A$2:A$8,C2149,Seasons!E$2:E$8)*(B2149-(E2149/SUMIF(Seasons!A$2:A$8,C2149,Seasons!B$2:B$8))*SUMIF(Seasons!A$2:A$8,C2149,Seasons!C$2:C$8))</f>
        <v>-2.0080251770259641</v>
      </c>
    </row>
    <row r="2150" spans="1:15" x14ac:dyDescent="0.2">
      <c r="A2150">
        <v>1</v>
      </c>
      <c r="B2150" s="1">
        <f>K2150</f>
        <v>5000000</v>
      </c>
      <c r="C2150" t="s">
        <v>15</v>
      </c>
      <c r="D2150" t="s">
        <v>596</v>
      </c>
      <c r="E2150">
        <v>195</v>
      </c>
      <c r="F2150">
        <v>0</v>
      </c>
      <c r="G2150">
        <v>0</v>
      </c>
      <c r="H2150">
        <v>0</v>
      </c>
      <c r="I2150"/>
      <c r="J2150" s="1">
        <v>5000000</v>
      </c>
      <c r="K2150" s="1">
        <v>5000000</v>
      </c>
      <c r="L2150" s="1">
        <v>0</v>
      </c>
      <c r="M2150"/>
      <c r="N2150" s="3">
        <v>8</v>
      </c>
      <c r="O2150" s="10">
        <f>N2150-1/SUMIF(Seasons!A$2:A$8,C2150,Seasons!E$2:E$8)*(B2150-(E2150/SUMIF(Seasons!A$2:A$8,C2150,Seasons!B$2:B$8))*SUMIF(Seasons!A$2:A$8,C2150,Seasons!C$2:C$8))</f>
        <v>-2.3388189738625353</v>
      </c>
    </row>
    <row r="2151" spans="1:15" x14ac:dyDescent="0.2">
      <c r="A2151">
        <v>1</v>
      </c>
      <c r="B2151" s="1">
        <v>4250000</v>
      </c>
      <c r="C2151" t="s">
        <v>23</v>
      </c>
      <c r="D2151" t="s">
        <v>596</v>
      </c>
      <c r="E2151">
        <v>186</v>
      </c>
      <c r="K2151" s="1">
        <v>4250000</v>
      </c>
      <c r="L2151" s="1">
        <v>0</v>
      </c>
      <c r="N2151" s="3">
        <v>4.5</v>
      </c>
      <c r="O2151" s="10">
        <f>N2151-1/SUMIF(Seasons!A$2:A$8,C2151,Seasons!E$2:E$8)*(B2151-(E2151/SUMIF(Seasons!A$2:A$8,C2151,Seasons!B$2:B$8))*SUMIF(Seasons!A$2:A$8,C2151,Seasons!C$2:C$8))</f>
        <v>-3.3793256433007981</v>
      </c>
    </row>
    <row r="2152" spans="1:15" x14ac:dyDescent="0.2">
      <c r="A2152">
        <v>1</v>
      </c>
      <c r="B2152" s="1">
        <f>K2152</f>
        <v>99194</v>
      </c>
      <c r="C2152" s="11" t="s">
        <v>20</v>
      </c>
      <c r="D2152" s="11" t="s">
        <v>597</v>
      </c>
      <c r="E2152" s="12">
        <v>36</v>
      </c>
      <c r="F2152" s="12">
        <v>0</v>
      </c>
      <c r="G2152" s="12">
        <v>0</v>
      </c>
      <c r="H2152" s="12">
        <v>0</v>
      </c>
      <c r="I2152" s="12"/>
      <c r="J2152" s="14">
        <v>512500</v>
      </c>
      <c r="K2152" s="14">
        <v>99194</v>
      </c>
      <c r="L2152" s="14">
        <v>0</v>
      </c>
      <c r="M2152" s="13"/>
      <c r="N2152" s="10">
        <v>-0.3</v>
      </c>
      <c r="O2152" s="10">
        <f>N2152-1/SUMIF(Seasons!A$2:A$8,C2152,Seasons!E$2:E$8)*(B2152-(E2152/SUMIF(Seasons!A$2:A$8,C2152,Seasons!B$2:B$8))*SUMIF(Seasons!A$2:A$8,C2152,Seasons!C$2:C$8))</f>
        <v>-0.30606214559903022</v>
      </c>
    </row>
    <row r="2153" spans="1:15" x14ac:dyDescent="0.2">
      <c r="A2153">
        <v>1</v>
      </c>
      <c r="B2153" s="1">
        <f>K2153</f>
        <v>8311</v>
      </c>
      <c r="C2153" s="11" t="s">
        <v>21</v>
      </c>
      <c r="D2153" s="11" t="s">
        <v>597</v>
      </c>
      <c r="E2153" s="12">
        <v>3</v>
      </c>
      <c r="F2153" s="12">
        <v>0</v>
      </c>
      <c r="G2153" s="12">
        <v>0</v>
      </c>
      <c r="H2153" s="12">
        <v>0</v>
      </c>
      <c r="I2153" s="12"/>
      <c r="J2153" s="14">
        <v>512500</v>
      </c>
      <c r="K2153" s="14">
        <v>8311</v>
      </c>
      <c r="L2153" s="14">
        <v>0</v>
      </c>
      <c r="M2153" s="13">
        <v>0</v>
      </c>
      <c r="N2153" s="10">
        <v>0.5</v>
      </c>
      <c r="O2153" s="10">
        <f>N2153-1/SUMIF(Seasons!A$2:A$8,C2153,Seasons!E$2:E$8)*(B2153-(E2153/SUMIF(Seasons!A$2:A$8,C2153,Seasons!B$2:B$8))*SUMIF(Seasons!A$2:A$8,C2153,Seasons!C$2:C$8))</f>
        <v>0.5004653254499114</v>
      </c>
    </row>
    <row r="2154" spans="1:15" x14ac:dyDescent="0.2">
      <c r="A2154">
        <v>1</v>
      </c>
      <c r="B2154" s="1">
        <f>48/82*K2154</f>
        <v>329268.29268292681</v>
      </c>
      <c r="C2154" t="s">
        <v>22</v>
      </c>
      <c r="D2154" t="s">
        <v>597</v>
      </c>
      <c r="E2154">
        <v>99</v>
      </c>
      <c r="F2154">
        <v>0</v>
      </c>
      <c r="H2154">
        <v>0</v>
      </c>
      <c r="K2154" s="1">
        <v>562500</v>
      </c>
      <c r="L2154" s="1">
        <v>0</v>
      </c>
      <c r="N2154" s="3">
        <v>3.7</v>
      </c>
      <c r="O2154" s="10">
        <f>N2154-1/SUMIF(Seasons!A$2:A$8,C2154,Seasons!E$2:E$8)*(B2154-(E2154/SUMIF(Seasons!A$2:A$8,C2154,Seasons!B$2:B$8))*SUMIF(Seasons!A$2:A$8,C2154,Seasons!C$2:C$8))</f>
        <v>3.6546813532651456</v>
      </c>
    </row>
    <row r="2155" spans="1:15" x14ac:dyDescent="0.2">
      <c r="A2155">
        <v>1</v>
      </c>
      <c r="B2155" s="1">
        <f>K2155</f>
        <v>562500</v>
      </c>
      <c r="C2155" t="s">
        <v>15</v>
      </c>
      <c r="D2155" t="s">
        <v>597</v>
      </c>
      <c r="E2155">
        <v>195</v>
      </c>
      <c r="F2155">
        <v>0</v>
      </c>
      <c r="G2155">
        <v>0</v>
      </c>
      <c r="H2155">
        <v>0</v>
      </c>
      <c r="I2155"/>
      <c r="J2155" s="1">
        <v>562500</v>
      </c>
      <c r="K2155" s="1">
        <v>562500</v>
      </c>
      <c r="L2155" s="1">
        <v>0</v>
      </c>
      <c r="M2155"/>
      <c r="N2155" s="3">
        <v>2.2999999999999998</v>
      </c>
      <c r="O2155" s="10">
        <f>N2155-1/SUMIF(Seasons!A$2:A$8,C2155,Seasons!E$2:E$8)*(B2155-(E2155/SUMIF(Seasons!A$2:A$8,C2155,Seasons!B$2:B$8))*SUMIF(Seasons!A$2:A$8,C2155,Seasons!C$2:C$8))</f>
        <v>2.2709583736689254</v>
      </c>
    </row>
    <row r="2156" spans="1:15" x14ac:dyDescent="0.2">
      <c r="A2156">
        <v>1</v>
      </c>
      <c r="B2156" s="1">
        <v>850000</v>
      </c>
      <c r="C2156" t="s">
        <v>23</v>
      </c>
      <c r="D2156" t="s">
        <v>597</v>
      </c>
      <c r="E2156">
        <v>186</v>
      </c>
      <c r="K2156" s="1">
        <v>850000</v>
      </c>
      <c r="L2156" s="1">
        <v>0</v>
      </c>
      <c r="N2156" s="3">
        <v>2.2000000000000002</v>
      </c>
      <c r="O2156" s="10">
        <f>N2156-1/SUMIF(Seasons!A$2:A$8,C2156,Seasons!E$2:E$8)*(B2156-(E2156/SUMIF(Seasons!A$2:A$8,C2156,Seasons!B$2:B$8))*SUMIF(Seasons!A$2:A$8,C2156,Seasons!C$2:C$8))</f>
        <v>1.5611357586512868</v>
      </c>
    </row>
    <row r="2157" spans="1:15" x14ac:dyDescent="0.2">
      <c r="A2157">
        <v>1</v>
      </c>
      <c r="B2157" s="1">
        <f>J2157</f>
        <v>891667</v>
      </c>
      <c r="C2157" s="11" t="s">
        <v>17</v>
      </c>
      <c r="D2157" s="11" t="s">
        <v>598</v>
      </c>
      <c r="E2157" s="12">
        <v>190</v>
      </c>
      <c r="F2157" s="12"/>
      <c r="G2157" s="12"/>
      <c r="H2157" s="12"/>
      <c r="I2157" s="13">
        <v>600000</v>
      </c>
      <c r="J2157" s="14">
        <v>891667</v>
      </c>
      <c r="K2157" s="14"/>
      <c r="L2157" s="14" t="s">
        <v>27</v>
      </c>
      <c r="M2157" s="13"/>
      <c r="N2157" s="10">
        <v>3.3</v>
      </c>
      <c r="O2157" s="10">
        <f>N2157-1/SUMIF(Seasons!A$2:A$8,C2157,Seasons!E$2:E$8)*(B2157-(E2157/SUMIF(Seasons!A$2:A$8,C2157,Seasons!B$2:B$8))*SUMIF(Seasons!A$2:A$8,C2157,Seasons!C$2:C$8))</f>
        <v>2.2076998361551063</v>
      </c>
    </row>
    <row r="2158" spans="1:15" x14ac:dyDescent="0.2">
      <c r="A2158">
        <v>1</v>
      </c>
      <c r="B2158" s="1">
        <f>K2158</f>
        <v>891667</v>
      </c>
      <c r="C2158" s="11" t="s">
        <v>19</v>
      </c>
      <c r="D2158" s="11" t="s">
        <v>598</v>
      </c>
      <c r="E2158" s="12">
        <v>193</v>
      </c>
      <c r="F2158" s="12">
        <v>0</v>
      </c>
      <c r="G2158" s="12">
        <v>0</v>
      </c>
      <c r="H2158" s="12">
        <v>0</v>
      </c>
      <c r="I2158" s="11"/>
      <c r="J2158" s="14">
        <v>891667</v>
      </c>
      <c r="K2158" s="14">
        <v>891667</v>
      </c>
      <c r="L2158" s="14">
        <v>0</v>
      </c>
      <c r="M2158" s="13"/>
      <c r="N2158" s="10">
        <v>9.8000000000000007</v>
      </c>
      <c r="O2158" s="10">
        <f>N2158-1/SUMIF(Seasons!A$2:A$8,C2158,Seasons!E$2:E$8)*(B2158-(E2158/SUMIF(Seasons!A$2:A$8,C2158,Seasons!B$2:B$8))*SUMIF(Seasons!A$2:A$8,C2158,Seasons!C$2:C$8))</f>
        <v>8.7624715231788084</v>
      </c>
    </row>
    <row r="2159" spans="1:15" x14ac:dyDescent="0.2">
      <c r="A2159">
        <v>1</v>
      </c>
      <c r="B2159" s="1">
        <f>K2159</f>
        <v>891667</v>
      </c>
      <c r="C2159" s="11" t="s">
        <v>20</v>
      </c>
      <c r="D2159" s="11" t="s">
        <v>598</v>
      </c>
      <c r="E2159" s="12">
        <v>186</v>
      </c>
      <c r="F2159" s="12">
        <v>0</v>
      </c>
      <c r="G2159" s="12">
        <v>0</v>
      </c>
      <c r="H2159" s="12">
        <v>0</v>
      </c>
      <c r="I2159" s="12"/>
      <c r="J2159" s="14">
        <v>891667</v>
      </c>
      <c r="K2159" s="14">
        <v>891667</v>
      </c>
      <c r="L2159" s="14">
        <v>0</v>
      </c>
      <c r="M2159" s="13"/>
      <c r="N2159" s="10">
        <v>9.4</v>
      </c>
      <c r="O2159" s="10">
        <f>N2159-1/SUMIF(Seasons!A$2:A$8,C2159,Seasons!E$2:E$8)*(B2159-(E2159/SUMIF(Seasons!A$2:A$8,C2159,Seasons!B$2:B$8))*SUMIF(Seasons!A$2:A$8,C2159,Seasons!C$2:C$8))</f>
        <v>8.4187883089770352</v>
      </c>
    </row>
    <row r="2160" spans="1:15" x14ac:dyDescent="0.2">
      <c r="A2160">
        <v>1</v>
      </c>
      <c r="B2160" s="1">
        <f>K2160</f>
        <v>4020000</v>
      </c>
      <c r="C2160" s="11" t="s">
        <v>21</v>
      </c>
      <c r="D2160" s="11" t="s">
        <v>598</v>
      </c>
      <c r="E2160" s="12">
        <v>185</v>
      </c>
      <c r="F2160" s="12">
        <v>0</v>
      </c>
      <c r="G2160" s="12">
        <v>0</v>
      </c>
      <c r="H2160" s="12">
        <v>0</v>
      </c>
      <c r="I2160" s="12"/>
      <c r="J2160" s="14">
        <v>4020000</v>
      </c>
      <c r="K2160" s="14">
        <v>4020000</v>
      </c>
      <c r="L2160" s="14">
        <v>0</v>
      </c>
      <c r="M2160" s="13">
        <v>0</v>
      </c>
      <c r="N2160" s="10">
        <v>7.5</v>
      </c>
      <c r="O2160" s="10">
        <f>N2160-1/SUMIF(Seasons!A$2:A$8,C2160,Seasons!E$2:E$8)*(B2160-(E2160/SUMIF(Seasons!A$2:A$8,C2160,Seasons!B$2:B$8))*SUMIF(Seasons!A$2:A$8,C2160,Seasons!C$2:C$8))</f>
        <v>-0.53063666826232669</v>
      </c>
    </row>
    <row r="2161" spans="1:15" x14ac:dyDescent="0.2">
      <c r="A2161">
        <v>1</v>
      </c>
      <c r="B2161" s="1">
        <f>48/82*K2161</f>
        <v>2353170.7317073168</v>
      </c>
      <c r="C2161" t="s">
        <v>22</v>
      </c>
      <c r="D2161" t="s">
        <v>598</v>
      </c>
      <c r="E2161">
        <v>99</v>
      </c>
      <c r="F2161">
        <v>0</v>
      </c>
      <c r="H2161">
        <v>0</v>
      </c>
      <c r="K2161" s="1">
        <v>4020000</v>
      </c>
      <c r="L2161" s="1">
        <v>0</v>
      </c>
      <c r="N2161" s="3">
        <v>3.1</v>
      </c>
      <c r="O2161" s="10">
        <f>N2161-1/SUMIF(Seasons!A$2:A$8,C2161,Seasons!E$2:E$8)*(B2161-(E2161/SUMIF(Seasons!A$2:A$8,C2161,Seasons!B$2:B$8))*SUMIF(Seasons!A$2:A$8,C2161,Seasons!C$2:C$8))</f>
        <v>-1.1236978756884342</v>
      </c>
    </row>
    <row r="2162" spans="1:15" x14ac:dyDescent="0.2">
      <c r="A2162">
        <v>1</v>
      </c>
      <c r="B2162" s="1">
        <f>K2162</f>
        <v>4020000</v>
      </c>
      <c r="C2162" t="s">
        <v>15</v>
      </c>
      <c r="D2162" t="s">
        <v>598</v>
      </c>
      <c r="E2162">
        <v>195</v>
      </c>
      <c r="F2162">
        <v>0</v>
      </c>
      <c r="G2162">
        <v>0</v>
      </c>
      <c r="H2162">
        <v>0</v>
      </c>
      <c r="I2162"/>
      <c r="J2162" s="1">
        <v>4020000</v>
      </c>
      <c r="K2162" s="1">
        <v>4020000</v>
      </c>
      <c r="L2162" s="1">
        <v>0</v>
      </c>
      <c r="M2162"/>
      <c r="N2162" s="3">
        <v>16.3</v>
      </c>
      <c r="O2162" s="10">
        <f>N2162-1/SUMIF(Seasons!A$2:A$8,C2162,Seasons!E$2:E$8)*(B2162-(E2162/SUMIF(Seasons!A$2:A$8,C2162,Seasons!B$2:B$8))*SUMIF(Seasons!A$2:A$8,C2162,Seasons!C$2:C$8))</f>
        <v>8.238044530493708</v>
      </c>
    </row>
    <row r="2163" spans="1:15" x14ac:dyDescent="0.2">
      <c r="A2163">
        <v>1</v>
      </c>
      <c r="B2163" s="1">
        <v>4020000</v>
      </c>
      <c r="C2163" t="s">
        <v>23</v>
      </c>
      <c r="D2163" t="s">
        <v>598</v>
      </c>
      <c r="E2163">
        <v>186</v>
      </c>
      <c r="K2163" s="1">
        <v>4020000</v>
      </c>
      <c r="L2163" s="1">
        <v>0</v>
      </c>
      <c r="N2163" s="3">
        <v>15.7</v>
      </c>
      <c r="O2163" s="10">
        <f>N2163-1/SUMIF(Seasons!A$2:A$8,C2163,Seasons!E$2:E$8)*(B2163-(E2163/SUMIF(Seasons!A$2:A$8,C2163,Seasons!B$2:B$8))*SUMIF(Seasons!A$2:A$8,C2163,Seasons!C$2:C$8))</f>
        <v>8.3104702750665478</v>
      </c>
    </row>
    <row r="2164" spans="1:15" x14ac:dyDescent="0.2">
      <c r="A2164">
        <v>1</v>
      </c>
      <c r="B2164" s="1">
        <f>J2164</f>
        <v>1550000</v>
      </c>
      <c r="C2164" s="11" t="s">
        <v>17</v>
      </c>
      <c r="D2164" s="11" t="s">
        <v>599</v>
      </c>
      <c r="E2164" s="12">
        <v>190</v>
      </c>
      <c r="F2164" s="12"/>
      <c r="G2164" s="12"/>
      <c r="H2164" s="12"/>
      <c r="I2164" s="13">
        <v>1500000</v>
      </c>
      <c r="J2164" s="14">
        <v>1550000</v>
      </c>
      <c r="K2164" s="14"/>
      <c r="L2164" s="14" t="s">
        <v>27</v>
      </c>
      <c r="M2164" s="13"/>
      <c r="N2164" s="10">
        <v>1.5</v>
      </c>
      <c r="O2164" s="10">
        <f>N2164-1/SUMIF(Seasons!A$2:A$8,C2164,Seasons!E$2:E$8)*(B2164-(E2164/SUMIF(Seasons!A$2:A$8,C2164,Seasons!B$2:B$8))*SUMIF(Seasons!A$2:A$8,C2164,Seasons!C$2:C$8))</f>
        <v>-1.3181321682140905</v>
      </c>
    </row>
    <row r="2165" spans="1:15" x14ac:dyDescent="0.2">
      <c r="A2165">
        <v>1</v>
      </c>
      <c r="B2165" s="1">
        <f>K2165</f>
        <v>1550000</v>
      </c>
      <c r="C2165" s="11" t="s">
        <v>19</v>
      </c>
      <c r="D2165" s="11" t="s">
        <v>599</v>
      </c>
      <c r="E2165" s="12">
        <v>193</v>
      </c>
      <c r="F2165" s="12">
        <v>0</v>
      </c>
      <c r="G2165" s="12">
        <v>0</v>
      </c>
      <c r="H2165" s="12">
        <v>0</v>
      </c>
      <c r="I2165" s="11"/>
      <c r="J2165" s="14">
        <v>1550000</v>
      </c>
      <c r="K2165" s="14">
        <v>1550000</v>
      </c>
      <c r="L2165" s="14">
        <v>0</v>
      </c>
      <c r="M2165" s="13"/>
      <c r="N2165" s="10">
        <v>6.8</v>
      </c>
      <c r="O2165" s="10">
        <f>N2165-1/SUMIF(Seasons!A$2:A$8,C2165,Seasons!E$2:E$8)*(B2165-(E2165/SUMIF(Seasons!A$2:A$8,C2165,Seasons!B$2:B$8))*SUMIF(Seasons!A$2:A$8,C2165,Seasons!C$2:C$8))</f>
        <v>4.0185430463576157</v>
      </c>
    </row>
    <row r="2166" spans="1:15" x14ac:dyDescent="0.2">
      <c r="A2166">
        <v>1</v>
      </c>
      <c r="B2166" s="1">
        <f>K2166</f>
        <v>3325000</v>
      </c>
      <c r="C2166" s="11" t="s">
        <v>20</v>
      </c>
      <c r="D2166" s="11" t="s">
        <v>599</v>
      </c>
      <c r="E2166" s="12">
        <v>186</v>
      </c>
      <c r="F2166" s="12">
        <v>0</v>
      </c>
      <c r="G2166" s="12">
        <v>0</v>
      </c>
      <c r="H2166" s="12">
        <v>0</v>
      </c>
      <c r="I2166" s="12"/>
      <c r="J2166" s="14">
        <v>3325000</v>
      </c>
      <c r="K2166" s="14">
        <v>3325000</v>
      </c>
      <c r="L2166" s="14">
        <v>0</v>
      </c>
      <c r="M2166" s="13"/>
      <c r="N2166" s="10">
        <v>9.9</v>
      </c>
      <c r="O2166" s="10">
        <f>N2166-1/SUMIF(Seasons!A$2:A$8,C2166,Seasons!E$2:E$8)*(B2166-(E2166/SUMIF(Seasons!A$2:A$8,C2166,Seasons!B$2:B$8))*SUMIF(Seasons!A$2:A$8,C2166,Seasons!C$2:C$8))</f>
        <v>2.8227557411273496</v>
      </c>
    </row>
    <row r="2167" spans="1:15" x14ac:dyDescent="0.2">
      <c r="A2167">
        <v>1</v>
      </c>
      <c r="B2167" s="1">
        <f>K2167</f>
        <v>3325000</v>
      </c>
      <c r="C2167" s="11" t="s">
        <v>21</v>
      </c>
      <c r="D2167" s="11" t="s">
        <v>599</v>
      </c>
      <c r="E2167" s="12">
        <v>185</v>
      </c>
      <c r="F2167" s="12">
        <v>0</v>
      </c>
      <c r="G2167" s="12">
        <v>0</v>
      </c>
      <c r="H2167" s="12">
        <v>0</v>
      </c>
      <c r="I2167" s="12"/>
      <c r="J2167" s="14">
        <v>3325000</v>
      </c>
      <c r="K2167" s="14">
        <v>3325000</v>
      </c>
      <c r="L2167" s="14">
        <v>0</v>
      </c>
      <c r="M2167" s="13">
        <v>0</v>
      </c>
      <c r="N2167" s="10">
        <v>10.4</v>
      </c>
      <c r="O2167" s="10">
        <f>N2167-1/SUMIF(Seasons!A$2:A$8,C2167,Seasons!E$2:E$8)*(B2167-(E2167/SUMIF(Seasons!A$2:A$8,C2167,Seasons!B$2:B$8))*SUMIF(Seasons!A$2:A$8,C2167,Seasons!C$2:C$8))</f>
        <v>3.9662996649114408</v>
      </c>
    </row>
    <row r="2168" spans="1:15" x14ac:dyDescent="0.2">
      <c r="A2168">
        <v>1</v>
      </c>
      <c r="B2168" s="1">
        <f>48/82*K2168</f>
        <v>1946341.4634146341</v>
      </c>
      <c r="C2168" t="s">
        <v>22</v>
      </c>
      <c r="D2168" t="s">
        <v>599</v>
      </c>
      <c r="E2168">
        <v>99</v>
      </c>
      <c r="F2168">
        <v>0</v>
      </c>
      <c r="H2168">
        <v>0</v>
      </c>
      <c r="K2168" s="1">
        <v>3325000</v>
      </c>
      <c r="L2168" s="1">
        <v>0</v>
      </c>
      <c r="N2168" s="3">
        <v>3.3</v>
      </c>
      <c r="O2168" s="10">
        <f>N2168-1/SUMIF(Seasons!A$2:A$8,C2168,Seasons!E$2:E$8)*(B2168-(E2168/SUMIF(Seasons!A$2:A$8,C2168,Seasons!B$2:B$8))*SUMIF(Seasons!A$2:A$8,C2168,Seasons!C$2:C$8))</f>
        <v>-8.3792289535798758E-2</v>
      </c>
    </row>
    <row r="2169" spans="1:15" x14ac:dyDescent="0.2">
      <c r="A2169">
        <v>1</v>
      </c>
      <c r="B2169" s="1">
        <f>K2169</f>
        <v>3325000</v>
      </c>
      <c r="C2169" t="s">
        <v>15</v>
      </c>
      <c r="D2169" t="s">
        <v>599</v>
      </c>
      <c r="E2169">
        <v>195</v>
      </c>
      <c r="F2169">
        <v>0</v>
      </c>
      <c r="G2169">
        <v>0</v>
      </c>
      <c r="H2169">
        <v>0</v>
      </c>
      <c r="I2169"/>
      <c r="J2169" s="1">
        <v>3325000</v>
      </c>
      <c r="K2169" s="1">
        <v>3325000</v>
      </c>
      <c r="L2169" s="1">
        <v>0</v>
      </c>
      <c r="M2169"/>
      <c r="N2169" s="3">
        <v>7.2</v>
      </c>
      <c r="O2169" s="10">
        <f>N2169-1/SUMIF(Seasons!A$2:A$8,C2169,Seasons!E$2:E$8)*(B2169-(E2169/SUMIF(Seasons!A$2:A$8,C2169,Seasons!B$2:B$8))*SUMIF(Seasons!A$2:A$8,C2169,Seasons!C$2:C$8))</f>
        <v>0.75275895450145214</v>
      </c>
    </row>
    <row r="2170" spans="1:15" x14ac:dyDescent="0.2">
      <c r="A2170">
        <v>1</v>
      </c>
      <c r="B2170" s="1">
        <v>5500000</v>
      </c>
      <c r="C2170" t="s">
        <v>23</v>
      </c>
      <c r="D2170" t="s">
        <v>599</v>
      </c>
      <c r="E2170">
        <v>186</v>
      </c>
      <c r="K2170" s="1">
        <v>5500000</v>
      </c>
      <c r="L2170" s="1">
        <v>0</v>
      </c>
      <c r="N2170" s="3">
        <v>3.4</v>
      </c>
      <c r="O2170" s="10">
        <f>N2170-1/SUMIF(Seasons!A$2:A$8,C2170,Seasons!E$2:E$8)*(B2170-(E2170/SUMIF(Seasons!A$2:A$8,C2170,Seasons!B$2:B$8))*SUMIF(Seasons!A$2:A$8,C2170,Seasons!C$2:C$8))</f>
        <v>-7.1412599822537697</v>
      </c>
    </row>
    <row r="2171" spans="1:15" x14ac:dyDescent="0.2">
      <c r="A2171">
        <v>1</v>
      </c>
      <c r="B2171" s="1">
        <f>K2171</f>
        <v>894167</v>
      </c>
      <c r="C2171" t="s">
        <v>15</v>
      </c>
      <c r="D2171" t="s">
        <v>600</v>
      </c>
      <c r="E2171">
        <v>195</v>
      </c>
      <c r="F2171">
        <v>0</v>
      </c>
      <c r="G2171">
        <v>0</v>
      </c>
      <c r="H2171">
        <v>0</v>
      </c>
      <c r="I2171"/>
      <c r="J2171" s="1">
        <v>1369167</v>
      </c>
      <c r="K2171" s="1">
        <v>894167</v>
      </c>
      <c r="L2171" s="1">
        <v>700000</v>
      </c>
      <c r="M2171"/>
      <c r="N2171" s="3">
        <v>2.5</v>
      </c>
      <c r="O2171" s="10">
        <f>N2171-1/SUMIF(Seasons!A$2:A$8,C2171,Seasons!E$2:E$8)*(B2171-(E2171/SUMIF(Seasons!A$2:A$8,C2171,Seasons!B$2:B$8))*SUMIF(Seasons!A$2:A$8,C2171,Seasons!C$2:C$8))</f>
        <v>1.7003864472410455</v>
      </c>
    </row>
    <row r="2172" spans="1:15" x14ac:dyDescent="0.2">
      <c r="A2172">
        <v>1</v>
      </c>
      <c r="B2172" s="1">
        <v>1369000</v>
      </c>
      <c r="C2172" t="s">
        <v>23</v>
      </c>
      <c r="D2172" t="s">
        <v>600</v>
      </c>
      <c r="E2172">
        <v>186</v>
      </c>
      <c r="K2172" s="1">
        <v>1369000</v>
      </c>
      <c r="L2172" s="1">
        <v>700000</v>
      </c>
      <c r="N2172" s="3">
        <v>1.7000000000000002</v>
      </c>
      <c r="O2172" s="10">
        <f>N2172-1/SUMIF(Seasons!A$2:A$8,C2172,Seasons!E$2:E$8)*(B2172-(E2172/SUMIF(Seasons!A$2:A$8,C2172,Seasons!B$2:B$8))*SUMIF(Seasons!A$2:A$8,C2172,Seasons!C$2:C$8))</f>
        <v>-4.409937888198745E-2</v>
      </c>
    </row>
    <row r="2173" spans="1:15" x14ac:dyDescent="0.2">
      <c r="A2173">
        <v>1</v>
      </c>
      <c r="B2173" s="1">
        <f>J2173</f>
        <v>475000</v>
      </c>
      <c r="C2173" s="11" t="s">
        <v>17</v>
      </c>
      <c r="D2173" s="11" t="s">
        <v>601</v>
      </c>
      <c r="E2173" s="12">
        <v>190</v>
      </c>
      <c r="F2173" s="12"/>
      <c r="G2173" s="12"/>
      <c r="H2173" s="12"/>
      <c r="I2173" s="13">
        <v>475000</v>
      </c>
      <c r="J2173" s="14">
        <v>475000</v>
      </c>
      <c r="K2173" s="14"/>
      <c r="L2173" s="14" t="s">
        <v>27</v>
      </c>
      <c r="M2173" s="13"/>
      <c r="N2173" s="10">
        <v>0.7</v>
      </c>
      <c r="O2173" s="10">
        <f>N2173-1/SUMIF(Seasons!A$2:A$8,C2173,Seasons!E$2:E$8)*(B2173-(E2173/SUMIF(Seasons!A$2:A$8,C2173,Seasons!B$2:B$8))*SUMIF(Seasons!A$2:A$8,C2173,Seasons!C$2:C$8))</f>
        <v>0.7</v>
      </c>
    </row>
    <row r="2174" spans="1:15" x14ac:dyDescent="0.2">
      <c r="A2174">
        <v>1</v>
      </c>
      <c r="B2174" s="1">
        <f>K2174</f>
        <v>51813</v>
      </c>
      <c r="C2174" s="11" t="s">
        <v>19</v>
      </c>
      <c r="D2174" s="11" t="s">
        <v>601</v>
      </c>
      <c r="E2174" s="12">
        <v>20</v>
      </c>
      <c r="F2174" s="12">
        <v>0</v>
      </c>
      <c r="G2174" s="12">
        <v>0</v>
      </c>
      <c r="H2174" s="12">
        <v>0</v>
      </c>
      <c r="I2174" s="11"/>
      <c r="J2174" s="14">
        <v>500000</v>
      </c>
      <c r="K2174" s="14">
        <v>51813</v>
      </c>
      <c r="L2174" s="14">
        <v>0</v>
      </c>
      <c r="M2174" s="13"/>
      <c r="N2174" s="10">
        <v>0.4</v>
      </c>
      <c r="O2174" s="10">
        <f>N2174-1/SUMIF(Seasons!A$2:A$8,C2174,Seasons!E$2:E$8)*(B2174-(E2174/SUMIF(Seasons!A$2:A$8,C2174,Seasons!B$2:B$8))*SUMIF(Seasons!A$2:A$8,C2174,Seasons!C$2:C$8))</f>
        <v>0.40000124901348522</v>
      </c>
    </row>
    <row r="2175" spans="1:15" x14ac:dyDescent="0.2">
      <c r="A2175">
        <v>1</v>
      </c>
      <c r="B2175" s="1">
        <f>K2175</f>
        <v>40323</v>
      </c>
      <c r="C2175" s="11" t="s">
        <v>20</v>
      </c>
      <c r="D2175" s="11" t="s">
        <v>601</v>
      </c>
      <c r="E2175" s="12">
        <v>15</v>
      </c>
      <c r="F2175" s="12">
        <v>0</v>
      </c>
      <c r="G2175" s="12">
        <v>0</v>
      </c>
      <c r="H2175" s="12">
        <v>0</v>
      </c>
      <c r="I2175" s="12"/>
      <c r="J2175" s="14">
        <v>500000</v>
      </c>
      <c r="K2175" s="14">
        <v>40323</v>
      </c>
      <c r="L2175" s="14">
        <v>0</v>
      </c>
      <c r="M2175" s="13"/>
      <c r="N2175" s="10">
        <v>-0.5</v>
      </c>
      <c r="O2175" s="10">
        <f>N2175-1/SUMIF(Seasons!A$2:A$8,C2175,Seasons!E$2:E$8)*(B2175-(E2175/SUMIF(Seasons!A$2:A$8,C2175,Seasons!B$2:B$8))*SUMIF(Seasons!A$2:A$8,C2175,Seasons!C$2:C$8))</f>
        <v>-0.50000105057579636</v>
      </c>
    </row>
    <row r="2176" spans="1:15" x14ac:dyDescent="0.2">
      <c r="A2176">
        <v>1</v>
      </c>
      <c r="B2176" s="1">
        <f>K2176</f>
        <v>111486</v>
      </c>
      <c r="C2176" s="11" t="s">
        <v>21</v>
      </c>
      <c r="D2176" s="11" t="s">
        <v>601</v>
      </c>
      <c r="E2176" s="12">
        <v>25</v>
      </c>
      <c r="F2176" s="12">
        <v>0</v>
      </c>
      <c r="G2176" s="12">
        <v>0</v>
      </c>
      <c r="H2176" s="12">
        <v>0</v>
      </c>
      <c r="I2176" s="12"/>
      <c r="J2176" s="14">
        <v>825000</v>
      </c>
      <c r="K2176" s="14">
        <v>111486</v>
      </c>
      <c r="L2176" s="14">
        <v>0</v>
      </c>
      <c r="M2176" s="13">
        <v>0</v>
      </c>
      <c r="N2176" s="10">
        <v>-0.60000000000000009</v>
      </c>
      <c r="O2176" s="10">
        <f>N2176-1/SUMIF(Seasons!A$2:A$8,C2176,Seasons!E$2:E$8)*(B2176-(E2176/SUMIF(Seasons!A$2:A$8,C2176,Seasons!B$2:B$8))*SUMIF(Seasons!A$2:A$8,C2176,Seasons!C$2:C$8))</f>
        <v>-0.69315091405431284</v>
      </c>
    </row>
    <row r="2177" spans="1:15" x14ac:dyDescent="0.2">
      <c r="A2177">
        <v>1</v>
      </c>
      <c r="B2177" s="1">
        <f>J2177</f>
        <v>821666</v>
      </c>
      <c r="C2177" s="11" t="s">
        <v>17</v>
      </c>
      <c r="D2177" s="11" t="s">
        <v>602</v>
      </c>
      <c r="E2177" s="12">
        <v>190</v>
      </c>
      <c r="F2177" s="12"/>
      <c r="G2177" s="12"/>
      <c r="H2177" s="12"/>
      <c r="I2177" s="13">
        <v>850000</v>
      </c>
      <c r="J2177" s="14">
        <v>821666</v>
      </c>
      <c r="K2177" s="14"/>
      <c r="L2177" s="14" t="s">
        <v>27</v>
      </c>
      <c r="M2177" s="13"/>
      <c r="N2177" s="10">
        <v>6.1</v>
      </c>
      <c r="O2177" s="10">
        <f>N2177-1/SUMIF(Seasons!A$2:A$8,C2177,Seasons!E$2:E$8)*(B2177-(E2177/SUMIF(Seasons!A$2:A$8,C2177,Seasons!B$2:B$8))*SUMIF(Seasons!A$2:A$8,C2177,Seasons!C$2:C$8))</f>
        <v>5.1912087383943195</v>
      </c>
    </row>
    <row r="2178" spans="1:15" x14ac:dyDescent="0.2">
      <c r="A2178">
        <v>1</v>
      </c>
      <c r="B2178" s="1">
        <f>K2178</f>
        <v>821666</v>
      </c>
      <c r="C2178" s="11" t="s">
        <v>19</v>
      </c>
      <c r="D2178" s="11" t="s">
        <v>602</v>
      </c>
      <c r="E2178" s="12">
        <v>193</v>
      </c>
      <c r="F2178" s="12">
        <v>0</v>
      </c>
      <c r="G2178" s="12">
        <v>0</v>
      </c>
      <c r="H2178" s="12">
        <v>0</v>
      </c>
      <c r="I2178" s="11"/>
      <c r="J2178" s="14">
        <v>821666</v>
      </c>
      <c r="K2178" s="14">
        <v>821666</v>
      </c>
      <c r="L2178" s="14">
        <v>0</v>
      </c>
      <c r="M2178" s="13"/>
      <c r="N2178" s="10">
        <v>8.1</v>
      </c>
      <c r="O2178" s="10">
        <f>N2178-1/SUMIF(Seasons!A$2:A$8,C2178,Seasons!E$2:E$8)*(B2178-(E2178/SUMIF(Seasons!A$2:A$8,C2178,Seasons!B$2:B$8))*SUMIF(Seasons!A$2:A$8,C2178,Seasons!C$2:C$8))</f>
        <v>7.2479046357615893</v>
      </c>
    </row>
    <row r="2179" spans="1:15" x14ac:dyDescent="0.2">
      <c r="A2179">
        <v>1</v>
      </c>
      <c r="B2179" s="1">
        <f>K2179</f>
        <v>821666</v>
      </c>
      <c r="C2179" s="11" t="s">
        <v>20</v>
      </c>
      <c r="D2179" s="11" t="s">
        <v>602</v>
      </c>
      <c r="E2179" s="12">
        <v>186</v>
      </c>
      <c r="F2179" s="12">
        <v>0</v>
      </c>
      <c r="G2179" s="12">
        <v>0</v>
      </c>
      <c r="H2179" s="12">
        <v>0</v>
      </c>
      <c r="I2179" s="12"/>
      <c r="J2179" s="14">
        <v>821666</v>
      </c>
      <c r="K2179" s="14">
        <v>821666</v>
      </c>
      <c r="L2179" s="14">
        <v>0</v>
      </c>
      <c r="M2179" s="13"/>
      <c r="N2179" s="10">
        <v>17.3</v>
      </c>
      <c r="O2179" s="10">
        <f>N2179-1/SUMIF(Seasons!A$2:A$8,C2179,Seasons!E$2:E$8)*(B2179-(E2179/SUMIF(Seasons!A$2:A$8,C2179,Seasons!B$2:B$8))*SUMIF(Seasons!A$2:A$8,C2179,Seasons!C$2:C$8))</f>
        <v>16.494156158663884</v>
      </c>
    </row>
    <row r="2180" spans="1:15" x14ac:dyDescent="0.2">
      <c r="A2180">
        <v>1</v>
      </c>
      <c r="B2180" s="1">
        <f>K2180</f>
        <v>3750000</v>
      </c>
      <c r="C2180" s="11" t="s">
        <v>21</v>
      </c>
      <c r="D2180" s="11" t="s">
        <v>602</v>
      </c>
      <c r="E2180" s="12">
        <v>185</v>
      </c>
      <c r="F2180" s="12">
        <v>0</v>
      </c>
      <c r="G2180" s="12">
        <v>0</v>
      </c>
      <c r="H2180" s="12">
        <v>0</v>
      </c>
      <c r="I2180" s="12"/>
      <c r="J2180" s="14">
        <v>3750000</v>
      </c>
      <c r="K2180" s="14">
        <v>3750000</v>
      </c>
      <c r="L2180" s="14">
        <v>0</v>
      </c>
      <c r="M2180" s="13">
        <v>0</v>
      </c>
      <c r="N2180" s="10">
        <v>24.3</v>
      </c>
      <c r="O2180" s="10">
        <f>N2180-1/SUMIF(Seasons!A$2:A$8,C2180,Seasons!E$2:E$8)*(B2180-(E2180/SUMIF(Seasons!A$2:A$8,C2180,Seasons!B$2:B$8))*SUMIF(Seasons!A$2:A$8,C2180,Seasons!C$2:C$8))</f>
        <v>16.889755864049786</v>
      </c>
    </row>
    <row r="2181" spans="1:15" x14ac:dyDescent="0.2">
      <c r="A2181">
        <v>1</v>
      </c>
      <c r="B2181" s="1">
        <f>48/82*K2181</f>
        <v>2195121.9512195121</v>
      </c>
      <c r="C2181" t="s">
        <v>22</v>
      </c>
      <c r="D2181" t="s">
        <v>602</v>
      </c>
      <c r="E2181">
        <v>99</v>
      </c>
      <c r="F2181">
        <v>0</v>
      </c>
      <c r="H2181">
        <v>0</v>
      </c>
      <c r="K2181" s="1">
        <v>3750000</v>
      </c>
      <c r="L2181" s="1">
        <v>0</v>
      </c>
      <c r="N2181" s="3">
        <v>9.4</v>
      </c>
      <c r="O2181" s="10">
        <f>N2181-1/SUMIF(Seasons!A$2:A$8,C2181,Seasons!E$2:E$8)*(B2181-(E2181/SUMIF(Seasons!A$2:A$8,C2181,Seasons!B$2:B$8))*SUMIF(Seasons!A$2:A$8,C2181,Seasons!C$2:C$8))</f>
        <v>5.502596380802518</v>
      </c>
    </row>
    <row r="2182" spans="1:15" x14ac:dyDescent="0.2">
      <c r="A2182">
        <v>1</v>
      </c>
      <c r="B2182" s="1">
        <f>K2182</f>
        <v>3750000</v>
      </c>
      <c r="C2182" t="s">
        <v>15</v>
      </c>
      <c r="D2182" t="s">
        <v>602</v>
      </c>
      <c r="E2182">
        <v>195</v>
      </c>
      <c r="F2182">
        <v>0</v>
      </c>
      <c r="G2182">
        <v>0</v>
      </c>
      <c r="H2182">
        <v>0</v>
      </c>
      <c r="I2182"/>
      <c r="J2182" s="1">
        <v>3750000</v>
      </c>
      <c r="K2182" s="1">
        <v>3750000</v>
      </c>
      <c r="L2182" s="1">
        <v>0</v>
      </c>
      <c r="M2182"/>
      <c r="N2182" s="3">
        <v>18.8</v>
      </c>
      <c r="O2182" s="10">
        <f>N2182-1/SUMIF(Seasons!A$2:A$8,C2182,Seasons!E$2:E$8)*(B2182-(E2182/SUMIF(Seasons!A$2:A$8,C2182,Seasons!B$2:B$8))*SUMIF(Seasons!A$2:A$8,C2182,Seasons!C$2:C$8))</f>
        <v>11.365343659244918</v>
      </c>
    </row>
    <row r="2183" spans="1:15" x14ac:dyDescent="0.2">
      <c r="A2183">
        <v>1</v>
      </c>
      <c r="B2183" s="1">
        <v>8275000</v>
      </c>
      <c r="C2183" t="s">
        <v>23</v>
      </c>
      <c r="D2183" t="s">
        <v>602</v>
      </c>
      <c r="E2183">
        <v>186</v>
      </c>
      <c r="K2183" s="1">
        <v>8275000</v>
      </c>
      <c r="L2183" s="1">
        <v>0</v>
      </c>
      <c r="N2183" s="3">
        <v>11.3</v>
      </c>
      <c r="O2183" s="10">
        <f>N2183-1/SUMIF(Seasons!A$2:A$8,C2183,Seasons!E$2:E$8)*(B2183-(E2183/SUMIF(Seasons!A$2:A$8,C2183,Seasons!B$2:B$8))*SUMIF(Seasons!A$2:A$8,C2183,Seasons!C$2:C$8))</f>
        <v>-5.1507542147293677</v>
      </c>
    </row>
    <row r="2184" spans="1:15" x14ac:dyDescent="0.2">
      <c r="A2184">
        <v>1</v>
      </c>
      <c r="B2184" s="1">
        <f>K2184</f>
        <v>4404</v>
      </c>
      <c r="C2184" s="11" t="s">
        <v>19</v>
      </c>
      <c r="D2184" s="11" t="s">
        <v>603</v>
      </c>
      <c r="E2184" s="12">
        <v>1</v>
      </c>
      <c r="F2184" s="12">
        <v>0</v>
      </c>
      <c r="G2184" s="12">
        <v>0</v>
      </c>
      <c r="H2184" s="12">
        <v>0</v>
      </c>
      <c r="I2184" s="11"/>
      <c r="J2184" s="14">
        <v>850000</v>
      </c>
      <c r="K2184" s="14">
        <v>4404</v>
      </c>
      <c r="L2184" s="14">
        <v>265000</v>
      </c>
      <c r="M2184" s="13"/>
      <c r="N2184" s="10"/>
      <c r="O2184" s="10">
        <f>N2184-1/SUMIF(Seasons!A$2:A$8,C2184,Seasons!E$2:E$8)*(B2184-(E2184/SUMIF(Seasons!A$2:A$8,C2184,Seasons!B$2:B$8))*SUMIF(Seasons!A$2:A$8,C2184,Seasons!C$2:C$8))</f>
        <v>-4.8035137082661364E-3</v>
      </c>
    </row>
    <row r="2185" spans="1:15" x14ac:dyDescent="0.2">
      <c r="A2185">
        <v>1</v>
      </c>
      <c r="B2185" s="1">
        <f>J2185</f>
        <v>570000</v>
      </c>
      <c r="C2185" s="11" t="s">
        <v>17</v>
      </c>
      <c r="D2185" s="11" t="s">
        <v>604</v>
      </c>
      <c r="E2185" s="12">
        <v>190</v>
      </c>
      <c r="F2185" s="12"/>
      <c r="G2185" s="12"/>
      <c r="H2185" s="12"/>
      <c r="I2185" s="13">
        <v>530000</v>
      </c>
      <c r="J2185" s="14">
        <v>570000</v>
      </c>
      <c r="K2185" s="14"/>
      <c r="L2185" s="14">
        <v>50000</v>
      </c>
      <c r="M2185" s="13"/>
      <c r="N2185" s="10">
        <v>-0.1</v>
      </c>
      <c r="O2185" s="10">
        <f>N2185-1/SUMIF(Seasons!A$2:A$8,C2185,Seasons!E$2:E$8)*(B2185-(E2185/SUMIF(Seasons!A$2:A$8,C2185,Seasons!B$2:B$8))*SUMIF(Seasons!A$2:A$8,C2185,Seasons!C$2:C$8))</f>
        <v>-0.34904423812124519</v>
      </c>
    </row>
    <row r="2186" spans="1:15" x14ac:dyDescent="0.2">
      <c r="A2186">
        <v>1</v>
      </c>
      <c r="B2186" s="1">
        <f>K2186</f>
        <v>500000</v>
      </c>
      <c r="C2186" s="11" t="s">
        <v>19</v>
      </c>
      <c r="D2186" s="11" t="s">
        <v>604</v>
      </c>
      <c r="E2186" s="12">
        <v>193</v>
      </c>
      <c r="F2186" s="12">
        <v>0</v>
      </c>
      <c r="G2186" s="12">
        <v>0</v>
      </c>
      <c r="H2186" s="12">
        <v>0</v>
      </c>
      <c r="I2186" s="11"/>
      <c r="J2186" s="14">
        <v>500000</v>
      </c>
      <c r="K2186" s="14">
        <v>500000</v>
      </c>
      <c r="L2186" s="14">
        <v>0</v>
      </c>
      <c r="M2186" s="13"/>
      <c r="N2186" s="10">
        <v>0.8</v>
      </c>
      <c r="O2186" s="10">
        <f>N2186-1/SUMIF(Seasons!A$2:A$8,C2186,Seasons!E$2:E$8)*(B2186-(E2186/SUMIF(Seasons!A$2:A$8,C2186,Seasons!B$2:B$8))*SUMIF(Seasons!A$2:A$8,C2186,Seasons!C$2:C$8))</f>
        <v>0.8</v>
      </c>
    </row>
    <row r="2187" spans="1:15" x14ac:dyDescent="0.2">
      <c r="A2187">
        <v>1</v>
      </c>
      <c r="B2187" s="1">
        <f>K2187</f>
        <v>625000</v>
      </c>
      <c r="C2187" s="11" t="s">
        <v>20</v>
      </c>
      <c r="D2187" s="11" t="s">
        <v>604</v>
      </c>
      <c r="E2187" s="12">
        <v>186</v>
      </c>
      <c r="F2187" s="12">
        <v>0</v>
      </c>
      <c r="G2187" s="12">
        <v>0</v>
      </c>
      <c r="H2187" s="12">
        <v>0</v>
      </c>
      <c r="I2187" s="12"/>
      <c r="J2187" s="14">
        <v>625000</v>
      </c>
      <c r="K2187" s="14">
        <v>625000</v>
      </c>
      <c r="L2187" s="14">
        <v>0</v>
      </c>
      <c r="M2187" s="13"/>
      <c r="N2187" s="10">
        <v>0.4</v>
      </c>
      <c r="O2187" s="10">
        <f>N2187-1/SUMIF(Seasons!A$2:A$8,C2187,Seasons!E$2:E$8)*(B2187-(E2187/SUMIF(Seasons!A$2:A$8,C2187,Seasons!B$2:B$8))*SUMIF(Seasons!A$2:A$8,C2187,Seasons!C$2:C$8))</f>
        <v>8.6847599164926959E-2</v>
      </c>
    </row>
    <row r="2188" spans="1:15" x14ac:dyDescent="0.2">
      <c r="A2188">
        <v>1</v>
      </c>
      <c r="B2188" s="1">
        <f>K2188</f>
        <v>750000</v>
      </c>
      <c r="C2188" s="11" t="s">
        <v>21</v>
      </c>
      <c r="D2188" s="11" t="s">
        <v>604</v>
      </c>
      <c r="E2188" s="12">
        <v>185</v>
      </c>
      <c r="F2188" s="12">
        <v>0</v>
      </c>
      <c r="G2188" s="12">
        <v>0</v>
      </c>
      <c r="H2188" s="12">
        <v>0</v>
      </c>
      <c r="I2188" s="12"/>
      <c r="J2188" s="14">
        <v>750000</v>
      </c>
      <c r="K2188" s="14">
        <v>750000</v>
      </c>
      <c r="L2188" s="14">
        <v>0</v>
      </c>
      <c r="M2188" s="13">
        <v>0</v>
      </c>
      <c r="N2188" s="10">
        <v>-0.1</v>
      </c>
      <c r="O2188" s="10">
        <f>N2188-1/SUMIF(Seasons!A$2:A$8,C2188,Seasons!E$2:E$8)*(B2188-(E2188/SUMIF(Seasons!A$2:A$8,C2188,Seasons!B$2:B$8))*SUMIF(Seasons!A$2:A$8,C2188,Seasons!C$2:C$8))</f>
        <v>-0.61699377692675916</v>
      </c>
    </row>
    <row r="2189" spans="1:15" x14ac:dyDescent="0.2">
      <c r="A2189">
        <v>1</v>
      </c>
      <c r="B2189" s="1">
        <f>48/82*K2189</f>
        <v>643902.43902439019</v>
      </c>
      <c r="C2189" t="s">
        <v>22</v>
      </c>
      <c r="D2189" t="s">
        <v>604</v>
      </c>
      <c r="E2189">
        <v>99</v>
      </c>
      <c r="F2189">
        <v>0</v>
      </c>
      <c r="H2189">
        <v>0</v>
      </c>
      <c r="K2189" s="1">
        <v>1100000</v>
      </c>
      <c r="L2189" s="1">
        <v>0</v>
      </c>
      <c r="N2189" s="3">
        <v>-3.1</v>
      </c>
      <c r="O2189" s="10">
        <f>N2189-1/SUMIF(Seasons!A$2:A$8,C2189,Seasons!E$2:E$8)*(B2189-(E2189/SUMIF(Seasons!A$2:A$8,C2189,Seasons!B$2:B$8))*SUMIF(Seasons!A$2:A$8,C2189,Seasons!C$2:C$8))</f>
        <v>-3.7948859166011015</v>
      </c>
    </row>
    <row r="2190" spans="1:15" x14ac:dyDescent="0.2">
      <c r="A2190">
        <v>1</v>
      </c>
      <c r="B2190" s="1">
        <f>K2190</f>
        <v>1100000</v>
      </c>
      <c r="C2190" t="s">
        <v>15</v>
      </c>
      <c r="D2190" t="s">
        <v>604</v>
      </c>
      <c r="E2190">
        <v>195</v>
      </c>
      <c r="F2190">
        <v>0</v>
      </c>
      <c r="G2190">
        <v>0</v>
      </c>
      <c r="H2190">
        <v>0</v>
      </c>
      <c r="I2190"/>
      <c r="J2190" s="1">
        <v>1100000</v>
      </c>
      <c r="K2190" s="1">
        <v>1100000</v>
      </c>
      <c r="L2190" s="1">
        <v>0</v>
      </c>
      <c r="M2190"/>
      <c r="N2190" s="3">
        <v>1.5</v>
      </c>
      <c r="O2190" s="10">
        <f>N2190-1/SUMIF(Seasons!A$2:A$8,C2190,Seasons!E$2:E$8)*(B2190-(E2190/SUMIF(Seasons!A$2:A$8,C2190,Seasons!B$2:B$8))*SUMIF(Seasons!A$2:A$8,C2190,Seasons!C$2:C$8))</f>
        <v>0.2221684414327203</v>
      </c>
    </row>
    <row r="2191" spans="1:15" x14ac:dyDescent="0.2">
      <c r="A2191">
        <v>1</v>
      </c>
      <c r="B2191" s="1">
        <v>1450000</v>
      </c>
      <c r="C2191" t="s">
        <v>23</v>
      </c>
      <c r="D2191" t="s">
        <v>604</v>
      </c>
      <c r="E2191">
        <v>186</v>
      </c>
      <c r="K2191" s="1">
        <v>1450000</v>
      </c>
      <c r="L2191" s="1">
        <v>0</v>
      </c>
      <c r="N2191" s="3">
        <v>-2.2999999999999998</v>
      </c>
      <c r="O2191" s="10">
        <f>N2191-1/SUMIF(Seasons!A$2:A$8,C2191,Seasons!E$2:E$8)*(B2191-(E2191/SUMIF(Seasons!A$2:A$8,C2191,Seasons!B$2:B$8))*SUMIF(Seasons!A$2:A$8,C2191,Seasons!C$2:C$8))</f>
        <v>-4.2165927240461398</v>
      </c>
    </row>
    <row r="2192" spans="1:15" x14ac:dyDescent="0.2">
      <c r="A2192">
        <v>1</v>
      </c>
      <c r="B2192" s="1">
        <f>J2192</f>
        <v>2750000</v>
      </c>
      <c r="C2192" s="11" t="s">
        <v>17</v>
      </c>
      <c r="D2192" s="11" t="s">
        <v>605</v>
      </c>
      <c r="E2192" s="12">
        <v>190</v>
      </c>
      <c r="F2192" s="12"/>
      <c r="G2192" s="12"/>
      <c r="H2192" s="12"/>
      <c r="I2192" s="13">
        <v>2000000</v>
      </c>
      <c r="J2192" s="14">
        <v>2750000</v>
      </c>
      <c r="K2192" s="14"/>
      <c r="L2192" s="14" t="s">
        <v>27</v>
      </c>
      <c r="M2192" s="13"/>
      <c r="N2192" s="10">
        <v>1.7000000000000002</v>
      </c>
      <c r="O2192" s="10">
        <f>N2192-1/SUMIF(Seasons!A$2:A$8,C2192,Seasons!E$2:E$8)*(B2192-(E2192/SUMIF(Seasons!A$2:A$8,C2192,Seasons!B$2:B$8))*SUMIF(Seasons!A$2:A$8,C2192,Seasons!C$2:C$8))</f>
        <v>-4.2639541234298193</v>
      </c>
    </row>
    <row r="2193" spans="1:15" x14ac:dyDescent="0.2">
      <c r="A2193">
        <v>1</v>
      </c>
      <c r="B2193" s="1">
        <f>K2193</f>
        <v>2750000</v>
      </c>
      <c r="C2193" s="11" t="s">
        <v>19</v>
      </c>
      <c r="D2193" s="11" t="s">
        <v>605</v>
      </c>
      <c r="E2193" s="12">
        <v>193</v>
      </c>
      <c r="F2193" s="12">
        <v>0</v>
      </c>
      <c r="G2193" s="12">
        <v>0</v>
      </c>
      <c r="H2193" s="12">
        <v>0</v>
      </c>
      <c r="I2193" s="11"/>
      <c r="J2193" s="14">
        <v>2750000</v>
      </c>
      <c r="K2193" s="14">
        <v>2750000</v>
      </c>
      <c r="L2193" s="14">
        <v>0</v>
      </c>
      <c r="M2193" s="13"/>
      <c r="N2193" s="10">
        <v>4.5999999999999996</v>
      </c>
      <c r="O2193" s="10">
        <f>N2193-1/SUMIF(Seasons!A$2:A$8,C2193,Seasons!E$2:E$8)*(B2193-(E2193/SUMIF(Seasons!A$2:A$8,C2193,Seasons!B$2:B$8))*SUMIF(Seasons!A$2:A$8,C2193,Seasons!C$2:C$8))</f>
        <v>-1.3602649006622523</v>
      </c>
    </row>
    <row r="2194" spans="1:15" x14ac:dyDescent="0.2">
      <c r="A2194">
        <v>1</v>
      </c>
      <c r="B2194" s="1">
        <f>K2194</f>
        <v>2750000</v>
      </c>
      <c r="C2194" s="11" t="s">
        <v>20</v>
      </c>
      <c r="D2194" s="11" t="s">
        <v>605</v>
      </c>
      <c r="E2194" s="12">
        <v>186</v>
      </c>
      <c r="F2194" s="12">
        <v>0</v>
      </c>
      <c r="G2194" s="12">
        <v>0</v>
      </c>
      <c r="H2194" s="12">
        <v>0</v>
      </c>
      <c r="I2194" s="12"/>
      <c r="J2194" s="14">
        <v>2750000</v>
      </c>
      <c r="K2194" s="14">
        <v>2750000</v>
      </c>
      <c r="L2194" s="14">
        <v>0</v>
      </c>
      <c r="M2194" s="13"/>
      <c r="N2194" s="10">
        <v>1.9</v>
      </c>
      <c r="O2194" s="10">
        <f>N2194-1/SUMIF(Seasons!A$2:A$8,C2194,Seasons!E$2:E$8)*(B2194-(E2194/SUMIF(Seasons!A$2:A$8,C2194,Seasons!B$2:B$8))*SUMIF(Seasons!A$2:A$8,C2194,Seasons!C$2:C$8))</f>
        <v>-3.7367432150313147</v>
      </c>
    </row>
    <row r="2195" spans="1:15" x14ac:dyDescent="0.2">
      <c r="A2195">
        <v>1</v>
      </c>
      <c r="B2195" s="1">
        <f>K2195</f>
        <v>2750000</v>
      </c>
      <c r="C2195" s="11" t="s">
        <v>21</v>
      </c>
      <c r="D2195" s="11" t="s">
        <v>605</v>
      </c>
      <c r="E2195" s="12">
        <v>185</v>
      </c>
      <c r="F2195" s="12">
        <v>0</v>
      </c>
      <c r="G2195" s="12">
        <v>0</v>
      </c>
      <c r="H2195" s="12">
        <v>0</v>
      </c>
      <c r="I2195" s="12"/>
      <c r="J2195" s="14">
        <v>2750000</v>
      </c>
      <c r="K2195" s="14">
        <v>2750000</v>
      </c>
      <c r="L2195" s="14">
        <v>0</v>
      </c>
      <c r="M2195" s="13">
        <v>0</v>
      </c>
      <c r="N2195" s="10">
        <v>6.5</v>
      </c>
      <c r="O2195" s="10">
        <f>N2195-1/SUMIF(Seasons!A$2:A$8,C2195,Seasons!E$2:E$8)*(B2195-(E2195/SUMIF(Seasons!A$2:A$8,C2195,Seasons!B$2:B$8))*SUMIF(Seasons!A$2:A$8,C2195,Seasons!C$2:C$8))</f>
        <v>1.38750598372427</v>
      </c>
    </row>
    <row r="2196" spans="1:15" x14ac:dyDescent="0.2">
      <c r="A2196">
        <v>1</v>
      </c>
      <c r="B2196" s="1">
        <f>48/82*K2196</f>
        <v>2341463.4146341463</v>
      </c>
      <c r="C2196" t="s">
        <v>22</v>
      </c>
      <c r="D2196" t="s">
        <v>605</v>
      </c>
      <c r="E2196">
        <v>99</v>
      </c>
      <c r="F2196">
        <v>0</v>
      </c>
      <c r="H2196">
        <v>0</v>
      </c>
      <c r="K2196" s="1">
        <v>4000000</v>
      </c>
      <c r="L2196" s="1">
        <v>0</v>
      </c>
      <c r="N2196" s="3">
        <v>1.8</v>
      </c>
      <c r="O2196" s="10">
        <f>N2196-1/SUMIF(Seasons!A$2:A$8,C2196,Seasons!E$2:E$8)*(B2196-(E2196/SUMIF(Seasons!A$2:A$8,C2196,Seasons!B$2:B$8))*SUMIF(Seasons!A$2:A$8,C2196,Seasons!C$2:C$8))</f>
        <v>-2.3995279307631785</v>
      </c>
    </row>
    <row r="2197" spans="1:15" x14ac:dyDescent="0.2">
      <c r="A2197">
        <v>1</v>
      </c>
      <c r="B2197" s="1">
        <f>K2197</f>
        <v>4000000</v>
      </c>
      <c r="C2197" t="s">
        <v>15</v>
      </c>
      <c r="D2197" t="s">
        <v>605</v>
      </c>
      <c r="E2197">
        <v>195</v>
      </c>
      <c r="F2197">
        <v>0</v>
      </c>
      <c r="G2197">
        <v>0</v>
      </c>
      <c r="H2197">
        <v>0</v>
      </c>
      <c r="I2197"/>
      <c r="J2197" s="1">
        <v>4000000</v>
      </c>
      <c r="K2197" s="1">
        <v>4000000</v>
      </c>
      <c r="L2197" s="1">
        <v>0</v>
      </c>
      <c r="M2197"/>
      <c r="N2197" s="3">
        <v>-2.6</v>
      </c>
      <c r="O2197" s="10">
        <f>N2197-1/SUMIF(Seasons!A$2:A$8,C2197,Seasons!E$2:E$8)*(B2197-(E2197/SUMIF(Seasons!A$2:A$8,C2197,Seasons!B$2:B$8))*SUMIF(Seasons!A$2:A$8,C2197,Seasons!C$2:C$8))</f>
        <v>-10.615488867376573</v>
      </c>
    </row>
    <row r="2198" spans="1:15" x14ac:dyDescent="0.2">
      <c r="A2198">
        <v>1</v>
      </c>
      <c r="B2198" s="1">
        <v>-322000</v>
      </c>
      <c r="C2198" t="s">
        <v>23</v>
      </c>
      <c r="D2198" t="s">
        <v>605</v>
      </c>
      <c r="E2198">
        <v>7</v>
      </c>
      <c r="K2198" s="1">
        <v>-322000</v>
      </c>
      <c r="L2198" s="1">
        <v>0</v>
      </c>
      <c r="N2198" s="3">
        <v>1.9</v>
      </c>
      <c r="O2198" s="10">
        <f>N2198-1/SUMIF(Seasons!A$2:A$8,C2198,Seasons!E$2:E$8)*(B2198-(E2198/SUMIF(Seasons!A$2:A$8,C2198,Seasons!B$2:B$8))*SUMIF(Seasons!A$2:A$8,C2198,Seasons!C$2:C$8))</f>
        <v>2.6297936285313561</v>
      </c>
    </row>
    <row r="2199" spans="1:15" x14ac:dyDescent="0.2">
      <c r="A2199">
        <v>1</v>
      </c>
      <c r="B2199" s="1">
        <f>J2199</f>
        <v>1200000</v>
      </c>
      <c r="C2199" s="11" t="s">
        <v>17</v>
      </c>
      <c r="D2199" s="11" t="s">
        <v>606</v>
      </c>
      <c r="E2199" s="12">
        <v>190</v>
      </c>
      <c r="F2199" s="12"/>
      <c r="G2199" s="12"/>
      <c r="H2199" s="12"/>
      <c r="I2199" s="13">
        <v>1200000</v>
      </c>
      <c r="J2199" s="14">
        <v>1200000</v>
      </c>
      <c r="K2199" s="14"/>
      <c r="L2199" s="14" t="s">
        <v>27</v>
      </c>
      <c r="M2199" s="13"/>
      <c r="N2199" s="10">
        <v>8.5</v>
      </c>
      <c r="O2199" s="10">
        <f>N2199-1/SUMIF(Seasons!A$2:A$8,C2199,Seasons!E$2:E$8)*(B2199-(E2199/SUMIF(Seasons!A$2:A$8,C2199,Seasons!B$2:B$8))*SUMIF(Seasons!A$2:A$8,C2199,Seasons!C$2:C$8))</f>
        <v>6.5993992353904973</v>
      </c>
    </row>
    <row r="2200" spans="1:15" x14ac:dyDescent="0.2">
      <c r="A2200">
        <v>1</v>
      </c>
      <c r="B2200" s="1">
        <f>K2200</f>
        <v>1150259</v>
      </c>
      <c r="C2200" s="11" t="s">
        <v>19</v>
      </c>
      <c r="D2200" s="11" t="s">
        <v>606</v>
      </c>
      <c r="E2200" s="12">
        <v>185</v>
      </c>
      <c r="F2200" s="12">
        <v>0</v>
      </c>
      <c r="G2200" s="12">
        <v>0</v>
      </c>
      <c r="H2200" s="12">
        <v>0</v>
      </c>
      <c r="I2200" s="11"/>
      <c r="J2200" s="14">
        <v>1200000</v>
      </c>
      <c r="K2200" s="14">
        <v>1150259</v>
      </c>
      <c r="L2200" s="14">
        <v>0</v>
      </c>
      <c r="M2200" s="13"/>
      <c r="N2200" s="10">
        <v>7.2</v>
      </c>
      <c r="O2200" s="10">
        <f>N2200-1/SUMIF(Seasons!A$2:A$8,C2200,Seasons!E$2:E$8)*(B2200-(E2200/SUMIF(Seasons!A$2:A$8,C2200,Seasons!B$2:B$8))*SUMIF(Seasons!A$2:A$8,C2200,Seasons!C$2:C$8))</f>
        <v>5.4225579109906326</v>
      </c>
    </row>
    <row r="2201" spans="1:15" x14ac:dyDescent="0.2">
      <c r="A2201">
        <v>1</v>
      </c>
      <c r="B2201" s="1">
        <f>K2201</f>
        <v>1200000</v>
      </c>
      <c r="C2201" s="11" t="s">
        <v>20</v>
      </c>
      <c r="D2201" s="11" t="s">
        <v>606</v>
      </c>
      <c r="E2201" s="12">
        <v>186</v>
      </c>
      <c r="F2201" s="12">
        <v>0</v>
      </c>
      <c r="G2201" s="12">
        <v>0</v>
      </c>
      <c r="H2201" s="12">
        <v>0</v>
      </c>
      <c r="I2201" s="12"/>
      <c r="J2201" s="14">
        <v>1200000</v>
      </c>
      <c r="K2201" s="14">
        <v>1200000</v>
      </c>
      <c r="L2201" s="14">
        <v>0</v>
      </c>
      <c r="M2201" s="13"/>
      <c r="N2201" s="10">
        <v>12</v>
      </c>
      <c r="O2201" s="10">
        <f>N2201-1/SUMIF(Seasons!A$2:A$8,C2201,Seasons!E$2:E$8)*(B2201-(E2201/SUMIF(Seasons!A$2:A$8,C2201,Seasons!B$2:B$8))*SUMIF(Seasons!A$2:A$8,C2201,Seasons!C$2:C$8))</f>
        <v>10.246346555323591</v>
      </c>
    </row>
    <row r="2202" spans="1:15" x14ac:dyDescent="0.2">
      <c r="A2202">
        <v>1</v>
      </c>
      <c r="B2202" s="1">
        <f>K2202</f>
        <v>2550000</v>
      </c>
      <c r="C2202" s="11" t="s">
        <v>21</v>
      </c>
      <c r="D2202" s="11" t="s">
        <v>606</v>
      </c>
      <c r="E2202" s="12">
        <v>185</v>
      </c>
      <c r="F2202" s="12">
        <v>0</v>
      </c>
      <c r="G2202" s="12">
        <v>0</v>
      </c>
      <c r="H2202" s="12">
        <v>0</v>
      </c>
      <c r="I2202" s="12"/>
      <c r="J2202" s="14">
        <v>2550000</v>
      </c>
      <c r="K2202" s="14">
        <v>2550000</v>
      </c>
      <c r="L2202" s="14">
        <v>0</v>
      </c>
      <c r="M2202" s="13">
        <v>0</v>
      </c>
      <c r="N2202" s="10">
        <v>9.5</v>
      </c>
      <c r="O2202" s="10">
        <f>N2202-1/SUMIF(Seasons!A$2:A$8,C2202,Seasons!E$2:E$8)*(B2202-(E2202/SUMIF(Seasons!A$2:A$8,C2202,Seasons!B$2:B$8))*SUMIF(Seasons!A$2:A$8,C2202,Seasons!C$2:C$8))</f>
        <v>4.8470560076591669</v>
      </c>
    </row>
    <row r="2203" spans="1:15" x14ac:dyDescent="0.2">
      <c r="A2203">
        <v>1</v>
      </c>
      <c r="B2203" s="1">
        <f>48/82*K2203</f>
        <v>1492682.9268292682</v>
      </c>
      <c r="C2203" t="s">
        <v>22</v>
      </c>
      <c r="D2203" t="s">
        <v>606</v>
      </c>
      <c r="E2203">
        <v>99</v>
      </c>
      <c r="F2203">
        <v>0</v>
      </c>
      <c r="H2203">
        <v>0</v>
      </c>
      <c r="K2203" s="1">
        <v>2550000</v>
      </c>
      <c r="L2203" s="1">
        <v>0</v>
      </c>
      <c r="N2203" s="3">
        <v>5</v>
      </c>
      <c r="O2203" s="10">
        <f>N2203-1/SUMIF(Seasons!A$2:A$8,C2203,Seasons!E$2:E$8)*(B2203-(E2203/SUMIF(Seasons!A$2:A$8,C2203,Seasons!B$2:B$8))*SUMIF(Seasons!A$2:A$8,C2203,Seasons!C$2:C$8))</f>
        <v>2.5527930763178599</v>
      </c>
    </row>
    <row r="2204" spans="1:15" x14ac:dyDescent="0.2">
      <c r="A2204">
        <v>1</v>
      </c>
      <c r="B2204" s="1">
        <f>K2204</f>
        <v>2550000</v>
      </c>
      <c r="C2204" t="s">
        <v>15</v>
      </c>
      <c r="D2204" t="s">
        <v>606</v>
      </c>
      <c r="E2204">
        <v>195</v>
      </c>
      <c r="F2204">
        <v>0</v>
      </c>
      <c r="G2204">
        <v>0</v>
      </c>
      <c r="H2204">
        <v>0</v>
      </c>
      <c r="I2204"/>
      <c r="J2204" s="1">
        <v>2550000</v>
      </c>
      <c r="K2204" s="1">
        <v>2550000</v>
      </c>
      <c r="L2204" s="1">
        <v>0</v>
      </c>
      <c r="M2204"/>
      <c r="N2204" s="3">
        <v>3.9</v>
      </c>
      <c r="O2204" s="10">
        <f>N2204-1/SUMIF(Seasons!A$2:A$8,C2204,Seasons!E$2:E$8)*(B2204-(E2204/SUMIF(Seasons!A$2:A$8,C2204,Seasons!B$2:B$8))*SUMIF(Seasons!A$2:A$8,C2204,Seasons!C$2:C$8))</f>
        <v>-0.7466602129719262</v>
      </c>
    </row>
    <row r="2205" spans="1:15" x14ac:dyDescent="0.2">
      <c r="A2205">
        <v>1</v>
      </c>
      <c r="B2205" s="1">
        <v>2550000</v>
      </c>
      <c r="C2205" t="s">
        <v>23</v>
      </c>
      <c r="D2205" t="s">
        <v>606</v>
      </c>
      <c r="E2205">
        <v>186</v>
      </c>
      <c r="K2205" s="1">
        <v>2550000</v>
      </c>
      <c r="L2205" s="1">
        <v>0</v>
      </c>
      <c r="N2205" s="3">
        <v>6.2</v>
      </c>
      <c r="O2205" s="10">
        <f>N2205-1/SUMIF(Seasons!A$2:A$8,C2205,Seasons!E$2:E$8)*(B2205-(E2205/SUMIF(Seasons!A$2:A$8,C2205,Seasons!B$2:B$8))*SUMIF(Seasons!A$2:A$8,C2205,Seasons!C$2:C$8))</f>
        <v>1.940905057675244</v>
      </c>
    </row>
    <row r="2206" spans="1:15" x14ac:dyDescent="0.2">
      <c r="A2206">
        <v>1</v>
      </c>
      <c r="B2206" s="1">
        <f>K2206</f>
        <v>412821</v>
      </c>
      <c r="C2206" t="s">
        <v>15</v>
      </c>
      <c r="D2206" t="s">
        <v>607</v>
      </c>
      <c r="E2206">
        <v>141</v>
      </c>
      <c r="F2206">
        <v>0</v>
      </c>
      <c r="G2206">
        <v>0</v>
      </c>
      <c r="H2206">
        <v>0</v>
      </c>
      <c r="I2206"/>
      <c r="J2206" s="1">
        <v>575000</v>
      </c>
      <c r="K2206" s="1">
        <v>412821</v>
      </c>
      <c r="L2206" s="1">
        <v>0</v>
      </c>
      <c r="M2206"/>
      <c r="N2206" s="3">
        <v>-0.2</v>
      </c>
      <c r="O2206" s="10">
        <f>N2206-1/SUMIF(Seasons!A$2:A$8,C2206,Seasons!E$2:E$8)*(B2206-(E2206/SUMIF(Seasons!A$2:A$8,C2206,Seasons!B$2:B$8))*SUMIF(Seasons!A$2:A$8,C2206,Seasons!C$2:C$8))</f>
        <v>-0.23514894631022415</v>
      </c>
    </row>
    <row r="2207" spans="1:15" x14ac:dyDescent="0.2">
      <c r="A2207">
        <v>1</v>
      </c>
      <c r="B2207" s="1">
        <v>628000</v>
      </c>
      <c r="C2207" t="s">
        <v>23</v>
      </c>
      <c r="D2207" t="s">
        <v>607</v>
      </c>
      <c r="E2207">
        <v>186</v>
      </c>
      <c r="K2207" s="1">
        <v>628000</v>
      </c>
      <c r="L2207" s="1">
        <v>0</v>
      </c>
      <c r="N2207" s="3">
        <v>5.4</v>
      </c>
      <c r="O2207" s="10">
        <f>N2207-1/SUMIF(Seasons!A$2:A$8,C2207,Seasons!E$2:E$8)*(B2207-(E2207/SUMIF(Seasons!A$2:A$8,C2207,Seasons!B$2:B$8))*SUMIF(Seasons!A$2:A$8,C2207,Seasons!C$2:C$8))</f>
        <v>5.2338952972493349</v>
      </c>
    </row>
    <row r="2208" spans="1:15" x14ac:dyDescent="0.2">
      <c r="A2208">
        <v>1</v>
      </c>
      <c r="B2208" s="1">
        <f>K2208</f>
        <v>17514</v>
      </c>
      <c r="C2208" s="11" t="s">
        <v>21</v>
      </c>
      <c r="D2208" s="11" t="s">
        <v>608</v>
      </c>
      <c r="E2208" s="12">
        <v>2</v>
      </c>
      <c r="F2208" s="12">
        <v>0</v>
      </c>
      <c r="G2208" s="12">
        <v>0</v>
      </c>
      <c r="H2208" s="12">
        <v>0</v>
      </c>
      <c r="I2208" s="12"/>
      <c r="J2208" s="14">
        <v>1620000</v>
      </c>
      <c r="K2208" s="14">
        <v>17514</v>
      </c>
      <c r="L2208" s="14">
        <v>650000</v>
      </c>
      <c r="M2208" s="13">
        <v>0</v>
      </c>
      <c r="N2208" s="10">
        <v>0</v>
      </c>
      <c r="O2208" s="10">
        <f>N2208-1/SUMIF(Seasons!A$2:A$8,C2208,Seasons!E$2:E$8)*(B2208-(E2208/SUMIF(Seasons!A$2:A$8,C2208,Seasons!B$2:B$8))*SUMIF(Seasons!A$2:A$8,C2208,Seasons!C$2:C$8))</f>
        <v>-2.7201511132961584E-2</v>
      </c>
    </row>
    <row r="2209" spans="1:15" x14ac:dyDescent="0.2">
      <c r="A2209">
        <v>1</v>
      </c>
      <c r="B2209" s="1">
        <f>J2209</f>
        <v>775000</v>
      </c>
      <c r="C2209" s="11" t="s">
        <v>17</v>
      </c>
      <c r="D2209" s="11" t="s">
        <v>609</v>
      </c>
      <c r="E2209" s="12">
        <v>190</v>
      </c>
      <c r="F2209" s="12"/>
      <c r="G2209" s="12"/>
      <c r="H2209" s="12"/>
      <c r="I2209" s="13">
        <v>775000</v>
      </c>
      <c r="J2209" s="14">
        <v>775000</v>
      </c>
      <c r="K2209" s="14"/>
      <c r="L2209" s="14" t="s">
        <v>27</v>
      </c>
      <c r="M2209" s="13"/>
      <c r="N2209" s="10">
        <v>-2</v>
      </c>
      <c r="O2209" s="10">
        <f>N2209-1/SUMIF(Seasons!A$2:A$8,C2209,Seasons!E$2:E$8)*(B2209-(E2209/SUMIF(Seasons!A$2:A$8,C2209,Seasons!B$2:B$8))*SUMIF(Seasons!A$2:A$8,C2209,Seasons!C$2:C$8))</f>
        <v>-2.7864554888039321</v>
      </c>
    </row>
    <row r="2210" spans="1:15" x14ac:dyDescent="0.2">
      <c r="A2210">
        <v>1</v>
      </c>
      <c r="B2210" s="1">
        <f>K2210</f>
        <v>550000</v>
      </c>
      <c r="C2210" s="11" t="s">
        <v>19</v>
      </c>
      <c r="D2210" s="11" t="s">
        <v>609</v>
      </c>
      <c r="E2210" s="12">
        <v>193</v>
      </c>
      <c r="F2210" s="12">
        <v>0</v>
      </c>
      <c r="G2210" s="12">
        <v>0</v>
      </c>
      <c r="H2210" s="12">
        <v>0</v>
      </c>
      <c r="I2210" s="11"/>
      <c r="J2210" s="14">
        <v>550000</v>
      </c>
      <c r="K2210" s="14">
        <v>550000</v>
      </c>
      <c r="L2210" s="14">
        <v>0</v>
      </c>
      <c r="M2210" s="13"/>
      <c r="N2210" s="10">
        <v>5.4</v>
      </c>
      <c r="O2210" s="10">
        <f>N2210-1/SUMIF(Seasons!A$2:A$8,C2210,Seasons!E$2:E$8)*(B2210-(E2210/SUMIF(Seasons!A$2:A$8,C2210,Seasons!B$2:B$8))*SUMIF(Seasons!A$2:A$8,C2210,Seasons!C$2:C$8))</f>
        <v>5.2675496688741728</v>
      </c>
    </row>
    <row r="2211" spans="1:15" x14ac:dyDescent="0.2">
      <c r="A2211">
        <v>1</v>
      </c>
      <c r="B2211" s="1">
        <f>K2211</f>
        <v>775000</v>
      </c>
      <c r="C2211" s="11" t="s">
        <v>20</v>
      </c>
      <c r="D2211" s="11" t="s">
        <v>609</v>
      </c>
      <c r="E2211" s="12">
        <v>186</v>
      </c>
      <c r="F2211" s="12">
        <v>0</v>
      </c>
      <c r="G2211" s="12">
        <v>0</v>
      </c>
      <c r="H2211" s="12">
        <v>0</v>
      </c>
      <c r="I2211" s="12"/>
      <c r="J2211" s="14">
        <v>775000</v>
      </c>
      <c r="K2211" s="14">
        <v>775000</v>
      </c>
      <c r="L2211" s="14">
        <v>0</v>
      </c>
      <c r="M2211" s="13"/>
      <c r="N2211" s="10">
        <v>3.6</v>
      </c>
      <c r="O2211" s="10">
        <f>N2211-1/SUMIF(Seasons!A$2:A$8,C2211,Seasons!E$2:E$8)*(B2211-(E2211/SUMIF(Seasons!A$2:A$8,C2211,Seasons!B$2:B$8))*SUMIF(Seasons!A$2:A$8,C2211,Seasons!C$2:C$8))</f>
        <v>2.9110647181628395</v>
      </c>
    </row>
    <row r="2212" spans="1:15" x14ac:dyDescent="0.2">
      <c r="A2212">
        <v>1</v>
      </c>
      <c r="B2212" s="1">
        <f>K2212</f>
        <v>1700000</v>
      </c>
      <c r="C2212" s="11" t="s">
        <v>21</v>
      </c>
      <c r="D2212" s="11" t="s">
        <v>609</v>
      </c>
      <c r="E2212" s="12">
        <v>185</v>
      </c>
      <c r="F2212" s="12">
        <v>0</v>
      </c>
      <c r="G2212" s="12">
        <v>0</v>
      </c>
      <c r="H2212" s="12">
        <v>0</v>
      </c>
      <c r="I2212" s="12"/>
      <c r="J2212" s="14">
        <v>1700000</v>
      </c>
      <c r="K2212" s="14">
        <v>1700000</v>
      </c>
      <c r="L2212" s="14">
        <v>0</v>
      </c>
      <c r="M2212" s="13">
        <v>0</v>
      </c>
      <c r="N2212" s="10">
        <v>4.4000000000000004</v>
      </c>
      <c r="O2212" s="10">
        <f>N2212-1/SUMIF(Seasons!A$2:A$8,C2212,Seasons!E$2:E$8)*(B2212-(E2212/SUMIF(Seasons!A$2:A$8,C2212,Seasons!B$2:B$8))*SUMIF(Seasons!A$2:A$8,C2212,Seasons!C$2:C$8))</f>
        <v>1.7001436093824802</v>
      </c>
    </row>
    <row r="2213" spans="1:15" x14ac:dyDescent="0.2">
      <c r="A2213">
        <v>1</v>
      </c>
      <c r="B2213" s="1">
        <f>48/82*K2213</f>
        <v>995121.95121951215</v>
      </c>
      <c r="C2213" t="s">
        <v>22</v>
      </c>
      <c r="D2213" t="s">
        <v>609</v>
      </c>
      <c r="E2213">
        <v>99</v>
      </c>
      <c r="F2213">
        <v>0</v>
      </c>
      <c r="H2213">
        <v>0</v>
      </c>
      <c r="K2213" s="1">
        <v>1700000</v>
      </c>
      <c r="L2213" s="1">
        <v>0</v>
      </c>
      <c r="N2213" s="3">
        <v>3.3</v>
      </c>
      <c r="O2213" s="10">
        <f>N2213-1/SUMIF(Seasons!A$2:A$8,C2213,Seasons!E$2:E$8)*(B2213-(E2213/SUMIF(Seasons!A$2:A$8,C2213,Seasons!B$2:B$8))*SUMIF(Seasons!A$2:A$8,C2213,Seasons!C$2:C$8))</f>
        <v>1.8800157356412273</v>
      </c>
    </row>
    <row r="2214" spans="1:15" x14ac:dyDescent="0.2">
      <c r="A2214">
        <v>1</v>
      </c>
      <c r="B2214" s="1">
        <f>K2214</f>
        <v>1700000</v>
      </c>
      <c r="C2214" t="s">
        <v>15</v>
      </c>
      <c r="D2214" t="s">
        <v>609</v>
      </c>
      <c r="E2214">
        <v>195</v>
      </c>
      <c r="F2214">
        <v>0</v>
      </c>
      <c r="G2214">
        <v>0</v>
      </c>
      <c r="H2214">
        <v>0</v>
      </c>
      <c r="I2214"/>
      <c r="J2214" s="1">
        <v>1700000</v>
      </c>
      <c r="K2214" s="1">
        <v>1700000</v>
      </c>
      <c r="L2214" s="1">
        <v>0</v>
      </c>
      <c r="M2214"/>
      <c r="N2214" s="3">
        <v>4</v>
      </c>
      <c r="O2214" s="10">
        <f>N2214-1/SUMIF(Seasons!A$2:A$8,C2214,Seasons!E$2:E$8)*(B2214-(E2214/SUMIF(Seasons!A$2:A$8,C2214,Seasons!B$2:B$8))*SUMIF(Seasons!A$2:A$8,C2214,Seasons!C$2:C$8))</f>
        <v>1.3281703775411424</v>
      </c>
    </row>
    <row r="2215" spans="1:15" x14ac:dyDescent="0.2">
      <c r="A2215">
        <v>1</v>
      </c>
      <c r="B2215" s="1">
        <v>1200000</v>
      </c>
      <c r="C2215" t="s">
        <v>23</v>
      </c>
      <c r="D2215" t="s">
        <v>609</v>
      </c>
      <c r="E2215">
        <v>186</v>
      </c>
      <c r="K2215" s="1">
        <v>1200000</v>
      </c>
      <c r="L2215" s="1">
        <v>0</v>
      </c>
      <c r="N2215" s="3">
        <v>1.8</v>
      </c>
      <c r="O2215" s="10">
        <f>N2215-1/SUMIF(Seasons!A$2:A$8,C2215,Seasons!E$2:E$8)*(B2215-(E2215/SUMIF(Seasons!A$2:A$8,C2215,Seasons!B$2:B$8))*SUMIF(Seasons!A$2:A$8,C2215,Seasons!C$2:C$8))</f>
        <v>0.41579414374445434</v>
      </c>
    </row>
    <row r="2216" spans="1:15" x14ac:dyDescent="0.2">
      <c r="A2216">
        <v>1</v>
      </c>
      <c r="B2216" s="1">
        <f>J2216</f>
        <v>750000</v>
      </c>
      <c r="C2216" s="11" t="s">
        <v>17</v>
      </c>
      <c r="D2216" s="11" t="s">
        <v>610</v>
      </c>
      <c r="E2216" s="12">
        <v>190</v>
      </c>
      <c r="F2216" s="12"/>
      <c r="G2216" s="12"/>
      <c r="H2216" s="12"/>
      <c r="I2216" s="13">
        <v>725000</v>
      </c>
      <c r="J2216" s="14">
        <v>750000</v>
      </c>
      <c r="K2216" s="14"/>
      <c r="L2216" s="14" t="s">
        <v>27</v>
      </c>
      <c r="M2216" s="13"/>
      <c r="N2216" s="10">
        <v>-2.2999999999999998</v>
      </c>
      <c r="O2216" s="10">
        <f>N2216-1/SUMIF(Seasons!A$2:A$8,C2216,Seasons!E$2:E$8)*(B2216-(E2216/SUMIF(Seasons!A$2:A$8,C2216,Seasons!B$2:B$8))*SUMIF(Seasons!A$2:A$8,C2216,Seasons!C$2:C$8))</f>
        <v>-3.0209175314036045</v>
      </c>
    </row>
    <row r="2217" spans="1:15" x14ac:dyDescent="0.2">
      <c r="A2217">
        <v>1</v>
      </c>
      <c r="B2217" s="1">
        <f>K2217</f>
        <v>750000</v>
      </c>
      <c r="C2217" s="11" t="s">
        <v>19</v>
      </c>
      <c r="D2217" s="11" t="s">
        <v>610</v>
      </c>
      <c r="E2217" s="12">
        <v>193</v>
      </c>
      <c r="F2217" s="12">
        <v>0</v>
      </c>
      <c r="G2217" s="12">
        <v>0</v>
      </c>
      <c r="H2217" s="12">
        <v>0</v>
      </c>
      <c r="I2217" s="11"/>
      <c r="J2217" s="14">
        <v>750000</v>
      </c>
      <c r="K2217" s="14">
        <v>750000</v>
      </c>
      <c r="L2217" s="14">
        <v>0</v>
      </c>
      <c r="M2217" s="13"/>
      <c r="N2217" s="10">
        <v>-0.6</v>
      </c>
      <c r="O2217" s="10">
        <f>N2217-1/SUMIF(Seasons!A$2:A$8,C2217,Seasons!E$2:E$8)*(B2217-(E2217/SUMIF(Seasons!A$2:A$8,C2217,Seasons!B$2:B$8))*SUMIF(Seasons!A$2:A$8,C2217,Seasons!C$2:C$8))</f>
        <v>-1.262251655629139</v>
      </c>
    </row>
    <row r="2218" spans="1:15" x14ac:dyDescent="0.2">
      <c r="A2218">
        <v>1</v>
      </c>
      <c r="B2218" s="1">
        <f>K2218</f>
        <v>709677</v>
      </c>
      <c r="C2218" s="11" t="s">
        <v>20</v>
      </c>
      <c r="D2218" s="11" t="s">
        <v>610</v>
      </c>
      <c r="E2218" s="12">
        <v>176</v>
      </c>
      <c r="F2218" s="12">
        <v>0</v>
      </c>
      <c r="G2218" s="12">
        <v>0</v>
      </c>
      <c r="H2218" s="12">
        <v>0</v>
      </c>
      <c r="I2218" s="12"/>
      <c r="J2218" s="14">
        <v>750000</v>
      </c>
      <c r="K2218" s="14">
        <v>709677</v>
      </c>
      <c r="L2218" s="14">
        <v>0</v>
      </c>
      <c r="M2218" s="13"/>
      <c r="N2218" s="10">
        <v>0.6</v>
      </c>
      <c r="O2218" s="10">
        <f>N2218-1/SUMIF(Seasons!A$2:A$8,C2218,Seasons!E$2:E$8)*(B2218-(E2218/SUMIF(Seasons!A$2:A$8,C2218,Seasons!B$2:B$8))*SUMIF(Seasons!A$2:A$8,C2218,Seasons!C$2:C$8))</f>
        <v>7.36855007071191E-3</v>
      </c>
    </row>
    <row r="2219" spans="1:15" x14ac:dyDescent="0.2">
      <c r="A2219">
        <v>1</v>
      </c>
      <c r="B2219" s="1">
        <f>48/82*K2219</f>
        <v>151219.31707317074</v>
      </c>
      <c r="C2219" t="s">
        <v>22</v>
      </c>
      <c r="D2219" t="s">
        <v>610</v>
      </c>
      <c r="E2219">
        <v>99</v>
      </c>
      <c r="F2219">
        <v>0</v>
      </c>
      <c r="H2219">
        <v>0</v>
      </c>
      <c r="K2219" s="1">
        <v>258333</v>
      </c>
      <c r="L2219" s="1">
        <v>0</v>
      </c>
      <c r="O2219" s="10">
        <f>N2219-1/SUMIF(Seasons!A$2:A$8,C2219,Seasons!E$2:E$8)*(B2219-(E2219/SUMIF(Seasons!A$2:A$8,C2219,Seasons!B$2:B$8))*SUMIF(Seasons!A$2:A$8,C2219,Seasons!C$2:C$8))</f>
        <v>0.3222663351691582</v>
      </c>
    </row>
    <row r="2220" spans="1:15" x14ac:dyDescent="0.2">
      <c r="A2220">
        <v>1</v>
      </c>
      <c r="B2220" s="1">
        <f>J2220</f>
        <v>475000</v>
      </c>
      <c r="C2220" s="11" t="s">
        <v>17</v>
      </c>
      <c r="D2220" s="11" t="s">
        <v>611</v>
      </c>
      <c r="E2220" s="12">
        <v>190</v>
      </c>
      <c r="F2220" s="12"/>
      <c r="G2220" s="12"/>
      <c r="H2220" s="12"/>
      <c r="I2220" s="13">
        <v>475000</v>
      </c>
      <c r="J2220" s="14">
        <v>475000</v>
      </c>
      <c r="K2220" s="14"/>
      <c r="L2220" s="14" t="s">
        <v>27</v>
      </c>
      <c r="M2220" s="13"/>
      <c r="N2220" s="10">
        <v>0</v>
      </c>
      <c r="O2220" s="10">
        <f>N2220-1/SUMIF(Seasons!A$2:A$8,C2220,Seasons!E$2:E$8)*(B2220-(E2220/SUMIF(Seasons!A$2:A$8,C2220,Seasons!B$2:B$8))*SUMIF(Seasons!A$2:A$8,C2220,Seasons!C$2:C$8))</f>
        <v>0</v>
      </c>
    </row>
    <row r="2221" spans="1:15" x14ac:dyDescent="0.2">
      <c r="A2221">
        <v>1</v>
      </c>
      <c r="B2221" s="1">
        <f>K2221</f>
        <v>28497</v>
      </c>
      <c r="C2221" s="11" t="s">
        <v>19</v>
      </c>
      <c r="D2221" s="11" t="s">
        <v>611</v>
      </c>
      <c r="E2221" s="12">
        <v>11</v>
      </c>
      <c r="F2221" s="12">
        <v>0</v>
      </c>
      <c r="G2221" s="12">
        <v>0</v>
      </c>
      <c r="H2221" s="12">
        <v>0</v>
      </c>
      <c r="I2221" s="11"/>
      <c r="J2221" s="14">
        <v>500000</v>
      </c>
      <c r="K2221" s="14">
        <v>28497</v>
      </c>
      <c r="L2221" s="14">
        <v>0</v>
      </c>
      <c r="M2221" s="13"/>
      <c r="N2221" s="10"/>
      <c r="O2221" s="10">
        <f>N2221-1/SUMIF(Seasons!A$2:A$8,C2221,Seasons!E$2:E$8)*(B2221-(E2221/SUMIF(Seasons!A$2:A$8,C2221,Seasons!B$2:B$8))*SUMIF(Seasons!A$2:A$8,C2221,Seasons!C$2:C$8))</f>
        <v>1.0843084102503443E-6</v>
      </c>
    </row>
    <row r="2222" spans="1:15" x14ac:dyDescent="0.2">
      <c r="A2222">
        <v>1</v>
      </c>
      <c r="B2222" s="1">
        <f>J2222</f>
        <v>984200</v>
      </c>
      <c r="C2222" s="11" t="s">
        <v>17</v>
      </c>
      <c r="D2222" s="11" t="s">
        <v>612</v>
      </c>
      <c r="E2222" s="12">
        <v>190</v>
      </c>
      <c r="F2222" s="12"/>
      <c r="G2222" s="12"/>
      <c r="H2222" s="12"/>
      <c r="I2222" s="13">
        <v>895300</v>
      </c>
      <c r="J2222" s="14">
        <v>984200</v>
      </c>
      <c r="K2222" s="14"/>
      <c r="L2222" s="14">
        <v>88900</v>
      </c>
      <c r="M2222" s="13"/>
      <c r="N2222" s="10">
        <v>4.5999999999999996</v>
      </c>
      <c r="O2222" s="10">
        <f>N2222-1/SUMIF(Seasons!A$2:A$8,C2222,Seasons!E$2:E$8)*(B2222-(E2222/SUMIF(Seasons!A$2:A$8,C2222,Seasons!B$2:B$8))*SUMIF(Seasons!A$2:A$8,C2222,Seasons!C$2:C$8))</f>
        <v>3.2651228836701254</v>
      </c>
    </row>
    <row r="2223" spans="1:15" x14ac:dyDescent="0.2">
      <c r="A2223">
        <v>1</v>
      </c>
      <c r="B2223" s="1">
        <f>K2223</f>
        <v>1833333</v>
      </c>
      <c r="C2223" s="11" t="s">
        <v>19</v>
      </c>
      <c r="D2223" s="11" t="s">
        <v>612</v>
      </c>
      <c r="E2223" s="12">
        <v>193</v>
      </c>
      <c r="F2223" s="12">
        <v>0</v>
      </c>
      <c r="G2223" s="12">
        <v>0</v>
      </c>
      <c r="H2223" s="12">
        <v>0</v>
      </c>
      <c r="I2223" s="11"/>
      <c r="J2223" s="14">
        <v>1833333</v>
      </c>
      <c r="K2223" s="14">
        <v>1833333</v>
      </c>
      <c r="L2223" s="14">
        <v>0</v>
      </c>
      <c r="M2223" s="13"/>
      <c r="N2223" s="10">
        <v>9.1999999999999993</v>
      </c>
      <c r="O2223" s="10">
        <f>N2223-1/SUMIF(Seasons!A$2:A$8,C2223,Seasons!E$2:E$8)*(B2223-(E2223/SUMIF(Seasons!A$2:A$8,C2223,Seasons!B$2:B$8))*SUMIF(Seasons!A$2:A$8,C2223,Seasons!C$2:C$8))</f>
        <v>5.6679920529801322</v>
      </c>
    </row>
    <row r="2224" spans="1:15" x14ac:dyDescent="0.2">
      <c r="A2224">
        <v>1</v>
      </c>
      <c r="B2224" s="1">
        <f>K2224</f>
        <v>1833333</v>
      </c>
      <c r="C2224" s="11" t="s">
        <v>20</v>
      </c>
      <c r="D2224" s="11" t="s">
        <v>612</v>
      </c>
      <c r="E2224" s="11">
        <v>186</v>
      </c>
      <c r="F2224" s="11">
        <v>0</v>
      </c>
      <c r="G2224" s="11">
        <v>0</v>
      </c>
      <c r="H2224" s="11">
        <v>0</v>
      </c>
      <c r="I2224" s="11"/>
      <c r="J2224" s="17">
        <v>1833333</v>
      </c>
      <c r="K2224" s="17">
        <v>1833333</v>
      </c>
      <c r="L2224" s="17">
        <v>0</v>
      </c>
      <c r="M2224" s="18"/>
      <c r="N2224" s="10">
        <v>13.3</v>
      </c>
      <c r="O2224" s="10">
        <f>N2224-1/SUMIF(Seasons!A$2:A$8,C2224,Seasons!E$2:E$8)*(B2224-(E2224/SUMIF(Seasons!A$2:A$8,C2224,Seasons!B$2:B$8))*SUMIF(Seasons!A$2:A$8,C2224,Seasons!C$2:C$8))</f>
        <v>9.9597085594989565</v>
      </c>
    </row>
    <row r="2225" spans="1:15" x14ac:dyDescent="0.2">
      <c r="A2225">
        <v>1</v>
      </c>
      <c r="B2225" s="1">
        <f>K2225</f>
        <v>1833333</v>
      </c>
      <c r="C2225" s="11" t="s">
        <v>21</v>
      </c>
      <c r="D2225" s="11" t="s">
        <v>612</v>
      </c>
      <c r="E2225" s="12">
        <v>185</v>
      </c>
      <c r="F2225" s="12">
        <v>0</v>
      </c>
      <c r="G2225" s="12">
        <v>0</v>
      </c>
      <c r="H2225" s="12">
        <v>0</v>
      </c>
      <c r="I2225" s="12"/>
      <c r="J2225" s="14">
        <v>1833333</v>
      </c>
      <c r="K2225" s="14">
        <v>1833333</v>
      </c>
      <c r="L2225" s="14">
        <v>0</v>
      </c>
      <c r="M2225" s="13">
        <v>0</v>
      </c>
      <c r="N2225" s="10">
        <v>5.4</v>
      </c>
      <c r="O2225" s="10">
        <f>N2225-1/SUMIF(Seasons!A$2:A$8,C2225,Seasons!E$2:E$8)*(B2225-(E2225/SUMIF(Seasons!A$2:A$8,C2225,Seasons!B$2:B$8))*SUMIF(Seasons!A$2:A$8,C2225,Seasons!C$2:C$8))</f>
        <v>2.393777692675922</v>
      </c>
    </row>
    <row r="2226" spans="1:15" x14ac:dyDescent="0.2">
      <c r="A2226">
        <v>1</v>
      </c>
      <c r="B2226" s="1">
        <f>48/82*K2226</f>
        <v>2692682.9268292682</v>
      </c>
      <c r="C2226" t="s">
        <v>22</v>
      </c>
      <c r="D2226" t="s">
        <v>612</v>
      </c>
      <c r="E2226">
        <v>99</v>
      </c>
      <c r="F2226">
        <v>0</v>
      </c>
      <c r="H2226">
        <v>0</v>
      </c>
      <c r="K2226" s="1">
        <v>4600000</v>
      </c>
      <c r="L2226" s="1">
        <v>0</v>
      </c>
      <c r="N2226" s="3">
        <v>5.5</v>
      </c>
      <c r="O2226" s="10">
        <f>N2226-1/SUMIF(Seasons!A$2:A$8,C2226,Seasons!E$2:E$8)*(B2226-(E2226/SUMIF(Seasons!A$2:A$8,C2226,Seasons!B$2:B$8))*SUMIF(Seasons!A$2:A$8,C2226,Seasons!C$2:C$8))</f>
        <v>0.57537372147915011</v>
      </c>
    </row>
    <row r="2227" spans="1:15" x14ac:dyDescent="0.2">
      <c r="A2227">
        <v>1</v>
      </c>
      <c r="B2227" s="1">
        <f>K2227</f>
        <v>4600000</v>
      </c>
      <c r="C2227" t="s">
        <v>15</v>
      </c>
      <c r="D2227" t="s">
        <v>612</v>
      </c>
      <c r="E2227">
        <v>195</v>
      </c>
      <c r="F2227">
        <v>0</v>
      </c>
      <c r="G2227">
        <v>0</v>
      </c>
      <c r="H2227">
        <v>0</v>
      </c>
      <c r="I2227"/>
      <c r="J2227" s="1">
        <v>4600000</v>
      </c>
      <c r="K2227" s="1">
        <v>4600000</v>
      </c>
      <c r="L2227" s="1">
        <v>0</v>
      </c>
      <c r="M2227"/>
      <c r="N2227" s="3">
        <v>10.5</v>
      </c>
      <c r="O2227" s="10">
        <f>N2227-1/SUMIF(Seasons!A$2:A$8,C2227,Seasons!E$2:E$8)*(B2227-(E2227/SUMIF(Seasons!A$2:A$8,C2227,Seasons!B$2:B$8))*SUMIF(Seasons!A$2:A$8,C2227,Seasons!C$2:C$8))</f>
        <v>1.0905130687318501</v>
      </c>
    </row>
    <row r="2228" spans="1:15" x14ac:dyDescent="0.2">
      <c r="A2228">
        <v>1</v>
      </c>
      <c r="B2228" s="1">
        <v>4600000</v>
      </c>
      <c r="C2228" t="s">
        <v>23</v>
      </c>
      <c r="D2228" t="s">
        <v>612</v>
      </c>
      <c r="E2228">
        <v>186</v>
      </c>
      <c r="K2228" s="1">
        <v>4600000</v>
      </c>
      <c r="L2228" s="1">
        <v>0</v>
      </c>
      <c r="N2228" s="3">
        <v>9</v>
      </c>
      <c r="O2228" s="10">
        <f>N2228-1/SUMIF(Seasons!A$2:A$8,C2228,Seasons!E$2:E$8)*(B2228-(E2228/SUMIF(Seasons!A$2:A$8,C2228,Seasons!B$2:B$8))*SUMIF(Seasons!A$2:A$8,C2228,Seasons!C$2:C$8))</f>
        <v>0.37533274179236997</v>
      </c>
    </row>
    <row r="2229" spans="1:15" x14ac:dyDescent="0.2">
      <c r="A2229">
        <v>1</v>
      </c>
      <c r="B2229" s="1">
        <f>K2229</f>
        <v>14189</v>
      </c>
      <c r="C2229" s="11" t="s">
        <v>21</v>
      </c>
      <c r="D2229" s="11" t="s">
        <v>613</v>
      </c>
      <c r="E2229" s="12">
        <v>3</v>
      </c>
      <c r="F2229" s="12">
        <v>0</v>
      </c>
      <c r="G2229" s="12">
        <v>0</v>
      </c>
      <c r="H2229" s="12">
        <v>0</v>
      </c>
      <c r="I2229" s="12"/>
      <c r="J2229" s="14">
        <v>875000</v>
      </c>
      <c r="K2229" s="14">
        <v>14189</v>
      </c>
      <c r="L2229" s="14">
        <v>137500</v>
      </c>
      <c r="M2229" s="13">
        <v>0</v>
      </c>
      <c r="N2229" s="10">
        <v>0.1</v>
      </c>
      <c r="O2229" s="10">
        <f>N2229-1/SUMIF(Seasons!A$2:A$8,C2229,Seasons!E$2:E$8)*(B2229-(E2229/SUMIF(Seasons!A$2:A$8,C2229,Seasons!B$2:B$8))*SUMIF(Seasons!A$2:A$8,C2229,Seasons!C$2:C$8))</f>
        <v>8.695915024646475E-2</v>
      </c>
    </row>
    <row r="2230" spans="1:15" x14ac:dyDescent="0.2">
      <c r="A2230">
        <v>1</v>
      </c>
      <c r="B2230" s="1">
        <f>48/82*K2230</f>
        <v>170731.90243902439</v>
      </c>
      <c r="C2230" t="s">
        <v>22</v>
      </c>
      <c r="D2230" t="s">
        <v>613</v>
      </c>
      <c r="E2230">
        <v>33</v>
      </c>
      <c r="F2230">
        <v>0</v>
      </c>
      <c r="H2230">
        <v>0</v>
      </c>
      <c r="K2230" s="1">
        <v>291667</v>
      </c>
      <c r="L2230" s="1">
        <v>0</v>
      </c>
      <c r="N2230" s="3">
        <v>-0.1</v>
      </c>
      <c r="O2230" s="10">
        <f>N2230-1/SUMIF(Seasons!A$2:A$8,C2230,Seasons!E$2:E$8)*(B2230-(E2230/SUMIF(Seasons!A$2:A$8,C2230,Seasons!B$2:B$8))*SUMIF(Seasons!A$2:A$8,C2230,Seasons!C$2:C$8))</f>
        <v>-0.2409917482297404</v>
      </c>
    </row>
    <row r="2231" spans="1:15" x14ac:dyDescent="0.2">
      <c r="A2231">
        <v>1</v>
      </c>
      <c r="B2231" s="1">
        <f>K2231</f>
        <v>118731</v>
      </c>
      <c r="C2231" t="s">
        <v>15</v>
      </c>
      <c r="D2231" t="s">
        <v>613</v>
      </c>
      <c r="E2231">
        <v>28</v>
      </c>
      <c r="F2231">
        <v>0</v>
      </c>
      <c r="G2231">
        <v>0</v>
      </c>
      <c r="H2231">
        <v>0</v>
      </c>
      <c r="I2231"/>
      <c r="J2231" s="1">
        <v>826875</v>
      </c>
      <c r="K2231" s="1">
        <v>118731</v>
      </c>
      <c r="L2231" s="1">
        <v>0</v>
      </c>
      <c r="M2231"/>
      <c r="N2231" s="3">
        <v>-0.1</v>
      </c>
      <c r="O2231" s="10">
        <f>N2231-1/SUMIF(Seasons!A$2:A$8,C2231,Seasons!E$2:E$8)*(B2231-(E2231/SUMIF(Seasons!A$2:A$8,C2231,Seasons!B$2:B$8))*SUMIF(Seasons!A$2:A$8,C2231,Seasons!C$2:C$8))</f>
        <v>-0.19236780102762679</v>
      </c>
    </row>
    <row r="2232" spans="1:15" x14ac:dyDescent="0.2">
      <c r="A2232">
        <v>1</v>
      </c>
      <c r="B2232" s="1">
        <v>625000</v>
      </c>
      <c r="C2232" t="s">
        <v>23</v>
      </c>
      <c r="D2232" t="s">
        <v>613</v>
      </c>
      <c r="E2232">
        <v>186</v>
      </c>
      <c r="K2232" s="1">
        <v>625000</v>
      </c>
      <c r="L2232" s="1">
        <v>0</v>
      </c>
      <c r="N2232" s="3">
        <v>3.3</v>
      </c>
      <c r="O2232" s="10">
        <f>N2232-1/SUMIF(Seasons!A$2:A$8,C2232,Seasons!E$2:E$8)*(B2232-(E2232/SUMIF(Seasons!A$2:A$8,C2232,Seasons!B$2:B$8))*SUMIF(Seasons!A$2:A$8,C2232,Seasons!C$2:C$8))</f>
        <v>3.1402839396628215</v>
      </c>
    </row>
    <row r="2233" spans="1:15" x14ac:dyDescent="0.2">
      <c r="A2233">
        <v>1</v>
      </c>
      <c r="B2233" s="1">
        <f>J2233</f>
        <v>7357143</v>
      </c>
      <c r="C2233" s="11" t="s">
        <v>17</v>
      </c>
      <c r="D2233" s="11" t="s">
        <v>614</v>
      </c>
      <c r="E2233" s="12">
        <v>190</v>
      </c>
      <c r="F2233" s="12"/>
      <c r="G2233" s="12"/>
      <c r="H2233" s="12"/>
      <c r="I2233" s="13">
        <v>8000000</v>
      </c>
      <c r="J2233" s="14">
        <v>7357143</v>
      </c>
      <c r="K2233" s="14"/>
      <c r="L2233" s="14" t="s">
        <v>27</v>
      </c>
      <c r="M2233" s="13"/>
      <c r="N2233" s="10">
        <v>8.1999999999999993</v>
      </c>
      <c r="O2233" s="10">
        <f>N2233-1/SUMIF(Seasons!A$2:A$8,C2233,Seasons!E$2:E$8)*(B2233-(E2233/SUMIF(Seasons!A$2:A$8,C2233,Seasons!B$2:B$8))*SUMIF(Seasons!A$2:A$8,C2233,Seasons!C$2:C$8))</f>
        <v>-9.8416637902785382</v>
      </c>
    </row>
    <row r="2234" spans="1:15" x14ac:dyDescent="0.2">
      <c r="A2234">
        <v>1</v>
      </c>
      <c r="B2234" s="1">
        <f>K2234</f>
        <v>7357143</v>
      </c>
      <c r="C2234" s="11" t="s">
        <v>19</v>
      </c>
      <c r="D2234" s="11" t="s">
        <v>614</v>
      </c>
      <c r="E2234" s="12">
        <v>193</v>
      </c>
      <c r="F2234" s="12">
        <v>0</v>
      </c>
      <c r="G2234" s="12">
        <v>0</v>
      </c>
      <c r="H2234" s="12">
        <v>0</v>
      </c>
      <c r="I2234" s="11"/>
      <c r="J2234" s="14">
        <v>7357143</v>
      </c>
      <c r="K2234" s="14">
        <v>7357143</v>
      </c>
      <c r="L2234" s="14">
        <v>0</v>
      </c>
      <c r="M2234" s="13"/>
      <c r="N2234" s="10">
        <v>8.1999999999999993</v>
      </c>
      <c r="O2234" s="10">
        <f>N2234-1/SUMIF(Seasons!A$2:A$8,C2234,Seasons!E$2:E$8)*(B2234-(E2234/SUMIF(Seasons!A$2:A$8,C2234,Seasons!B$2:B$8))*SUMIF(Seasons!A$2:A$8,C2234,Seasons!C$2:C$8))</f>
        <v>-9.9646172185430473</v>
      </c>
    </row>
    <row r="2235" spans="1:15" x14ac:dyDescent="0.2">
      <c r="A2235">
        <v>1</v>
      </c>
      <c r="B2235" s="1">
        <f>K2235</f>
        <v>7357143</v>
      </c>
      <c r="C2235" s="11" t="s">
        <v>20</v>
      </c>
      <c r="D2235" s="11" t="s">
        <v>614</v>
      </c>
      <c r="E2235" s="12">
        <v>186</v>
      </c>
      <c r="F2235" s="12">
        <v>0</v>
      </c>
      <c r="G2235" s="12">
        <v>0</v>
      </c>
      <c r="H2235" s="12">
        <v>0</v>
      </c>
      <c r="I2235" s="12"/>
      <c r="J2235" s="14">
        <v>7357143</v>
      </c>
      <c r="K2235" s="14">
        <v>7357143</v>
      </c>
      <c r="L2235" s="14">
        <v>0</v>
      </c>
      <c r="M2235" s="13"/>
      <c r="N2235" s="10">
        <v>0.6</v>
      </c>
      <c r="O2235" s="10">
        <f>N2235-1/SUMIF(Seasons!A$2:A$8,C2235,Seasons!E$2:E$8)*(B2235-(E2235/SUMIF(Seasons!A$2:A$8,C2235,Seasons!B$2:B$8))*SUMIF(Seasons!A$2:A$8,C2235,Seasons!C$2:C$8))</f>
        <v>-16.57864634655532</v>
      </c>
    </row>
    <row r="2236" spans="1:15" x14ac:dyDescent="0.2">
      <c r="A2236">
        <v>1</v>
      </c>
      <c r="B2236" s="1">
        <f>K2236</f>
        <v>7357143</v>
      </c>
      <c r="C2236" s="11" t="s">
        <v>21</v>
      </c>
      <c r="D2236" s="11" t="s">
        <v>614</v>
      </c>
      <c r="E2236" s="12">
        <v>185</v>
      </c>
      <c r="F2236" s="12">
        <v>0</v>
      </c>
      <c r="G2236" s="12">
        <v>0</v>
      </c>
      <c r="H2236" s="12">
        <v>0</v>
      </c>
      <c r="I2236" s="12"/>
      <c r="J2236" s="14">
        <v>7357143</v>
      </c>
      <c r="K2236" s="14">
        <v>7357143</v>
      </c>
      <c r="L2236" s="14">
        <v>0</v>
      </c>
      <c r="M2236" s="13">
        <v>0</v>
      </c>
      <c r="N2236" s="10">
        <v>-1.6</v>
      </c>
      <c r="O2236" s="10">
        <f>N2236-1/SUMIF(Seasons!A$2:A$8,C2236,Seasons!E$2:E$8)*(B2236-(E2236/SUMIF(Seasons!A$2:A$8,C2236,Seasons!B$2:B$8))*SUMIF(Seasons!A$2:A$8,C2236,Seasons!C$2:C$8))</f>
        <v>-17.298557395883197</v>
      </c>
    </row>
    <row r="2237" spans="1:15" x14ac:dyDescent="0.2">
      <c r="A2237">
        <v>1</v>
      </c>
      <c r="B2237" s="1">
        <f>48/82*K2237</f>
        <v>393200.19512195117</v>
      </c>
      <c r="C2237" t="s">
        <v>22</v>
      </c>
      <c r="D2237" t="s">
        <v>614</v>
      </c>
      <c r="E2237">
        <v>95</v>
      </c>
      <c r="F2237">
        <v>0</v>
      </c>
      <c r="H2237">
        <v>0</v>
      </c>
      <c r="K2237" s="1">
        <v>671717</v>
      </c>
      <c r="L2237" s="1">
        <v>0</v>
      </c>
      <c r="N2237" s="3">
        <v>0.30000000000000004</v>
      </c>
      <c r="O2237" s="10">
        <f>N2237-1/SUMIF(Seasons!A$2:A$8,C2237,Seasons!E$2:E$8)*(B2237-(E2237/SUMIF(Seasons!A$2:A$8,C2237,Seasons!B$2:B$8))*SUMIF(Seasons!A$2:A$8,C2237,Seasons!C$2:C$8))</f>
        <v>9.7058119447822194E-2</v>
      </c>
    </row>
    <row r="2238" spans="1:15" x14ac:dyDescent="0.2">
      <c r="A2238">
        <v>1</v>
      </c>
      <c r="B2238" s="1">
        <f>K2238</f>
        <v>900000</v>
      </c>
      <c r="C2238" t="s">
        <v>15</v>
      </c>
      <c r="D2238" t="s">
        <v>614</v>
      </c>
      <c r="E2238">
        <v>195</v>
      </c>
      <c r="F2238">
        <v>0</v>
      </c>
      <c r="G2238">
        <v>0</v>
      </c>
      <c r="H2238">
        <v>0</v>
      </c>
      <c r="I2238"/>
      <c r="J2238" s="1">
        <v>900000</v>
      </c>
      <c r="K2238" s="1">
        <v>900000</v>
      </c>
      <c r="L2238" s="1">
        <v>0</v>
      </c>
      <c r="M2238"/>
      <c r="N2238" s="3">
        <v>-0.30000000000000004</v>
      </c>
      <c r="O2238" s="10">
        <f>N2238-1/SUMIF(Seasons!A$2:A$8,C2238,Seasons!E$2:E$8)*(B2238-(E2238/SUMIF(Seasons!A$2:A$8,C2238,Seasons!B$2:B$8))*SUMIF(Seasons!A$2:A$8,C2238,Seasons!C$2:C$8))</f>
        <v>-1.113165537270087</v>
      </c>
    </row>
    <row r="2239" spans="1:15" x14ac:dyDescent="0.2">
      <c r="A2239">
        <v>1</v>
      </c>
      <c r="B2239" s="1">
        <v>390000</v>
      </c>
      <c r="C2239" t="s">
        <v>23</v>
      </c>
      <c r="D2239" t="s">
        <v>614</v>
      </c>
      <c r="E2239">
        <v>132</v>
      </c>
      <c r="K2239" s="1">
        <v>390000</v>
      </c>
      <c r="L2239" s="1">
        <v>0</v>
      </c>
      <c r="N2239" s="3">
        <v>3.4</v>
      </c>
      <c r="O2239" s="10">
        <f>N2239-1/SUMIF(Seasons!A$2:A$8,C2239,Seasons!E$2:E$8)*(B2239-(E2239/SUMIF(Seasons!A$2:A$8,C2239,Seasons!B$2:B$8))*SUMIF(Seasons!A$2:A$8,C2239,Seasons!C$2:C$8))</f>
        <v>3.4006869507971493</v>
      </c>
    </row>
    <row r="2240" spans="1:15" x14ac:dyDescent="0.2">
      <c r="A2240">
        <v>1</v>
      </c>
      <c r="B2240" s="1">
        <f>J2240</f>
        <v>5000000</v>
      </c>
      <c r="C2240" s="11" t="s">
        <v>17</v>
      </c>
      <c r="D2240" s="11" t="s">
        <v>615</v>
      </c>
      <c r="E2240" s="12">
        <v>190</v>
      </c>
      <c r="F2240" s="12"/>
      <c r="G2240" s="12"/>
      <c r="H2240" s="12"/>
      <c r="I2240" s="13">
        <v>6000000</v>
      </c>
      <c r="J2240" s="14">
        <v>5000000</v>
      </c>
      <c r="K2240" s="14"/>
      <c r="L2240" s="14" t="s">
        <v>27</v>
      </c>
      <c r="M2240" s="13"/>
      <c r="N2240" s="10">
        <v>5.4</v>
      </c>
      <c r="O2240" s="10">
        <f>N2240-1/SUMIF(Seasons!A$2:A$8,C2240,Seasons!E$2:E$8)*(B2240-(E2240/SUMIF(Seasons!A$2:A$8,C2240,Seasons!B$2:B$8))*SUMIF(Seasons!A$2:A$8,C2240,Seasons!C$2:C$8))</f>
        <v>-6.4623702894593116</v>
      </c>
    </row>
    <row r="2241" spans="1:15" x14ac:dyDescent="0.2">
      <c r="A2241">
        <v>1</v>
      </c>
      <c r="B2241" s="1">
        <f>K2241</f>
        <v>5000000</v>
      </c>
      <c r="C2241" s="11" t="s">
        <v>19</v>
      </c>
      <c r="D2241" s="11" t="s">
        <v>615</v>
      </c>
      <c r="E2241" s="12">
        <v>193</v>
      </c>
      <c r="F2241" s="12">
        <v>0</v>
      </c>
      <c r="G2241" s="12">
        <v>0</v>
      </c>
      <c r="H2241" s="12">
        <v>0</v>
      </c>
      <c r="I2241" s="11"/>
      <c r="J2241" s="14">
        <v>5000000</v>
      </c>
      <c r="K2241" s="14">
        <v>5000000</v>
      </c>
      <c r="L2241" s="14">
        <v>0</v>
      </c>
      <c r="M2241" s="13"/>
      <c r="N2241" s="10">
        <v>11.9</v>
      </c>
      <c r="O2241" s="10">
        <f>N2241-1/SUMIF(Seasons!A$2:A$8,C2241,Seasons!E$2:E$8)*(B2241-(E2241/SUMIF(Seasons!A$2:A$8,C2241,Seasons!B$2:B$8))*SUMIF(Seasons!A$2:A$8,C2241,Seasons!C$2:C$8))</f>
        <v>-2.0529801324503438E-2</v>
      </c>
    </row>
    <row r="2242" spans="1:15" x14ac:dyDescent="0.2">
      <c r="A2242">
        <v>1</v>
      </c>
      <c r="B2242" s="1">
        <f>K2242</f>
        <v>5500000</v>
      </c>
      <c r="C2242" s="11" t="s">
        <v>20</v>
      </c>
      <c r="D2242" s="11" t="s">
        <v>615</v>
      </c>
      <c r="E2242" s="12">
        <v>186</v>
      </c>
      <c r="F2242" s="12">
        <v>0</v>
      </c>
      <c r="G2242" s="12">
        <v>0</v>
      </c>
      <c r="H2242" s="12">
        <v>0</v>
      </c>
      <c r="I2242" s="12"/>
      <c r="J2242" s="14">
        <v>5500000</v>
      </c>
      <c r="K2242" s="14">
        <v>5500000</v>
      </c>
      <c r="L2242" s="14">
        <v>0</v>
      </c>
      <c r="M2242" s="13"/>
      <c r="N2242" s="10">
        <v>3.8</v>
      </c>
      <c r="O2242" s="10">
        <f>N2242-1/SUMIF(Seasons!A$2:A$8,C2242,Seasons!E$2:E$8)*(B2242-(E2242/SUMIF(Seasons!A$2:A$8,C2242,Seasons!B$2:B$8))*SUMIF(Seasons!A$2:A$8,C2242,Seasons!C$2:C$8))</f>
        <v>-8.7260960334029214</v>
      </c>
    </row>
    <row r="2243" spans="1:15" x14ac:dyDescent="0.2">
      <c r="A2243">
        <v>1</v>
      </c>
      <c r="B2243" s="1">
        <f>K2243</f>
        <v>5500000</v>
      </c>
      <c r="C2243" s="11" t="s">
        <v>21</v>
      </c>
      <c r="D2243" s="11" t="s">
        <v>615</v>
      </c>
      <c r="E2243" s="12">
        <v>185</v>
      </c>
      <c r="F2243" s="12">
        <v>0</v>
      </c>
      <c r="G2243" s="12">
        <v>0</v>
      </c>
      <c r="H2243" s="12">
        <v>0</v>
      </c>
      <c r="I2243" s="12"/>
      <c r="J2243" s="14">
        <v>5500000</v>
      </c>
      <c r="K2243" s="14">
        <v>5500000</v>
      </c>
      <c r="L2243" s="14">
        <v>0</v>
      </c>
      <c r="M2243" s="13">
        <v>0</v>
      </c>
      <c r="N2243" s="10">
        <v>6.1</v>
      </c>
      <c r="O2243" s="10">
        <f>N2243-1/SUMIF(Seasons!A$2:A$8,C2243,Seasons!E$2:E$8)*(B2243-(E2243/SUMIF(Seasons!A$2:A$8,C2243,Seasons!B$2:B$8))*SUMIF(Seasons!A$2:A$8,C2243,Seasons!C$2:C$8))</f>
        <v>-5.3313068453805652</v>
      </c>
    </row>
    <row r="2244" spans="1:15" x14ac:dyDescent="0.2">
      <c r="A2244">
        <v>1</v>
      </c>
      <c r="B2244" s="1">
        <f>48/82*K2244</f>
        <v>3219512.1951219509</v>
      </c>
      <c r="C2244" t="s">
        <v>22</v>
      </c>
      <c r="D2244" t="s">
        <v>615</v>
      </c>
      <c r="E2244">
        <v>99</v>
      </c>
      <c r="F2244">
        <v>0</v>
      </c>
      <c r="H2244">
        <v>0</v>
      </c>
      <c r="K2244" s="1">
        <v>5500000</v>
      </c>
      <c r="L2244" s="1">
        <v>0</v>
      </c>
      <c r="N2244" s="3">
        <v>6.7</v>
      </c>
      <c r="O2244" s="10">
        <f>N2244-1/SUMIF(Seasons!A$2:A$8,C2244,Seasons!E$2:E$8)*(B2244-(E2244/SUMIF(Seasons!A$2:A$8,C2244,Seasons!B$2:B$8))*SUMIF(Seasons!A$2:A$8,C2244,Seasons!C$2:C$8))</f>
        <v>0.68772619984264427</v>
      </c>
    </row>
    <row r="2245" spans="1:15" x14ac:dyDescent="0.2">
      <c r="A2245">
        <v>1</v>
      </c>
      <c r="B2245" s="1">
        <f>K2245</f>
        <v>5000000</v>
      </c>
      <c r="C2245" t="s">
        <v>15</v>
      </c>
      <c r="D2245" t="s">
        <v>615</v>
      </c>
      <c r="E2245">
        <v>195</v>
      </c>
      <c r="F2245">
        <v>0</v>
      </c>
      <c r="G2245">
        <v>0</v>
      </c>
      <c r="H2245">
        <v>0</v>
      </c>
      <c r="I2245"/>
      <c r="J2245" s="1">
        <v>5000000</v>
      </c>
      <c r="K2245" s="1">
        <v>5000000</v>
      </c>
      <c r="L2245" s="1">
        <v>0</v>
      </c>
      <c r="M2245"/>
      <c r="N2245" s="3">
        <v>0.60000000000000009</v>
      </c>
      <c r="O2245" s="10">
        <f>N2245-1/SUMIF(Seasons!A$2:A$8,C2245,Seasons!E$2:E$8)*(B2245-(E2245/SUMIF(Seasons!A$2:A$8,C2245,Seasons!B$2:B$8))*SUMIF(Seasons!A$2:A$8,C2245,Seasons!C$2:C$8))</f>
        <v>-9.7388189738625357</v>
      </c>
    </row>
    <row r="2246" spans="1:15" x14ac:dyDescent="0.2">
      <c r="A2246">
        <v>1</v>
      </c>
      <c r="B2246" s="1">
        <v>4673000</v>
      </c>
      <c r="C2246" t="s">
        <v>23</v>
      </c>
      <c r="D2246" t="s">
        <v>615</v>
      </c>
      <c r="E2246">
        <v>186</v>
      </c>
      <c r="K2246" s="1">
        <v>4673000</v>
      </c>
      <c r="L2246" s="1">
        <v>0</v>
      </c>
      <c r="N2246" s="3">
        <v>2.9</v>
      </c>
      <c r="O2246" s="10">
        <f>N2246-1/SUMIF(Seasons!A$2:A$8,C2246,Seasons!E$2:E$8)*(B2246-(E2246/SUMIF(Seasons!A$2:A$8,C2246,Seasons!B$2:B$8))*SUMIF(Seasons!A$2:A$8,C2246,Seasons!C$2:C$8))</f>
        <v>-5.8801242236024844</v>
      </c>
    </row>
    <row r="2247" spans="1:15" x14ac:dyDescent="0.2">
      <c r="A2247">
        <v>1</v>
      </c>
      <c r="B2247" s="1">
        <f>K2247</f>
        <v>46486</v>
      </c>
      <c r="C2247" s="11" t="s">
        <v>21</v>
      </c>
      <c r="D2247" s="11" t="s">
        <v>616</v>
      </c>
      <c r="E2247" s="12">
        <v>8</v>
      </c>
      <c r="F2247" s="12">
        <v>0</v>
      </c>
      <c r="G2247" s="12">
        <v>0</v>
      </c>
      <c r="H2247" s="12">
        <v>0</v>
      </c>
      <c r="I2247" s="12"/>
      <c r="J2247" s="14">
        <v>1075000</v>
      </c>
      <c r="K2247" s="14">
        <v>46486</v>
      </c>
      <c r="L2247" s="14">
        <v>200000</v>
      </c>
      <c r="M2247" s="13">
        <v>0</v>
      </c>
      <c r="N2247" s="10"/>
      <c r="O2247" s="10">
        <f>N2247-1/SUMIF(Seasons!A$2:A$8,C2247,Seasons!E$2:E$8)*(B2247-(E2247/SUMIF(Seasons!A$2:A$8,C2247,Seasons!B$2:B$8))*SUMIF(Seasons!A$2:A$8,C2247,Seasons!C$2:C$8))</f>
        <v>-5.4648074211118731E-2</v>
      </c>
    </row>
    <row r="2248" spans="1:15" x14ac:dyDescent="0.2">
      <c r="A2248">
        <v>1</v>
      </c>
      <c r="B2248" s="1">
        <v>526000</v>
      </c>
      <c r="C2248" t="s">
        <v>23</v>
      </c>
      <c r="D2248" t="s">
        <v>617</v>
      </c>
      <c r="E2248">
        <v>156</v>
      </c>
      <c r="K2248" s="1">
        <v>526000</v>
      </c>
      <c r="L2248" s="1">
        <v>0</v>
      </c>
      <c r="N2248" s="3">
        <v>0.4</v>
      </c>
      <c r="O2248" s="10">
        <f>N2248-1/SUMIF(Seasons!A$2:A$8,C2248,Seasons!E$2:E$8)*(B2248-(E2248/SUMIF(Seasons!A$2:A$8,C2248,Seasons!B$2:B$8))*SUMIF(Seasons!A$2:A$8,C2248,Seasons!C$2:C$8))</f>
        <v>0.26219767009187966</v>
      </c>
    </row>
    <row r="2249" spans="1:15" x14ac:dyDescent="0.2">
      <c r="A2249">
        <v>1</v>
      </c>
      <c r="B2249" s="1">
        <f>J2249</f>
        <v>606667</v>
      </c>
      <c r="C2249" s="11" t="s">
        <v>17</v>
      </c>
      <c r="D2249" s="11" t="s">
        <v>618</v>
      </c>
      <c r="E2249" s="12">
        <v>190</v>
      </c>
      <c r="F2249" s="12"/>
      <c r="G2249" s="12"/>
      <c r="H2249" s="12"/>
      <c r="I2249" s="13">
        <v>585000</v>
      </c>
      <c r="J2249" s="14">
        <v>606667</v>
      </c>
      <c r="K2249" s="14"/>
      <c r="L2249" s="14" t="s">
        <v>27</v>
      </c>
      <c r="M2249" s="13"/>
      <c r="N2249" s="10">
        <v>0</v>
      </c>
      <c r="O2249" s="10">
        <f>N2249-1/SUMIF(Seasons!A$2:A$8,C2249,Seasons!E$2:E$8)*(B2249-(E2249/SUMIF(Seasons!A$2:A$8,C2249,Seasons!B$2:B$8))*SUMIF(Seasons!A$2:A$8,C2249,Seasons!C$2:C$8))</f>
        <v>-0.34516744948115785</v>
      </c>
    </row>
    <row r="2250" spans="1:15" x14ac:dyDescent="0.2">
      <c r="A2250">
        <v>1</v>
      </c>
      <c r="B2250" s="1">
        <f>K2250</f>
        <v>9430</v>
      </c>
      <c r="C2250" s="11" t="s">
        <v>19</v>
      </c>
      <c r="D2250" s="11" t="s">
        <v>618</v>
      </c>
      <c r="E2250" s="12">
        <v>3</v>
      </c>
      <c r="F2250" s="12">
        <v>0</v>
      </c>
      <c r="G2250" s="12">
        <v>0</v>
      </c>
      <c r="H2250" s="12">
        <v>0</v>
      </c>
      <c r="I2250" s="11"/>
      <c r="J2250" s="14">
        <v>606667</v>
      </c>
      <c r="K2250" s="14">
        <v>9430</v>
      </c>
      <c r="L2250" s="14">
        <v>0</v>
      </c>
      <c r="M2250" s="13"/>
      <c r="N2250" s="10"/>
      <c r="O2250" s="10">
        <f>N2250-1/SUMIF(Seasons!A$2:A$8,C2250,Seasons!E$2:E$8)*(B2250-(E2250/SUMIF(Seasons!A$2:A$8,C2250,Seasons!B$2:B$8))*SUMIF(Seasons!A$2:A$8,C2250,Seasons!C$2:C$8))</f>
        <v>-4.3919980784407923E-3</v>
      </c>
    </row>
    <row r="2251" spans="1:15" x14ac:dyDescent="0.2">
      <c r="A2251">
        <v>1</v>
      </c>
      <c r="B2251" s="1">
        <f>K2251</f>
        <v>48387</v>
      </c>
      <c r="C2251" s="11" t="s">
        <v>20</v>
      </c>
      <c r="D2251" s="11" t="s">
        <v>618</v>
      </c>
      <c r="E2251" s="12">
        <v>18</v>
      </c>
      <c r="F2251" s="12">
        <v>0</v>
      </c>
      <c r="G2251" s="12">
        <v>0</v>
      </c>
      <c r="H2251" s="12">
        <v>0</v>
      </c>
      <c r="I2251" s="12"/>
      <c r="J2251" s="14">
        <v>500000</v>
      </c>
      <c r="K2251" s="14">
        <v>48387</v>
      </c>
      <c r="L2251" s="14">
        <v>0</v>
      </c>
      <c r="M2251" s="13"/>
      <c r="N2251" s="10">
        <v>-0.3</v>
      </c>
      <c r="O2251" s="10">
        <f>N2251-1/SUMIF(Seasons!A$2:A$8,C2251,Seasons!E$2:E$8)*(B2251-(E2251/SUMIF(Seasons!A$2:A$8,C2251,Seasons!B$2:B$8))*SUMIF(Seasons!A$2:A$8,C2251,Seasons!C$2:C$8))</f>
        <v>-0.29999975755943159</v>
      </c>
    </row>
    <row r="2252" spans="1:15" x14ac:dyDescent="0.2">
      <c r="A2252">
        <v>1</v>
      </c>
      <c r="B2252" s="1">
        <f>K2252</f>
        <v>276014</v>
      </c>
      <c r="C2252" s="11" t="s">
        <v>21</v>
      </c>
      <c r="D2252" s="11" t="s">
        <v>618</v>
      </c>
      <c r="E2252" s="12">
        <v>95</v>
      </c>
      <c r="F2252" s="12">
        <v>0</v>
      </c>
      <c r="G2252" s="12">
        <v>0</v>
      </c>
      <c r="H2252" s="12">
        <v>0</v>
      </c>
      <c r="I2252" s="12"/>
      <c r="J2252" s="14">
        <v>537500</v>
      </c>
      <c r="K2252" s="14">
        <v>276014</v>
      </c>
      <c r="L2252" s="14">
        <v>0</v>
      </c>
      <c r="M2252" s="13">
        <v>0</v>
      </c>
      <c r="N2252" s="10">
        <v>-0.2</v>
      </c>
      <c r="O2252" s="10">
        <f>N2252-1/SUMIF(Seasons!A$2:A$8,C2252,Seasons!E$2:E$8)*(B2252-(E2252/SUMIF(Seasons!A$2:A$8,C2252,Seasons!B$2:B$8))*SUMIF(Seasons!A$2:A$8,C2252,Seasons!C$2:C$8))</f>
        <v>-0.21475018953850941</v>
      </c>
    </row>
    <row r="2253" spans="1:15" x14ac:dyDescent="0.2">
      <c r="A2253">
        <v>1</v>
      </c>
      <c r="B2253" s="1">
        <f>48/82*K2253</f>
        <v>31781.268292682926</v>
      </c>
      <c r="C2253" t="s">
        <v>22</v>
      </c>
      <c r="D2253" t="s">
        <v>618</v>
      </c>
      <c r="E2253">
        <v>10</v>
      </c>
      <c r="F2253">
        <v>0</v>
      </c>
      <c r="H2253">
        <v>0</v>
      </c>
      <c r="K2253" s="1">
        <v>54293</v>
      </c>
      <c r="L2253" s="1">
        <v>0</v>
      </c>
      <c r="N2253" s="3">
        <v>-0.30000000000000004</v>
      </c>
      <c r="O2253" s="10">
        <f>N2253-1/SUMIF(Seasons!A$2:A$8,C2253,Seasons!E$2:E$8)*(B2253-(E2253/SUMIF(Seasons!A$2:A$8,C2253,Seasons!B$2:B$8))*SUMIF(Seasons!A$2:A$8,C2253,Seasons!C$2:C$8))</f>
        <v>-0.3015259658107432</v>
      </c>
    </row>
    <row r="2254" spans="1:15" x14ac:dyDescent="0.2">
      <c r="A2254">
        <v>1</v>
      </c>
      <c r="B2254" s="1">
        <f>J2254</f>
        <v>725000</v>
      </c>
      <c r="C2254" s="11" t="s">
        <v>17</v>
      </c>
      <c r="D2254" s="11" t="s">
        <v>619</v>
      </c>
      <c r="E2254" s="12">
        <v>190</v>
      </c>
      <c r="F2254" s="12"/>
      <c r="G2254" s="12"/>
      <c r="H2254" s="12"/>
      <c r="I2254" s="13">
        <v>725000</v>
      </c>
      <c r="J2254" s="14">
        <v>725000</v>
      </c>
      <c r="K2254" s="14"/>
      <c r="L2254" s="14" t="s">
        <v>27</v>
      </c>
      <c r="M2254" s="13"/>
      <c r="N2254" s="10">
        <v>-0.5</v>
      </c>
      <c r="O2254" s="10">
        <f>N2254-1/SUMIF(Seasons!A$2:A$8,C2254,Seasons!E$2:E$8)*(B2254-(E2254/SUMIF(Seasons!A$2:A$8,C2254,Seasons!B$2:B$8))*SUMIF(Seasons!A$2:A$8,C2254,Seasons!C$2:C$8))</f>
        <v>-1.1553795740032768</v>
      </c>
    </row>
    <row r="2255" spans="1:15" x14ac:dyDescent="0.2">
      <c r="A2255">
        <v>1</v>
      </c>
      <c r="B2255" s="1">
        <f>K2255</f>
        <v>761250</v>
      </c>
      <c r="C2255" s="11" t="s">
        <v>19</v>
      </c>
      <c r="D2255" s="11" t="s">
        <v>619</v>
      </c>
      <c r="E2255" s="12">
        <v>193</v>
      </c>
      <c r="F2255" s="16">
        <v>40</v>
      </c>
      <c r="G2255" s="12">
        <v>0</v>
      </c>
      <c r="H2255" s="12">
        <v>0</v>
      </c>
      <c r="I2255" s="11"/>
      <c r="J2255" s="14">
        <v>761250</v>
      </c>
      <c r="K2255" s="14">
        <v>761250</v>
      </c>
      <c r="L2255" s="14">
        <v>0</v>
      </c>
      <c r="M2255" s="13"/>
      <c r="N2255" s="10">
        <v>1.2</v>
      </c>
      <c r="O2255" s="10">
        <f>N2255-1/SUMIF(Seasons!A$2:A$8,C2255,Seasons!E$2:E$8)*(B2255-(E2255/SUMIF(Seasons!A$2:A$8,C2255,Seasons!B$2:B$8))*SUMIF(Seasons!A$2:A$8,C2255,Seasons!C$2:C$8))</f>
        <v>0.50794701986754964</v>
      </c>
    </row>
    <row r="2256" spans="1:15" x14ac:dyDescent="0.2">
      <c r="A2256">
        <v>1</v>
      </c>
      <c r="B2256" s="1">
        <f>K2256</f>
        <v>800000</v>
      </c>
      <c r="C2256" s="11" t="s">
        <v>20</v>
      </c>
      <c r="D2256" s="11" t="s">
        <v>619</v>
      </c>
      <c r="E2256" s="12">
        <v>186</v>
      </c>
      <c r="F2256" s="12">
        <v>0</v>
      </c>
      <c r="G2256" s="12">
        <v>0</v>
      </c>
      <c r="H2256" s="12">
        <v>0</v>
      </c>
      <c r="I2256" s="12"/>
      <c r="J2256" s="14">
        <v>800000</v>
      </c>
      <c r="K2256" s="14">
        <v>800000</v>
      </c>
      <c r="L2256" s="14">
        <v>0</v>
      </c>
      <c r="M2256" s="13"/>
      <c r="N2256" s="10">
        <v>0.4</v>
      </c>
      <c r="O2256" s="10">
        <f>N2256-1/SUMIF(Seasons!A$2:A$8,C2256,Seasons!E$2:E$8)*(B2256-(E2256/SUMIF(Seasons!A$2:A$8,C2256,Seasons!B$2:B$8))*SUMIF(Seasons!A$2:A$8,C2256,Seasons!C$2:C$8))</f>
        <v>-0.35156576200417533</v>
      </c>
    </row>
    <row r="2257" spans="1:15" x14ac:dyDescent="0.2">
      <c r="A2257">
        <v>1</v>
      </c>
      <c r="B2257" s="1">
        <f>K2257</f>
        <v>1325000</v>
      </c>
      <c r="C2257" s="11" t="s">
        <v>21</v>
      </c>
      <c r="D2257" s="11" t="s">
        <v>619</v>
      </c>
      <c r="E2257" s="12">
        <v>185</v>
      </c>
      <c r="F2257" s="12">
        <v>0</v>
      </c>
      <c r="G2257" s="12">
        <v>0</v>
      </c>
      <c r="H2257" s="12">
        <v>0</v>
      </c>
      <c r="I2257" s="12"/>
      <c r="J2257" s="14">
        <v>1325000</v>
      </c>
      <c r="K2257" s="14">
        <v>1325000</v>
      </c>
      <c r="L2257" s="14">
        <v>0</v>
      </c>
      <c r="M2257" s="13">
        <v>0</v>
      </c>
      <c r="N2257" s="10">
        <v>5.4</v>
      </c>
      <c r="O2257" s="10">
        <f>N2257-1/SUMIF(Seasons!A$2:A$8,C2257,Seasons!E$2:E$8)*(B2257-(E2257/SUMIF(Seasons!A$2:A$8,C2257,Seasons!B$2:B$8))*SUMIF(Seasons!A$2:A$8,C2257,Seasons!C$2:C$8))</f>
        <v>3.561799904260412</v>
      </c>
    </row>
    <row r="2258" spans="1:15" x14ac:dyDescent="0.2">
      <c r="A2258">
        <v>1</v>
      </c>
      <c r="B2258" s="1">
        <f>48/82*K2258</f>
        <v>775609.75609756098</v>
      </c>
      <c r="C2258" t="s">
        <v>22</v>
      </c>
      <c r="D2258" t="s">
        <v>619</v>
      </c>
      <c r="E2258">
        <v>99</v>
      </c>
      <c r="F2258">
        <v>0</v>
      </c>
      <c r="H2258">
        <v>0</v>
      </c>
      <c r="K2258" s="1">
        <v>1325000</v>
      </c>
      <c r="L2258" s="1">
        <v>0</v>
      </c>
      <c r="N2258" s="3">
        <v>1.9</v>
      </c>
      <c r="O2258" s="10">
        <f>N2258-1/SUMIF(Seasons!A$2:A$8,C2258,Seasons!E$2:E$8)*(B2258-(E2258/SUMIF(Seasons!A$2:A$8,C2258,Seasons!B$2:B$8))*SUMIF(Seasons!A$2:A$8,C2258,Seasons!C$2:C$8))</f>
        <v>0.93320220298977163</v>
      </c>
    </row>
    <row r="2259" spans="1:15" x14ac:dyDescent="0.2">
      <c r="A2259">
        <v>1</v>
      </c>
      <c r="B2259" s="1">
        <f>K2259</f>
        <v>3000000</v>
      </c>
      <c r="C2259" t="s">
        <v>15</v>
      </c>
      <c r="D2259" t="s">
        <v>619</v>
      </c>
      <c r="E2259">
        <v>195</v>
      </c>
      <c r="F2259">
        <v>0</v>
      </c>
      <c r="G2259">
        <v>0</v>
      </c>
      <c r="H2259">
        <v>0</v>
      </c>
      <c r="I2259"/>
      <c r="J2259" s="1">
        <v>3000000</v>
      </c>
      <c r="K2259" s="1">
        <v>3000000</v>
      </c>
      <c r="L2259" s="1">
        <v>0</v>
      </c>
      <c r="M2259"/>
      <c r="N2259" s="3">
        <v>3.9</v>
      </c>
      <c r="O2259" s="10">
        <f>N2259-1/SUMIF(Seasons!A$2:A$8,C2259,Seasons!E$2:E$8)*(B2259-(E2259/SUMIF(Seasons!A$2:A$8,C2259,Seasons!B$2:B$8))*SUMIF(Seasons!A$2:A$8,C2259,Seasons!C$2:C$8))</f>
        <v>-1.7921587608906093</v>
      </c>
    </row>
    <row r="2260" spans="1:15" x14ac:dyDescent="0.2">
      <c r="A2260">
        <v>1</v>
      </c>
      <c r="B2260" s="1">
        <v>3000000</v>
      </c>
      <c r="C2260" t="s">
        <v>23</v>
      </c>
      <c r="D2260" t="s">
        <v>619</v>
      </c>
      <c r="E2260">
        <v>186</v>
      </c>
      <c r="K2260" s="1">
        <v>3000000</v>
      </c>
      <c r="L2260" s="1">
        <v>0</v>
      </c>
      <c r="N2260" s="3">
        <v>1.7000000000000002</v>
      </c>
      <c r="O2260" s="10">
        <f>N2260-1/SUMIF(Seasons!A$2:A$8,C2260,Seasons!E$2:E$8)*(B2260-(E2260/SUMIF(Seasons!A$2:A$8,C2260,Seasons!B$2:B$8))*SUMIF(Seasons!A$2:A$8,C2260,Seasons!C$2:C$8))</f>
        <v>-3.517391304347826</v>
      </c>
    </row>
    <row r="2261" spans="1:15" x14ac:dyDescent="0.2">
      <c r="A2261">
        <v>1</v>
      </c>
      <c r="B2261" s="1">
        <f>J2261</f>
        <v>1100000</v>
      </c>
      <c r="C2261" s="11" t="s">
        <v>17</v>
      </c>
      <c r="D2261" s="11" t="s">
        <v>620</v>
      </c>
      <c r="E2261" s="12">
        <v>190</v>
      </c>
      <c r="F2261" s="12"/>
      <c r="G2261" s="12"/>
      <c r="H2261" s="12"/>
      <c r="I2261" s="13">
        <v>1000000</v>
      </c>
      <c r="J2261" s="14">
        <v>1100000</v>
      </c>
      <c r="K2261" s="14"/>
      <c r="L2261" s="14" t="s">
        <v>27</v>
      </c>
      <c r="M2261" s="13"/>
      <c r="N2261" s="10">
        <v>6.5</v>
      </c>
      <c r="O2261" s="10">
        <f>N2261-1/SUMIF(Seasons!A$2:A$8,C2261,Seasons!E$2:E$8)*(B2261-(E2261/SUMIF(Seasons!A$2:A$8,C2261,Seasons!B$2:B$8))*SUMIF(Seasons!A$2:A$8,C2261,Seasons!C$2:C$8))</f>
        <v>4.8615510649918079</v>
      </c>
    </row>
    <row r="2262" spans="1:15" x14ac:dyDescent="0.2">
      <c r="A2262">
        <v>1</v>
      </c>
      <c r="B2262" s="1">
        <f>K2262</f>
        <v>1100000</v>
      </c>
      <c r="C2262" s="11" t="s">
        <v>19</v>
      </c>
      <c r="D2262" s="11" t="s">
        <v>620</v>
      </c>
      <c r="E2262" s="12">
        <v>193</v>
      </c>
      <c r="F2262" s="12">
        <v>0</v>
      </c>
      <c r="G2262" s="12">
        <v>0</v>
      </c>
      <c r="H2262" s="12">
        <v>0</v>
      </c>
      <c r="I2262" s="11"/>
      <c r="J2262" s="14">
        <v>1100000</v>
      </c>
      <c r="K2262" s="14">
        <v>1100000</v>
      </c>
      <c r="L2262" s="14">
        <v>0</v>
      </c>
      <c r="M2262" s="13"/>
      <c r="N2262" s="10">
        <v>1.8</v>
      </c>
      <c r="O2262" s="10">
        <f>N2262-1/SUMIF(Seasons!A$2:A$8,C2262,Seasons!E$2:E$8)*(B2262-(E2262/SUMIF(Seasons!A$2:A$8,C2262,Seasons!B$2:B$8))*SUMIF(Seasons!A$2:A$8,C2262,Seasons!C$2:C$8))</f>
        <v>0.21059602649006615</v>
      </c>
    </row>
    <row r="2263" spans="1:15" x14ac:dyDescent="0.2">
      <c r="A2263">
        <v>1</v>
      </c>
      <c r="B2263" s="1">
        <f>K2263</f>
        <v>1100000</v>
      </c>
      <c r="C2263" s="11" t="s">
        <v>20</v>
      </c>
      <c r="D2263" s="11" t="s">
        <v>620</v>
      </c>
      <c r="E2263" s="12">
        <v>186</v>
      </c>
      <c r="F2263" s="16">
        <v>104</v>
      </c>
      <c r="G2263" s="12">
        <v>0</v>
      </c>
      <c r="H2263" s="12">
        <v>0</v>
      </c>
      <c r="I2263" s="12"/>
      <c r="J2263" s="14">
        <v>1100000</v>
      </c>
      <c r="K2263" s="14">
        <v>1100000</v>
      </c>
      <c r="L2263" s="14">
        <v>0</v>
      </c>
      <c r="M2263" s="13"/>
      <c r="N2263" s="10">
        <v>1.6</v>
      </c>
      <c r="O2263" s="10">
        <f>N2263-1/SUMIF(Seasons!A$2:A$8,C2263,Seasons!E$2:E$8)*(B2263-(E2263/SUMIF(Seasons!A$2:A$8,C2263,Seasons!B$2:B$8))*SUMIF(Seasons!A$2:A$8,C2263,Seasons!C$2:C$8))</f>
        <v>9.6868475991649383E-2</v>
      </c>
    </row>
    <row r="2264" spans="1:15" x14ac:dyDescent="0.2">
      <c r="A2264">
        <v>1</v>
      </c>
      <c r="B2264" s="1">
        <f>K2264</f>
        <v>2500000</v>
      </c>
      <c r="C2264" s="11" t="s">
        <v>21</v>
      </c>
      <c r="D2264" s="11" t="s">
        <v>620</v>
      </c>
      <c r="E2264" s="12">
        <v>185</v>
      </c>
      <c r="F2264" s="12">
        <v>0</v>
      </c>
      <c r="G2264" s="12">
        <v>0</v>
      </c>
      <c r="H2264" s="12">
        <v>0</v>
      </c>
      <c r="I2264" s="12"/>
      <c r="J2264" s="14">
        <v>2500000</v>
      </c>
      <c r="K2264" s="14">
        <v>2500000</v>
      </c>
      <c r="L2264" s="14">
        <v>0</v>
      </c>
      <c r="M2264" s="13">
        <v>0</v>
      </c>
      <c r="N2264" s="10">
        <v>9.6999999999999993</v>
      </c>
      <c r="O2264" s="10">
        <f>N2264-1/SUMIF(Seasons!A$2:A$8,C2264,Seasons!E$2:E$8)*(B2264-(E2264/SUMIF(Seasons!A$2:A$8,C2264,Seasons!B$2:B$8))*SUMIF(Seasons!A$2:A$8,C2264,Seasons!C$2:C$8))</f>
        <v>5.1619435136428908</v>
      </c>
    </row>
    <row r="2265" spans="1:15" x14ac:dyDescent="0.2">
      <c r="A2265">
        <v>1</v>
      </c>
      <c r="B2265" s="1">
        <f>48/82*K2265</f>
        <v>2282926.8292682925</v>
      </c>
      <c r="C2265" t="s">
        <v>22</v>
      </c>
      <c r="D2265" t="s">
        <v>620</v>
      </c>
      <c r="E2265">
        <v>99</v>
      </c>
      <c r="F2265">
        <v>0</v>
      </c>
      <c r="H2265">
        <v>0</v>
      </c>
      <c r="K2265" s="1">
        <v>3900000</v>
      </c>
      <c r="L2265" s="1">
        <v>0</v>
      </c>
      <c r="N2265" s="3">
        <v>3.6</v>
      </c>
      <c r="O2265" s="10">
        <f>N2265-1/SUMIF(Seasons!A$2:A$8,C2265,Seasons!E$2:E$8)*(B2265-(E2265/SUMIF(Seasons!A$2:A$8,C2265,Seasons!B$2:B$8))*SUMIF(Seasons!A$2:A$8,C2265,Seasons!C$2:C$8))</f>
        <v>-0.47867820613689949</v>
      </c>
    </row>
    <row r="2266" spans="1:15" x14ac:dyDescent="0.2">
      <c r="A2266">
        <v>1</v>
      </c>
      <c r="B2266" s="1">
        <f>K2266</f>
        <v>3900000</v>
      </c>
      <c r="C2266" t="s">
        <v>15</v>
      </c>
      <c r="D2266" t="s">
        <v>620</v>
      </c>
      <c r="E2266">
        <v>195</v>
      </c>
      <c r="F2266">
        <v>0</v>
      </c>
      <c r="G2266">
        <v>0</v>
      </c>
      <c r="H2266">
        <v>0</v>
      </c>
      <c r="I2266"/>
      <c r="J2266" s="1">
        <v>3900000</v>
      </c>
      <c r="K2266" s="1">
        <v>3900000</v>
      </c>
      <c r="L2266" s="1">
        <v>0</v>
      </c>
      <c r="M2266"/>
      <c r="N2266" s="3">
        <v>5.2</v>
      </c>
      <c r="O2266" s="10">
        <f>N2266-1/SUMIF(Seasons!A$2:A$8,C2266,Seasons!E$2:E$8)*(B2266-(E2266/SUMIF(Seasons!A$2:A$8,C2266,Seasons!B$2:B$8))*SUMIF(Seasons!A$2:A$8,C2266,Seasons!C$2:C$8))</f>
        <v>-2.5831558567279762</v>
      </c>
    </row>
    <row r="2267" spans="1:15" x14ac:dyDescent="0.2">
      <c r="A2267">
        <v>1</v>
      </c>
      <c r="B2267" s="1">
        <v>3900000</v>
      </c>
      <c r="C2267" t="s">
        <v>23</v>
      </c>
      <c r="D2267" t="s">
        <v>620</v>
      </c>
      <c r="E2267">
        <v>186</v>
      </c>
      <c r="K2267" s="1">
        <v>3900000</v>
      </c>
      <c r="L2267" s="1">
        <v>0</v>
      </c>
      <c r="N2267" s="3">
        <v>-3.7</v>
      </c>
      <c r="O2267" s="10">
        <f>N2267-1/SUMIF(Seasons!A$2:A$8,C2267,Seasons!E$2:E$8)*(B2267-(E2267/SUMIF(Seasons!A$2:A$8,C2267,Seasons!B$2:B$8))*SUMIF(Seasons!A$2:A$8,C2267,Seasons!C$2:C$8))</f>
        <v>-10.833984028393967</v>
      </c>
    </row>
    <row r="2268" spans="1:15" x14ac:dyDescent="0.2">
      <c r="A2268">
        <v>1</v>
      </c>
      <c r="B2268" s="1">
        <f>K2268</f>
        <v>193846</v>
      </c>
      <c r="C2268" t="s">
        <v>15</v>
      </c>
      <c r="D2268" t="s">
        <v>621</v>
      </c>
      <c r="E2268">
        <v>45</v>
      </c>
      <c r="F2268">
        <v>0</v>
      </c>
      <c r="G2268">
        <v>0</v>
      </c>
      <c r="H2268">
        <v>0</v>
      </c>
      <c r="I2268"/>
      <c r="J2268" s="1">
        <v>1315000</v>
      </c>
      <c r="K2268" s="1">
        <v>193846</v>
      </c>
      <c r="L2268" s="1">
        <v>475000</v>
      </c>
      <c r="M2268"/>
      <c r="N2268" s="3">
        <v>0.5</v>
      </c>
      <c r="O2268" s="10">
        <f>N2268-1/SUMIF(Seasons!A$2:A$8,C2268,Seasons!E$2:E$8)*(B2268-(E2268/SUMIF(Seasons!A$2:A$8,C2268,Seasons!B$2:B$8))*SUMIF(Seasons!A$2:A$8,C2268,Seasons!C$2:C$8))</f>
        <v>0.34451595800134038</v>
      </c>
    </row>
    <row r="2269" spans="1:15" x14ac:dyDescent="0.2">
      <c r="A2269">
        <v>1</v>
      </c>
      <c r="B2269" s="1">
        <v>926000</v>
      </c>
      <c r="C2269" t="s">
        <v>23</v>
      </c>
      <c r="D2269" t="s">
        <v>621</v>
      </c>
      <c r="E2269">
        <v>131</v>
      </c>
      <c r="K2269" s="1">
        <v>926000</v>
      </c>
      <c r="L2269" s="1">
        <v>475000</v>
      </c>
      <c r="N2269" s="3">
        <v>0.2</v>
      </c>
      <c r="O2269" s="10">
        <f>N2269-1/SUMIF(Seasons!A$2:A$8,C2269,Seasons!E$2:E$8)*(B2269-(E2269/SUMIF(Seasons!A$2:A$8,C2269,Seasons!B$2:B$8))*SUMIF(Seasons!A$2:A$8,C2269,Seasons!C$2:C$8))</f>
        <v>-0.94704754271975267</v>
      </c>
    </row>
    <row r="2270" spans="1:15" x14ac:dyDescent="0.2">
      <c r="A2270">
        <v>1</v>
      </c>
      <c r="B2270" s="1">
        <v>53000</v>
      </c>
      <c r="C2270" t="s">
        <v>23</v>
      </c>
      <c r="D2270" t="s">
        <v>622</v>
      </c>
      <c r="E2270">
        <v>7</v>
      </c>
      <c r="K2270" s="1">
        <v>53000</v>
      </c>
      <c r="L2270" s="1">
        <v>212000</v>
      </c>
      <c r="N2270" s="3">
        <v>-0.30000000000000004</v>
      </c>
      <c r="O2270" s="10">
        <f>N2270-1/SUMIF(Seasons!A$2:A$8,C2270,Seasons!E$2:E$8)*(B2270-(E2270/SUMIF(Seasons!A$2:A$8,C2270,Seasons!B$2:B$8))*SUMIF(Seasons!A$2:A$8,C2270,Seasons!C$2:C$8))</f>
        <v>-0.36878667315453534</v>
      </c>
    </row>
    <row r="2271" spans="1:15" x14ac:dyDescent="0.2">
      <c r="A2271">
        <v>1</v>
      </c>
      <c r="B2271" s="1">
        <f>K2271</f>
        <v>402003</v>
      </c>
      <c r="C2271" s="11" t="s">
        <v>19</v>
      </c>
      <c r="D2271" s="11" t="s">
        <v>623</v>
      </c>
      <c r="E2271" s="12">
        <v>92</v>
      </c>
      <c r="F2271" s="12">
        <v>0</v>
      </c>
      <c r="G2271" s="12">
        <v>0</v>
      </c>
      <c r="H2271" s="12">
        <v>0</v>
      </c>
      <c r="I2271" s="11"/>
      <c r="J2271" s="14">
        <v>843333</v>
      </c>
      <c r="K2271" s="14">
        <v>402003</v>
      </c>
      <c r="L2271" s="14">
        <v>50000</v>
      </c>
      <c r="M2271" s="13"/>
      <c r="N2271" s="10">
        <v>2.1</v>
      </c>
      <c r="O2271" s="10">
        <f>N2271-1/SUMIF(Seasons!A$2:A$8,C2271,Seasons!E$2:E$8)*(B2271-(E2271/SUMIF(Seasons!A$2:A$8,C2271,Seasons!B$2:B$8))*SUMIF(Seasons!A$2:A$8,C2271,Seasons!C$2:C$8))</f>
        <v>1.6664608447997804</v>
      </c>
    </row>
    <row r="2272" spans="1:15" x14ac:dyDescent="0.2">
      <c r="A2272">
        <v>1</v>
      </c>
      <c r="B2272" s="1">
        <f>K2272</f>
        <v>843333</v>
      </c>
      <c r="C2272" s="11" t="s">
        <v>20</v>
      </c>
      <c r="D2272" s="11" t="s">
        <v>623</v>
      </c>
      <c r="E2272" s="12">
        <v>186</v>
      </c>
      <c r="F2272" s="12">
        <v>0</v>
      </c>
      <c r="G2272" s="12">
        <v>0</v>
      </c>
      <c r="H2272" s="12">
        <v>0</v>
      </c>
      <c r="I2272" s="12"/>
      <c r="J2272" s="14">
        <v>843333</v>
      </c>
      <c r="K2272" s="14">
        <v>843333</v>
      </c>
      <c r="L2272" s="14">
        <v>0</v>
      </c>
      <c r="M2272" s="13"/>
      <c r="N2272" s="10">
        <v>16.8</v>
      </c>
      <c r="O2272" s="10">
        <f>N2272-1/SUMIF(Seasons!A$2:A$8,C2272,Seasons!E$2:E$8)*(B2272-(E2272/SUMIF(Seasons!A$2:A$8,C2272,Seasons!B$2:B$8))*SUMIF(Seasons!A$2:A$8,C2272,Seasons!C$2:C$8))</f>
        <v>15.939875574112735</v>
      </c>
    </row>
    <row r="2273" spans="1:15" x14ac:dyDescent="0.2">
      <c r="A2273">
        <v>1</v>
      </c>
      <c r="B2273" s="1">
        <f>K2273</f>
        <v>3000000</v>
      </c>
      <c r="C2273" s="11" t="s">
        <v>21</v>
      </c>
      <c r="D2273" s="11" t="s">
        <v>623</v>
      </c>
      <c r="E2273" s="12">
        <v>185</v>
      </c>
      <c r="F2273" s="12">
        <v>0</v>
      </c>
      <c r="G2273" s="12">
        <v>0</v>
      </c>
      <c r="H2273" s="12">
        <v>0</v>
      </c>
      <c r="I2273" s="12"/>
      <c r="J2273" s="14">
        <v>3000000</v>
      </c>
      <c r="K2273" s="14">
        <v>3000000</v>
      </c>
      <c r="L2273" s="14">
        <v>0</v>
      </c>
      <c r="M2273" s="13">
        <v>0</v>
      </c>
      <c r="N2273" s="10">
        <v>5.4</v>
      </c>
      <c r="O2273" s="10">
        <f>N2273-1/SUMIF(Seasons!A$2:A$8,C2273,Seasons!E$2:E$8)*(B2273-(E2273/SUMIF(Seasons!A$2:A$8,C2273,Seasons!B$2:B$8))*SUMIF(Seasons!A$2:A$8,C2273,Seasons!C$2:C$8))</f>
        <v>-0.28693154619435113</v>
      </c>
    </row>
    <row r="2274" spans="1:15" x14ac:dyDescent="0.2">
      <c r="A2274">
        <v>1</v>
      </c>
      <c r="B2274" s="1">
        <f>48/82*K2274</f>
        <v>1756097.5609756096</v>
      </c>
      <c r="C2274" t="s">
        <v>22</v>
      </c>
      <c r="D2274" t="s">
        <v>623</v>
      </c>
      <c r="E2274">
        <v>99</v>
      </c>
      <c r="F2274">
        <v>0</v>
      </c>
      <c r="H2274">
        <v>0</v>
      </c>
      <c r="K2274" s="1">
        <v>3000000</v>
      </c>
      <c r="L2274" s="1">
        <v>0</v>
      </c>
      <c r="N2274" s="3">
        <v>7.3</v>
      </c>
      <c r="O2274" s="10">
        <f>N2274-1/SUMIF(Seasons!A$2:A$8,C2274,Seasons!E$2:E$8)*(B2274-(E2274/SUMIF(Seasons!A$2:A$8,C2274,Seasons!B$2:B$8))*SUMIF(Seasons!A$2:A$8,C2274,Seasons!C$2:C$8))</f>
        <v>4.3089693154996063</v>
      </c>
    </row>
    <row r="2275" spans="1:15" x14ac:dyDescent="0.2">
      <c r="A2275">
        <v>1</v>
      </c>
      <c r="B2275" s="1">
        <f>K2275</f>
        <v>3000000</v>
      </c>
      <c r="C2275" t="s">
        <v>15</v>
      </c>
      <c r="D2275" t="s">
        <v>623</v>
      </c>
      <c r="E2275">
        <v>195</v>
      </c>
      <c r="F2275">
        <v>0</v>
      </c>
      <c r="G2275">
        <v>0</v>
      </c>
      <c r="H2275">
        <v>0</v>
      </c>
      <c r="I2275"/>
      <c r="J2275" s="1">
        <v>3000000</v>
      </c>
      <c r="K2275" s="1">
        <v>3000000</v>
      </c>
      <c r="L2275" s="1">
        <v>0</v>
      </c>
      <c r="M2275"/>
      <c r="N2275" s="3">
        <v>4.9000000000000004</v>
      </c>
      <c r="O2275" s="10">
        <f>N2275-1/SUMIF(Seasons!A$2:A$8,C2275,Seasons!E$2:E$8)*(B2275-(E2275/SUMIF(Seasons!A$2:A$8,C2275,Seasons!B$2:B$8))*SUMIF(Seasons!A$2:A$8,C2275,Seasons!C$2:C$8))</f>
        <v>-0.79215876089060888</v>
      </c>
    </row>
    <row r="2276" spans="1:15" x14ac:dyDescent="0.2">
      <c r="A2276">
        <v>1</v>
      </c>
      <c r="B2276" s="1">
        <v>3000000</v>
      </c>
      <c r="C2276" t="s">
        <v>23</v>
      </c>
      <c r="D2276" t="s">
        <v>623</v>
      </c>
      <c r="E2276">
        <v>186</v>
      </c>
      <c r="K2276" s="1">
        <v>3000000</v>
      </c>
      <c r="L2276" s="1">
        <v>0</v>
      </c>
      <c r="N2276" s="3">
        <v>4.3</v>
      </c>
      <c r="O2276" s="10">
        <f>N2276-1/SUMIF(Seasons!A$2:A$8,C2276,Seasons!E$2:E$8)*(B2276-(E2276/SUMIF(Seasons!A$2:A$8,C2276,Seasons!B$2:B$8))*SUMIF(Seasons!A$2:A$8,C2276,Seasons!C$2:C$8))</f>
        <v>-0.91739130434782634</v>
      </c>
    </row>
    <row r="2277" spans="1:15" x14ac:dyDescent="0.2">
      <c r="A2277">
        <v>1</v>
      </c>
      <c r="B2277" s="1">
        <f>J2277</f>
        <v>850000</v>
      </c>
      <c r="C2277" s="11" t="s">
        <v>17</v>
      </c>
      <c r="D2277" t="s">
        <v>624</v>
      </c>
      <c r="E2277" s="12">
        <v>190</v>
      </c>
      <c r="F2277" s="12"/>
      <c r="G2277" s="12"/>
      <c r="H2277" s="12"/>
      <c r="I2277" s="13">
        <v>850000</v>
      </c>
      <c r="J2277" s="14">
        <v>850000</v>
      </c>
      <c r="K2277" s="14"/>
      <c r="L2277" s="14" t="s">
        <v>27</v>
      </c>
      <c r="M2277" s="13"/>
      <c r="N2277" s="10">
        <v>6.6</v>
      </c>
      <c r="O2277" s="10">
        <f>N2277-1/SUMIF(Seasons!A$2:A$8,C2277,Seasons!E$2:E$8)*(B2277-(E2277/SUMIF(Seasons!A$2:A$8,C2277,Seasons!B$2:B$8))*SUMIF(Seasons!A$2:A$8,C2277,Seasons!C$2:C$8))</f>
        <v>5.6169306389950844</v>
      </c>
    </row>
    <row r="2278" spans="1:15" x14ac:dyDescent="0.2">
      <c r="A2278">
        <v>1</v>
      </c>
      <c r="B2278" s="1">
        <f>K2278</f>
        <v>2900000</v>
      </c>
      <c r="C2278" s="11" t="s">
        <v>19</v>
      </c>
      <c r="D2278" t="s">
        <v>624</v>
      </c>
      <c r="E2278" s="12">
        <v>193</v>
      </c>
      <c r="F2278" s="12">
        <v>0</v>
      </c>
      <c r="G2278" s="12">
        <v>0</v>
      </c>
      <c r="H2278" s="12">
        <v>0</v>
      </c>
      <c r="I2278" s="11"/>
      <c r="J2278" s="14">
        <v>2900000</v>
      </c>
      <c r="K2278" s="14">
        <v>2900000</v>
      </c>
      <c r="L2278" s="14">
        <v>0</v>
      </c>
      <c r="M2278" s="13"/>
      <c r="N2278" s="10">
        <v>5.0999999999999996</v>
      </c>
      <c r="O2278" s="10">
        <f>N2278-1/SUMIF(Seasons!A$2:A$8,C2278,Seasons!E$2:E$8)*(B2278-(E2278/SUMIF(Seasons!A$2:A$8,C2278,Seasons!B$2:B$8))*SUMIF(Seasons!A$2:A$8,C2278,Seasons!C$2:C$8))</f>
        <v>-1.2576158940397359</v>
      </c>
    </row>
    <row r="2279" spans="1:15" x14ac:dyDescent="0.2">
      <c r="A2279">
        <v>1</v>
      </c>
      <c r="B2279" s="1">
        <f>K2279</f>
        <v>2900000</v>
      </c>
      <c r="C2279" s="11" t="s">
        <v>20</v>
      </c>
      <c r="D2279" t="s">
        <v>624</v>
      </c>
      <c r="E2279" s="12">
        <v>186</v>
      </c>
      <c r="F2279" s="12">
        <v>0</v>
      </c>
      <c r="G2279" s="12">
        <v>0</v>
      </c>
      <c r="H2279" s="12">
        <v>0</v>
      </c>
      <c r="I2279" s="12"/>
      <c r="J2279" s="14">
        <v>2900000</v>
      </c>
      <c r="K2279" s="14">
        <v>2900000</v>
      </c>
      <c r="L2279" s="14">
        <v>0</v>
      </c>
      <c r="M2279" s="13"/>
      <c r="N2279" s="10">
        <v>13</v>
      </c>
      <c r="O2279" s="10">
        <f>N2279-1/SUMIF(Seasons!A$2:A$8,C2279,Seasons!E$2:E$8)*(B2279-(E2279/SUMIF(Seasons!A$2:A$8,C2279,Seasons!B$2:B$8))*SUMIF(Seasons!A$2:A$8,C2279,Seasons!C$2:C$8))</f>
        <v>6.9874739039665972</v>
      </c>
    </row>
    <row r="2280" spans="1:15" x14ac:dyDescent="0.2">
      <c r="A2280">
        <v>1</v>
      </c>
      <c r="B2280" s="1">
        <f>K2280</f>
        <v>2900000</v>
      </c>
      <c r="C2280" s="11" t="s">
        <v>21</v>
      </c>
      <c r="D2280" t="s">
        <v>624</v>
      </c>
      <c r="E2280" s="12">
        <v>185</v>
      </c>
      <c r="F2280" s="12">
        <v>0</v>
      </c>
      <c r="G2280" s="12">
        <v>0</v>
      </c>
      <c r="H2280" s="12">
        <v>0</v>
      </c>
      <c r="I2280" s="12"/>
      <c r="J2280" s="14">
        <v>2900000</v>
      </c>
      <c r="K2280" s="14">
        <v>2900000</v>
      </c>
      <c r="L2280" s="14">
        <v>0</v>
      </c>
      <c r="M2280" s="13">
        <v>0</v>
      </c>
      <c r="N2280" s="10">
        <v>10.6</v>
      </c>
      <c r="O2280" s="10">
        <f>N2280-1/SUMIF(Seasons!A$2:A$8,C2280,Seasons!E$2:E$8)*(B2280-(E2280/SUMIF(Seasons!A$2:A$8,C2280,Seasons!B$2:B$8))*SUMIF(Seasons!A$2:A$8,C2280,Seasons!C$2:C$8))</f>
        <v>5.1428434657730966</v>
      </c>
    </row>
    <row r="2281" spans="1:15" x14ac:dyDescent="0.2">
      <c r="A2281">
        <v>1</v>
      </c>
      <c r="B2281" s="1">
        <f>48/82*K2281</f>
        <v>3219512.1951219509</v>
      </c>
      <c r="C2281" t="s">
        <v>22</v>
      </c>
      <c r="D2281" t="s">
        <v>624</v>
      </c>
      <c r="E2281">
        <v>99</v>
      </c>
      <c r="F2281">
        <v>0</v>
      </c>
      <c r="H2281">
        <v>0</v>
      </c>
      <c r="K2281" s="1">
        <v>5500000</v>
      </c>
      <c r="L2281" s="1">
        <v>0</v>
      </c>
      <c r="N2281" s="3">
        <v>-1.3</v>
      </c>
      <c r="O2281" s="10">
        <f>N2281-1/SUMIF(Seasons!A$2:A$8,C2281,Seasons!E$2:E$8)*(B2281-(E2281/SUMIF(Seasons!A$2:A$8,C2281,Seasons!B$2:B$8))*SUMIF(Seasons!A$2:A$8,C2281,Seasons!C$2:C$8))</f>
        <v>-7.3122738001573557</v>
      </c>
    </row>
    <row r="2282" spans="1:15" x14ac:dyDescent="0.2">
      <c r="A2282">
        <v>1</v>
      </c>
      <c r="B2282" s="1">
        <f>K2282</f>
        <v>3000000</v>
      </c>
      <c r="C2282" t="s">
        <v>15</v>
      </c>
      <c r="D2282" t="s">
        <v>624</v>
      </c>
      <c r="E2282">
        <v>195</v>
      </c>
      <c r="F2282">
        <v>0</v>
      </c>
      <c r="G2282">
        <v>0</v>
      </c>
      <c r="H2282">
        <v>0</v>
      </c>
      <c r="I2282"/>
      <c r="J2282" s="1">
        <v>3000000</v>
      </c>
      <c r="K2282" s="1">
        <v>3000000</v>
      </c>
      <c r="L2282" s="1">
        <v>0</v>
      </c>
      <c r="M2282"/>
      <c r="N2282" s="3">
        <v>6.6</v>
      </c>
      <c r="O2282" s="10">
        <f>N2282-1/SUMIF(Seasons!A$2:A$8,C2282,Seasons!E$2:E$8)*(B2282-(E2282/SUMIF(Seasons!A$2:A$8,C2282,Seasons!B$2:B$8))*SUMIF(Seasons!A$2:A$8,C2282,Seasons!C$2:C$8))</f>
        <v>0.90784123910939041</v>
      </c>
    </row>
    <row r="2283" spans="1:15" x14ac:dyDescent="0.2">
      <c r="A2283">
        <v>1</v>
      </c>
      <c r="B2283" s="1">
        <v>5000000</v>
      </c>
      <c r="C2283" t="s">
        <v>23</v>
      </c>
      <c r="D2283" t="s">
        <v>624</v>
      </c>
      <c r="E2283">
        <v>186</v>
      </c>
      <c r="K2283" s="1">
        <v>5000000</v>
      </c>
      <c r="L2283" s="1">
        <v>0</v>
      </c>
      <c r="N2283" s="3">
        <v>4</v>
      </c>
      <c r="O2283" s="10">
        <f>N2283-1/SUMIF(Seasons!A$2:A$8,C2283,Seasons!E$2:E$8)*(B2283-(E2283/SUMIF(Seasons!A$2:A$8,C2283,Seasons!B$2:B$8))*SUMIF(Seasons!A$2:A$8,C2283,Seasons!C$2:C$8))</f>
        <v>-5.4764862466725823</v>
      </c>
    </row>
    <row r="2284" spans="1:15" x14ac:dyDescent="0.2">
      <c r="A2284">
        <v>1</v>
      </c>
      <c r="B2284" s="1">
        <f>K2284</f>
        <v>4383</v>
      </c>
      <c r="C2284" s="11" t="s">
        <v>19</v>
      </c>
      <c r="D2284" s="11" t="s">
        <v>625</v>
      </c>
      <c r="E2284" s="12">
        <v>1</v>
      </c>
      <c r="F2284" s="12">
        <v>0</v>
      </c>
      <c r="G2284" s="12">
        <v>0</v>
      </c>
      <c r="H2284" s="12">
        <v>0</v>
      </c>
      <c r="I2284" s="11"/>
      <c r="J2284" s="14">
        <v>845833</v>
      </c>
      <c r="K2284" s="14">
        <v>4383</v>
      </c>
      <c r="L2284" s="14">
        <v>262500</v>
      </c>
      <c r="M2284" s="13"/>
      <c r="N2284" s="10"/>
      <c r="O2284" s="10">
        <f>N2284-1/SUMIF(Seasons!A$2:A$8,C2284,Seasons!E$2:E$8)*(B2284-(E2284/SUMIF(Seasons!A$2:A$8,C2284,Seasons!B$2:B$8))*SUMIF(Seasons!A$2:A$8,C2284,Seasons!C$2:C$8))</f>
        <v>-4.7478845691932879E-3</v>
      </c>
    </row>
    <row r="2285" spans="1:15" x14ac:dyDescent="0.2">
      <c r="A2285">
        <v>1</v>
      </c>
      <c r="B2285" s="1">
        <f>K2285</f>
        <v>70251</v>
      </c>
      <c r="C2285" s="11" t="s">
        <v>20</v>
      </c>
      <c r="D2285" s="11" t="s">
        <v>625</v>
      </c>
      <c r="E2285" s="12">
        <v>16</v>
      </c>
      <c r="F2285" s="12">
        <v>0</v>
      </c>
      <c r="G2285" s="12">
        <v>0</v>
      </c>
      <c r="H2285" s="12">
        <v>0</v>
      </c>
      <c r="I2285" s="12"/>
      <c r="J2285" s="14">
        <v>816666</v>
      </c>
      <c r="K2285" s="14">
        <v>70251</v>
      </c>
      <c r="L2285" s="14">
        <v>262500</v>
      </c>
      <c r="M2285" s="13"/>
      <c r="N2285" s="10">
        <v>-0.6</v>
      </c>
      <c r="O2285" s="10">
        <f>N2285-1/SUMIF(Seasons!A$2:A$8,C2285,Seasons!E$2:E$8)*(B2285-(E2285/SUMIF(Seasons!A$2:A$8,C2285,Seasons!B$2:B$8))*SUMIF(Seasons!A$2:A$8,C2285,Seasons!C$2:C$8))</f>
        <v>-0.66824279076032056</v>
      </c>
    </row>
    <row r="2286" spans="1:15" x14ac:dyDescent="0.2">
      <c r="A2286">
        <v>1</v>
      </c>
      <c r="B2286" s="1">
        <f>K2286</f>
        <v>432612</v>
      </c>
      <c r="C2286" s="11" t="s">
        <v>21</v>
      </c>
      <c r="D2286" s="11" t="s">
        <v>625</v>
      </c>
      <c r="E2286" s="12">
        <v>98</v>
      </c>
      <c r="F2286" s="12">
        <v>0</v>
      </c>
      <c r="G2286" s="12">
        <v>0</v>
      </c>
      <c r="H2286" s="12">
        <v>0</v>
      </c>
      <c r="I2286" s="12"/>
      <c r="J2286" s="14">
        <v>816666</v>
      </c>
      <c r="K2286" s="14">
        <v>432612</v>
      </c>
      <c r="L2286" s="14">
        <v>162500</v>
      </c>
      <c r="M2286" s="13">
        <v>0</v>
      </c>
      <c r="N2286" s="10">
        <v>-0.7</v>
      </c>
      <c r="O2286" s="10">
        <f>N2286-1/SUMIF(Seasons!A$2:A$8,C2286,Seasons!E$2:E$8)*(B2286-(E2286/SUMIF(Seasons!A$2:A$8,C2286,Seasons!B$2:B$8))*SUMIF(Seasons!A$2:A$8,C2286,Seasons!C$2:C$8))</f>
        <v>-1.0550113360847684</v>
      </c>
    </row>
    <row r="2287" spans="1:15" x14ac:dyDescent="0.2">
      <c r="A2287">
        <v>1</v>
      </c>
      <c r="B2287" s="1">
        <f>48/82*K2287</f>
        <v>4828.6829268292677</v>
      </c>
      <c r="C2287" t="s">
        <v>22</v>
      </c>
      <c r="D2287" t="s">
        <v>625</v>
      </c>
      <c r="E2287">
        <v>1</v>
      </c>
      <c r="F2287">
        <v>0</v>
      </c>
      <c r="H2287">
        <v>0</v>
      </c>
      <c r="K2287" s="1">
        <v>8249</v>
      </c>
      <c r="L2287" s="1">
        <v>0</v>
      </c>
      <c r="O2287" s="10">
        <f>N2287-1/SUMIF(Seasons!A$2:A$8,C2287,Seasons!E$2:E$8)*(B2287-(E2287/SUMIF(Seasons!A$2:A$8,C2287,Seasons!B$2:B$8))*SUMIF(Seasons!A$2:A$8,C2287,Seasons!C$2:C$8))</f>
        <v>-3.5601962663614891E-3</v>
      </c>
    </row>
    <row r="2288" spans="1:15" x14ac:dyDescent="0.2">
      <c r="A2288">
        <v>1</v>
      </c>
      <c r="B2288" s="1">
        <f>J2288</f>
        <v>750267</v>
      </c>
      <c r="C2288" s="11" t="s">
        <v>17</v>
      </c>
      <c r="D2288" t="s">
        <v>626</v>
      </c>
      <c r="E2288" s="12">
        <v>190</v>
      </c>
      <c r="F2288" s="12"/>
      <c r="G2288" s="12"/>
      <c r="H2288" s="12"/>
      <c r="I2288" s="13">
        <v>551200</v>
      </c>
      <c r="J2288" s="14">
        <v>750267</v>
      </c>
      <c r="K2288" s="14"/>
      <c r="L2288" s="14">
        <v>210800</v>
      </c>
      <c r="M2288" s="13"/>
      <c r="N2288" s="10">
        <v>0.30000000000000004</v>
      </c>
      <c r="O2288" s="10">
        <f>N2288-1/SUMIF(Seasons!A$2:A$8,C2288,Seasons!E$2:E$8)*(B2288-(E2288/SUMIF(Seasons!A$2:A$8,C2288,Seasons!B$2:B$8))*SUMIF(Seasons!A$2:A$8,C2288,Seasons!C$2:C$8))</f>
        <v>-0.42161747678864003</v>
      </c>
    </row>
    <row r="2289" spans="1:15" x14ac:dyDescent="0.2">
      <c r="A2289">
        <v>1</v>
      </c>
      <c r="B2289" s="1">
        <f>K2289</f>
        <v>51075</v>
      </c>
      <c r="C2289" s="11" t="s">
        <v>20</v>
      </c>
      <c r="D2289" t="s">
        <v>626</v>
      </c>
      <c r="E2289" s="12">
        <v>19</v>
      </c>
      <c r="F2289" s="12">
        <v>0</v>
      </c>
      <c r="G2289" s="12">
        <v>0</v>
      </c>
      <c r="H2289" s="12">
        <v>0</v>
      </c>
      <c r="I2289" s="12"/>
      <c r="J2289" s="14">
        <v>500000</v>
      </c>
      <c r="K2289" s="14">
        <v>51075</v>
      </c>
      <c r="L2289" s="14">
        <v>0</v>
      </c>
      <c r="M2289" s="13"/>
      <c r="N2289" s="10">
        <v>0.6</v>
      </c>
      <c r="O2289" s="10">
        <f>N2289-1/SUMIF(Seasons!A$2:A$8,C2289,Seasons!E$2:E$8)*(B2289-(E2289/SUMIF(Seasons!A$2:A$8,C2289,Seasons!B$2:B$8))*SUMIF(Seasons!A$2:A$8,C2289,Seasons!C$2:C$8))</f>
        <v>0.60000067344602326</v>
      </c>
    </row>
    <row r="2290" spans="1:15" x14ac:dyDescent="0.2">
      <c r="A2290">
        <v>1</v>
      </c>
      <c r="B2290" s="1">
        <f>K2290</f>
        <v>550000</v>
      </c>
      <c r="C2290" s="11" t="s">
        <v>21</v>
      </c>
      <c r="D2290" t="s">
        <v>626</v>
      </c>
      <c r="E2290" s="11">
        <v>185</v>
      </c>
      <c r="F2290" s="11">
        <v>0</v>
      </c>
      <c r="G2290" s="11">
        <v>0</v>
      </c>
      <c r="H2290" s="11">
        <v>0</v>
      </c>
      <c r="I2290" s="11"/>
      <c r="J2290" s="17">
        <v>550000</v>
      </c>
      <c r="K2290" s="17">
        <v>550000</v>
      </c>
      <c r="L2290" s="17">
        <v>0</v>
      </c>
      <c r="M2290" s="18">
        <v>0</v>
      </c>
      <c r="N2290" s="10">
        <v>2.2999999999999998</v>
      </c>
      <c r="O2290" s="10">
        <f>N2290-1/SUMIF(Seasons!A$2:A$8,C2290,Seasons!E$2:E$8)*(B2290-(E2290/SUMIF(Seasons!A$2:A$8,C2290,Seasons!B$2:B$8))*SUMIF(Seasons!A$2:A$8,C2290,Seasons!C$2:C$8))</f>
        <v>2.2425562470081375</v>
      </c>
    </row>
    <row r="2291" spans="1:15" x14ac:dyDescent="0.2">
      <c r="A2291">
        <v>1</v>
      </c>
      <c r="B2291" s="1">
        <f>48/82*K2291</f>
        <v>9460.6829268292677</v>
      </c>
      <c r="C2291" t="s">
        <v>22</v>
      </c>
      <c r="D2291" t="s">
        <v>626</v>
      </c>
      <c r="E2291">
        <v>2</v>
      </c>
      <c r="F2291">
        <v>0</v>
      </c>
      <c r="H2291">
        <v>0</v>
      </c>
      <c r="K2291" s="1">
        <v>16162</v>
      </c>
      <c r="L2291" s="1">
        <v>0</v>
      </c>
      <c r="N2291" s="3">
        <v>0</v>
      </c>
      <c r="O2291" s="10">
        <f>N2291-1/SUMIF(Seasons!A$2:A$8,C2291,Seasons!E$2:E$8)*(B2291-(E2291/SUMIF(Seasons!A$2:A$8,C2291,Seasons!B$2:B$8))*SUMIF(Seasons!A$2:A$8,C2291,Seasons!C$2:C$8))</f>
        <v>-6.7143374579786835E-3</v>
      </c>
    </row>
    <row r="2292" spans="1:15" x14ac:dyDescent="0.2">
      <c r="A2292">
        <v>1</v>
      </c>
      <c r="B2292" s="1">
        <f>K2292</f>
        <v>83333</v>
      </c>
      <c r="C2292" s="11" t="s">
        <v>20</v>
      </c>
      <c r="D2292" s="11" t="s">
        <v>627</v>
      </c>
      <c r="E2292" s="12">
        <v>31</v>
      </c>
      <c r="F2292" s="12">
        <v>0</v>
      </c>
      <c r="G2292" s="12">
        <v>0</v>
      </c>
      <c r="H2292" s="12">
        <v>0</v>
      </c>
      <c r="I2292" s="12"/>
      <c r="J2292" s="14">
        <v>500000</v>
      </c>
      <c r="K2292" s="14">
        <v>83333</v>
      </c>
      <c r="L2292" s="14">
        <v>0</v>
      </c>
      <c r="M2292" s="13"/>
      <c r="N2292" s="10"/>
      <c r="O2292" s="10">
        <f>N2292-1/SUMIF(Seasons!A$2:A$8,C2292,Seasons!E$2:E$8)*(B2292-(E2292/SUMIF(Seasons!A$2:A$8,C2292,Seasons!B$2:B$8))*SUMIF(Seasons!A$2:A$8,C2292,Seasons!C$2:C$8))</f>
        <v>8.350730688813762E-7</v>
      </c>
    </row>
    <row r="2293" spans="1:15" x14ac:dyDescent="0.2">
      <c r="A2293">
        <v>1</v>
      </c>
      <c r="B2293" s="1">
        <f>K2293</f>
        <v>28378</v>
      </c>
      <c r="C2293" s="11" t="s">
        <v>21</v>
      </c>
      <c r="D2293" s="11" t="s">
        <v>627</v>
      </c>
      <c r="E2293" s="12">
        <v>10</v>
      </c>
      <c r="F2293" s="12">
        <v>0</v>
      </c>
      <c r="G2293" s="12">
        <v>0</v>
      </c>
      <c r="H2293" s="12">
        <v>0</v>
      </c>
      <c r="I2293" s="12"/>
      <c r="J2293" s="14">
        <v>525000</v>
      </c>
      <c r="K2293" s="14">
        <v>28378</v>
      </c>
      <c r="L2293" s="14">
        <v>0</v>
      </c>
      <c r="M2293" s="13">
        <v>0</v>
      </c>
      <c r="N2293" s="10"/>
      <c r="O2293" s="10">
        <f>N2293-1/SUMIF(Seasons!A$2:A$8,C2293,Seasons!E$2:E$8)*(B2293-(E2293/SUMIF(Seasons!A$2:A$8,C2293,Seasons!B$2:B$8))*SUMIF(Seasons!A$2:A$8,C2293,Seasons!C$2:C$8))</f>
        <v>8.6941896420522323E-7</v>
      </c>
    </row>
    <row r="2294" spans="1:15" x14ac:dyDescent="0.2">
      <c r="A2294">
        <v>1</v>
      </c>
      <c r="B2294" s="1">
        <f>K2294</f>
        <v>4103</v>
      </c>
      <c r="C2294" t="s">
        <v>15</v>
      </c>
      <c r="D2294" t="s">
        <v>628</v>
      </c>
      <c r="E2294">
        <v>1</v>
      </c>
      <c r="F2294">
        <v>0</v>
      </c>
      <c r="G2294">
        <v>0</v>
      </c>
      <c r="H2294">
        <v>0</v>
      </c>
      <c r="I2294"/>
      <c r="J2294" s="1">
        <v>900000</v>
      </c>
      <c r="K2294" s="1">
        <v>4103</v>
      </c>
      <c r="L2294" s="1">
        <v>100000</v>
      </c>
      <c r="M2294"/>
      <c r="N2294" s="3">
        <v>0</v>
      </c>
      <c r="O2294" s="10">
        <f>N2294-1/SUMIF(Seasons!A$2:A$8,C2294,Seasons!E$2:E$8)*(B2294-(E2294/SUMIF(Seasons!A$2:A$8,C2294,Seasons!B$2:B$8))*SUMIF(Seasons!A$2:A$8,C2294,Seasons!C$2:C$8))</f>
        <v>-2.9796410752848316E-3</v>
      </c>
    </row>
    <row r="2295" spans="1:15" x14ac:dyDescent="0.2">
      <c r="A2295">
        <v>1</v>
      </c>
      <c r="B2295" s="1">
        <v>126000</v>
      </c>
      <c r="C2295" t="s">
        <v>23</v>
      </c>
      <c r="D2295" t="s">
        <v>628</v>
      </c>
      <c r="E2295">
        <v>26</v>
      </c>
      <c r="K2295" s="1">
        <v>126000</v>
      </c>
      <c r="L2295" s="1">
        <v>100000</v>
      </c>
      <c r="N2295" s="3">
        <v>0.2</v>
      </c>
      <c r="O2295" s="10">
        <f>N2295-1/SUMIF(Seasons!A$2:A$8,C2295,Seasons!E$2:E$8)*(B2295-(E2295/SUMIF(Seasons!A$2:A$8,C2295,Seasons!B$2:B$8))*SUMIF(Seasons!A$2:A$8,C2295,Seasons!C$2:C$8))</f>
        <v>9.5400291954088792E-2</v>
      </c>
    </row>
    <row r="2296" spans="1:15" x14ac:dyDescent="0.2">
      <c r="A2296">
        <v>1</v>
      </c>
      <c r="B2296" s="1">
        <f>K2296</f>
        <v>204667</v>
      </c>
      <c r="C2296" t="s">
        <v>15</v>
      </c>
      <c r="D2296" t="s">
        <v>629</v>
      </c>
      <c r="E2296">
        <v>52</v>
      </c>
      <c r="F2296">
        <v>0</v>
      </c>
      <c r="G2296">
        <v>0</v>
      </c>
      <c r="H2296">
        <v>0</v>
      </c>
      <c r="I2296"/>
      <c r="J2296" s="1">
        <v>925000</v>
      </c>
      <c r="K2296" s="1">
        <v>204667</v>
      </c>
      <c r="L2296" s="1">
        <v>182500</v>
      </c>
      <c r="M2296"/>
      <c r="N2296" s="3">
        <v>1.1000000000000001</v>
      </c>
      <c r="O2296" s="10">
        <f>N2296-1/SUMIF(Seasons!A$2:A$8,C2296,Seasons!E$2:E$8)*(B2296-(E2296/SUMIF(Seasons!A$2:A$8,C2296,Seasons!B$2:B$8))*SUMIF(Seasons!A$2:A$8,C2296,Seasons!C$2:C$8))</f>
        <v>0.96524607938044538</v>
      </c>
    </row>
    <row r="2297" spans="1:15" x14ac:dyDescent="0.2">
      <c r="A2297">
        <v>1</v>
      </c>
      <c r="B2297" s="1">
        <v>612000</v>
      </c>
      <c r="C2297" t="s">
        <v>23</v>
      </c>
      <c r="D2297" t="s">
        <v>629</v>
      </c>
      <c r="E2297">
        <v>123</v>
      </c>
      <c r="K2297" s="1">
        <v>612000</v>
      </c>
      <c r="L2297" s="1">
        <v>158000</v>
      </c>
      <c r="N2297" s="3">
        <v>2.9</v>
      </c>
      <c r="O2297" s="10">
        <f>N2297-1/SUMIF(Seasons!A$2:A$8,C2297,Seasons!E$2:E$8)*(B2297-(E2297/SUMIF(Seasons!A$2:A$8,C2297,Seasons!B$2:B$8))*SUMIF(Seasons!A$2:A$8,C2297,Seasons!C$2:C$8))</f>
        <v>2.3712539714342959</v>
      </c>
    </row>
    <row r="2298" spans="1:15" x14ac:dyDescent="0.2">
      <c r="A2298">
        <v>1</v>
      </c>
      <c r="B2298" s="1">
        <f>48/82*K2298</f>
        <v>372505.75609756098</v>
      </c>
      <c r="C2298" t="s">
        <v>22</v>
      </c>
      <c r="D2298" t="s">
        <v>630</v>
      </c>
      <c r="E2298">
        <v>70</v>
      </c>
      <c r="F2298">
        <v>0</v>
      </c>
      <c r="H2298">
        <v>0</v>
      </c>
      <c r="K2298" s="1">
        <v>636364</v>
      </c>
      <c r="L2298" s="1">
        <v>1200000</v>
      </c>
      <c r="N2298" s="3">
        <v>0.30000000000000004</v>
      </c>
      <c r="O2298" s="10">
        <f>N2298-1/SUMIF(Seasons!A$2:A$8,C2298,Seasons!E$2:E$8)*(B2298-(E2298/SUMIF(Seasons!A$2:A$8,C2298,Seasons!B$2:B$8))*SUMIF(Seasons!A$2:A$8,C2298,Seasons!C$2:C$8))</f>
        <v>-2.0435315356555295E-2</v>
      </c>
    </row>
    <row r="2299" spans="1:15" x14ac:dyDescent="0.2">
      <c r="A2299">
        <v>1</v>
      </c>
      <c r="B2299" s="1">
        <f>K2299</f>
        <v>900000</v>
      </c>
      <c r="C2299" t="s">
        <v>15</v>
      </c>
      <c r="D2299" t="s">
        <v>630</v>
      </c>
      <c r="E2299">
        <v>195</v>
      </c>
      <c r="F2299">
        <v>0</v>
      </c>
      <c r="G2299">
        <v>0</v>
      </c>
      <c r="H2299">
        <v>0</v>
      </c>
      <c r="I2299"/>
      <c r="J2299" s="1">
        <v>2100000</v>
      </c>
      <c r="K2299" s="1">
        <v>900000</v>
      </c>
      <c r="L2299" s="1">
        <v>1200000</v>
      </c>
      <c r="M2299"/>
      <c r="N2299" s="3">
        <v>5.5</v>
      </c>
      <c r="O2299" s="10">
        <f>N2299-1/SUMIF(Seasons!A$2:A$8,C2299,Seasons!E$2:E$8)*(B2299-(E2299/SUMIF(Seasons!A$2:A$8,C2299,Seasons!B$2:B$8))*SUMIF(Seasons!A$2:A$8,C2299,Seasons!C$2:C$8))</f>
        <v>4.6868344627299132</v>
      </c>
    </row>
    <row r="2300" spans="1:15" x14ac:dyDescent="0.2">
      <c r="A2300">
        <v>1</v>
      </c>
      <c r="B2300" s="1">
        <v>2100000</v>
      </c>
      <c r="C2300" t="s">
        <v>23</v>
      </c>
      <c r="D2300" t="s">
        <v>630</v>
      </c>
      <c r="E2300">
        <v>186</v>
      </c>
      <c r="K2300" s="1">
        <v>2100000</v>
      </c>
      <c r="L2300" s="1">
        <v>1200000</v>
      </c>
      <c r="N2300" s="3">
        <v>6.7</v>
      </c>
      <c r="O2300" s="10">
        <f>N2300-1/SUMIF(Seasons!A$2:A$8,C2300,Seasons!E$2:E$8)*(B2300-(E2300/SUMIF(Seasons!A$2:A$8,C2300,Seasons!B$2:B$8))*SUMIF(Seasons!A$2:A$8,C2300,Seasons!C$2:C$8))</f>
        <v>3.3992014196983145</v>
      </c>
    </row>
    <row r="2301" spans="1:15" x14ac:dyDescent="0.2">
      <c r="A2301">
        <v>1</v>
      </c>
      <c r="B2301" s="1">
        <f>K2301</f>
        <v>39487</v>
      </c>
      <c r="C2301" t="s">
        <v>15</v>
      </c>
      <c r="D2301" t="s">
        <v>631</v>
      </c>
      <c r="E2301">
        <v>14</v>
      </c>
      <c r="F2301">
        <v>0</v>
      </c>
      <c r="G2301">
        <v>0</v>
      </c>
      <c r="H2301">
        <v>0</v>
      </c>
      <c r="I2301"/>
      <c r="J2301" s="1">
        <v>550000</v>
      </c>
      <c r="K2301" s="1">
        <v>39487</v>
      </c>
      <c r="L2301" s="1">
        <v>0</v>
      </c>
      <c r="M2301"/>
      <c r="N2301" s="3">
        <v>1.4</v>
      </c>
      <c r="O2301" s="10">
        <f>N2301-1/SUMIF(Seasons!A$2:A$8,C2301,Seasons!E$2:E$8)*(B2301-(E2301/SUMIF(Seasons!A$2:A$8,C2301,Seasons!B$2:B$8))*SUMIF(Seasons!A$2:A$8,C2301,Seasons!C$2:C$8))</f>
        <v>1.4000004170079678</v>
      </c>
    </row>
    <row r="2302" spans="1:15" x14ac:dyDescent="0.2">
      <c r="A2302">
        <v>1</v>
      </c>
      <c r="B2302" s="1">
        <f>48/82*K2302</f>
        <v>60813.073170731703</v>
      </c>
      <c r="C2302" t="s">
        <v>22</v>
      </c>
      <c r="D2302" t="s">
        <v>632</v>
      </c>
      <c r="E2302">
        <v>17</v>
      </c>
      <c r="F2302">
        <v>0</v>
      </c>
      <c r="H2302">
        <v>0</v>
      </c>
      <c r="K2302" s="1">
        <v>103889</v>
      </c>
      <c r="L2302" s="1">
        <v>0</v>
      </c>
      <c r="N2302" s="3">
        <v>0.2</v>
      </c>
      <c r="O2302" s="10">
        <f>N2302-1/SUMIF(Seasons!A$2:A$8,C2302,Seasons!E$2:E$8)*(B2302-(E2302/SUMIF(Seasons!A$2:A$8,C2302,Seasons!B$2:B$8))*SUMIF(Seasons!A$2:A$8,C2302,Seasons!C$2:C$8))</f>
        <v>0.18339828739002934</v>
      </c>
    </row>
    <row r="2303" spans="1:15" x14ac:dyDescent="0.2">
      <c r="A2303">
        <v>1</v>
      </c>
      <c r="B2303" s="1">
        <f>K2303</f>
        <v>139615</v>
      </c>
      <c r="C2303" t="s">
        <v>15</v>
      </c>
      <c r="D2303" t="s">
        <v>632</v>
      </c>
      <c r="E2303">
        <v>45</v>
      </c>
      <c r="F2303">
        <v>0</v>
      </c>
      <c r="G2303">
        <v>0</v>
      </c>
      <c r="H2303">
        <v>0</v>
      </c>
      <c r="I2303"/>
      <c r="J2303" s="1">
        <v>605000</v>
      </c>
      <c r="K2303" s="1">
        <v>139615</v>
      </c>
      <c r="L2303" s="1">
        <v>0</v>
      </c>
      <c r="M2303"/>
      <c r="N2303" s="3">
        <v>-0.30000000000000004</v>
      </c>
      <c r="O2303" s="10">
        <f>N2303-1/SUMIF(Seasons!A$2:A$8,C2303,Seasons!E$2:E$8)*(B2303-(E2303/SUMIF(Seasons!A$2:A$8,C2303,Seasons!B$2:B$8))*SUMIF(Seasons!A$2:A$8,C2303,Seasons!C$2:C$8))</f>
        <v>-0.32948752699381934</v>
      </c>
    </row>
    <row r="2304" spans="1:15" x14ac:dyDescent="0.2">
      <c r="A2304">
        <v>1</v>
      </c>
      <c r="B2304" s="1">
        <f>K2304</f>
        <v>13731</v>
      </c>
      <c r="C2304" s="11" t="s">
        <v>19</v>
      </c>
      <c r="D2304" s="11" t="s">
        <v>633</v>
      </c>
      <c r="E2304" s="12">
        <v>5</v>
      </c>
      <c r="F2304" s="12">
        <v>0</v>
      </c>
      <c r="G2304" s="12">
        <v>0</v>
      </c>
      <c r="H2304" s="12">
        <v>0</v>
      </c>
      <c r="I2304" s="11"/>
      <c r="J2304" s="14">
        <v>530000</v>
      </c>
      <c r="K2304" s="14">
        <v>13731</v>
      </c>
      <c r="L2304" s="14">
        <v>0</v>
      </c>
      <c r="M2304" s="13"/>
      <c r="N2304" s="10">
        <v>-0.2</v>
      </c>
      <c r="O2304" s="10">
        <f>N2304-1/SUMIF(Seasons!A$2:A$8,C2304,Seasons!E$2:E$8)*(B2304-(E2304/SUMIF(Seasons!A$2:A$8,C2304,Seasons!B$2:B$8))*SUMIF(Seasons!A$2:A$8,C2304,Seasons!C$2:C$8))</f>
        <v>-0.20205995264729096</v>
      </c>
    </row>
    <row r="2305" spans="1:15" x14ac:dyDescent="0.2">
      <c r="A2305">
        <v>1</v>
      </c>
      <c r="B2305" s="1">
        <v>35000</v>
      </c>
      <c r="C2305" t="s">
        <v>23</v>
      </c>
      <c r="D2305" t="s">
        <v>634</v>
      </c>
      <c r="E2305">
        <v>7</v>
      </c>
      <c r="K2305" s="1">
        <v>35000</v>
      </c>
      <c r="L2305" s="1">
        <v>158000</v>
      </c>
      <c r="N2305" s="3">
        <v>0</v>
      </c>
      <c r="O2305" s="10">
        <f>N2305-1/SUMIF(Seasons!A$2:A$8,C2305,Seasons!E$2:E$8)*(B2305-(E2305/SUMIF(Seasons!A$2:A$8,C2305,Seasons!B$2:B$8))*SUMIF(Seasons!A$2:A$8,C2305,Seasons!C$2:C$8))</f>
        <v>-3.0454818673612501E-2</v>
      </c>
    </row>
    <row r="2306" spans="1:15" x14ac:dyDescent="0.2">
      <c r="A2306">
        <v>1</v>
      </c>
      <c r="B2306" s="1">
        <f>J2306</f>
        <v>1250000</v>
      </c>
      <c r="C2306" s="11" t="s">
        <v>17</v>
      </c>
      <c r="D2306" s="11" t="s">
        <v>635</v>
      </c>
      <c r="E2306" s="12">
        <v>190</v>
      </c>
      <c r="F2306" s="12"/>
      <c r="G2306" s="12"/>
      <c r="H2306" s="12"/>
      <c r="I2306" s="13">
        <v>1250000</v>
      </c>
      <c r="J2306" s="14">
        <v>1250000</v>
      </c>
      <c r="K2306" s="14"/>
      <c r="L2306" s="14" t="s">
        <v>27</v>
      </c>
      <c r="M2306" s="13"/>
      <c r="N2306" s="10">
        <v>-0.7</v>
      </c>
      <c r="O2306" s="10">
        <f>N2306-1/SUMIF(Seasons!A$2:A$8,C2306,Seasons!E$2:E$8)*(B2306-(E2306/SUMIF(Seasons!A$2:A$8,C2306,Seasons!B$2:B$8))*SUMIF(Seasons!A$2:A$8,C2306,Seasons!C$2:C$8))</f>
        <v>-2.7316766794101586</v>
      </c>
    </row>
    <row r="2307" spans="1:15" x14ac:dyDescent="0.2">
      <c r="A2307">
        <v>1</v>
      </c>
      <c r="B2307" s="1">
        <f>J2307</f>
        <v>550000</v>
      </c>
      <c r="C2307" s="11" t="s">
        <v>17</v>
      </c>
      <c r="D2307" s="11" t="s">
        <v>636</v>
      </c>
      <c r="E2307" s="12">
        <v>190</v>
      </c>
      <c r="F2307" s="12"/>
      <c r="G2307" s="12"/>
      <c r="H2307" s="12"/>
      <c r="I2307" s="13">
        <v>550000</v>
      </c>
      <c r="J2307" s="14">
        <v>550000</v>
      </c>
      <c r="K2307" s="14"/>
      <c r="L2307" s="14" t="s">
        <v>27</v>
      </c>
      <c r="M2307" s="13"/>
      <c r="N2307" s="10">
        <v>-0.8</v>
      </c>
      <c r="O2307" s="10">
        <f>N2307-1/SUMIF(Seasons!A$2:A$8,C2307,Seasons!E$2:E$8)*(B2307-(E2307/SUMIF(Seasons!A$2:A$8,C2307,Seasons!B$2:B$8))*SUMIF(Seasons!A$2:A$8,C2307,Seasons!C$2:C$8))</f>
        <v>-0.99661387220098308</v>
      </c>
    </row>
    <row r="2308" spans="1:15" x14ac:dyDescent="0.2">
      <c r="A2308">
        <v>1</v>
      </c>
      <c r="B2308" s="1">
        <f>K2308</f>
        <v>15544</v>
      </c>
      <c r="C2308" s="11" t="s">
        <v>19</v>
      </c>
      <c r="D2308" s="11" t="s">
        <v>636</v>
      </c>
      <c r="E2308" s="12">
        <v>5</v>
      </c>
      <c r="F2308" s="12">
        <v>0</v>
      </c>
      <c r="G2308" s="12">
        <v>0</v>
      </c>
      <c r="H2308" s="12">
        <v>0</v>
      </c>
      <c r="I2308" s="11"/>
      <c r="J2308" s="14">
        <v>600000</v>
      </c>
      <c r="K2308" s="14">
        <v>15544</v>
      </c>
      <c r="L2308" s="14">
        <v>0</v>
      </c>
      <c r="M2308" s="13"/>
      <c r="N2308" s="10"/>
      <c r="O2308" s="10">
        <f>N2308-1/SUMIF(Seasons!A$2:A$8,C2308,Seasons!E$2:E$8)*(B2308-(E2308/SUMIF(Seasons!A$2:A$8,C2308,Seasons!B$2:B$8))*SUMIF(Seasons!A$2:A$8,C2308,Seasons!C$2:C$8))</f>
        <v>-6.8626016539134636E-3</v>
      </c>
    </row>
    <row r="2309" spans="1:15" x14ac:dyDescent="0.2">
      <c r="A2309">
        <v>1</v>
      </c>
      <c r="B2309" s="1">
        <f>J2309</f>
        <v>1500000</v>
      </c>
      <c r="C2309" s="11" t="s">
        <v>17</v>
      </c>
      <c r="D2309" s="11" t="s">
        <v>637</v>
      </c>
      <c r="E2309" s="12">
        <v>190</v>
      </c>
      <c r="F2309" s="12"/>
      <c r="G2309" s="12"/>
      <c r="H2309" s="12"/>
      <c r="I2309" s="13">
        <v>1500000</v>
      </c>
      <c r="J2309" s="14">
        <v>1500000</v>
      </c>
      <c r="K2309" s="14"/>
      <c r="L2309" s="14" t="s">
        <v>27</v>
      </c>
      <c r="M2309" s="13"/>
      <c r="N2309" s="10">
        <v>10.4</v>
      </c>
      <c r="O2309" s="10">
        <f>N2309-1/SUMIF(Seasons!A$2:A$8,C2309,Seasons!E$2:E$8)*(B2309-(E2309/SUMIF(Seasons!A$2:A$8,C2309,Seasons!B$2:B$8))*SUMIF(Seasons!A$2:A$8,C2309,Seasons!C$2:C$8))</f>
        <v>7.7129437465865651</v>
      </c>
    </row>
    <row r="2310" spans="1:15" x14ac:dyDescent="0.2">
      <c r="A2310">
        <v>1</v>
      </c>
      <c r="B2310" s="1">
        <f>K2310</f>
        <v>3150000</v>
      </c>
      <c r="C2310" s="11" t="s">
        <v>19</v>
      </c>
      <c r="D2310" s="11" t="s">
        <v>637</v>
      </c>
      <c r="E2310" s="11">
        <v>193</v>
      </c>
      <c r="F2310" s="11">
        <v>0</v>
      </c>
      <c r="G2310" s="11">
        <v>0</v>
      </c>
      <c r="H2310" s="11">
        <v>0</v>
      </c>
      <c r="I2310" s="11"/>
      <c r="J2310" s="17">
        <v>3150000</v>
      </c>
      <c r="K2310" s="17">
        <v>3150000</v>
      </c>
      <c r="L2310" s="17">
        <v>0</v>
      </c>
      <c r="M2310" s="18"/>
      <c r="N2310" s="10">
        <v>3.5</v>
      </c>
      <c r="O2310" s="10">
        <f>N2310-1/SUMIF(Seasons!A$2:A$8,C2310,Seasons!E$2:E$8)*(B2310-(E2310/SUMIF(Seasons!A$2:A$8,C2310,Seasons!B$2:B$8))*SUMIF(Seasons!A$2:A$8,C2310,Seasons!C$2:C$8))</f>
        <v>-3.5198675496688745</v>
      </c>
    </row>
    <row r="2311" spans="1:15" x14ac:dyDescent="0.2">
      <c r="A2311">
        <v>1</v>
      </c>
      <c r="B2311" s="1">
        <f>K2311</f>
        <v>750513</v>
      </c>
      <c r="C2311" t="s">
        <v>15</v>
      </c>
      <c r="D2311" t="s">
        <v>637</v>
      </c>
      <c r="E2311">
        <v>37</v>
      </c>
      <c r="F2311">
        <v>0</v>
      </c>
      <c r="G2311">
        <v>158</v>
      </c>
      <c r="H2311">
        <v>0</v>
      </c>
      <c r="I2311"/>
      <c r="J2311" s="1">
        <v>1500000</v>
      </c>
      <c r="K2311" s="1">
        <v>750513</v>
      </c>
      <c r="L2311" s="1">
        <v>0</v>
      </c>
      <c r="M2311"/>
      <c r="N2311" s="3">
        <v>0.2</v>
      </c>
      <c r="O2311" s="10">
        <f>N2311-1/SUMIF(Seasons!A$2:A$8,C2311,Seasons!E$2:E$8)*(B2311-(E2311/SUMIF(Seasons!A$2:A$8,C2311,Seasons!B$2:B$8))*SUMIF(Seasons!A$2:A$8,C2311,Seasons!C$2:C$8))</f>
        <v>-1.3012291011988979</v>
      </c>
    </row>
    <row r="2312" spans="1:15" x14ac:dyDescent="0.2">
      <c r="A2312">
        <v>1</v>
      </c>
      <c r="B2312" s="1">
        <f>K2312</f>
        <v>80376</v>
      </c>
      <c r="C2312" s="11" t="s">
        <v>20</v>
      </c>
      <c r="D2312" s="11" t="s">
        <v>638</v>
      </c>
      <c r="E2312" s="12">
        <v>26</v>
      </c>
      <c r="F2312" s="12">
        <v>0</v>
      </c>
      <c r="G2312" s="12">
        <v>0</v>
      </c>
      <c r="H2312" s="12">
        <v>0</v>
      </c>
      <c r="I2312" s="12"/>
      <c r="J2312" s="14">
        <v>575000</v>
      </c>
      <c r="K2312" s="14">
        <v>80376</v>
      </c>
      <c r="L2312" s="14">
        <v>0</v>
      </c>
      <c r="M2312" s="13"/>
      <c r="N2312" s="10">
        <v>-0.8</v>
      </c>
      <c r="O2312" s="10">
        <f>N2312-1/SUMIF(Seasons!A$2:A$8,C2312,Seasons!E$2:E$8)*(B2312-(E2312/SUMIF(Seasons!A$2:A$8,C2312,Seasons!B$2:B$8))*SUMIF(Seasons!A$2:A$8,C2312,Seasons!C$2:C$8))</f>
        <v>-0.82626353289783827</v>
      </c>
    </row>
    <row r="2313" spans="1:15" x14ac:dyDescent="0.2">
      <c r="A2313">
        <v>1</v>
      </c>
      <c r="B2313" s="1">
        <f>K2313</f>
        <v>46622</v>
      </c>
      <c r="C2313" s="11" t="s">
        <v>21</v>
      </c>
      <c r="D2313" s="11" t="s">
        <v>638</v>
      </c>
      <c r="E2313" s="12">
        <v>15</v>
      </c>
      <c r="F2313" s="12">
        <v>0</v>
      </c>
      <c r="G2313" s="12">
        <v>0</v>
      </c>
      <c r="H2313" s="12">
        <v>0</v>
      </c>
      <c r="I2313" s="12"/>
      <c r="J2313" s="14">
        <v>575000</v>
      </c>
      <c r="K2313" s="14">
        <v>46622</v>
      </c>
      <c r="L2313" s="14">
        <v>0</v>
      </c>
      <c r="M2313" s="13">
        <v>0</v>
      </c>
      <c r="N2313" s="10">
        <v>-0.60000000000000009</v>
      </c>
      <c r="O2313" s="10">
        <f>N2313-1/SUMIF(Seasons!A$2:A$8,C2313,Seasons!E$2:E$8)*(B2313-(E2313/SUMIF(Seasons!A$2:A$8,C2313,Seasons!B$2:B$8))*SUMIF(Seasons!A$2:A$8,C2313,Seasons!C$2:C$8))</f>
        <v>-0.60931607260683385</v>
      </c>
    </row>
    <row r="2314" spans="1:15" x14ac:dyDescent="0.2">
      <c r="A2314">
        <v>1</v>
      </c>
      <c r="B2314" s="1">
        <f>J2314</f>
        <v>5250000</v>
      </c>
      <c r="C2314" s="11" t="s">
        <v>17</v>
      </c>
      <c r="D2314" s="11" t="s">
        <v>639</v>
      </c>
      <c r="E2314" s="12">
        <v>190</v>
      </c>
      <c r="F2314" s="12"/>
      <c r="G2314" s="12"/>
      <c r="H2314" s="12"/>
      <c r="I2314" s="13">
        <v>6000000</v>
      </c>
      <c r="J2314" s="14">
        <v>5250000</v>
      </c>
      <c r="K2314" s="14"/>
      <c r="L2314" s="14" t="s">
        <v>27</v>
      </c>
      <c r="M2314" s="13"/>
      <c r="N2314" s="10">
        <v>26.8</v>
      </c>
      <c r="O2314" s="10">
        <f>N2314-1/SUMIF(Seasons!A$2:A$8,C2314,Seasons!E$2:E$8)*(B2314-(E2314/SUMIF(Seasons!A$2:A$8,C2314,Seasons!B$2:B$8))*SUMIF(Seasons!A$2:A$8,C2314,Seasons!C$2:C$8))</f>
        <v>14.282250136537412</v>
      </c>
    </row>
    <row r="2315" spans="1:15" x14ac:dyDescent="0.2">
      <c r="A2315">
        <v>1</v>
      </c>
      <c r="B2315" s="1">
        <f>K2315</f>
        <v>5113990</v>
      </c>
      <c r="C2315" s="11" t="s">
        <v>19</v>
      </c>
      <c r="D2315" s="11" t="s">
        <v>639</v>
      </c>
      <c r="E2315" s="12">
        <v>188</v>
      </c>
      <c r="F2315" s="12">
        <v>0</v>
      </c>
      <c r="G2315" s="12">
        <v>0</v>
      </c>
      <c r="H2315" s="12">
        <v>0</v>
      </c>
      <c r="I2315" s="11"/>
      <c r="J2315" s="14">
        <v>5250000</v>
      </c>
      <c r="K2315" s="14">
        <v>5113990</v>
      </c>
      <c r="L2315" s="14">
        <v>0</v>
      </c>
      <c r="M2315" s="13"/>
      <c r="N2315" s="10">
        <v>22</v>
      </c>
      <c r="O2315" s="10">
        <f>N2315-1/SUMIF(Seasons!A$2:A$8,C2315,Seasons!E$2:E$8)*(B2315-(E2315/SUMIF(Seasons!A$2:A$8,C2315,Seasons!B$2:B$8))*SUMIF(Seasons!A$2:A$8,C2315,Seasons!C$2:C$8))</f>
        <v>9.7431963764883509</v>
      </c>
    </row>
    <row r="2316" spans="1:15" x14ac:dyDescent="0.2">
      <c r="A2316">
        <v>1</v>
      </c>
      <c r="B2316" s="1">
        <f>K2316</f>
        <v>5250000</v>
      </c>
      <c r="C2316" s="11" t="s">
        <v>20</v>
      </c>
      <c r="D2316" s="11" t="s">
        <v>639</v>
      </c>
      <c r="E2316" s="12">
        <v>186</v>
      </c>
      <c r="F2316" s="16">
        <v>45</v>
      </c>
      <c r="G2316" s="12">
        <v>0</v>
      </c>
      <c r="H2316" s="12">
        <v>0</v>
      </c>
      <c r="I2316" s="12"/>
      <c r="J2316" s="14">
        <v>5250000</v>
      </c>
      <c r="K2316" s="14">
        <v>5250000</v>
      </c>
      <c r="L2316" s="14">
        <v>0</v>
      </c>
      <c r="M2316" s="13"/>
      <c r="N2316" s="10">
        <v>6.1</v>
      </c>
      <c r="O2316" s="10">
        <f>N2316-1/SUMIF(Seasons!A$2:A$8,C2316,Seasons!E$2:E$8)*(B2316-(E2316/SUMIF(Seasons!A$2:A$8,C2316,Seasons!B$2:B$8))*SUMIF(Seasons!A$2:A$8,C2316,Seasons!C$2:C$8))</f>
        <v>-5.799791231732776</v>
      </c>
    </row>
    <row r="2317" spans="1:15" x14ac:dyDescent="0.2">
      <c r="A2317">
        <v>1</v>
      </c>
      <c r="B2317" s="1">
        <f>K2317</f>
        <v>5250000</v>
      </c>
      <c r="C2317" s="11" t="s">
        <v>21</v>
      </c>
      <c r="D2317" s="11" t="s">
        <v>639</v>
      </c>
      <c r="E2317" s="12">
        <v>185</v>
      </c>
      <c r="F2317" s="16">
        <v>37</v>
      </c>
      <c r="G2317" s="12">
        <v>0</v>
      </c>
      <c r="H2317" s="12">
        <v>0</v>
      </c>
      <c r="I2317" s="12"/>
      <c r="J2317" s="14">
        <v>5250000</v>
      </c>
      <c r="K2317" s="14">
        <v>5250000</v>
      </c>
      <c r="L2317" s="14">
        <v>0</v>
      </c>
      <c r="M2317" s="13">
        <v>0</v>
      </c>
      <c r="N2317" s="10">
        <v>1</v>
      </c>
      <c r="O2317" s="10">
        <f>N2317-1/SUMIF(Seasons!A$2:A$8,C2317,Seasons!E$2:E$8)*(B2317-(E2317/SUMIF(Seasons!A$2:A$8,C2317,Seasons!B$2:B$8))*SUMIF(Seasons!A$2:A$8,C2317,Seasons!C$2:C$8))</f>
        <v>-9.8568693154619442</v>
      </c>
    </row>
    <row r="2318" spans="1:15" x14ac:dyDescent="0.2">
      <c r="A2318">
        <v>1</v>
      </c>
      <c r="B2318" s="1">
        <f>48/82*K2318</f>
        <v>3560975.4146341463</v>
      </c>
      <c r="C2318" t="s">
        <v>22</v>
      </c>
      <c r="D2318" t="s">
        <v>639</v>
      </c>
      <c r="E2318">
        <v>99</v>
      </c>
      <c r="F2318">
        <v>0</v>
      </c>
      <c r="H2318">
        <v>0</v>
      </c>
      <c r="K2318" s="1">
        <v>6083333</v>
      </c>
      <c r="L2318" s="1">
        <v>0</v>
      </c>
      <c r="N2318" s="3">
        <v>6.4</v>
      </c>
      <c r="O2318" s="10">
        <f>N2318-1/SUMIF(Seasons!A$2:A$8,C2318,Seasons!E$2:E$8)*(B2318-(E2318/SUMIF(Seasons!A$2:A$8,C2318,Seasons!B$2:B$8))*SUMIF(Seasons!A$2:A$8,C2318,Seasons!C$2:C$8))</f>
        <v>-0.31723012431156583</v>
      </c>
    </row>
    <row r="2319" spans="1:15" x14ac:dyDescent="0.2">
      <c r="A2319">
        <v>1</v>
      </c>
      <c r="B2319" s="1">
        <f>K2319</f>
        <v>6083333</v>
      </c>
      <c r="C2319" t="s">
        <v>15</v>
      </c>
      <c r="D2319" t="s">
        <v>639</v>
      </c>
      <c r="E2319">
        <v>195</v>
      </c>
      <c r="F2319">
        <v>0</v>
      </c>
      <c r="G2319">
        <v>0</v>
      </c>
      <c r="H2319">
        <v>0</v>
      </c>
      <c r="I2319"/>
      <c r="J2319" s="1">
        <v>6083333</v>
      </c>
      <c r="K2319" s="1">
        <v>6083333</v>
      </c>
      <c r="L2319" s="1">
        <v>0</v>
      </c>
      <c r="M2319"/>
      <c r="N2319" s="3">
        <v>5.5</v>
      </c>
      <c r="O2319" s="10">
        <f>N2319-1/SUMIF(Seasons!A$2:A$8,C2319,Seasons!E$2:E$8)*(B2319-(E2319/SUMIF(Seasons!A$2:A$8,C2319,Seasons!B$2:B$8))*SUMIF(Seasons!A$2:A$8,C2319,Seasons!C$2:C$8))</f>
        <v>-7.355759148112293</v>
      </c>
    </row>
    <row r="2320" spans="1:15" x14ac:dyDescent="0.2">
      <c r="A2320">
        <v>1</v>
      </c>
      <c r="B2320" s="1">
        <v>6083000</v>
      </c>
      <c r="C2320" t="s">
        <v>23</v>
      </c>
      <c r="D2320" t="s">
        <v>639</v>
      </c>
      <c r="E2320">
        <v>186</v>
      </c>
      <c r="K2320" s="1">
        <v>6083000</v>
      </c>
      <c r="L2320" s="1">
        <v>0</v>
      </c>
      <c r="N2320" s="3">
        <v>12.1</v>
      </c>
      <c r="O2320" s="10">
        <f>N2320-1/SUMIF(Seasons!A$2:A$8,C2320,Seasons!E$2:E$8)*(B2320-(E2320/SUMIF(Seasons!A$2:A$8,C2320,Seasons!B$2:B$8))*SUMIF(Seasons!A$2:A$8,C2320,Seasons!C$2:C$8))</f>
        <v>0.31721384205856218</v>
      </c>
    </row>
    <row r="2321" spans="1:15" x14ac:dyDescent="0.2">
      <c r="A2321">
        <v>1</v>
      </c>
      <c r="B2321" s="1">
        <f>J2321</f>
        <v>600000</v>
      </c>
      <c r="C2321" s="11" t="s">
        <v>17</v>
      </c>
      <c r="D2321" s="11" t="s">
        <v>640</v>
      </c>
      <c r="E2321" s="12">
        <v>190</v>
      </c>
      <c r="F2321" s="12"/>
      <c r="G2321" s="12"/>
      <c r="H2321" s="12"/>
      <c r="I2321" s="13">
        <v>600000</v>
      </c>
      <c r="J2321" s="14">
        <v>600000</v>
      </c>
      <c r="K2321" s="14"/>
      <c r="L2321" s="14" t="s">
        <v>27</v>
      </c>
      <c r="M2321" s="13"/>
      <c r="N2321" s="10">
        <v>1.3</v>
      </c>
      <c r="O2321" s="10">
        <f>N2321-1/SUMIF(Seasons!A$2:A$8,C2321,Seasons!E$2:E$8)*(B2321-(E2321/SUMIF(Seasons!A$2:A$8,C2321,Seasons!B$2:B$8))*SUMIF(Seasons!A$2:A$8,C2321,Seasons!C$2:C$8))</f>
        <v>0.97231021299836162</v>
      </c>
    </row>
    <row r="2322" spans="1:15" x14ac:dyDescent="0.2">
      <c r="A2322">
        <v>1</v>
      </c>
      <c r="B2322" s="1">
        <f>K2322</f>
        <v>737500</v>
      </c>
      <c r="C2322" s="11" t="s">
        <v>19</v>
      </c>
      <c r="D2322" s="11" t="s">
        <v>640</v>
      </c>
      <c r="E2322" s="12">
        <v>193</v>
      </c>
      <c r="F2322" s="12">
        <v>0</v>
      </c>
      <c r="G2322" s="12">
        <v>0</v>
      </c>
      <c r="H2322" s="12">
        <v>0</v>
      </c>
      <c r="I2322" s="11"/>
      <c r="J2322" s="14">
        <v>737500</v>
      </c>
      <c r="K2322" s="14">
        <v>737500</v>
      </c>
      <c r="L2322" s="14">
        <v>0</v>
      </c>
      <c r="M2322" s="13"/>
      <c r="N2322" s="10">
        <v>11</v>
      </c>
      <c r="O2322" s="10">
        <f>N2322-1/SUMIF(Seasons!A$2:A$8,C2322,Seasons!E$2:E$8)*(B2322-(E2322/SUMIF(Seasons!A$2:A$8,C2322,Seasons!B$2:B$8))*SUMIF(Seasons!A$2:A$8,C2322,Seasons!C$2:C$8))</f>
        <v>10.370860927152318</v>
      </c>
    </row>
    <row r="2323" spans="1:15" x14ac:dyDescent="0.2">
      <c r="A2323">
        <v>1</v>
      </c>
      <c r="B2323" s="1">
        <f>K2323</f>
        <v>737500</v>
      </c>
      <c r="C2323" s="11" t="s">
        <v>20</v>
      </c>
      <c r="D2323" s="11" t="s">
        <v>640</v>
      </c>
      <c r="E2323" s="12">
        <v>186</v>
      </c>
      <c r="F2323" s="12">
        <v>0</v>
      </c>
      <c r="G2323" s="12">
        <v>0</v>
      </c>
      <c r="H2323" s="12">
        <v>0</v>
      </c>
      <c r="I2323" s="12"/>
      <c r="J2323" s="14">
        <v>737500</v>
      </c>
      <c r="K2323" s="14">
        <v>737500</v>
      </c>
      <c r="L2323" s="14">
        <v>0</v>
      </c>
      <c r="M2323" s="13"/>
      <c r="N2323" s="10">
        <v>6.5</v>
      </c>
      <c r="O2323" s="10">
        <f>N2323-1/SUMIF(Seasons!A$2:A$8,C2323,Seasons!E$2:E$8)*(B2323-(E2323/SUMIF(Seasons!A$2:A$8,C2323,Seasons!B$2:B$8))*SUMIF(Seasons!A$2:A$8,C2323,Seasons!C$2:C$8))</f>
        <v>5.9050104384133615</v>
      </c>
    </row>
    <row r="2324" spans="1:15" x14ac:dyDescent="0.2">
      <c r="A2324">
        <v>1</v>
      </c>
      <c r="B2324" s="1">
        <f>K2324</f>
        <v>3000000</v>
      </c>
      <c r="C2324" s="11" t="s">
        <v>21</v>
      </c>
      <c r="D2324" s="11" t="s">
        <v>640</v>
      </c>
      <c r="E2324" s="12">
        <v>185</v>
      </c>
      <c r="F2324" s="12">
        <v>0</v>
      </c>
      <c r="G2324" s="12">
        <v>0</v>
      </c>
      <c r="H2324" s="12">
        <v>0</v>
      </c>
      <c r="I2324" s="12"/>
      <c r="J2324" s="14">
        <v>3000000</v>
      </c>
      <c r="K2324" s="14">
        <v>3000000</v>
      </c>
      <c r="L2324" s="14">
        <v>0</v>
      </c>
      <c r="M2324" s="13">
        <v>0</v>
      </c>
      <c r="N2324" s="10">
        <v>6.4</v>
      </c>
      <c r="O2324" s="10">
        <f>N2324-1/SUMIF(Seasons!A$2:A$8,C2324,Seasons!E$2:E$8)*(B2324-(E2324/SUMIF(Seasons!A$2:A$8,C2324,Seasons!B$2:B$8))*SUMIF(Seasons!A$2:A$8,C2324,Seasons!C$2:C$8))</f>
        <v>0.71306845380564887</v>
      </c>
    </row>
    <row r="2325" spans="1:15" x14ac:dyDescent="0.2">
      <c r="A2325">
        <v>1</v>
      </c>
      <c r="B2325" s="1">
        <f>48/82*K2325</f>
        <v>1756097.5609756096</v>
      </c>
      <c r="C2325" t="s">
        <v>22</v>
      </c>
      <c r="D2325" t="s">
        <v>640</v>
      </c>
      <c r="E2325">
        <v>99</v>
      </c>
      <c r="F2325">
        <v>0</v>
      </c>
      <c r="H2325">
        <v>0</v>
      </c>
      <c r="K2325" s="1">
        <v>3000000</v>
      </c>
      <c r="L2325" s="1">
        <v>0</v>
      </c>
      <c r="N2325" s="3">
        <v>8.8000000000000007</v>
      </c>
      <c r="O2325" s="10">
        <f>N2325-1/SUMIF(Seasons!A$2:A$8,C2325,Seasons!E$2:E$8)*(B2325-(E2325/SUMIF(Seasons!A$2:A$8,C2325,Seasons!B$2:B$8))*SUMIF(Seasons!A$2:A$8,C2325,Seasons!C$2:C$8))</f>
        <v>5.808969315499608</v>
      </c>
    </row>
    <row r="2326" spans="1:15" x14ac:dyDescent="0.2">
      <c r="A2326">
        <v>1</v>
      </c>
      <c r="B2326" s="1">
        <f>K2326</f>
        <v>3000000</v>
      </c>
      <c r="C2326" t="s">
        <v>15</v>
      </c>
      <c r="D2326" t="s">
        <v>640</v>
      </c>
      <c r="E2326">
        <v>195</v>
      </c>
      <c r="F2326">
        <v>0</v>
      </c>
      <c r="G2326">
        <v>0</v>
      </c>
      <c r="H2326">
        <v>0</v>
      </c>
      <c r="I2326"/>
      <c r="J2326" s="1">
        <v>3000000</v>
      </c>
      <c r="K2326" s="1">
        <v>3000000</v>
      </c>
      <c r="L2326" s="1">
        <v>0</v>
      </c>
      <c r="M2326"/>
      <c r="N2326" s="3">
        <v>12.9</v>
      </c>
      <c r="O2326" s="10">
        <f>N2326-1/SUMIF(Seasons!A$2:A$8,C2326,Seasons!E$2:E$8)*(B2326-(E2326/SUMIF(Seasons!A$2:A$8,C2326,Seasons!B$2:B$8))*SUMIF(Seasons!A$2:A$8,C2326,Seasons!C$2:C$8))</f>
        <v>7.2078412391093911</v>
      </c>
    </row>
    <row r="2327" spans="1:15" x14ac:dyDescent="0.2">
      <c r="A2327">
        <v>1</v>
      </c>
      <c r="B2327" s="1">
        <v>3000000</v>
      </c>
      <c r="C2327" t="s">
        <v>23</v>
      </c>
      <c r="D2327" t="s">
        <v>640</v>
      </c>
      <c r="E2327">
        <v>186</v>
      </c>
      <c r="K2327" s="1">
        <v>3000000</v>
      </c>
      <c r="L2327" s="1">
        <v>0</v>
      </c>
      <c r="N2327" s="3">
        <v>7.2</v>
      </c>
      <c r="O2327" s="10">
        <f>N2327-1/SUMIF(Seasons!A$2:A$8,C2327,Seasons!E$2:E$8)*(B2327-(E2327/SUMIF(Seasons!A$2:A$8,C2327,Seasons!B$2:B$8))*SUMIF(Seasons!A$2:A$8,C2327,Seasons!C$2:C$8))</f>
        <v>1.982608695652174</v>
      </c>
    </row>
    <row r="2328" spans="1:15" x14ac:dyDescent="0.2">
      <c r="A2328">
        <v>1</v>
      </c>
      <c r="B2328" s="1">
        <f>J2328</f>
        <v>1150000</v>
      </c>
      <c r="C2328" s="11" t="s">
        <v>17</v>
      </c>
      <c r="D2328" s="11" t="s">
        <v>641</v>
      </c>
      <c r="E2328" s="12">
        <v>190</v>
      </c>
      <c r="F2328" s="12"/>
      <c r="G2328" s="12"/>
      <c r="H2328" s="12"/>
      <c r="I2328" s="13">
        <v>1250000</v>
      </c>
      <c r="J2328" s="14">
        <v>1150000</v>
      </c>
      <c r="K2328" s="14"/>
      <c r="L2328" s="14" t="s">
        <v>27</v>
      </c>
      <c r="M2328" s="13"/>
      <c r="N2328" s="10">
        <v>6</v>
      </c>
      <c r="O2328" s="10">
        <f>N2328-1/SUMIF(Seasons!A$2:A$8,C2328,Seasons!E$2:E$8)*(B2328-(E2328/SUMIF(Seasons!A$2:A$8,C2328,Seasons!B$2:B$8))*SUMIF(Seasons!A$2:A$8,C2328,Seasons!C$2:C$8))</f>
        <v>4.2304751501911522</v>
      </c>
    </row>
    <row r="2329" spans="1:15" x14ac:dyDescent="0.2">
      <c r="A2329">
        <v>1</v>
      </c>
      <c r="B2329" s="1">
        <f>K2329</f>
        <v>2950000</v>
      </c>
      <c r="C2329" s="11" t="s">
        <v>19</v>
      </c>
      <c r="D2329" s="11" t="s">
        <v>641</v>
      </c>
      <c r="E2329" s="12">
        <v>193</v>
      </c>
      <c r="F2329" s="12">
        <v>0</v>
      </c>
      <c r="G2329" s="12">
        <v>0</v>
      </c>
      <c r="H2329" s="12">
        <v>0</v>
      </c>
      <c r="I2329" s="11"/>
      <c r="J2329" s="14">
        <v>2950000</v>
      </c>
      <c r="K2329" s="14">
        <v>2950000</v>
      </c>
      <c r="L2329" s="14">
        <v>0</v>
      </c>
      <c r="M2329" s="13"/>
      <c r="N2329" s="10">
        <v>2.9</v>
      </c>
      <c r="O2329" s="10">
        <f>N2329-1/SUMIF(Seasons!A$2:A$8,C2329,Seasons!E$2:E$8)*(B2329-(E2329/SUMIF(Seasons!A$2:A$8,C2329,Seasons!B$2:B$8))*SUMIF(Seasons!A$2:A$8,C2329,Seasons!C$2:C$8))</f>
        <v>-3.5900662251655633</v>
      </c>
    </row>
    <row r="2330" spans="1:15" x14ac:dyDescent="0.2">
      <c r="A2330">
        <v>1</v>
      </c>
      <c r="B2330" s="1">
        <f>K2330</f>
        <v>2950000</v>
      </c>
      <c r="C2330" s="11" t="s">
        <v>20</v>
      </c>
      <c r="D2330" s="11" t="s">
        <v>641</v>
      </c>
      <c r="E2330" s="12">
        <v>186</v>
      </c>
      <c r="F2330" s="12">
        <v>0</v>
      </c>
      <c r="G2330" s="12">
        <v>0</v>
      </c>
      <c r="H2330" s="12">
        <v>0</v>
      </c>
      <c r="I2330" s="12"/>
      <c r="J2330" s="14">
        <v>2950000</v>
      </c>
      <c r="K2330" s="14">
        <v>2950000</v>
      </c>
      <c r="L2330" s="14">
        <v>0</v>
      </c>
      <c r="M2330" s="13"/>
      <c r="N2330" s="10">
        <v>6</v>
      </c>
      <c r="O2330" s="10">
        <f>N2330-1/SUMIF(Seasons!A$2:A$8,C2330,Seasons!E$2:E$8)*(B2330-(E2330/SUMIF(Seasons!A$2:A$8,C2330,Seasons!B$2:B$8))*SUMIF(Seasons!A$2:A$8,C2330,Seasons!C$2:C$8))</f>
        <v>-0.13778705636743194</v>
      </c>
    </row>
    <row r="2331" spans="1:15" x14ac:dyDescent="0.2">
      <c r="A2331">
        <v>1</v>
      </c>
      <c r="B2331" s="1">
        <f>K2331</f>
        <v>2950000</v>
      </c>
      <c r="C2331" s="11" t="s">
        <v>21</v>
      </c>
      <c r="D2331" s="11" t="s">
        <v>641</v>
      </c>
      <c r="E2331" s="12">
        <v>185</v>
      </c>
      <c r="F2331" s="12">
        <v>0</v>
      </c>
      <c r="G2331" s="12">
        <v>0</v>
      </c>
      <c r="H2331" s="12">
        <v>0</v>
      </c>
      <c r="I2331" s="12"/>
      <c r="J2331" s="14">
        <v>2950000</v>
      </c>
      <c r="K2331" s="14">
        <v>2950000</v>
      </c>
      <c r="L2331" s="14">
        <v>0</v>
      </c>
      <c r="M2331" s="13">
        <v>0</v>
      </c>
      <c r="N2331" s="10">
        <v>7.2</v>
      </c>
      <c r="O2331" s="10">
        <f>N2331-1/SUMIF(Seasons!A$2:A$8,C2331,Seasons!E$2:E$8)*(B2331-(E2331/SUMIF(Seasons!A$2:A$8,C2331,Seasons!B$2:B$8))*SUMIF(Seasons!A$2:A$8,C2331,Seasons!C$2:C$8))</f>
        <v>1.6279559597893734</v>
      </c>
    </row>
    <row r="2332" spans="1:15" x14ac:dyDescent="0.2">
      <c r="A2332">
        <v>1</v>
      </c>
      <c r="B2332" s="1">
        <f>48/82*K2332</f>
        <v>1726829.2682926827</v>
      </c>
      <c r="C2332" t="s">
        <v>22</v>
      </c>
      <c r="D2332" t="s">
        <v>641</v>
      </c>
      <c r="E2332">
        <v>99</v>
      </c>
      <c r="F2332">
        <v>0</v>
      </c>
      <c r="H2332">
        <v>0</v>
      </c>
      <c r="K2332" s="1">
        <v>2950000</v>
      </c>
      <c r="L2332" s="1">
        <v>0</v>
      </c>
      <c r="N2332" s="3">
        <v>0.1</v>
      </c>
      <c r="O2332" s="10">
        <f>N2332-1/SUMIF(Seasons!A$2:A$8,C2332,Seasons!E$2:E$8)*(B2332-(E2332/SUMIF(Seasons!A$2:A$8,C2332,Seasons!B$2:B$8))*SUMIF(Seasons!A$2:A$8,C2332,Seasons!C$2:C$8))</f>
        <v>-2.8306058221872537</v>
      </c>
    </row>
    <row r="2333" spans="1:15" x14ac:dyDescent="0.2">
      <c r="A2333">
        <v>1</v>
      </c>
      <c r="B2333" s="1">
        <f>K2333</f>
        <v>2950000</v>
      </c>
      <c r="C2333" t="s">
        <v>15</v>
      </c>
      <c r="D2333" t="s">
        <v>641</v>
      </c>
      <c r="E2333">
        <v>195</v>
      </c>
      <c r="F2333">
        <v>32</v>
      </c>
      <c r="G2333">
        <v>0</v>
      </c>
      <c r="H2333">
        <v>0</v>
      </c>
      <c r="I2333"/>
      <c r="J2333" s="1">
        <v>2950000</v>
      </c>
      <c r="K2333" s="1">
        <v>2950000</v>
      </c>
      <c r="L2333" s="1">
        <v>0</v>
      </c>
      <c r="M2333"/>
      <c r="N2333" s="3">
        <v>3.9</v>
      </c>
      <c r="O2333" s="10">
        <f>N2333-1/SUMIF(Seasons!A$2:A$8,C2333,Seasons!E$2:E$8)*(B2333-(E2333/SUMIF(Seasons!A$2:A$8,C2333,Seasons!B$2:B$8))*SUMIF(Seasons!A$2:A$8,C2333,Seasons!C$2:C$8))</f>
        <v>-1.6759922555663116</v>
      </c>
    </row>
    <row r="2334" spans="1:15" x14ac:dyDescent="0.2">
      <c r="A2334">
        <v>1</v>
      </c>
      <c r="B2334" s="1">
        <v>2500000</v>
      </c>
      <c r="C2334" t="s">
        <v>23</v>
      </c>
      <c r="D2334" t="s">
        <v>641</v>
      </c>
      <c r="E2334">
        <v>186</v>
      </c>
      <c r="K2334" s="1">
        <v>2500000</v>
      </c>
      <c r="L2334" s="1">
        <v>0</v>
      </c>
      <c r="N2334" s="3">
        <v>3.7</v>
      </c>
      <c r="O2334" s="10">
        <f>N2334-1/SUMIF(Seasons!A$2:A$8,C2334,Seasons!E$2:E$8)*(B2334-(E2334/SUMIF(Seasons!A$2:A$8,C2334,Seasons!B$2:B$8))*SUMIF(Seasons!A$2:A$8,C2334,Seasons!C$2:C$8))</f>
        <v>-0.4526175687666365</v>
      </c>
    </row>
    <row r="2335" spans="1:15" x14ac:dyDescent="0.2">
      <c r="A2335">
        <v>1</v>
      </c>
      <c r="B2335" s="1">
        <f>K2335</f>
        <v>196505</v>
      </c>
      <c r="C2335" s="11" t="s">
        <v>20</v>
      </c>
      <c r="D2335" s="11" t="s">
        <v>642</v>
      </c>
      <c r="E2335" s="12">
        <v>43</v>
      </c>
      <c r="F2335" s="12">
        <v>0</v>
      </c>
      <c r="G2335" s="12">
        <v>0</v>
      </c>
      <c r="H2335" s="12">
        <v>0</v>
      </c>
      <c r="I2335" s="12"/>
      <c r="J2335" s="14">
        <v>850000</v>
      </c>
      <c r="K2335" s="14">
        <v>196505</v>
      </c>
      <c r="L2335" s="14">
        <v>115000</v>
      </c>
      <c r="M2335" s="13"/>
      <c r="N2335" s="10">
        <v>2.9</v>
      </c>
      <c r="O2335" s="10">
        <f>N2335-1/SUMIF(Seasons!A$2:A$8,C2335,Seasons!E$2:E$8)*(B2335-(E2335/SUMIF(Seasons!A$2:A$8,C2335,Seasons!B$2:B$8))*SUMIF(Seasons!A$2:A$8,C2335,Seasons!C$2:C$8))</f>
        <v>2.6972936898107616</v>
      </c>
    </row>
    <row r="2336" spans="1:15" x14ac:dyDescent="0.2">
      <c r="A2336">
        <v>1</v>
      </c>
      <c r="B2336" s="1">
        <f>K2336</f>
        <v>816667</v>
      </c>
      <c r="C2336" s="11" t="s">
        <v>21</v>
      </c>
      <c r="D2336" s="11" t="s">
        <v>642</v>
      </c>
      <c r="E2336" s="12">
        <v>185</v>
      </c>
      <c r="F2336" s="12">
        <v>0</v>
      </c>
      <c r="G2336" s="12">
        <v>0</v>
      </c>
      <c r="H2336" s="12">
        <v>0</v>
      </c>
      <c r="I2336" s="12"/>
      <c r="J2336" s="14">
        <v>816667</v>
      </c>
      <c r="K2336" s="14">
        <v>816667</v>
      </c>
      <c r="L2336" s="14">
        <v>0</v>
      </c>
      <c r="M2336" s="13">
        <v>0</v>
      </c>
      <c r="N2336" s="10">
        <v>3.7</v>
      </c>
      <c r="O2336" s="10">
        <f>N2336-1/SUMIF(Seasons!A$2:A$8,C2336,Seasons!E$2:E$8)*(B2336-(E2336/SUMIF(Seasons!A$2:A$8,C2336,Seasons!B$2:B$8))*SUMIF(Seasons!A$2:A$8,C2336,Seasons!C$2:C$8))</f>
        <v>3.0298221158449019</v>
      </c>
    </row>
    <row r="2337" spans="1:15" x14ac:dyDescent="0.2">
      <c r="A2337">
        <v>1</v>
      </c>
      <c r="B2337" s="1">
        <f>48/82*K2337</f>
        <v>478048.97560975607</v>
      </c>
      <c r="C2337" t="s">
        <v>22</v>
      </c>
      <c r="D2337" t="s">
        <v>642</v>
      </c>
      <c r="E2337">
        <v>99</v>
      </c>
      <c r="F2337">
        <v>0</v>
      </c>
      <c r="H2337">
        <v>0</v>
      </c>
      <c r="K2337" s="1">
        <v>816667</v>
      </c>
      <c r="L2337" s="1">
        <v>0</v>
      </c>
      <c r="N2337" s="3">
        <v>2.1</v>
      </c>
      <c r="O2337" s="10">
        <f>N2337-1/SUMIF(Seasons!A$2:A$8,C2337,Seasons!E$2:E$8)*(B2337-(E2337/SUMIF(Seasons!A$2:A$8,C2337,Seasons!B$2:B$8))*SUMIF(Seasons!A$2:A$8,C2337,Seasons!C$2:C$8))</f>
        <v>1.7475212336742723</v>
      </c>
    </row>
    <row r="2338" spans="1:15" x14ac:dyDescent="0.2">
      <c r="A2338">
        <v>1</v>
      </c>
      <c r="B2338" s="1">
        <f>K2338</f>
        <v>816667</v>
      </c>
      <c r="C2338" t="s">
        <v>15</v>
      </c>
      <c r="D2338" t="s">
        <v>642</v>
      </c>
      <c r="E2338">
        <v>195</v>
      </c>
      <c r="F2338">
        <v>0</v>
      </c>
      <c r="G2338">
        <v>0</v>
      </c>
      <c r="H2338">
        <v>0</v>
      </c>
      <c r="I2338"/>
      <c r="J2338" s="1">
        <v>816667</v>
      </c>
      <c r="K2338" s="1">
        <v>816667</v>
      </c>
      <c r="L2338" s="1">
        <v>0</v>
      </c>
      <c r="M2338"/>
      <c r="N2338" s="3">
        <v>-1.6</v>
      </c>
      <c r="O2338" s="10">
        <f>N2338-1/SUMIF(Seasons!A$2:A$8,C2338,Seasons!E$2:E$8)*(B2338-(E2338/SUMIF(Seasons!A$2:A$8,C2338,Seasons!B$2:B$8))*SUMIF(Seasons!A$2:A$8,C2338,Seasons!C$2:C$8))</f>
        <v>-2.2195554695062922</v>
      </c>
    </row>
    <row r="2339" spans="1:15" x14ac:dyDescent="0.2">
      <c r="A2339">
        <v>1</v>
      </c>
      <c r="B2339" s="1">
        <v>2526000</v>
      </c>
      <c r="C2339" t="s">
        <v>23</v>
      </c>
      <c r="D2339" t="s">
        <v>642</v>
      </c>
      <c r="E2339">
        <v>186</v>
      </c>
      <c r="K2339" s="1">
        <v>2526000</v>
      </c>
      <c r="L2339" s="1">
        <v>0</v>
      </c>
      <c r="N2339" s="3">
        <v>-1.6</v>
      </c>
      <c r="O2339" s="10">
        <f>N2339-1/SUMIF(Seasons!A$2:A$8,C2339,Seasons!E$2:E$8)*(B2339-(E2339/SUMIF(Seasons!A$2:A$8,C2339,Seasons!B$2:B$8))*SUMIF(Seasons!A$2:A$8,C2339,Seasons!C$2:C$8))</f>
        <v>-5.8079858030168587</v>
      </c>
    </row>
    <row r="2340" spans="1:15" x14ac:dyDescent="0.2">
      <c r="A2340">
        <v>1</v>
      </c>
      <c r="B2340" s="1">
        <f>J2340</f>
        <v>850000</v>
      </c>
      <c r="C2340" s="11" t="s">
        <v>17</v>
      </c>
      <c r="D2340" s="11" t="s">
        <v>643</v>
      </c>
      <c r="E2340" s="12">
        <v>190</v>
      </c>
      <c r="F2340" s="12"/>
      <c r="G2340" s="12"/>
      <c r="H2340" s="12"/>
      <c r="I2340" s="13">
        <v>735000</v>
      </c>
      <c r="J2340" s="14">
        <v>850000</v>
      </c>
      <c r="K2340" s="14"/>
      <c r="L2340" s="14">
        <v>115000</v>
      </c>
      <c r="M2340" s="13"/>
      <c r="N2340" s="10">
        <v>-0.30000000000000004</v>
      </c>
      <c r="O2340" s="10">
        <f>N2340-1/SUMIF(Seasons!A$2:A$8,C2340,Seasons!E$2:E$8)*(B2340-(E2340/SUMIF(Seasons!A$2:A$8,C2340,Seasons!B$2:B$8))*SUMIF(Seasons!A$2:A$8,C2340,Seasons!C$2:C$8))</f>
        <v>-1.2830693610049153</v>
      </c>
    </row>
    <row r="2341" spans="1:15" x14ac:dyDescent="0.2">
      <c r="A2341">
        <v>1</v>
      </c>
      <c r="B2341" s="1">
        <f>K2341</f>
        <v>550000</v>
      </c>
      <c r="C2341" s="11" t="s">
        <v>19</v>
      </c>
      <c r="D2341" s="11" t="s">
        <v>644</v>
      </c>
      <c r="E2341" s="12">
        <v>193</v>
      </c>
      <c r="F2341" s="12">
        <v>0</v>
      </c>
      <c r="G2341" s="12">
        <v>0</v>
      </c>
      <c r="H2341" s="12">
        <v>0</v>
      </c>
      <c r="I2341" s="11"/>
      <c r="J2341" s="14">
        <v>550000</v>
      </c>
      <c r="K2341" s="14">
        <v>550000</v>
      </c>
      <c r="L2341" s="14">
        <v>0</v>
      </c>
      <c r="M2341" s="13"/>
      <c r="N2341" s="10">
        <v>3.7</v>
      </c>
      <c r="O2341" s="10">
        <f>N2341-1/SUMIF(Seasons!A$2:A$8,C2341,Seasons!E$2:E$8)*(B2341-(E2341/SUMIF(Seasons!A$2:A$8,C2341,Seasons!B$2:B$8))*SUMIF(Seasons!A$2:A$8,C2341,Seasons!C$2:C$8))</f>
        <v>3.5675496688741726</v>
      </c>
    </row>
    <row r="2342" spans="1:15" x14ac:dyDescent="0.2">
      <c r="A2342">
        <v>1</v>
      </c>
      <c r="B2342" s="1">
        <f>K2342</f>
        <v>587500</v>
      </c>
      <c r="C2342" s="11" t="s">
        <v>21</v>
      </c>
      <c r="D2342" s="11" t="s">
        <v>644</v>
      </c>
      <c r="E2342" s="12">
        <v>185</v>
      </c>
      <c r="F2342" s="12">
        <v>0</v>
      </c>
      <c r="G2342" s="12">
        <v>0</v>
      </c>
      <c r="H2342" s="12">
        <v>0</v>
      </c>
      <c r="I2342" s="12"/>
      <c r="J2342" s="14">
        <v>587500</v>
      </c>
      <c r="K2342" s="14">
        <v>587500</v>
      </c>
      <c r="L2342" s="14">
        <v>0</v>
      </c>
      <c r="M2342" s="13">
        <v>0</v>
      </c>
      <c r="N2342" s="10">
        <v>3.1</v>
      </c>
      <c r="O2342" s="10">
        <f>N2342-1/SUMIF(Seasons!A$2:A$8,C2342,Seasons!E$2:E$8)*(B2342-(E2342/SUMIF(Seasons!A$2:A$8,C2342,Seasons!B$2:B$8))*SUMIF(Seasons!A$2:A$8,C2342,Seasons!C$2:C$8))</f>
        <v>2.9563906175203449</v>
      </c>
    </row>
    <row r="2343" spans="1:15" x14ac:dyDescent="0.2">
      <c r="A2343">
        <v>1</v>
      </c>
      <c r="B2343" s="1">
        <f>48/82*K2343</f>
        <v>343902.43902439025</v>
      </c>
      <c r="C2343" t="s">
        <v>22</v>
      </c>
      <c r="D2343" t="s">
        <v>644</v>
      </c>
      <c r="E2343">
        <v>99</v>
      </c>
      <c r="F2343">
        <v>0</v>
      </c>
      <c r="H2343">
        <v>0</v>
      </c>
      <c r="K2343" s="1">
        <v>587500</v>
      </c>
      <c r="L2343" s="1">
        <v>0</v>
      </c>
      <c r="N2343" s="3">
        <v>0.9</v>
      </c>
      <c r="O2343" s="10">
        <f>N2343-1/SUMIF(Seasons!A$2:A$8,C2343,Seasons!E$2:E$8)*(B2343-(E2343/SUMIF(Seasons!A$2:A$8,C2343,Seasons!B$2:B$8))*SUMIF(Seasons!A$2:A$8,C2343,Seasons!C$2:C$8))</f>
        <v>0.82446892210857592</v>
      </c>
    </row>
    <row r="2344" spans="1:15" x14ac:dyDescent="0.2">
      <c r="A2344">
        <v>1</v>
      </c>
      <c r="B2344" s="1">
        <f>K2344</f>
        <v>750000</v>
      </c>
      <c r="C2344" t="s">
        <v>15</v>
      </c>
      <c r="D2344" t="s">
        <v>644</v>
      </c>
      <c r="E2344">
        <v>195</v>
      </c>
      <c r="F2344">
        <v>0</v>
      </c>
      <c r="G2344">
        <v>0</v>
      </c>
      <c r="H2344">
        <v>0</v>
      </c>
      <c r="I2344"/>
      <c r="J2344" s="1">
        <v>750000</v>
      </c>
      <c r="K2344" s="1">
        <v>750000</v>
      </c>
      <c r="L2344" s="1">
        <v>0</v>
      </c>
      <c r="M2344"/>
      <c r="N2344" s="3">
        <v>6.3</v>
      </c>
      <c r="O2344" s="10">
        <f>N2344-1/SUMIF(Seasons!A$2:A$8,C2344,Seasons!E$2:E$8)*(B2344-(E2344/SUMIF(Seasons!A$2:A$8,C2344,Seasons!B$2:B$8))*SUMIF(Seasons!A$2:A$8,C2344,Seasons!C$2:C$8))</f>
        <v>5.8353339787028071</v>
      </c>
    </row>
    <row r="2345" spans="1:15" x14ac:dyDescent="0.2">
      <c r="A2345">
        <v>1</v>
      </c>
      <c r="B2345" s="1">
        <v>1000000</v>
      </c>
      <c r="C2345" t="s">
        <v>23</v>
      </c>
      <c r="D2345" t="s">
        <v>644</v>
      </c>
      <c r="E2345" s="19">
        <v>186</v>
      </c>
      <c r="J2345" s="1">
        <v>1000000</v>
      </c>
      <c r="K2345" s="1">
        <v>1000000</v>
      </c>
      <c r="N2345" s="3">
        <v>0</v>
      </c>
      <c r="O2345" s="10">
        <f>N2345-1/SUMIF(Seasons!A$2:A$8,C2345,Seasons!E$2:E$8)*(B2345-(E2345/SUMIF(Seasons!A$2:A$8,C2345,Seasons!B$2:B$8))*SUMIF(Seasons!A$2:A$8,C2345,Seasons!C$2:C$8))</f>
        <v>-0.95829636202307011</v>
      </c>
    </row>
    <row r="2346" spans="1:15" x14ac:dyDescent="0.2">
      <c r="A2346">
        <v>1</v>
      </c>
      <c r="B2346" s="1">
        <f>J2346</f>
        <v>1775000</v>
      </c>
      <c r="C2346" s="11" t="s">
        <v>17</v>
      </c>
      <c r="D2346" s="11" t="s">
        <v>645</v>
      </c>
      <c r="E2346" s="12">
        <v>190</v>
      </c>
      <c r="F2346" s="12"/>
      <c r="G2346" s="12"/>
      <c r="H2346" s="12"/>
      <c r="I2346" s="13">
        <v>1775000</v>
      </c>
      <c r="J2346" s="14">
        <v>1775000</v>
      </c>
      <c r="K2346" s="14"/>
      <c r="L2346" s="14" t="s">
        <v>27</v>
      </c>
      <c r="M2346" s="13"/>
      <c r="N2346" s="10">
        <v>4.3</v>
      </c>
      <c r="O2346" s="10">
        <f>N2346-1/SUMIF(Seasons!A$2:A$8,C2346,Seasons!E$2:E$8)*(B2346-(E2346/SUMIF(Seasons!A$2:A$8,C2346,Seasons!B$2:B$8))*SUMIF(Seasons!A$2:A$8,C2346,Seasons!C$2:C$8))</f>
        <v>0.89202621518295988</v>
      </c>
    </row>
    <row r="2347" spans="1:15" x14ac:dyDescent="0.2">
      <c r="A2347">
        <v>1</v>
      </c>
      <c r="B2347" s="1">
        <f>K2347</f>
        <v>1200000</v>
      </c>
      <c r="C2347" s="11" t="s">
        <v>19</v>
      </c>
      <c r="D2347" s="11" t="s">
        <v>645</v>
      </c>
      <c r="E2347" s="12">
        <v>193</v>
      </c>
      <c r="F2347" s="12">
        <v>0</v>
      </c>
      <c r="G2347" s="12">
        <v>0</v>
      </c>
      <c r="H2347" s="12">
        <v>0</v>
      </c>
      <c r="I2347" s="11"/>
      <c r="J2347" s="14">
        <v>1200000</v>
      </c>
      <c r="K2347" s="14">
        <v>1200000</v>
      </c>
      <c r="L2347" s="14">
        <v>0</v>
      </c>
      <c r="M2347" s="13"/>
      <c r="N2347" s="10">
        <v>2.7</v>
      </c>
      <c r="O2347" s="10">
        <f>N2347-1/SUMIF(Seasons!A$2:A$8,C2347,Seasons!E$2:E$8)*(B2347-(E2347/SUMIF(Seasons!A$2:A$8,C2347,Seasons!B$2:B$8))*SUMIF(Seasons!A$2:A$8,C2347,Seasons!C$2:C$8))</f>
        <v>0.84569536423841085</v>
      </c>
    </row>
    <row r="2348" spans="1:15" x14ac:dyDescent="0.2">
      <c r="A2348">
        <v>1</v>
      </c>
      <c r="B2348" s="1">
        <f>K2348</f>
        <v>1500000</v>
      </c>
      <c r="C2348" s="11" t="s">
        <v>20</v>
      </c>
      <c r="D2348" s="11" t="s">
        <v>645</v>
      </c>
      <c r="E2348" s="12">
        <v>186</v>
      </c>
      <c r="F2348" s="12">
        <v>0</v>
      </c>
      <c r="G2348" s="12">
        <v>0</v>
      </c>
      <c r="H2348" s="12">
        <v>0</v>
      </c>
      <c r="I2348" s="12"/>
      <c r="J2348" s="14">
        <v>1500000</v>
      </c>
      <c r="K2348" s="14">
        <v>1500000</v>
      </c>
      <c r="L2348" s="14">
        <v>100000</v>
      </c>
      <c r="M2348" s="13"/>
      <c r="N2348" s="10">
        <v>2.5</v>
      </c>
      <c r="O2348" s="10">
        <f>N2348-1/SUMIF(Seasons!A$2:A$8,C2348,Seasons!E$2:E$8)*(B2348-(E2348/SUMIF(Seasons!A$2:A$8,C2348,Seasons!B$2:B$8))*SUMIF(Seasons!A$2:A$8,C2348,Seasons!C$2:C$8))</f>
        <v>-5.2192066805845094E-3</v>
      </c>
    </row>
    <row r="2349" spans="1:15" x14ac:dyDescent="0.2">
      <c r="A2349">
        <v>1</v>
      </c>
      <c r="B2349" s="1">
        <v>443000</v>
      </c>
      <c r="C2349" t="s">
        <v>23</v>
      </c>
      <c r="D2349" t="s">
        <v>646</v>
      </c>
      <c r="E2349">
        <v>89</v>
      </c>
      <c r="K2349" s="1">
        <v>443000</v>
      </c>
      <c r="L2349" s="1">
        <v>182000</v>
      </c>
      <c r="N2349" s="3">
        <v>0.60000000000000009</v>
      </c>
      <c r="O2349" s="10">
        <f>N2349-1/SUMIF(Seasons!A$2:A$8,C2349,Seasons!E$2:E$8)*(B2349-(E2349/SUMIF(Seasons!A$2:A$8,C2349,Seasons!B$2:B$8))*SUMIF(Seasons!A$2:A$8,C2349,Seasons!C$2:C$8))</f>
        <v>0.21704782894925162</v>
      </c>
    </row>
    <row r="2350" spans="1:15" x14ac:dyDescent="0.2">
      <c r="A2350">
        <v>1</v>
      </c>
      <c r="B2350" s="1">
        <f>48/82*K2350</f>
        <v>366444.87804878049</v>
      </c>
      <c r="C2350" t="s">
        <v>22</v>
      </c>
      <c r="D2350" t="s">
        <v>647</v>
      </c>
      <c r="E2350">
        <v>67</v>
      </c>
      <c r="F2350">
        <v>0</v>
      </c>
      <c r="H2350">
        <v>0</v>
      </c>
      <c r="K2350" s="1">
        <v>626010</v>
      </c>
      <c r="L2350" s="1">
        <v>850000</v>
      </c>
      <c r="N2350" s="3">
        <v>0</v>
      </c>
      <c r="O2350" s="10">
        <f>N2350-1/SUMIF(Seasons!A$2:A$8,C2350,Seasons!E$2:E$8)*(B2350-(E2350/SUMIF(Seasons!A$2:A$8,C2350,Seasons!B$2:B$8))*SUMIF(Seasons!A$2:A$8,C2350,Seasons!C$2:C$8))</f>
        <v>-0.3271486274229311</v>
      </c>
    </row>
    <row r="2351" spans="1:15" x14ac:dyDescent="0.2">
      <c r="A2351">
        <v>1</v>
      </c>
      <c r="B2351" s="1">
        <f>K2351</f>
        <v>360513</v>
      </c>
      <c r="C2351" t="s">
        <v>15</v>
      </c>
      <c r="D2351" t="s">
        <v>647</v>
      </c>
      <c r="E2351">
        <v>76</v>
      </c>
      <c r="F2351">
        <v>0</v>
      </c>
      <c r="G2351">
        <v>0</v>
      </c>
      <c r="H2351">
        <v>0</v>
      </c>
      <c r="I2351"/>
      <c r="J2351" s="1">
        <v>1775000</v>
      </c>
      <c r="K2351" s="1">
        <v>360513</v>
      </c>
      <c r="L2351" s="1">
        <v>850000</v>
      </c>
      <c r="M2351"/>
      <c r="N2351" s="3">
        <v>-0.30000000000000004</v>
      </c>
      <c r="O2351" s="10">
        <f>N2351-1/SUMIF(Seasons!A$2:A$8,C2351,Seasons!E$2:E$8)*(B2351-(E2351/SUMIF(Seasons!A$2:A$8,C2351,Seasons!B$2:B$8))*SUMIF(Seasons!A$2:A$8,C2351,Seasons!C$2:C$8))</f>
        <v>-0.63956404795591637</v>
      </c>
    </row>
    <row r="2352" spans="1:15" x14ac:dyDescent="0.2">
      <c r="A2352">
        <v>1</v>
      </c>
      <c r="B2352" s="1">
        <v>429000</v>
      </c>
      <c r="C2352" t="s">
        <v>23</v>
      </c>
      <c r="D2352" t="s">
        <v>647</v>
      </c>
      <c r="E2352">
        <v>45</v>
      </c>
      <c r="K2352" s="1">
        <v>429000</v>
      </c>
      <c r="L2352" s="1">
        <v>850000</v>
      </c>
      <c r="N2352" s="3">
        <v>-0.5</v>
      </c>
      <c r="O2352" s="10">
        <f>N2352-1/SUMIF(Seasons!A$2:A$8,C2352,Seasons!E$2:E$8)*(B2352-(E2352/SUMIF(Seasons!A$2:A$8,C2352,Seasons!B$2:B$8))*SUMIF(Seasons!A$2:A$8,C2352,Seasons!C$2:C$8))</f>
        <v>-1.130208661304634</v>
      </c>
    </row>
    <row r="2353" spans="1:15" x14ac:dyDescent="0.2">
      <c r="A2353">
        <v>1</v>
      </c>
      <c r="B2353" s="1">
        <v>80000</v>
      </c>
      <c r="C2353" t="s">
        <v>23</v>
      </c>
      <c r="D2353" t="s">
        <v>648</v>
      </c>
      <c r="E2353">
        <v>14</v>
      </c>
      <c r="K2353" s="1">
        <v>80000</v>
      </c>
      <c r="L2353" s="1">
        <v>0</v>
      </c>
      <c r="N2353" s="3">
        <v>0.30000000000000004</v>
      </c>
      <c r="O2353" s="10">
        <f>N2353-1/SUMIF(Seasons!A$2:A$8,C2353,Seasons!E$2:E$8)*(B2353-(E2353/SUMIF(Seasons!A$2:A$8,C2353,Seasons!B$2:B$8))*SUMIF(Seasons!A$2:A$8,C2353,Seasons!C$2:C$8))</f>
        <v>0.21779488794115126</v>
      </c>
    </row>
    <row r="2354" spans="1:15" x14ac:dyDescent="0.2">
      <c r="A2354">
        <v>1</v>
      </c>
      <c r="B2354" s="1">
        <f>48/82*K2354</f>
        <v>157516.68292682926</v>
      </c>
      <c r="C2354" t="s">
        <v>22</v>
      </c>
      <c r="D2354" t="s">
        <v>649</v>
      </c>
      <c r="E2354">
        <v>21</v>
      </c>
      <c r="F2354">
        <v>0</v>
      </c>
      <c r="H2354">
        <v>0</v>
      </c>
      <c r="K2354" s="1">
        <v>269091</v>
      </c>
      <c r="L2354" s="1">
        <v>0</v>
      </c>
      <c r="O2354" s="10">
        <f>N2354-1/SUMIF(Seasons!A$2:A$8,C2354,Seasons!E$2:E$8)*(B2354-(E2354/SUMIF(Seasons!A$2:A$8,C2354,Seasons!B$2:B$8))*SUMIF(Seasons!A$2:A$8,C2354,Seasons!C$2:C$8))</f>
        <v>-0.19061308461483442</v>
      </c>
    </row>
    <row r="2355" spans="1:15" x14ac:dyDescent="0.2">
      <c r="A2355">
        <v>1</v>
      </c>
      <c r="B2355" s="1">
        <v>91000</v>
      </c>
      <c r="C2355" t="s">
        <v>23</v>
      </c>
      <c r="D2355" t="s">
        <v>649</v>
      </c>
      <c r="E2355" s="19">
        <v>27</v>
      </c>
      <c r="J2355" s="1">
        <v>625000</v>
      </c>
      <c r="K2355" s="1">
        <v>91000</v>
      </c>
      <c r="N2355" s="3">
        <v>1.9</v>
      </c>
      <c r="O2355" s="10">
        <f>N2355-1/SUMIF(Seasons!A$2:A$8,C2355,Seasons!E$2:E$8)*(B2355-(E2355/SUMIF(Seasons!A$2:A$8,C2355,Seasons!B$2:B$8))*SUMIF(Seasons!A$2:A$8,C2355,Seasons!C$2:C$8))</f>
        <v>1.8762315024186391</v>
      </c>
    </row>
    <row r="2356" spans="1:15" x14ac:dyDescent="0.2">
      <c r="A2356">
        <v>1</v>
      </c>
      <c r="B2356" s="1">
        <f>J2356</f>
        <v>975000</v>
      </c>
      <c r="C2356" s="11" t="s">
        <v>17</v>
      </c>
      <c r="D2356" t="s">
        <v>650</v>
      </c>
      <c r="E2356" s="12">
        <v>190</v>
      </c>
      <c r="F2356" s="12"/>
      <c r="G2356" s="12"/>
      <c r="H2356" s="12"/>
      <c r="I2356" s="13">
        <v>900000</v>
      </c>
      <c r="J2356" s="14">
        <v>975000</v>
      </c>
      <c r="K2356" s="14"/>
      <c r="L2356" s="14" t="s">
        <v>27</v>
      </c>
      <c r="M2356" s="13"/>
      <c r="N2356" s="10">
        <v>0.7</v>
      </c>
      <c r="O2356" s="10">
        <f>N2356-1/SUMIF(Seasons!A$2:A$8,C2356,Seasons!E$2:E$8)*(B2356-(E2356/SUMIF(Seasons!A$2:A$8,C2356,Seasons!B$2:B$8))*SUMIF(Seasons!A$2:A$8,C2356,Seasons!C$2:C$8))</f>
        <v>-0.61075914800655373</v>
      </c>
    </row>
    <row r="2357" spans="1:15" x14ac:dyDescent="0.2">
      <c r="A2357">
        <v>1</v>
      </c>
      <c r="B2357" s="1">
        <f>K2357</f>
        <v>975000</v>
      </c>
      <c r="C2357" s="11" t="s">
        <v>19</v>
      </c>
      <c r="D2357" t="s">
        <v>650</v>
      </c>
      <c r="E2357" s="12">
        <v>193</v>
      </c>
      <c r="F2357" s="12">
        <v>0</v>
      </c>
      <c r="G2357" s="12">
        <v>0</v>
      </c>
      <c r="H2357" s="12">
        <v>0</v>
      </c>
      <c r="I2357" s="11"/>
      <c r="J2357" s="14">
        <v>975000</v>
      </c>
      <c r="K2357" s="14">
        <v>975000</v>
      </c>
      <c r="L2357" s="14">
        <v>0</v>
      </c>
      <c r="M2357" s="13"/>
      <c r="N2357" s="10">
        <v>-0.4</v>
      </c>
      <c r="O2357" s="10">
        <f>N2357-1/SUMIF(Seasons!A$2:A$8,C2357,Seasons!E$2:E$8)*(B2357-(E2357/SUMIF(Seasons!A$2:A$8,C2357,Seasons!B$2:B$8))*SUMIF(Seasons!A$2:A$8,C2357,Seasons!C$2:C$8))</f>
        <v>-1.6582781456953644</v>
      </c>
    </row>
    <row r="2358" spans="1:15" x14ac:dyDescent="0.2">
      <c r="A2358">
        <v>1</v>
      </c>
      <c r="B2358" s="1">
        <f>K2358</f>
        <v>1625000</v>
      </c>
      <c r="C2358" s="11" t="s">
        <v>20</v>
      </c>
      <c r="D2358" t="s">
        <v>650</v>
      </c>
      <c r="E2358" s="12">
        <v>186</v>
      </c>
      <c r="F2358" s="12">
        <v>0</v>
      </c>
      <c r="G2358" s="12">
        <v>0</v>
      </c>
      <c r="H2358" s="12">
        <v>0</v>
      </c>
      <c r="I2358" s="12"/>
      <c r="J2358" s="14">
        <v>1625000</v>
      </c>
      <c r="K2358" s="14">
        <v>1625000</v>
      </c>
      <c r="L2358" s="14">
        <v>0</v>
      </c>
      <c r="M2358" s="13"/>
      <c r="N2358" s="10">
        <v>4.3</v>
      </c>
      <c r="O2358" s="10">
        <f>N2358-1/SUMIF(Seasons!A$2:A$8,C2358,Seasons!E$2:E$8)*(B2358-(E2358/SUMIF(Seasons!A$2:A$8,C2358,Seasons!B$2:B$8))*SUMIF(Seasons!A$2:A$8,C2358,Seasons!C$2:C$8))</f>
        <v>1.4816283924843425</v>
      </c>
    </row>
    <row r="2359" spans="1:15" x14ac:dyDescent="0.2">
      <c r="A2359">
        <v>1</v>
      </c>
      <c r="B2359" s="1">
        <f>K2359</f>
        <v>1625000</v>
      </c>
      <c r="C2359" s="11" t="s">
        <v>21</v>
      </c>
      <c r="D2359" t="s">
        <v>650</v>
      </c>
      <c r="E2359" s="11">
        <v>185</v>
      </c>
      <c r="F2359" s="11">
        <v>0</v>
      </c>
      <c r="G2359" s="11">
        <v>0</v>
      </c>
      <c r="H2359" s="11">
        <v>0</v>
      </c>
      <c r="I2359" s="11"/>
      <c r="J2359" s="17">
        <v>1625000</v>
      </c>
      <c r="K2359" s="17">
        <v>1625000</v>
      </c>
      <c r="L2359" s="17">
        <v>0</v>
      </c>
      <c r="M2359" s="18">
        <v>0</v>
      </c>
      <c r="N2359" s="10">
        <v>2.7</v>
      </c>
      <c r="O2359" s="10">
        <f>N2359-1/SUMIF(Seasons!A$2:A$8,C2359,Seasons!E$2:E$8)*(B2359-(E2359/SUMIF(Seasons!A$2:A$8,C2359,Seasons!B$2:B$8))*SUMIF(Seasons!A$2:A$8,C2359,Seasons!C$2:C$8))</f>
        <v>0.17247486835806614</v>
      </c>
    </row>
    <row r="2360" spans="1:15" x14ac:dyDescent="0.2">
      <c r="A2360">
        <v>1</v>
      </c>
      <c r="B2360" s="1">
        <f>48/82*K2360</f>
        <v>2048780.487804878</v>
      </c>
      <c r="C2360" t="s">
        <v>22</v>
      </c>
      <c r="D2360" t="s">
        <v>650</v>
      </c>
      <c r="E2360">
        <v>99</v>
      </c>
      <c r="F2360">
        <v>0</v>
      </c>
      <c r="H2360">
        <v>0</v>
      </c>
      <c r="K2360" s="1">
        <v>3500000</v>
      </c>
      <c r="L2360" s="1">
        <v>0</v>
      </c>
      <c r="N2360" s="3">
        <v>2.2999999999999998</v>
      </c>
      <c r="O2360" s="10">
        <f>N2360-1/SUMIF(Seasons!A$2:A$8,C2360,Seasons!E$2:E$8)*(B2360-(E2360/SUMIF(Seasons!A$2:A$8,C2360,Seasons!B$2:B$8))*SUMIF(Seasons!A$2:A$8,C2360,Seasons!C$2:C$8))</f>
        <v>-1.2952793076317861</v>
      </c>
    </row>
    <row r="2361" spans="1:15" x14ac:dyDescent="0.2">
      <c r="A2361">
        <v>1</v>
      </c>
      <c r="B2361" s="1">
        <f>K2361</f>
        <v>3500000</v>
      </c>
      <c r="C2361" t="s">
        <v>15</v>
      </c>
      <c r="D2361" t="s">
        <v>650</v>
      </c>
      <c r="E2361">
        <v>195</v>
      </c>
      <c r="F2361">
        <v>0</v>
      </c>
      <c r="G2361">
        <v>0</v>
      </c>
      <c r="H2361">
        <v>0</v>
      </c>
      <c r="I2361"/>
      <c r="J2361" s="1">
        <v>3500000</v>
      </c>
      <c r="K2361" s="1">
        <v>3500000</v>
      </c>
      <c r="L2361" s="1">
        <v>0</v>
      </c>
      <c r="M2361"/>
      <c r="N2361" s="3">
        <v>3.4</v>
      </c>
      <c r="O2361" s="10">
        <f>N2361-1/SUMIF(Seasons!A$2:A$8,C2361,Seasons!E$2:E$8)*(B2361-(E2361/SUMIF(Seasons!A$2:A$8,C2361,Seasons!B$2:B$8))*SUMIF(Seasons!A$2:A$8,C2361,Seasons!C$2:C$8))</f>
        <v>-3.4538238141335911</v>
      </c>
    </row>
    <row r="2362" spans="1:15" x14ac:dyDescent="0.2">
      <c r="A2362">
        <v>1</v>
      </c>
      <c r="B2362" s="1">
        <v>3500000</v>
      </c>
      <c r="C2362" t="s">
        <v>23</v>
      </c>
      <c r="D2362" t="s">
        <v>650</v>
      </c>
      <c r="E2362">
        <v>186</v>
      </c>
      <c r="K2362" s="1">
        <v>3500000</v>
      </c>
      <c r="L2362" s="1">
        <v>0</v>
      </c>
      <c r="N2362" s="3">
        <v>5.5</v>
      </c>
      <c r="O2362" s="10">
        <f>N2362-1/SUMIF(Seasons!A$2:A$8,C2362,Seasons!E$2:E$8)*(B2362-(E2362/SUMIF(Seasons!A$2:A$8,C2362,Seasons!B$2:B$8))*SUMIF(Seasons!A$2:A$8,C2362,Seasons!C$2:C$8))</f>
        <v>-0.78216503992901476</v>
      </c>
    </row>
    <row r="2363" spans="1:15" x14ac:dyDescent="0.2">
      <c r="A2363">
        <v>1</v>
      </c>
      <c r="B2363" s="1">
        <f>48/82*K2363</f>
        <v>98809.170731707316</v>
      </c>
      <c r="C2363" t="s">
        <v>22</v>
      </c>
      <c r="D2363" t="s">
        <v>651</v>
      </c>
      <c r="E2363">
        <v>32</v>
      </c>
      <c r="F2363">
        <v>0</v>
      </c>
      <c r="H2363">
        <v>0</v>
      </c>
      <c r="K2363" s="1">
        <v>168799</v>
      </c>
      <c r="L2363" s="1">
        <v>85000</v>
      </c>
      <c r="N2363" s="3">
        <v>0.2</v>
      </c>
      <c r="O2363" s="10">
        <f>N2363-1/SUMIF(Seasons!A$2:A$8,C2363,Seasons!E$2:E$8)*(B2363-(E2363/SUMIF(Seasons!A$2:A$8,C2363,Seasons!B$2:B$8))*SUMIF(Seasons!A$2:A$8,C2363,Seasons!C$2:C$8))</f>
        <v>0.20108519390601534</v>
      </c>
    </row>
    <row r="2364" spans="1:15" x14ac:dyDescent="0.2">
      <c r="A2364">
        <v>1</v>
      </c>
      <c r="B2364" s="1">
        <f>K2364</f>
        <v>154370</v>
      </c>
      <c r="C2364" t="s">
        <v>15</v>
      </c>
      <c r="D2364" t="s">
        <v>651</v>
      </c>
      <c r="E2364">
        <v>52</v>
      </c>
      <c r="F2364">
        <v>0</v>
      </c>
      <c r="G2364">
        <v>0</v>
      </c>
      <c r="H2364">
        <v>0</v>
      </c>
      <c r="I2364"/>
      <c r="J2364" s="1">
        <v>607222</v>
      </c>
      <c r="K2364" s="1">
        <v>154370</v>
      </c>
      <c r="L2364" s="1">
        <v>0</v>
      </c>
      <c r="M2364"/>
      <c r="N2364" s="3">
        <v>6.2</v>
      </c>
      <c r="O2364" s="10">
        <f>N2364-1/SUMIF(Seasons!A$2:A$8,C2364,Seasons!E$2:E$8)*(B2364-(E2364/SUMIF(Seasons!A$2:A$8,C2364,Seasons!B$2:B$8))*SUMIF(Seasons!A$2:A$8,C2364,Seasons!C$2:C$8))</f>
        <v>6.1821026137463697</v>
      </c>
    </row>
    <row r="2365" spans="1:15" x14ac:dyDescent="0.2">
      <c r="A2365">
        <v>1</v>
      </c>
      <c r="B2365" s="1">
        <v>10000</v>
      </c>
      <c r="C2365" t="s">
        <v>23</v>
      </c>
      <c r="D2365" t="s">
        <v>651</v>
      </c>
      <c r="E2365" s="19">
        <v>3</v>
      </c>
      <c r="J2365" s="1">
        <v>607000</v>
      </c>
      <c r="K2365" s="1">
        <v>10000</v>
      </c>
      <c r="N2365" s="3">
        <v>0.2</v>
      </c>
      <c r="O2365" s="10">
        <f>N2365-1/SUMIF(Seasons!A$2:A$8,C2365,Seasons!E$2:E$8)*(B2365-(E2365/SUMIF(Seasons!A$2:A$8,C2365,Seasons!B$2:B$8))*SUMIF(Seasons!A$2:A$8,C2365,Seasons!C$2:C$8))</f>
        <v>0.19759567220997798</v>
      </c>
    </row>
    <row r="2366" spans="1:15" x14ac:dyDescent="0.2">
      <c r="A2366">
        <v>1</v>
      </c>
      <c r="B2366" s="1">
        <f>48/82*K2366</f>
        <v>239467.90243902439</v>
      </c>
      <c r="C2366" t="s">
        <v>22</v>
      </c>
      <c r="D2366" t="s">
        <v>652</v>
      </c>
      <c r="E2366">
        <v>72</v>
      </c>
      <c r="F2366">
        <v>0</v>
      </c>
      <c r="H2366">
        <v>0</v>
      </c>
      <c r="K2366" s="1">
        <v>409091</v>
      </c>
      <c r="L2366" s="1">
        <v>0</v>
      </c>
      <c r="N2366" s="3">
        <v>1</v>
      </c>
      <c r="O2366" s="10">
        <f>N2366-1/SUMIF(Seasons!A$2:A$8,C2366,Seasons!E$2:E$8)*(B2366-(E2366/SUMIF(Seasons!A$2:A$8,C2366,Seasons!B$2:B$8))*SUMIF(Seasons!A$2:A$8,C2366,Seasons!C$2:C$8))</f>
        <v>0.96704087432944719</v>
      </c>
    </row>
    <row r="2367" spans="1:15" x14ac:dyDescent="0.2">
      <c r="A2367">
        <v>1</v>
      </c>
      <c r="B2367" s="1">
        <f>K2367</f>
        <v>562500</v>
      </c>
      <c r="C2367" t="s">
        <v>15</v>
      </c>
      <c r="D2367" t="s">
        <v>652</v>
      </c>
      <c r="E2367">
        <v>195</v>
      </c>
      <c r="F2367">
        <v>0</v>
      </c>
      <c r="G2367">
        <v>0</v>
      </c>
      <c r="H2367">
        <v>0</v>
      </c>
      <c r="I2367"/>
      <c r="J2367" s="1">
        <v>562500</v>
      </c>
      <c r="K2367" s="1">
        <v>562500</v>
      </c>
      <c r="L2367" s="1">
        <v>0</v>
      </c>
      <c r="M2367"/>
      <c r="N2367" s="3">
        <v>3.4</v>
      </c>
      <c r="O2367" s="10">
        <f>N2367-1/SUMIF(Seasons!A$2:A$8,C2367,Seasons!E$2:E$8)*(B2367-(E2367/SUMIF(Seasons!A$2:A$8,C2367,Seasons!B$2:B$8))*SUMIF(Seasons!A$2:A$8,C2367,Seasons!C$2:C$8))</f>
        <v>3.3709583736689255</v>
      </c>
    </row>
    <row r="2368" spans="1:15" x14ac:dyDescent="0.2">
      <c r="A2368">
        <v>1</v>
      </c>
      <c r="B2368" s="1">
        <v>1250000</v>
      </c>
      <c r="C2368" t="s">
        <v>23</v>
      </c>
      <c r="D2368" t="s">
        <v>652</v>
      </c>
      <c r="E2368">
        <v>186</v>
      </c>
      <c r="K2368" s="1">
        <v>1250000</v>
      </c>
      <c r="L2368" s="1">
        <v>0</v>
      </c>
      <c r="N2368" s="3">
        <v>3.9</v>
      </c>
      <c r="O2368" s="10">
        <f>N2368-1/SUMIF(Seasons!A$2:A$8,C2368,Seasons!E$2:E$8)*(B2368-(E2368/SUMIF(Seasons!A$2:A$8,C2368,Seasons!B$2:B$8))*SUMIF(Seasons!A$2:A$8,C2368,Seasons!C$2:C$8))</f>
        <v>2.4093167701863356</v>
      </c>
    </row>
    <row r="2369" spans="1:15" x14ac:dyDescent="0.2">
      <c r="A2369">
        <v>1</v>
      </c>
      <c r="B2369" s="1">
        <f>48/82*K2369</f>
        <v>169992.58536585365</v>
      </c>
      <c r="C2369" t="s">
        <v>22</v>
      </c>
      <c r="D2369" t="s">
        <v>653</v>
      </c>
      <c r="E2369">
        <v>46</v>
      </c>
      <c r="F2369">
        <v>0</v>
      </c>
      <c r="H2369">
        <v>0</v>
      </c>
      <c r="K2369" s="1">
        <v>290404</v>
      </c>
      <c r="L2369" s="1">
        <v>125000</v>
      </c>
      <c r="N2369" s="3">
        <v>1.5</v>
      </c>
      <c r="O2369" s="10">
        <f>N2369-1/SUMIF(Seasons!A$2:A$8,C2369,Seasons!E$2:E$8)*(B2369-(E2369/SUMIF(Seasons!A$2:A$8,C2369,Seasons!B$2:B$8))*SUMIF(Seasons!A$2:A$8,C2369,Seasons!C$2:C$8))</f>
        <v>1.4438476515270724</v>
      </c>
    </row>
    <row r="2370" spans="1:15" x14ac:dyDescent="0.2">
      <c r="A2370">
        <v>1</v>
      </c>
      <c r="B2370" s="1">
        <f>K2370</f>
        <v>991667</v>
      </c>
      <c r="C2370" t="s">
        <v>15</v>
      </c>
      <c r="D2370" t="s">
        <v>653</v>
      </c>
      <c r="E2370">
        <v>195</v>
      </c>
      <c r="F2370">
        <v>0</v>
      </c>
      <c r="G2370">
        <v>0</v>
      </c>
      <c r="H2370">
        <v>0</v>
      </c>
      <c r="I2370"/>
      <c r="J2370" s="1">
        <v>991667</v>
      </c>
      <c r="K2370" s="1">
        <v>991667</v>
      </c>
      <c r="L2370" s="1">
        <v>0</v>
      </c>
      <c r="M2370"/>
      <c r="N2370" s="3">
        <v>5.3</v>
      </c>
      <c r="O2370" s="10">
        <f>N2370-1/SUMIF(Seasons!A$2:A$8,C2370,Seasons!E$2:E$8)*(B2370-(E2370/SUMIF(Seasons!A$2:A$8,C2370,Seasons!B$2:B$8))*SUMIF(Seasons!A$2:A$8,C2370,Seasons!C$2:C$8))</f>
        <v>4.2738617618586634</v>
      </c>
    </row>
    <row r="2371" spans="1:15" x14ac:dyDescent="0.2">
      <c r="A2371">
        <v>1</v>
      </c>
      <c r="B2371" s="1">
        <v>992000</v>
      </c>
      <c r="C2371" t="s">
        <v>23</v>
      </c>
      <c r="D2371" t="s">
        <v>653</v>
      </c>
      <c r="E2371">
        <v>186</v>
      </c>
      <c r="K2371" s="1">
        <v>992000</v>
      </c>
      <c r="L2371" s="1">
        <v>0</v>
      </c>
      <c r="N2371" s="3">
        <v>0.1</v>
      </c>
      <c r="O2371" s="10">
        <f>N2371-1/SUMIF(Seasons!A$2:A$8,C2371,Seasons!E$2:E$8)*(B2371-(E2371/SUMIF(Seasons!A$2:A$8,C2371,Seasons!B$2:B$8))*SUMIF(Seasons!A$2:A$8,C2371,Seasons!C$2:C$8))</f>
        <v>-0.84125998225377108</v>
      </c>
    </row>
    <row r="2372" spans="1:15" x14ac:dyDescent="0.2">
      <c r="A2372">
        <v>1</v>
      </c>
      <c r="B2372" s="1">
        <f>K2372</f>
        <v>3200000</v>
      </c>
      <c r="C2372" s="11" t="s">
        <v>21</v>
      </c>
      <c r="D2372" s="11" t="s">
        <v>654</v>
      </c>
      <c r="E2372" s="12">
        <v>185</v>
      </c>
      <c r="F2372" s="12">
        <v>0</v>
      </c>
      <c r="G2372" s="12">
        <v>0</v>
      </c>
      <c r="H2372" s="12">
        <v>0</v>
      </c>
      <c r="I2372" s="12"/>
      <c r="J2372" s="14">
        <v>3200000</v>
      </c>
      <c r="K2372" s="14">
        <v>3200000</v>
      </c>
      <c r="L2372" s="14">
        <v>2300000</v>
      </c>
      <c r="M2372" s="13">
        <v>0</v>
      </c>
      <c r="N2372" s="10">
        <v>-0.7</v>
      </c>
      <c r="O2372" s="10">
        <f>N2372-1/SUMIF(Seasons!A$2:A$8,C2372,Seasons!E$2:E$8)*(B2372-(E2372/SUMIF(Seasons!A$2:A$8,C2372,Seasons!B$2:B$8))*SUMIF(Seasons!A$2:A$8,C2372,Seasons!C$2:C$8))</f>
        <v>-6.8464815701292485</v>
      </c>
    </row>
    <row r="2373" spans="1:15" x14ac:dyDescent="0.2">
      <c r="A2373">
        <v>1</v>
      </c>
      <c r="B2373" s="1">
        <f>48/82*K2373</f>
        <v>494900.48780487804</v>
      </c>
      <c r="C2373" t="s">
        <v>22</v>
      </c>
      <c r="D2373" t="s">
        <v>654</v>
      </c>
      <c r="E2373">
        <v>93</v>
      </c>
      <c r="F2373">
        <v>0</v>
      </c>
      <c r="H2373">
        <v>0</v>
      </c>
      <c r="K2373" s="1">
        <v>845455</v>
      </c>
      <c r="L2373" s="1">
        <v>2300000</v>
      </c>
      <c r="N2373" s="3">
        <v>-1.9</v>
      </c>
      <c r="O2373" s="10">
        <f>N2373-1/SUMIF(Seasons!A$2:A$8,C2373,Seasons!E$2:E$8)*(B2373-(E2373/SUMIF(Seasons!A$2:A$8,C2373,Seasons!B$2:B$8))*SUMIF(Seasons!A$2:A$8,C2373,Seasons!C$2:C$8))</f>
        <v>-2.3257211701595022</v>
      </c>
    </row>
    <row r="2374" spans="1:15" x14ac:dyDescent="0.2">
      <c r="A2374">
        <v>1</v>
      </c>
      <c r="B2374" s="1">
        <f>K2374</f>
        <v>900000</v>
      </c>
      <c r="C2374" t="s">
        <v>15</v>
      </c>
      <c r="D2374" t="s">
        <v>654</v>
      </c>
      <c r="E2374">
        <v>195</v>
      </c>
      <c r="F2374">
        <v>0</v>
      </c>
      <c r="G2374">
        <v>0</v>
      </c>
      <c r="H2374">
        <v>0</v>
      </c>
      <c r="I2374"/>
      <c r="J2374" s="1">
        <v>3200000</v>
      </c>
      <c r="K2374" s="1">
        <v>900000</v>
      </c>
      <c r="L2374" s="1">
        <v>2300000</v>
      </c>
      <c r="M2374"/>
      <c r="N2374" s="3">
        <v>1.1000000000000001</v>
      </c>
      <c r="O2374" s="10">
        <f>N2374-1/SUMIF(Seasons!A$2:A$8,C2374,Seasons!E$2:E$8)*(B2374-(E2374/SUMIF(Seasons!A$2:A$8,C2374,Seasons!B$2:B$8))*SUMIF(Seasons!A$2:A$8,C2374,Seasons!C$2:C$8))</f>
        <v>0.28683446272991298</v>
      </c>
    </row>
    <row r="2375" spans="1:15" x14ac:dyDescent="0.2">
      <c r="A2375">
        <v>1</v>
      </c>
      <c r="B2375" s="1">
        <v>2500000</v>
      </c>
      <c r="C2375" t="s">
        <v>23</v>
      </c>
      <c r="D2375" t="s">
        <v>654</v>
      </c>
      <c r="E2375">
        <v>186</v>
      </c>
      <c r="K2375" s="1">
        <v>2500000</v>
      </c>
      <c r="L2375" s="1">
        <v>0</v>
      </c>
      <c r="N2375" s="3">
        <v>1.9</v>
      </c>
      <c r="O2375" s="10">
        <f>N2375-1/SUMIF(Seasons!A$2:A$8,C2375,Seasons!E$2:E$8)*(B2375-(E2375/SUMIF(Seasons!A$2:A$8,C2375,Seasons!B$2:B$8))*SUMIF(Seasons!A$2:A$8,C2375,Seasons!C$2:C$8))</f>
        <v>-2.2526175687666368</v>
      </c>
    </row>
    <row r="2376" spans="1:15" x14ac:dyDescent="0.2">
      <c r="A2376">
        <v>1</v>
      </c>
      <c r="B2376" s="1">
        <f>K2376</f>
        <v>84231</v>
      </c>
      <c r="C2376" t="s">
        <v>15</v>
      </c>
      <c r="D2376" t="s">
        <v>655</v>
      </c>
      <c r="E2376">
        <v>27</v>
      </c>
      <c r="F2376">
        <v>0</v>
      </c>
      <c r="G2376">
        <v>0</v>
      </c>
      <c r="H2376">
        <v>0</v>
      </c>
      <c r="I2376"/>
      <c r="J2376" s="1">
        <v>608333</v>
      </c>
      <c r="K2376" s="1">
        <v>84231</v>
      </c>
      <c r="L2376" s="1">
        <v>0</v>
      </c>
      <c r="M2376"/>
      <c r="N2376" s="3">
        <v>1.1000000000000001</v>
      </c>
      <c r="O2376" s="10">
        <f>N2376-1/SUMIF(Seasons!A$2:A$8,C2376,Seasons!E$2:E$8)*(B2376-(E2376/SUMIF(Seasons!A$2:A$8,C2376,Seasons!B$2:B$8))*SUMIF(Seasons!A$2:A$8,C2376,Seasons!C$2:C$8))</f>
        <v>1.081234105294512</v>
      </c>
    </row>
    <row r="2377" spans="1:15" x14ac:dyDescent="0.2">
      <c r="A2377">
        <v>1</v>
      </c>
      <c r="B2377" s="1">
        <f>J2377</f>
        <v>550000</v>
      </c>
      <c r="C2377" s="11" t="s">
        <v>17</v>
      </c>
      <c r="D2377" s="11" t="s">
        <v>656</v>
      </c>
      <c r="E2377" s="12">
        <v>190</v>
      </c>
      <c r="F2377" s="12"/>
      <c r="G2377" s="12"/>
      <c r="H2377" s="12"/>
      <c r="I2377" s="13">
        <v>550000</v>
      </c>
      <c r="J2377" s="14">
        <v>550000</v>
      </c>
      <c r="K2377" s="14"/>
      <c r="L2377" s="14" t="s">
        <v>27</v>
      </c>
      <c r="M2377" s="13"/>
      <c r="N2377" s="10">
        <v>0</v>
      </c>
      <c r="O2377" s="10">
        <f>N2377-1/SUMIF(Seasons!A$2:A$8,C2377,Seasons!E$2:E$8)*(B2377-(E2377/SUMIF(Seasons!A$2:A$8,C2377,Seasons!B$2:B$8))*SUMIF(Seasons!A$2:A$8,C2377,Seasons!C$2:C$8))</f>
        <v>-0.19661387220098306</v>
      </c>
    </row>
    <row r="2378" spans="1:15" x14ac:dyDescent="0.2">
      <c r="A2378">
        <v>1</v>
      </c>
      <c r="B2378" s="1">
        <f>K2378</f>
        <v>10363</v>
      </c>
      <c r="C2378" s="11" t="s">
        <v>19</v>
      </c>
      <c r="D2378" s="11" t="s">
        <v>656</v>
      </c>
      <c r="E2378" s="12">
        <v>4</v>
      </c>
      <c r="F2378" s="12">
        <v>0</v>
      </c>
      <c r="G2378" s="12">
        <v>0</v>
      </c>
      <c r="H2378" s="12">
        <v>0</v>
      </c>
      <c r="I2378" s="11"/>
      <c r="J2378" s="14">
        <v>500000</v>
      </c>
      <c r="K2378" s="14">
        <v>10363</v>
      </c>
      <c r="L2378" s="14">
        <v>0</v>
      </c>
      <c r="M2378" s="13"/>
      <c r="N2378" s="10">
        <v>-0.3</v>
      </c>
      <c r="O2378" s="10">
        <f>N2378-1/SUMIF(Seasons!A$2:A$8,C2378,Seasons!E$2:E$8)*(B2378-(E2378/SUMIF(Seasons!A$2:A$8,C2378,Seasons!B$2:B$8))*SUMIF(Seasons!A$2:A$8,C2378,Seasons!C$2:C$8))</f>
        <v>-0.30000080979995197</v>
      </c>
    </row>
    <row r="2379" spans="1:15" x14ac:dyDescent="0.2">
      <c r="A2379">
        <v>1</v>
      </c>
      <c r="B2379" s="1">
        <f>K2379</f>
        <v>30914</v>
      </c>
      <c r="C2379" s="11" t="s">
        <v>20</v>
      </c>
      <c r="D2379" s="11" t="s">
        <v>656</v>
      </c>
      <c r="E2379" s="12">
        <v>10</v>
      </c>
      <c r="F2379" s="12">
        <v>0</v>
      </c>
      <c r="G2379" s="12">
        <v>0</v>
      </c>
      <c r="H2379" s="12">
        <v>0</v>
      </c>
      <c r="I2379" s="12"/>
      <c r="J2379" s="14">
        <v>575000</v>
      </c>
      <c r="K2379" s="14">
        <v>30914</v>
      </c>
      <c r="L2379" s="14">
        <v>0</v>
      </c>
      <c r="M2379" s="13"/>
      <c r="N2379" s="10">
        <v>-0.5</v>
      </c>
      <c r="O2379" s="10">
        <f>N2379-1/SUMIF(Seasons!A$2:A$8,C2379,Seasons!E$2:E$8)*(B2379-(E2379/SUMIF(Seasons!A$2:A$8,C2379,Seasons!B$2:B$8))*SUMIF(Seasons!A$2:A$8,C2379,Seasons!C$2:C$8))</f>
        <v>-0.51010174422520038</v>
      </c>
    </row>
    <row r="2380" spans="1:15" x14ac:dyDescent="0.2">
      <c r="A2380">
        <v>1</v>
      </c>
      <c r="B2380" s="1">
        <f>K2380</f>
        <v>315000</v>
      </c>
      <c r="C2380" s="11" t="s">
        <v>21</v>
      </c>
      <c r="D2380" s="11" t="s">
        <v>656</v>
      </c>
      <c r="E2380" s="12">
        <v>111</v>
      </c>
      <c r="F2380" s="12">
        <v>0</v>
      </c>
      <c r="G2380" s="12">
        <v>0</v>
      </c>
      <c r="H2380" s="12">
        <v>0</v>
      </c>
      <c r="I2380" s="12"/>
      <c r="J2380" s="14">
        <v>525000</v>
      </c>
      <c r="K2380" s="14">
        <v>315000</v>
      </c>
      <c r="L2380" s="14">
        <v>0</v>
      </c>
      <c r="M2380" s="13">
        <v>0</v>
      </c>
      <c r="N2380" s="10">
        <v>1.7000000000000002</v>
      </c>
      <c r="O2380" s="10">
        <f>N2380-1/SUMIF(Seasons!A$2:A$8,C2380,Seasons!E$2:E$8)*(B2380-(E2380/SUMIF(Seasons!A$2:A$8,C2380,Seasons!B$2:B$8))*SUMIF(Seasons!A$2:A$8,C2380,Seasons!C$2:C$8))</f>
        <v>1.7000000000000002</v>
      </c>
    </row>
    <row r="2381" spans="1:15" x14ac:dyDescent="0.2">
      <c r="A2381">
        <v>1</v>
      </c>
      <c r="B2381" s="1">
        <f>48/82*K2381</f>
        <v>27937.756097560974</v>
      </c>
      <c r="C2381" t="s">
        <v>22</v>
      </c>
      <c r="D2381" t="s">
        <v>656</v>
      </c>
      <c r="E2381">
        <v>9</v>
      </c>
      <c r="F2381">
        <v>0</v>
      </c>
      <c r="H2381">
        <v>0</v>
      </c>
      <c r="K2381" s="1">
        <v>47727</v>
      </c>
      <c r="L2381" s="1">
        <v>0</v>
      </c>
      <c r="O2381" s="10">
        <f>N2381-1/SUMIF(Seasons!A$2:A$8,C2381,Seasons!E$2:E$8)*(B2381-(E2381/SUMIF(Seasons!A$2:A$8,C2381,Seasons!B$2:B$8))*SUMIF(Seasons!A$2:A$8,C2381,Seasons!C$2:C$8))</f>
        <v>3.2959015807887964E-7</v>
      </c>
    </row>
    <row r="2382" spans="1:15" x14ac:dyDescent="0.2">
      <c r="A2382">
        <v>1</v>
      </c>
      <c r="B2382" s="1">
        <f>K2382</f>
        <v>600000</v>
      </c>
      <c r="C2382" t="s">
        <v>15</v>
      </c>
      <c r="D2382" t="s">
        <v>656</v>
      </c>
      <c r="E2382">
        <v>195</v>
      </c>
      <c r="F2382">
        <v>0</v>
      </c>
      <c r="G2382">
        <v>0</v>
      </c>
      <c r="H2382">
        <v>0</v>
      </c>
      <c r="I2382"/>
      <c r="J2382" s="1">
        <v>600000</v>
      </c>
      <c r="K2382" s="1">
        <v>600000</v>
      </c>
      <c r="L2382" s="1">
        <v>0</v>
      </c>
      <c r="M2382"/>
      <c r="N2382" s="3">
        <v>0.9</v>
      </c>
      <c r="O2382" s="10">
        <f>N2382-1/SUMIF(Seasons!A$2:A$8,C2382,Seasons!E$2:E$8)*(B2382-(E2382/SUMIF(Seasons!A$2:A$8,C2382,Seasons!B$2:B$8))*SUMIF(Seasons!A$2:A$8,C2382,Seasons!C$2:C$8))</f>
        <v>0.78383349467570185</v>
      </c>
    </row>
    <row r="2383" spans="1:15" x14ac:dyDescent="0.2">
      <c r="A2383">
        <v>1</v>
      </c>
      <c r="B2383" s="1">
        <v>800000</v>
      </c>
      <c r="C2383" t="s">
        <v>23</v>
      </c>
      <c r="D2383" t="s">
        <v>656</v>
      </c>
      <c r="E2383">
        <v>186</v>
      </c>
      <c r="K2383" s="1">
        <v>800000</v>
      </c>
      <c r="L2383" s="1">
        <v>0</v>
      </c>
      <c r="N2383" s="3">
        <v>3.5</v>
      </c>
      <c r="O2383" s="10">
        <f>N2383-1/SUMIF(Seasons!A$2:A$8,C2383,Seasons!E$2:E$8)*(B2383-(E2383/SUMIF(Seasons!A$2:A$8,C2383,Seasons!B$2:B$8))*SUMIF(Seasons!A$2:A$8,C2383,Seasons!C$2:C$8))</f>
        <v>2.9676131322094053</v>
      </c>
    </row>
    <row r="2384" spans="1:15" x14ac:dyDescent="0.2">
      <c r="A2384">
        <v>1</v>
      </c>
      <c r="B2384" s="1">
        <f>J2384</f>
        <v>4500000</v>
      </c>
      <c r="C2384" s="11" t="s">
        <v>17</v>
      </c>
      <c r="D2384" s="11" t="s">
        <v>657</v>
      </c>
      <c r="E2384" s="12">
        <v>190</v>
      </c>
      <c r="F2384" s="12"/>
      <c r="G2384" s="12"/>
      <c r="H2384" s="12"/>
      <c r="I2384" s="13">
        <v>4500000</v>
      </c>
      <c r="J2384" s="14">
        <v>4500000</v>
      </c>
      <c r="K2384" s="14"/>
      <c r="L2384" s="14" t="s">
        <v>27</v>
      </c>
      <c r="M2384" s="13"/>
      <c r="N2384" s="10">
        <v>4.5999999999999996</v>
      </c>
      <c r="O2384" s="10">
        <f>N2384-1/SUMIF(Seasons!A$2:A$8,C2384,Seasons!E$2:E$8)*(B2384-(E2384/SUMIF(Seasons!A$2:A$8,C2384,Seasons!B$2:B$8))*SUMIF(Seasons!A$2:A$8,C2384,Seasons!C$2:C$8))</f>
        <v>-5.9516111414527586</v>
      </c>
    </row>
    <row r="2385" spans="1:15" x14ac:dyDescent="0.2">
      <c r="A2385">
        <v>1</v>
      </c>
      <c r="B2385" s="1">
        <f>K2385</f>
        <v>2000000</v>
      </c>
      <c r="C2385" s="11" t="s">
        <v>19</v>
      </c>
      <c r="D2385" s="11" t="s">
        <v>657</v>
      </c>
      <c r="E2385" s="12">
        <v>193</v>
      </c>
      <c r="F2385" s="12">
        <v>0</v>
      </c>
      <c r="G2385" s="12">
        <v>0</v>
      </c>
      <c r="H2385" s="12">
        <v>0</v>
      </c>
      <c r="I2385" s="11"/>
      <c r="J2385" s="14">
        <v>2000000</v>
      </c>
      <c r="K2385" s="14">
        <v>2000000</v>
      </c>
      <c r="L2385" s="14">
        <v>0</v>
      </c>
      <c r="M2385" s="13"/>
      <c r="N2385" s="10">
        <v>2.8</v>
      </c>
      <c r="O2385" s="10">
        <f>N2385-1/SUMIF(Seasons!A$2:A$8,C2385,Seasons!E$2:E$8)*(B2385-(E2385/SUMIF(Seasons!A$2:A$8,C2385,Seasons!B$2:B$8))*SUMIF(Seasons!A$2:A$8,C2385,Seasons!C$2:C$8))</f>
        <v>-1.1735099337748345</v>
      </c>
    </row>
    <row r="2386" spans="1:15" x14ac:dyDescent="0.2">
      <c r="A2386">
        <v>1</v>
      </c>
      <c r="B2386" s="1">
        <f>J2386</f>
        <v>475000</v>
      </c>
      <c r="C2386" s="11" t="s">
        <v>17</v>
      </c>
      <c r="D2386" s="11" t="s">
        <v>658</v>
      </c>
      <c r="E2386" s="12">
        <v>190</v>
      </c>
      <c r="F2386" s="12"/>
      <c r="G2386" s="12"/>
      <c r="H2386" s="12"/>
      <c r="I2386" s="13">
        <v>475000</v>
      </c>
      <c r="J2386" s="14">
        <v>475000</v>
      </c>
      <c r="K2386" s="14"/>
      <c r="L2386" s="14" t="s">
        <v>27</v>
      </c>
      <c r="M2386" s="13"/>
      <c r="N2386" s="10">
        <v>1.9</v>
      </c>
      <c r="O2386" s="10">
        <f>N2386-1/SUMIF(Seasons!A$2:A$8,C2386,Seasons!E$2:E$8)*(B2386-(E2386/SUMIF(Seasons!A$2:A$8,C2386,Seasons!B$2:B$8))*SUMIF(Seasons!A$2:A$8,C2386,Seasons!C$2:C$8))</f>
        <v>1.9</v>
      </c>
    </row>
    <row r="2387" spans="1:15" x14ac:dyDescent="0.2">
      <c r="A2387">
        <v>1</v>
      </c>
      <c r="B2387" s="1">
        <f>K2387</f>
        <v>56995</v>
      </c>
      <c r="C2387" s="11" t="s">
        <v>19</v>
      </c>
      <c r="D2387" s="11" t="s">
        <v>658</v>
      </c>
      <c r="E2387" s="12">
        <v>20</v>
      </c>
      <c r="F2387" s="12">
        <v>0</v>
      </c>
      <c r="G2387" s="12">
        <v>0</v>
      </c>
      <c r="H2387" s="12">
        <v>0</v>
      </c>
      <c r="I2387" s="11"/>
      <c r="J2387" s="14">
        <v>550000</v>
      </c>
      <c r="K2387" s="14">
        <v>56995</v>
      </c>
      <c r="L2387" s="14">
        <v>0</v>
      </c>
      <c r="M2387" s="13"/>
      <c r="N2387" s="10">
        <v>-0.6</v>
      </c>
      <c r="O2387" s="10">
        <f>N2387-1/SUMIF(Seasons!A$2:A$8,C2387,Seasons!E$2:E$8)*(B2387-(E2387/SUMIF(Seasons!A$2:A$8,C2387,Seasons!B$2:B$8))*SUMIF(Seasons!A$2:A$8,C2387,Seasons!C$2:C$8))</f>
        <v>-0.61372590330439558</v>
      </c>
    </row>
    <row r="2388" spans="1:15" x14ac:dyDescent="0.2">
      <c r="A2388">
        <v>1</v>
      </c>
      <c r="B2388" s="1">
        <f>K2388</f>
        <v>625907</v>
      </c>
      <c r="C2388" s="11" t="s">
        <v>19</v>
      </c>
      <c r="D2388" s="11" t="s">
        <v>659</v>
      </c>
      <c r="E2388" s="12">
        <v>151</v>
      </c>
      <c r="F2388" s="12">
        <v>0</v>
      </c>
      <c r="G2388" s="12">
        <v>0</v>
      </c>
      <c r="H2388" s="12">
        <v>0</v>
      </c>
      <c r="I2388" s="11"/>
      <c r="J2388" s="14">
        <v>800000</v>
      </c>
      <c r="K2388" s="14">
        <v>625907</v>
      </c>
      <c r="L2388" s="14">
        <v>170000</v>
      </c>
      <c r="M2388" s="13"/>
      <c r="N2388" s="10">
        <v>4.9000000000000004</v>
      </c>
      <c r="O2388" s="10">
        <f>N2388-1/SUMIF(Seasons!A$2:A$8,C2388,Seasons!E$2:E$8)*(B2388-(E2388/SUMIF(Seasons!A$2:A$8,C2388,Seasons!B$2:B$8))*SUMIF(Seasons!A$2:A$8,C2388,Seasons!C$2:C$8))</f>
        <v>4.2782376419723436</v>
      </c>
    </row>
    <row r="2389" spans="1:15" x14ac:dyDescent="0.2">
      <c r="A2389">
        <v>1</v>
      </c>
      <c r="B2389" s="1">
        <f>K2389</f>
        <v>800000</v>
      </c>
      <c r="C2389" s="11" t="s">
        <v>20</v>
      </c>
      <c r="D2389" s="11" t="s">
        <v>659</v>
      </c>
      <c r="E2389" s="12">
        <v>186</v>
      </c>
      <c r="F2389" s="12">
        <v>0</v>
      </c>
      <c r="G2389" s="12">
        <v>0</v>
      </c>
      <c r="H2389" s="12">
        <v>0</v>
      </c>
      <c r="I2389" s="12"/>
      <c r="J2389" s="14">
        <v>800000</v>
      </c>
      <c r="K2389" s="14">
        <v>800000</v>
      </c>
      <c r="L2389" s="14">
        <v>170000</v>
      </c>
      <c r="M2389" s="13"/>
      <c r="N2389" s="10">
        <v>5.9</v>
      </c>
      <c r="O2389" s="10">
        <f>N2389-1/SUMIF(Seasons!A$2:A$8,C2389,Seasons!E$2:E$8)*(B2389-(E2389/SUMIF(Seasons!A$2:A$8,C2389,Seasons!B$2:B$8))*SUMIF(Seasons!A$2:A$8,C2389,Seasons!C$2:C$8))</f>
        <v>5.1484342379958248</v>
      </c>
    </row>
    <row r="2390" spans="1:15" x14ac:dyDescent="0.2">
      <c r="A2390">
        <v>1</v>
      </c>
      <c r="B2390" s="1">
        <f>K2390</f>
        <v>1325000</v>
      </c>
      <c r="C2390" s="11" t="s">
        <v>21</v>
      </c>
      <c r="D2390" s="11" t="s">
        <v>659</v>
      </c>
      <c r="E2390" s="12">
        <v>185</v>
      </c>
      <c r="F2390" s="12">
        <v>0</v>
      </c>
      <c r="G2390" s="12">
        <v>0</v>
      </c>
      <c r="H2390" s="12">
        <v>0</v>
      </c>
      <c r="I2390" s="12"/>
      <c r="J2390" s="14">
        <v>1325000</v>
      </c>
      <c r="K2390" s="14">
        <v>1325000</v>
      </c>
      <c r="L2390" s="14">
        <v>0</v>
      </c>
      <c r="M2390" s="13">
        <v>0</v>
      </c>
      <c r="N2390" s="10">
        <v>3.3</v>
      </c>
      <c r="O2390" s="10">
        <f>N2390-1/SUMIF(Seasons!A$2:A$8,C2390,Seasons!E$2:E$8)*(B2390-(E2390/SUMIF(Seasons!A$2:A$8,C2390,Seasons!B$2:B$8))*SUMIF(Seasons!A$2:A$8,C2390,Seasons!C$2:C$8))</f>
        <v>1.4617999042604115</v>
      </c>
    </row>
    <row r="2391" spans="1:15" x14ac:dyDescent="0.2">
      <c r="A2391">
        <v>1</v>
      </c>
      <c r="B2391" s="1">
        <f>48/82*K2391</f>
        <v>775609.75609756098</v>
      </c>
      <c r="C2391" t="s">
        <v>22</v>
      </c>
      <c r="D2391" t="s">
        <v>659</v>
      </c>
      <c r="E2391">
        <v>99</v>
      </c>
      <c r="F2391">
        <v>0</v>
      </c>
      <c r="H2391">
        <v>0</v>
      </c>
      <c r="K2391" s="1">
        <v>1325000</v>
      </c>
      <c r="L2391" s="1">
        <v>0</v>
      </c>
      <c r="N2391" s="3">
        <v>5.3</v>
      </c>
      <c r="O2391" s="10">
        <f>N2391-1/SUMIF(Seasons!A$2:A$8,C2391,Seasons!E$2:E$8)*(B2391-(E2391/SUMIF(Seasons!A$2:A$8,C2391,Seasons!B$2:B$8))*SUMIF(Seasons!A$2:A$8,C2391,Seasons!C$2:C$8))</f>
        <v>4.3332022029897717</v>
      </c>
    </row>
    <row r="2392" spans="1:15" x14ac:dyDescent="0.2">
      <c r="A2392">
        <v>1</v>
      </c>
      <c r="B2392" s="1">
        <f>K2392</f>
        <v>3150000</v>
      </c>
      <c r="C2392" t="s">
        <v>15</v>
      </c>
      <c r="D2392" t="s">
        <v>659</v>
      </c>
      <c r="E2392">
        <v>195</v>
      </c>
      <c r="F2392">
        <v>0</v>
      </c>
      <c r="G2392">
        <v>0</v>
      </c>
      <c r="H2392">
        <v>0</v>
      </c>
      <c r="I2392"/>
      <c r="J2392" s="1">
        <v>3150000</v>
      </c>
      <c r="K2392" s="1">
        <v>3150000</v>
      </c>
      <c r="L2392" s="1">
        <v>0</v>
      </c>
      <c r="M2392"/>
      <c r="N2392" s="3">
        <v>4.5999999999999996</v>
      </c>
      <c r="O2392" s="10">
        <f>N2392-1/SUMIF(Seasons!A$2:A$8,C2392,Seasons!E$2:E$8)*(B2392-(E2392/SUMIF(Seasons!A$2:A$8,C2392,Seasons!B$2:B$8))*SUMIF(Seasons!A$2:A$8,C2392,Seasons!C$2:C$8))</f>
        <v>-1.4406582768635046</v>
      </c>
    </row>
    <row r="2393" spans="1:15" x14ac:dyDescent="0.2">
      <c r="A2393">
        <v>1</v>
      </c>
      <c r="B2393" s="1">
        <v>2950000</v>
      </c>
      <c r="C2393" t="s">
        <v>23</v>
      </c>
      <c r="D2393" t="s">
        <v>659</v>
      </c>
      <c r="E2393">
        <v>186</v>
      </c>
      <c r="K2393" s="1">
        <v>2950000</v>
      </c>
      <c r="L2393" s="1">
        <v>0</v>
      </c>
      <c r="N2393" s="3">
        <v>3.5</v>
      </c>
      <c r="O2393" s="10">
        <f>N2393-1/SUMIF(Seasons!A$2:A$8,C2393,Seasons!E$2:E$8)*(B2393-(E2393/SUMIF(Seasons!A$2:A$8,C2393,Seasons!B$2:B$8))*SUMIF(Seasons!A$2:A$8,C2393,Seasons!C$2:C$8))</f>
        <v>-1.6109139307897067</v>
      </c>
    </row>
    <row r="2394" spans="1:15" x14ac:dyDescent="0.2">
      <c r="A2394">
        <v>1</v>
      </c>
      <c r="B2394" s="1">
        <f>K2394</f>
        <v>62903</v>
      </c>
      <c r="C2394" s="11" t="s">
        <v>20</v>
      </c>
      <c r="D2394" s="11" t="s">
        <v>660</v>
      </c>
      <c r="E2394" s="12">
        <v>13</v>
      </c>
      <c r="F2394" s="12">
        <v>0</v>
      </c>
      <c r="G2394" s="12">
        <v>0</v>
      </c>
      <c r="H2394" s="12">
        <v>0</v>
      </c>
      <c r="I2394" s="12"/>
      <c r="J2394" s="14">
        <v>900000</v>
      </c>
      <c r="K2394" s="14">
        <v>62903</v>
      </c>
      <c r="L2394" s="14">
        <v>0</v>
      </c>
      <c r="M2394" s="13"/>
      <c r="N2394" s="10">
        <v>-0.2</v>
      </c>
      <c r="O2394" s="10">
        <f>N2394-1/SUMIF(Seasons!A$2:A$8,C2394,Seasons!E$2:E$8)*(B2394-(E2394/SUMIF(Seasons!A$2:A$8,C2394,Seasons!B$2:B$8))*SUMIF(Seasons!A$2:A$8,C2394,Seasons!C$2:C$8))</f>
        <v>-0.27003782072866861</v>
      </c>
    </row>
    <row r="2395" spans="1:15" x14ac:dyDescent="0.2">
      <c r="A2395">
        <v>1</v>
      </c>
      <c r="B2395" s="1">
        <f>K2395</f>
        <v>603243</v>
      </c>
      <c r="C2395" s="11" t="s">
        <v>21</v>
      </c>
      <c r="D2395" s="11" t="s">
        <v>660</v>
      </c>
      <c r="E2395" s="12">
        <v>124</v>
      </c>
      <c r="F2395" s="16">
        <v>124</v>
      </c>
      <c r="G2395" s="12">
        <v>0</v>
      </c>
      <c r="H2395" s="12">
        <v>0</v>
      </c>
      <c r="I2395" s="12"/>
      <c r="J2395" s="14">
        <v>900000</v>
      </c>
      <c r="K2395" s="14">
        <v>603243</v>
      </c>
      <c r="L2395" s="14">
        <v>0</v>
      </c>
      <c r="M2395" s="13">
        <v>0</v>
      </c>
      <c r="N2395" s="10">
        <v>2.2999999999999998</v>
      </c>
      <c r="O2395" s="10">
        <f>N2395-1/SUMIF(Seasons!A$2:A$8,C2395,Seasons!E$2:E$8)*(B2395-(E2395/SUMIF(Seasons!A$2:A$8,C2395,Seasons!B$2:B$8))*SUMIF(Seasons!A$2:A$8,C2395,Seasons!C$2:C$8))</f>
        <v>1.7224579612642799</v>
      </c>
    </row>
    <row r="2396" spans="1:15" x14ac:dyDescent="0.2">
      <c r="A2396">
        <v>1</v>
      </c>
      <c r="B2396" s="1">
        <f>48/82*K2396</f>
        <v>298004.48780487804</v>
      </c>
      <c r="C2396" t="s">
        <v>22</v>
      </c>
      <c r="D2396" t="s">
        <v>660</v>
      </c>
      <c r="E2396">
        <v>56</v>
      </c>
      <c r="F2396">
        <v>0</v>
      </c>
      <c r="H2396">
        <v>0</v>
      </c>
      <c r="K2396" s="1">
        <v>509091</v>
      </c>
      <c r="L2396" s="1">
        <v>0</v>
      </c>
      <c r="N2396" s="3">
        <v>2</v>
      </c>
      <c r="O2396" s="10">
        <f>N2396-1/SUMIF(Seasons!A$2:A$8,C2396,Seasons!E$2:E$8)*(B2396-(E2396/SUMIF(Seasons!A$2:A$8,C2396,Seasons!B$2:B$8))*SUMIF(Seasons!A$2:A$8,C2396,Seasons!C$2:C$8))</f>
        <v>1.7436519894142051</v>
      </c>
    </row>
    <row r="2397" spans="1:15" x14ac:dyDescent="0.2">
      <c r="A2397">
        <v>1</v>
      </c>
      <c r="B2397" s="1">
        <f>K2397</f>
        <v>1000000</v>
      </c>
      <c r="C2397" t="s">
        <v>15</v>
      </c>
      <c r="D2397" t="s">
        <v>660</v>
      </c>
      <c r="E2397">
        <v>195</v>
      </c>
      <c r="F2397">
        <v>0</v>
      </c>
      <c r="G2397">
        <v>0</v>
      </c>
      <c r="H2397">
        <v>0</v>
      </c>
      <c r="I2397"/>
      <c r="J2397" s="1">
        <v>1000000</v>
      </c>
      <c r="K2397" s="1">
        <v>1000000</v>
      </c>
      <c r="L2397" s="1">
        <v>0</v>
      </c>
      <c r="M2397"/>
      <c r="N2397" s="3">
        <v>3.1</v>
      </c>
      <c r="O2397" s="10">
        <f>N2397-1/SUMIF(Seasons!A$2:A$8,C2397,Seasons!E$2:E$8)*(B2397-(E2397/SUMIF(Seasons!A$2:A$8,C2397,Seasons!B$2:B$8))*SUMIF(Seasons!A$2:A$8,C2397,Seasons!C$2:C$8))</f>
        <v>2.0545014520813165</v>
      </c>
    </row>
    <row r="2398" spans="1:15" x14ac:dyDescent="0.2">
      <c r="A2398">
        <v>1</v>
      </c>
      <c r="B2398" s="1">
        <f>K2398</f>
        <v>64795</v>
      </c>
      <c r="C2398" t="s">
        <v>15</v>
      </c>
      <c r="D2398" t="s">
        <v>661</v>
      </c>
      <c r="E2398">
        <v>19</v>
      </c>
      <c r="F2398">
        <v>0</v>
      </c>
      <c r="G2398">
        <v>0</v>
      </c>
      <c r="H2398">
        <v>0</v>
      </c>
      <c r="I2398"/>
      <c r="J2398" s="1">
        <v>900000</v>
      </c>
      <c r="K2398" s="1">
        <v>64795</v>
      </c>
      <c r="L2398" s="1">
        <v>260000</v>
      </c>
      <c r="M2398"/>
      <c r="N2398" s="3">
        <v>0</v>
      </c>
      <c r="O2398" s="10">
        <f>N2398-1/SUMIF(Seasons!A$2:A$8,C2398,Seasons!E$2:E$8)*(B2398-(E2398/SUMIF(Seasons!A$2:A$8,C2398,Seasons!B$2:B$8))*SUMIF(Seasons!A$2:A$8,C2398,Seasons!C$2:C$8))</f>
        <v>-2.6033509568843538E-2</v>
      </c>
    </row>
    <row r="2399" spans="1:15" x14ac:dyDescent="0.2">
      <c r="A2399">
        <v>1</v>
      </c>
      <c r="B2399" s="1">
        <f>K2399</f>
        <v>2500000</v>
      </c>
      <c r="C2399" s="11" t="s">
        <v>19</v>
      </c>
      <c r="D2399" s="11" t="s">
        <v>662</v>
      </c>
      <c r="E2399" s="12">
        <v>193</v>
      </c>
      <c r="F2399" s="12">
        <v>0</v>
      </c>
      <c r="G2399" s="12">
        <v>0</v>
      </c>
      <c r="H2399" s="12">
        <v>0</v>
      </c>
      <c r="I2399" s="11"/>
      <c r="J2399" s="14">
        <v>2500000</v>
      </c>
      <c r="K2399" s="14">
        <v>2500000</v>
      </c>
      <c r="L2399" s="14">
        <v>1600000</v>
      </c>
      <c r="M2399" s="13"/>
      <c r="N2399" s="10">
        <v>-4.2</v>
      </c>
      <c r="O2399" s="10">
        <f>N2399-1/SUMIF(Seasons!A$2:A$8,C2399,Seasons!E$2:E$8)*(B2399-(E2399/SUMIF(Seasons!A$2:A$8,C2399,Seasons!B$2:B$8))*SUMIF(Seasons!A$2:A$8,C2399,Seasons!C$2:C$8))</f>
        <v>-9.4980132450331141</v>
      </c>
    </row>
    <row r="2400" spans="1:15" x14ac:dyDescent="0.2">
      <c r="A2400">
        <v>1</v>
      </c>
      <c r="B2400" s="1">
        <f>K2400</f>
        <v>1350000</v>
      </c>
      <c r="C2400" s="11" t="s">
        <v>20</v>
      </c>
      <c r="D2400" s="11" t="s">
        <v>662</v>
      </c>
      <c r="E2400" s="12">
        <v>186</v>
      </c>
      <c r="F2400" s="12">
        <v>0</v>
      </c>
      <c r="G2400" s="12">
        <v>0</v>
      </c>
      <c r="H2400" s="12">
        <v>0</v>
      </c>
      <c r="I2400" s="12"/>
      <c r="J2400" s="14">
        <v>1350000</v>
      </c>
      <c r="K2400" s="14">
        <v>1350000</v>
      </c>
      <c r="L2400" s="14">
        <v>0</v>
      </c>
      <c r="M2400" s="13"/>
      <c r="N2400" s="10">
        <v>-9.9</v>
      </c>
      <c r="O2400" s="10">
        <f>N2400-1/SUMIF(Seasons!A$2:A$8,C2400,Seasons!E$2:E$8)*(B2400-(E2400/SUMIF(Seasons!A$2:A$8,C2400,Seasons!B$2:B$8))*SUMIF(Seasons!A$2:A$8,C2400,Seasons!C$2:C$8))</f>
        <v>-12.029436325678496</v>
      </c>
    </row>
    <row r="2401" spans="1:15" x14ac:dyDescent="0.2">
      <c r="A2401">
        <v>1</v>
      </c>
      <c r="B2401" s="1">
        <f>K2401</f>
        <v>1350000</v>
      </c>
      <c r="C2401" s="11" t="s">
        <v>21</v>
      </c>
      <c r="D2401" s="11" t="s">
        <v>662</v>
      </c>
      <c r="E2401" s="12">
        <v>185</v>
      </c>
      <c r="F2401" s="12">
        <v>0</v>
      </c>
      <c r="G2401" s="12">
        <v>0</v>
      </c>
      <c r="H2401" s="12">
        <v>0</v>
      </c>
      <c r="I2401" s="12"/>
      <c r="J2401" s="14">
        <v>1350000</v>
      </c>
      <c r="K2401" s="14">
        <v>1350000</v>
      </c>
      <c r="L2401" s="14">
        <v>0</v>
      </c>
      <c r="M2401" s="13">
        <v>0</v>
      </c>
      <c r="N2401" s="10">
        <v>-7</v>
      </c>
      <c r="O2401" s="10">
        <f>N2401-1/SUMIF(Seasons!A$2:A$8,C2401,Seasons!E$2:E$8)*(B2401-(E2401/SUMIF(Seasons!A$2:A$8,C2401,Seasons!B$2:B$8))*SUMIF(Seasons!A$2:A$8,C2401,Seasons!C$2:C$8))</f>
        <v>-8.8956438487314511</v>
      </c>
    </row>
    <row r="2402" spans="1:15" x14ac:dyDescent="0.2">
      <c r="A2402">
        <v>1</v>
      </c>
      <c r="B2402" s="1">
        <f>48/82*K2402</f>
        <v>878048.78048780479</v>
      </c>
      <c r="C2402" t="s">
        <v>22</v>
      </c>
      <c r="D2402" t="s">
        <v>662</v>
      </c>
      <c r="E2402">
        <v>99</v>
      </c>
      <c r="F2402">
        <v>0</v>
      </c>
      <c r="H2402">
        <v>0</v>
      </c>
      <c r="K2402" s="1">
        <v>1500000</v>
      </c>
      <c r="L2402" s="1">
        <v>0</v>
      </c>
      <c r="N2402" s="3">
        <v>-2.1</v>
      </c>
      <c r="O2402" s="10">
        <f>N2402-1/SUMIF(Seasons!A$2:A$8,C2402,Seasons!E$2:E$8)*(B2402-(E2402/SUMIF(Seasons!A$2:A$8,C2402,Seasons!B$2:B$8))*SUMIF(Seasons!A$2:A$8,C2402,Seasons!C$2:C$8))</f>
        <v>-3.2782848151062156</v>
      </c>
    </row>
    <row r="2403" spans="1:15" x14ac:dyDescent="0.2">
      <c r="A2403">
        <v>1</v>
      </c>
      <c r="B2403" s="1">
        <f>K2403</f>
        <v>1500000</v>
      </c>
      <c r="C2403" t="s">
        <v>15</v>
      </c>
      <c r="D2403" t="s">
        <v>662</v>
      </c>
      <c r="E2403">
        <v>195</v>
      </c>
      <c r="F2403">
        <v>0</v>
      </c>
      <c r="G2403">
        <v>0</v>
      </c>
      <c r="H2403">
        <v>0</v>
      </c>
      <c r="I2403"/>
      <c r="J2403" s="1">
        <v>1500000</v>
      </c>
      <c r="K2403" s="1">
        <v>1500000</v>
      </c>
      <c r="L2403" s="1">
        <v>0</v>
      </c>
      <c r="M2403"/>
      <c r="N2403" s="3">
        <v>0</v>
      </c>
      <c r="O2403" s="10">
        <f>N2403-1/SUMIF(Seasons!A$2:A$8,C2403,Seasons!E$2:E$8)*(B2403-(E2403/SUMIF(Seasons!A$2:A$8,C2403,Seasons!B$2:B$8))*SUMIF(Seasons!A$2:A$8,C2403,Seasons!C$2:C$8))</f>
        <v>-2.2071636011616649</v>
      </c>
    </row>
    <row r="2404" spans="1:15" x14ac:dyDescent="0.2">
      <c r="A2404">
        <v>1</v>
      </c>
      <c r="B2404" s="1">
        <v>1850000</v>
      </c>
      <c r="C2404" t="s">
        <v>23</v>
      </c>
      <c r="D2404" t="s">
        <v>662</v>
      </c>
      <c r="E2404" s="19">
        <v>186</v>
      </c>
      <c r="J2404" s="1">
        <v>1850000</v>
      </c>
      <c r="K2404" s="1">
        <v>1850000</v>
      </c>
      <c r="N2404" s="3">
        <v>0.4</v>
      </c>
      <c r="O2404" s="10">
        <f>N2404-1/SUMIF(Seasons!A$2:A$8,C2404,Seasons!E$2:E$8)*(B2404-(E2404/SUMIF(Seasons!A$2:A$8,C2404,Seasons!B$2:B$8))*SUMIF(Seasons!A$2:A$8,C2404,Seasons!C$2:C$8))</f>
        <v>-2.3684117125110915</v>
      </c>
    </row>
    <row r="2405" spans="1:15" x14ac:dyDescent="0.2">
      <c r="A2405">
        <v>1</v>
      </c>
      <c r="B2405" s="1">
        <v>517000</v>
      </c>
      <c r="C2405" t="s">
        <v>23</v>
      </c>
      <c r="D2405" t="s">
        <v>663</v>
      </c>
      <c r="E2405" s="19">
        <v>128</v>
      </c>
      <c r="J2405" s="1">
        <v>751000</v>
      </c>
      <c r="K2405" s="1">
        <v>517000</v>
      </c>
      <c r="N2405" s="3">
        <v>-3.8</v>
      </c>
      <c r="O2405" s="10">
        <f>N2405-1/SUMIF(Seasons!A$2:A$8,C2405,Seasons!E$2:E$8)*(B2405-(E2405/SUMIF(Seasons!A$2:A$8,C2405,Seasons!B$2:B$8))*SUMIF(Seasons!A$2:A$8,C2405,Seasons!C$2:C$8))</f>
        <v>-4.0949537739359414</v>
      </c>
    </row>
    <row r="2406" spans="1:15" x14ac:dyDescent="0.2">
      <c r="A2406">
        <v>1</v>
      </c>
      <c r="B2406" s="1">
        <f>K2406</f>
        <v>4839</v>
      </c>
      <c r="C2406" s="11" t="s">
        <v>20</v>
      </c>
      <c r="D2406" s="11" t="s">
        <v>664</v>
      </c>
      <c r="E2406" s="12">
        <v>1</v>
      </c>
      <c r="F2406" s="12">
        <v>0</v>
      </c>
      <c r="G2406" s="12">
        <v>0</v>
      </c>
      <c r="H2406" s="12">
        <v>0</v>
      </c>
      <c r="I2406" s="12"/>
      <c r="J2406" s="14">
        <v>900000</v>
      </c>
      <c r="K2406" s="14">
        <v>4839</v>
      </c>
      <c r="L2406" s="14">
        <v>235000</v>
      </c>
      <c r="M2406" s="13"/>
      <c r="N2406" s="10"/>
      <c r="O2406" s="10">
        <f>N2406-1/SUMIF(Seasons!A$2:A$8,C2406,Seasons!E$2:E$8)*(B2406-(E2406/SUMIF(Seasons!A$2:A$8,C2406,Seasons!B$2:B$8))*SUMIF(Seasons!A$2:A$8,C2406,Seasons!C$2:C$8))</f>
        <v>-5.3882955081150236E-3</v>
      </c>
    </row>
    <row r="2407" spans="1:15" x14ac:dyDescent="0.2">
      <c r="A2407">
        <v>1</v>
      </c>
      <c r="B2407" s="1">
        <f>K2407</f>
        <v>204324</v>
      </c>
      <c r="C2407" s="11" t="s">
        <v>21</v>
      </c>
      <c r="D2407" s="11" t="s">
        <v>664</v>
      </c>
      <c r="E2407" s="12">
        <v>42</v>
      </c>
      <c r="F2407" s="12">
        <v>0</v>
      </c>
      <c r="G2407" s="12">
        <v>0</v>
      </c>
      <c r="H2407" s="12">
        <v>0</v>
      </c>
      <c r="I2407" s="12"/>
      <c r="J2407" s="14">
        <v>900000</v>
      </c>
      <c r="K2407" s="14">
        <v>204324</v>
      </c>
      <c r="L2407" s="14">
        <v>185000</v>
      </c>
      <c r="M2407" s="13">
        <v>0</v>
      </c>
      <c r="N2407" s="10">
        <v>2.9</v>
      </c>
      <c r="O2407" s="10">
        <f>N2407-1/SUMIF(Seasons!A$2:A$8,C2407,Seasons!E$2:E$8)*(B2407-(E2407/SUMIF(Seasons!A$2:A$8,C2407,Seasons!B$2:B$8))*SUMIF(Seasons!A$2:A$8,C2407,Seasons!C$2:C$8))</f>
        <v>2.704381478270995</v>
      </c>
    </row>
    <row r="2408" spans="1:15" x14ac:dyDescent="0.2">
      <c r="A2408">
        <v>1</v>
      </c>
      <c r="B2408" s="1">
        <f>48/82*K2408</f>
        <v>91884.878048780476</v>
      </c>
      <c r="C2408" t="s">
        <v>22</v>
      </c>
      <c r="D2408" t="s">
        <v>664</v>
      </c>
      <c r="E2408">
        <v>21</v>
      </c>
      <c r="F2408">
        <v>0</v>
      </c>
      <c r="H2408">
        <v>0</v>
      </c>
      <c r="K2408" s="1">
        <v>156970</v>
      </c>
      <c r="L2408" s="1">
        <v>160000</v>
      </c>
      <c r="N2408" s="3">
        <v>-1.7000000000000002</v>
      </c>
      <c r="O2408" s="10">
        <f>N2408-1/SUMIF(Seasons!A$2:A$8,C2408,Seasons!E$2:E$8)*(B2408-(E2408/SUMIF(Seasons!A$2:A$8,C2408,Seasons!B$2:B$8))*SUMIF(Seasons!A$2:A$8,C2408,Seasons!C$2:C$8))</f>
        <v>-1.7551151648666048</v>
      </c>
    </row>
    <row r="2409" spans="1:15" x14ac:dyDescent="0.2">
      <c r="A2409">
        <v>1</v>
      </c>
      <c r="B2409" s="1">
        <f>K2409</f>
        <v>110000</v>
      </c>
      <c r="C2409" t="s">
        <v>15</v>
      </c>
      <c r="D2409" t="s">
        <v>664</v>
      </c>
      <c r="E2409">
        <v>30</v>
      </c>
      <c r="F2409">
        <v>0</v>
      </c>
      <c r="G2409">
        <v>0</v>
      </c>
      <c r="H2409">
        <v>0</v>
      </c>
      <c r="I2409"/>
      <c r="J2409" s="1">
        <v>715000</v>
      </c>
      <c r="K2409" s="1">
        <v>110000</v>
      </c>
      <c r="L2409" s="1">
        <v>0</v>
      </c>
      <c r="M2409"/>
      <c r="N2409" s="3">
        <v>-0.5</v>
      </c>
      <c r="O2409" s="10">
        <f>N2409-1/SUMIF(Seasons!A$2:A$8,C2409,Seasons!E$2:E$8)*(B2409-(E2409/SUMIF(Seasons!A$2:A$8,C2409,Seasons!B$2:B$8))*SUMIF(Seasons!A$2:A$8,C2409,Seasons!C$2:C$8))</f>
        <v>-0.55897684116464363</v>
      </c>
    </row>
    <row r="2410" spans="1:15" x14ac:dyDescent="0.2">
      <c r="A2410">
        <v>1</v>
      </c>
      <c r="B2410" s="1">
        <f>K2410</f>
        <v>643243</v>
      </c>
      <c r="C2410" s="11" t="s">
        <v>21</v>
      </c>
      <c r="D2410" s="11" t="s">
        <v>665</v>
      </c>
      <c r="E2410" s="12">
        <v>136</v>
      </c>
      <c r="F2410" s="12">
        <v>0</v>
      </c>
      <c r="G2410" s="12">
        <v>0</v>
      </c>
      <c r="H2410" s="12">
        <v>0</v>
      </c>
      <c r="I2410" s="12"/>
      <c r="J2410" s="14">
        <v>875000</v>
      </c>
      <c r="K2410" s="14">
        <v>643243</v>
      </c>
      <c r="L2410" s="14">
        <v>237500</v>
      </c>
      <c r="M2410" s="13">
        <v>187500</v>
      </c>
      <c r="N2410" s="10">
        <v>9.6</v>
      </c>
      <c r="O2410" s="10">
        <f>N2410-1/SUMIF(Seasons!A$2:A$8,C2410,Seasons!E$2:E$8)*(B2410-(E2410/SUMIF(Seasons!A$2:A$8,C2410,Seasons!B$2:B$8))*SUMIF(Seasons!A$2:A$8,C2410,Seasons!C$2:C$8))</f>
        <v>9.0087956632554054</v>
      </c>
    </row>
    <row r="2411" spans="1:15" x14ac:dyDescent="0.2">
      <c r="A2411">
        <v>1</v>
      </c>
      <c r="B2411" s="1">
        <f>48/82*K2411</f>
        <v>402439.02439024387</v>
      </c>
      <c r="C2411" t="s">
        <v>22</v>
      </c>
      <c r="D2411" t="s">
        <v>665</v>
      </c>
      <c r="E2411">
        <v>99</v>
      </c>
      <c r="F2411">
        <v>0</v>
      </c>
      <c r="H2411">
        <v>0</v>
      </c>
      <c r="K2411" s="1">
        <v>687500</v>
      </c>
      <c r="L2411" s="1">
        <v>187500</v>
      </c>
      <c r="N2411" s="3">
        <v>5.4</v>
      </c>
      <c r="O2411" s="10">
        <f>N2411-1/SUMIF(Seasons!A$2:A$8,C2411,Seasons!E$2:E$8)*(B2411-(E2411/SUMIF(Seasons!A$2:A$8,C2411,Seasons!B$2:B$8))*SUMIF(Seasons!A$2:A$8,C2411,Seasons!C$2:C$8))</f>
        <v>5.2036191974822978</v>
      </c>
    </row>
    <row r="2412" spans="1:15" x14ac:dyDescent="0.2">
      <c r="A2412">
        <v>1</v>
      </c>
      <c r="B2412" s="1">
        <f>K2412</f>
        <v>2250000</v>
      </c>
      <c r="C2412" t="s">
        <v>15</v>
      </c>
      <c r="D2412" t="s">
        <v>665</v>
      </c>
      <c r="E2412">
        <v>195</v>
      </c>
      <c r="F2412">
        <v>28</v>
      </c>
      <c r="G2412">
        <v>0</v>
      </c>
      <c r="H2412">
        <v>0</v>
      </c>
      <c r="I2412"/>
      <c r="J2412" s="1">
        <v>2250000</v>
      </c>
      <c r="K2412" s="1">
        <v>2250000</v>
      </c>
      <c r="L2412" s="1">
        <v>0</v>
      </c>
      <c r="M2412"/>
      <c r="N2412" s="3">
        <v>8.9</v>
      </c>
      <c r="O2412" s="10">
        <f>N2412-1/SUMIF(Seasons!A$2:A$8,C2412,Seasons!E$2:E$8)*(B2412-(E2412/SUMIF(Seasons!A$2:A$8,C2412,Seasons!B$2:B$8))*SUMIF(Seasons!A$2:A$8,C2412,Seasons!C$2:C$8))</f>
        <v>4.9503388189738633</v>
      </c>
    </row>
    <row r="2413" spans="1:15" x14ac:dyDescent="0.2">
      <c r="A2413">
        <v>1</v>
      </c>
      <c r="B2413" s="1">
        <v>2250000</v>
      </c>
      <c r="C2413" t="s">
        <v>23</v>
      </c>
      <c r="D2413" t="s">
        <v>665</v>
      </c>
      <c r="E2413">
        <v>186</v>
      </c>
      <c r="K2413" s="1">
        <v>2250000</v>
      </c>
      <c r="L2413" s="1">
        <v>0</v>
      </c>
      <c r="N2413" s="3">
        <v>10.199999999999999</v>
      </c>
      <c r="O2413" s="10">
        <f>N2413-1/SUMIF(Seasons!A$2:A$8,C2413,Seasons!E$2:E$8)*(B2413-(E2413/SUMIF(Seasons!A$2:A$8,C2413,Seasons!B$2:B$8))*SUMIF(Seasons!A$2:A$8,C2413,Seasons!C$2:C$8))</f>
        <v>6.5797692990239565</v>
      </c>
    </row>
    <row r="2414" spans="1:15" x14ac:dyDescent="0.2">
      <c r="A2414">
        <v>1</v>
      </c>
      <c r="B2414" s="1">
        <f>K2414</f>
        <v>132821</v>
      </c>
      <c r="C2414" t="s">
        <v>15</v>
      </c>
      <c r="D2414" t="s">
        <v>666</v>
      </c>
      <c r="E2414">
        <v>28</v>
      </c>
      <c r="F2414">
        <v>0</v>
      </c>
      <c r="G2414">
        <v>0</v>
      </c>
      <c r="H2414">
        <v>0</v>
      </c>
      <c r="I2414"/>
      <c r="J2414" s="1">
        <v>1208333</v>
      </c>
      <c r="K2414" s="1">
        <v>132821</v>
      </c>
      <c r="L2414" s="1">
        <v>0</v>
      </c>
      <c r="M2414"/>
      <c r="N2414" s="3">
        <v>0</v>
      </c>
      <c r="O2414" s="10">
        <f>N2414-1/SUMIF(Seasons!A$2:A$8,C2414,Seasons!E$2:E$8)*(B2414-(E2414/SUMIF(Seasons!A$2:A$8,C2414,Seasons!B$2:B$8))*SUMIF(Seasons!A$2:A$8,C2414,Seasons!C$2:C$8))</f>
        <v>-0.12510352222801402</v>
      </c>
    </row>
    <row r="2415" spans="1:15" x14ac:dyDescent="0.2">
      <c r="A2415">
        <v>1</v>
      </c>
      <c r="B2415" s="1">
        <f>J2415</f>
        <v>1500000</v>
      </c>
      <c r="C2415" s="11" t="s">
        <v>17</v>
      </c>
      <c r="D2415" s="11" t="s">
        <v>667</v>
      </c>
      <c r="E2415" s="12">
        <v>190</v>
      </c>
      <c r="F2415" s="12"/>
      <c r="G2415" s="12"/>
      <c r="H2415" s="12"/>
      <c r="I2415" s="13">
        <v>3000000</v>
      </c>
      <c r="J2415" s="14">
        <v>1500000</v>
      </c>
      <c r="K2415" s="14"/>
      <c r="L2415" s="14" t="s">
        <v>27</v>
      </c>
      <c r="M2415" s="13"/>
      <c r="N2415" s="10">
        <v>7.2</v>
      </c>
      <c r="O2415" s="10">
        <f>N2415-1/SUMIF(Seasons!A$2:A$8,C2415,Seasons!E$2:E$8)*(B2415-(E2415/SUMIF(Seasons!A$2:A$8,C2415,Seasons!B$2:B$8))*SUMIF(Seasons!A$2:A$8,C2415,Seasons!C$2:C$8))</f>
        <v>4.5129437465865649</v>
      </c>
    </row>
    <row r="2416" spans="1:15" x14ac:dyDescent="0.2">
      <c r="A2416">
        <v>1</v>
      </c>
      <c r="B2416" s="1">
        <f>K2416</f>
        <v>3000000</v>
      </c>
      <c r="C2416" s="11" t="s">
        <v>19</v>
      </c>
      <c r="D2416" s="11" t="s">
        <v>667</v>
      </c>
      <c r="E2416" s="11">
        <v>193</v>
      </c>
      <c r="F2416" s="11">
        <v>0</v>
      </c>
      <c r="G2416" s="11">
        <v>0</v>
      </c>
      <c r="H2416" s="11">
        <v>0</v>
      </c>
      <c r="I2416" s="11"/>
      <c r="J2416" s="17">
        <v>3000000</v>
      </c>
      <c r="K2416" s="17">
        <v>3000000</v>
      </c>
      <c r="L2416" s="17">
        <v>0</v>
      </c>
      <c r="M2416" s="18"/>
      <c r="N2416" s="10">
        <v>7.7</v>
      </c>
      <c r="O2416" s="10">
        <f>N2416-1/SUMIF(Seasons!A$2:A$8,C2416,Seasons!E$2:E$8)*(B2416-(E2416/SUMIF(Seasons!A$2:A$8,C2416,Seasons!B$2:B$8))*SUMIF(Seasons!A$2:A$8,C2416,Seasons!C$2:C$8))</f>
        <v>1.0774834437086094</v>
      </c>
    </row>
    <row r="2417" spans="1:15" x14ac:dyDescent="0.2">
      <c r="A2417">
        <v>1</v>
      </c>
      <c r="B2417" s="1">
        <f>K2417</f>
        <v>3000000</v>
      </c>
      <c r="C2417" s="11" t="s">
        <v>20</v>
      </c>
      <c r="D2417" s="11" t="s">
        <v>667</v>
      </c>
      <c r="E2417" s="12">
        <v>186</v>
      </c>
      <c r="F2417" s="12">
        <v>0</v>
      </c>
      <c r="G2417" s="12">
        <v>0</v>
      </c>
      <c r="H2417" s="12">
        <v>0</v>
      </c>
      <c r="I2417" s="12"/>
      <c r="J2417" s="14">
        <v>3000000</v>
      </c>
      <c r="K2417" s="14">
        <v>3000000</v>
      </c>
      <c r="L2417" s="14">
        <v>0</v>
      </c>
      <c r="M2417" s="13"/>
      <c r="N2417" s="10">
        <v>2.4</v>
      </c>
      <c r="O2417" s="10">
        <f>N2417-1/SUMIF(Seasons!A$2:A$8,C2417,Seasons!E$2:E$8)*(B2417-(E2417/SUMIF(Seasons!A$2:A$8,C2417,Seasons!B$2:B$8))*SUMIF(Seasons!A$2:A$8,C2417,Seasons!C$2:C$8))</f>
        <v>-3.8630480167014611</v>
      </c>
    </row>
    <row r="2418" spans="1:15" x14ac:dyDescent="0.2">
      <c r="A2418">
        <v>1</v>
      </c>
      <c r="B2418" s="1">
        <f>K2418</f>
        <v>4135136</v>
      </c>
      <c r="C2418" s="11" t="s">
        <v>21</v>
      </c>
      <c r="D2418" s="11" t="s">
        <v>667</v>
      </c>
      <c r="E2418" s="11">
        <v>182</v>
      </c>
      <c r="F2418" s="11">
        <v>0</v>
      </c>
      <c r="G2418" s="11">
        <v>146</v>
      </c>
      <c r="H2418" s="11">
        <v>0</v>
      </c>
      <c r="I2418" s="11"/>
      <c r="J2418" s="17">
        <v>3000000</v>
      </c>
      <c r="K2418" s="17">
        <v>4135136</v>
      </c>
      <c r="L2418" s="17">
        <v>0</v>
      </c>
      <c r="M2418" s="18">
        <v>0</v>
      </c>
      <c r="N2418" s="10">
        <v>3.3</v>
      </c>
      <c r="O2418" s="10">
        <f>N2418-1/SUMIF(Seasons!A$2:A$8,C2418,Seasons!E$2:E$8)*(B2418-(E2418/SUMIF(Seasons!A$2:A$8,C2418,Seasons!B$2:B$8))*SUMIF(Seasons!A$2:A$8,C2418,Seasons!C$2:C$8))</f>
        <v>-5.0147523527356936</v>
      </c>
    </row>
    <row r="2419" spans="1:15" x14ac:dyDescent="0.2">
      <c r="A2419">
        <v>1</v>
      </c>
      <c r="B2419" s="1">
        <f>J2419</f>
        <v>4500000</v>
      </c>
      <c r="C2419" s="11" t="s">
        <v>17</v>
      </c>
      <c r="D2419" s="11" t="s">
        <v>668</v>
      </c>
      <c r="E2419" s="12">
        <v>190</v>
      </c>
      <c r="F2419" s="12"/>
      <c r="G2419" s="12"/>
      <c r="H2419" s="12"/>
      <c r="I2419" s="13">
        <v>4500000</v>
      </c>
      <c r="J2419" s="14">
        <v>4500000</v>
      </c>
      <c r="K2419" s="14"/>
      <c r="L2419" s="14" t="s">
        <v>27</v>
      </c>
      <c r="M2419" s="13"/>
      <c r="N2419" s="10">
        <v>3.2</v>
      </c>
      <c r="O2419" s="10">
        <f>N2419-1/SUMIF(Seasons!A$2:A$8,C2419,Seasons!E$2:E$8)*(B2419-(E2419/SUMIF(Seasons!A$2:A$8,C2419,Seasons!B$2:B$8))*SUMIF(Seasons!A$2:A$8,C2419,Seasons!C$2:C$8))</f>
        <v>-7.3516111414527581</v>
      </c>
    </row>
    <row r="2420" spans="1:15" x14ac:dyDescent="0.2">
      <c r="A2420">
        <v>1</v>
      </c>
      <c r="B2420" s="1">
        <f>K2420</f>
        <v>4500000</v>
      </c>
      <c r="C2420" s="11" t="s">
        <v>19</v>
      </c>
      <c r="D2420" s="11" t="s">
        <v>668</v>
      </c>
      <c r="E2420" s="12">
        <v>193</v>
      </c>
      <c r="F2420" s="12">
        <v>0</v>
      </c>
      <c r="G2420" s="12">
        <v>0</v>
      </c>
      <c r="H2420" s="12">
        <v>0</v>
      </c>
      <c r="I2420" s="11"/>
      <c r="J2420" s="14">
        <v>4500000</v>
      </c>
      <c r="K2420" s="14">
        <v>4500000</v>
      </c>
      <c r="L2420" s="14">
        <v>0</v>
      </c>
      <c r="M2420" s="13"/>
      <c r="N2420" s="10">
        <v>4.8</v>
      </c>
      <c r="O2420" s="10">
        <f>N2420-1/SUMIF(Seasons!A$2:A$8,C2420,Seasons!E$2:E$8)*(B2420-(E2420/SUMIF(Seasons!A$2:A$8,C2420,Seasons!B$2:B$8))*SUMIF(Seasons!A$2:A$8,C2420,Seasons!C$2:C$8))</f>
        <v>-5.7960264900662262</v>
      </c>
    </row>
    <row r="2421" spans="1:15" x14ac:dyDescent="0.2">
      <c r="A2421">
        <v>1</v>
      </c>
      <c r="B2421" s="1">
        <f>K2421</f>
        <v>4500000</v>
      </c>
      <c r="C2421" s="11" t="s">
        <v>20</v>
      </c>
      <c r="D2421" s="11" t="s">
        <v>668</v>
      </c>
      <c r="E2421" s="12">
        <v>186</v>
      </c>
      <c r="F2421" s="12">
        <v>0</v>
      </c>
      <c r="G2421" s="12">
        <v>0</v>
      </c>
      <c r="H2421" s="12">
        <v>0</v>
      </c>
      <c r="I2421" s="12"/>
      <c r="J2421" s="14">
        <v>4500000</v>
      </c>
      <c r="K2421" s="14">
        <v>4500000</v>
      </c>
      <c r="L2421" s="14">
        <v>0</v>
      </c>
      <c r="M2421" s="13"/>
      <c r="N2421" s="10">
        <v>6</v>
      </c>
      <c r="O2421" s="10">
        <f>N2421-1/SUMIF(Seasons!A$2:A$8,C2421,Seasons!E$2:E$8)*(B2421-(E2421/SUMIF(Seasons!A$2:A$8,C2421,Seasons!B$2:B$8))*SUMIF(Seasons!A$2:A$8,C2421,Seasons!C$2:C$8))</f>
        <v>-4.020876826722338</v>
      </c>
    </row>
    <row r="2422" spans="1:15" x14ac:dyDescent="0.2">
      <c r="A2422">
        <v>1</v>
      </c>
      <c r="B2422" s="1">
        <f>K2422</f>
        <v>4500000</v>
      </c>
      <c r="C2422" s="11" t="s">
        <v>21</v>
      </c>
      <c r="D2422" s="11" t="s">
        <v>668</v>
      </c>
      <c r="E2422" s="12">
        <v>185</v>
      </c>
      <c r="F2422" s="12">
        <v>0</v>
      </c>
      <c r="G2422" s="12">
        <v>0</v>
      </c>
      <c r="H2422" s="12">
        <v>0</v>
      </c>
      <c r="I2422" s="12"/>
      <c r="J2422" s="14">
        <v>4500000</v>
      </c>
      <c r="K2422" s="14">
        <v>4500000</v>
      </c>
      <c r="L2422" s="14">
        <v>0</v>
      </c>
      <c r="M2422" s="13">
        <v>0</v>
      </c>
      <c r="N2422" s="10">
        <v>3.6</v>
      </c>
      <c r="O2422" s="10">
        <f>N2422-1/SUMIF(Seasons!A$2:A$8,C2422,Seasons!E$2:E$8)*(B2422-(E2422/SUMIF(Seasons!A$2:A$8,C2422,Seasons!B$2:B$8))*SUMIF(Seasons!A$2:A$8,C2422,Seasons!C$2:C$8))</f>
        <v>-5.5335567257060791</v>
      </c>
    </row>
    <row r="2423" spans="1:15" x14ac:dyDescent="0.2">
      <c r="A2423">
        <v>1</v>
      </c>
      <c r="B2423" s="1">
        <f>48/82*K2423</f>
        <v>2634146.3414634145</v>
      </c>
      <c r="C2423" t="s">
        <v>22</v>
      </c>
      <c r="D2423" t="s">
        <v>668</v>
      </c>
      <c r="E2423">
        <v>99</v>
      </c>
      <c r="F2423">
        <v>0</v>
      </c>
      <c r="H2423">
        <v>0</v>
      </c>
      <c r="K2423" s="1">
        <v>4500000</v>
      </c>
      <c r="L2423" s="1">
        <v>0</v>
      </c>
      <c r="N2423" s="3">
        <v>2.4</v>
      </c>
      <c r="O2423" s="10">
        <f>N2423-1/SUMIF(Seasons!A$2:A$8,C2423,Seasons!E$2:E$8)*(B2423-(E2423/SUMIF(Seasons!A$2:A$8,C2423,Seasons!B$2:B$8))*SUMIF(Seasons!A$2:A$8,C2423,Seasons!C$2:C$8))</f>
        <v>-2.4037765538945712</v>
      </c>
    </row>
    <row r="2424" spans="1:15" x14ac:dyDescent="0.2">
      <c r="A2424">
        <v>1</v>
      </c>
      <c r="B2424" s="1">
        <f>K2424</f>
        <v>2000000</v>
      </c>
      <c r="C2424" t="s">
        <v>15</v>
      </c>
      <c r="D2424" t="s">
        <v>668</v>
      </c>
      <c r="E2424">
        <v>195</v>
      </c>
      <c r="F2424">
        <v>0</v>
      </c>
      <c r="G2424">
        <v>0</v>
      </c>
      <c r="H2424">
        <v>0</v>
      </c>
      <c r="I2424"/>
      <c r="J2424" s="1">
        <v>2000000</v>
      </c>
      <c r="K2424" s="1">
        <v>2000000</v>
      </c>
      <c r="L2424" s="1">
        <v>0</v>
      </c>
      <c r="M2424"/>
      <c r="N2424" s="3">
        <v>3.2</v>
      </c>
      <c r="O2424" s="10">
        <f>N2424-1/SUMIF(Seasons!A$2:A$8,C2424,Seasons!E$2:E$8)*(B2424-(E2424/SUMIF(Seasons!A$2:A$8,C2424,Seasons!B$2:B$8))*SUMIF(Seasons!A$2:A$8,C2424,Seasons!C$2:C$8))</f>
        <v>-0.16882865440464645</v>
      </c>
    </row>
    <row r="2425" spans="1:15" x14ac:dyDescent="0.2">
      <c r="A2425">
        <v>1</v>
      </c>
      <c r="B2425" s="1">
        <v>2833000</v>
      </c>
      <c r="C2425" t="s">
        <v>23</v>
      </c>
      <c r="D2425" t="s">
        <v>668</v>
      </c>
      <c r="E2425">
        <v>186</v>
      </c>
      <c r="K2425" s="1">
        <v>2833000</v>
      </c>
      <c r="L2425" s="1">
        <v>0</v>
      </c>
      <c r="N2425" s="3">
        <v>3.4</v>
      </c>
      <c r="O2425" s="10">
        <f>N2425-1/SUMIF(Seasons!A$2:A$8,C2425,Seasons!E$2:E$8)*(B2425-(E2425/SUMIF(Seasons!A$2:A$8,C2425,Seasons!B$2:B$8))*SUMIF(Seasons!A$2:A$8,C2425,Seasons!C$2:C$8))</f>
        <v>-1.4617568766637086</v>
      </c>
    </row>
    <row r="2426" spans="1:15" x14ac:dyDescent="0.2">
      <c r="A2426">
        <v>1</v>
      </c>
      <c r="B2426" s="1">
        <f>48/82*K2426</f>
        <v>18182.048780487803</v>
      </c>
      <c r="C2426" t="s">
        <v>22</v>
      </c>
      <c r="D2426" t="s">
        <v>669</v>
      </c>
      <c r="E2426">
        <v>5</v>
      </c>
      <c r="F2426">
        <v>0</v>
      </c>
      <c r="H2426">
        <v>0</v>
      </c>
      <c r="K2426" s="1">
        <v>31061</v>
      </c>
      <c r="L2426" s="1">
        <v>285000</v>
      </c>
      <c r="O2426" s="10">
        <f>N2426-1/SUMIF(Seasons!A$2:A$8,C2426,Seasons!E$2:E$8)*(B2426-(E2426/SUMIF(Seasons!A$2:A$8,C2426,Seasons!B$2:B$8))*SUMIF(Seasons!A$2:A$8,C2426,Seasons!C$2:C$8))</f>
        <v>-5.4936453758672437E-3</v>
      </c>
    </row>
    <row r="2427" spans="1:15" x14ac:dyDescent="0.2">
      <c r="A2427">
        <v>1</v>
      </c>
      <c r="B2427" s="1">
        <f>J2427</f>
        <v>775000</v>
      </c>
      <c r="C2427" s="11" t="s">
        <v>17</v>
      </c>
      <c r="D2427" s="11" t="s">
        <v>670</v>
      </c>
      <c r="E2427" s="12">
        <v>190</v>
      </c>
      <c r="F2427" s="12"/>
      <c r="G2427" s="12"/>
      <c r="H2427" s="12"/>
      <c r="I2427" s="13">
        <v>750000</v>
      </c>
      <c r="J2427" s="14">
        <v>775000</v>
      </c>
      <c r="K2427" s="14"/>
      <c r="L2427" s="14" t="s">
        <v>27</v>
      </c>
      <c r="M2427" s="13"/>
      <c r="N2427" s="20">
        <v>7.7</v>
      </c>
      <c r="O2427" s="10">
        <f>N2427-1/SUMIF(Seasons!A$2:A$8,C2427,Seasons!E$2:E$8)*(B2427-(E2427/SUMIF(Seasons!A$2:A$8,C2427,Seasons!B$2:B$8))*SUMIF(Seasons!A$2:A$8,C2427,Seasons!C$2:C$8))</f>
        <v>6.9135445111960676</v>
      </c>
    </row>
    <row r="2428" spans="1:15" x14ac:dyDescent="0.2">
      <c r="A2428">
        <v>1</v>
      </c>
      <c r="B2428" s="1">
        <f>K2428</f>
        <v>775000</v>
      </c>
      <c r="C2428" s="11" t="s">
        <v>19</v>
      </c>
      <c r="D2428" s="11" t="s">
        <v>670</v>
      </c>
      <c r="E2428" s="12">
        <v>193</v>
      </c>
      <c r="F2428" s="12">
        <v>0</v>
      </c>
      <c r="G2428" s="12">
        <v>0</v>
      </c>
      <c r="H2428" s="12">
        <v>0</v>
      </c>
      <c r="I2428" s="11"/>
      <c r="J2428" s="14">
        <v>775000</v>
      </c>
      <c r="K2428" s="14">
        <v>775000</v>
      </c>
      <c r="L2428" s="14">
        <v>0</v>
      </c>
      <c r="M2428" s="13"/>
      <c r="N2428" s="10">
        <v>21.1</v>
      </c>
      <c r="O2428" s="10">
        <f>N2428-1/SUMIF(Seasons!A$2:A$8,C2428,Seasons!E$2:E$8)*(B2428-(E2428/SUMIF(Seasons!A$2:A$8,C2428,Seasons!B$2:B$8))*SUMIF(Seasons!A$2:A$8,C2428,Seasons!C$2:C$8))</f>
        <v>20.371523178807948</v>
      </c>
    </row>
    <row r="2429" spans="1:15" x14ac:dyDescent="0.2">
      <c r="A2429">
        <v>1</v>
      </c>
      <c r="B2429" s="1">
        <f>K2429</f>
        <v>3750000</v>
      </c>
      <c r="C2429" s="11" t="s">
        <v>20</v>
      </c>
      <c r="D2429" s="11" t="s">
        <v>670</v>
      </c>
      <c r="E2429" s="12">
        <v>186</v>
      </c>
      <c r="F2429" s="12">
        <v>0</v>
      </c>
      <c r="G2429" s="12">
        <v>0</v>
      </c>
      <c r="H2429" s="12">
        <v>0</v>
      </c>
      <c r="I2429" s="12"/>
      <c r="J2429" s="14">
        <v>3750000</v>
      </c>
      <c r="K2429" s="14">
        <v>3750000</v>
      </c>
      <c r="L2429" s="14">
        <v>0</v>
      </c>
      <c r="M2429" s="13"/>
      <c r="N2429" s="10">
        <v>3.9</v>
      </c>
      <c r="O2429" s="10">
        <f>N2429-1/SUMIF(Seasons!A$2:A$8,C2429,Seasons!E$2:E$8)*(B2429-(E2429/SUMIF(Seasons!A$2:A$8,C2429,Seasons!B$2:B$8))*SUMIF(Seasons!A$2:A$8,C2429,Seasons!C$2:C$8))</f>
        <v>-4.2419624217118983</v>
      </c>
    </row>
    <row r="2430" spans="1:15" x14ac:dyDescent="0.2">
      <c r="A2430">
        <v>1</v>
      </c>
      <c r="B2430" s="1">
        <f>K2430</f>
        <v>3750000</v>
      </c>
      <c r="C2430" s="11" t="s">
        <v>21</v>
      </c>
      <c r="D2430" s="11" t="s">
        <v>670</v>
      </c>
      <c r="E2430" s="12">
        <v>185</v>
      </c>
      <c r="F2430" s="12">
        <v>0</v>
      </c>
      <c r="G2430" s="12">
        <v>0</v>
      </c>
      <c r="H2430" s="12">
        <v>0</v>
      </c>
      <c r="I2430" s="12"/>
      <c r="J2430" s="14">
        <v>3750000</v>
      </c>
      <c r="K2430" s="14">
        <v>3750000</v>
      </c>
      <c r="L2430" s="14">
        <v>0</v>
      </c>
      <c r="M2430" s="13">
        <v>0</v>
      </c>
      <c r="N2430" s="10">
        <v>21.3</v>
      </c>
      <c r="O2430" s="10">
        <f>N2430-1/SUMIF(Seasons!A$2:A$8,C2430,Seasons!E$2:E$8)*(B2430-(E2430/SUMIF(Seasons!A$2:A$8,C2430,Seasons!B$2:B$8))*SUMIF(Seasons!A$2:A$8,C2430,Seasons!C$2:C$8))</f>
        <v>13.889755864049786</v>
      </c>
    </row>
    <row r="2431" spans="1:15" x14ac:dyDescent="0.2">
      <c r="A2431">
        <v>1</v>
      </c>
      <c r="B2431" s="1">
        <f>48/82*K2431</f>
        <v>2195121.9512195121</v>
      </c>
      <c r="C2431" t="s">
        <v>22</v>
      </c>
      <c r="D2431" t="s">
        <v>670</v>
      </c>
      <c r="E2431">
        <v>99</v>
      </c>
      <c r="F2431">
        <v>0</v>
      </c>
      <c r="H2431">
        <v>0</v>
      </c>
      <c r="K2431" s="1">
        <v>3750000</v>
      </c>
      <c r="L2431" s="1">
        <v>0</v>
      </c>
      <c r="N2431" s="3">
        <v>-0.60000000000000009</v>
      </c>
      <c r="O2431" s="10">
        <f>N2431-1/SUMIF(Seasons!A$2:A$8,C2431,Seasons!E$2:E$8)*(B2431-(E2431/SUMIF(Seasons!A$2:A$8,C2431,Seasons!B$2:B$8))*SUMIF(Seasons!A$2:A$8,C2431,Seasons!C$2:C$8))</f>
        <v>-4.4974036191974829</v>
      </c>
    </row>
    <row r="2432" spans="1:15" x14ac:dyDescent="0.2">
      <c r="A2432">
        <v>1</v>
      </c>
      <c r="B2432" s="1">
        <f>K2432</f>
        <v>2980769</v>
      </c>
      <c r="C2432" t="s">
        <v>15</v>
      </c>
      <c r="D2432" t="s">
        <v>670</v>
      </c>
      <c r="E2432">
        <v>155</v>
      </c>
      <c r="F2432">
        <v>0</v>
      </c>
      <c r="G2432">
        <v>0</v>
      </c>
      <c r="H2432">
        <v>0</v>
      </c>
      <c r="I2432"/>
      <c r="J2432" s="1">
        <v>3750000</v>
      </c>
      <c r="K2432" s="1">
        <v>2980769</v>
      </c>
      <c r="L2432" s="1">
        <v>0</v>
      </c>
      <c r="M2432"/>
      <c r="N2432" s="3">
        <v>15.4</v>
      </c>
      <c r="O2432" s="10">
        <f>N2432-1/SUMIF(Seasons!A$2:A$8,C2432,Seasons!E$2:E$8)*(B2432-(E2432/SUMIF(Seasons!A$2:A$8,C2432,Seasons!B$2:B$8))*SUMIF(Seasons!A$2:A$8,C2432,Seasons!C$2:C$8))</f>
        <v>9.4904019063221376</v>
      </c>
    </row>
    <row r="2433" spans="1:15" x14ac:dyDescent="0.2">
      <c r="A2433">
        <v>1</v>
      </c>
      <c r="B2433" s="1">
        <v>4500000</v>
      </c>
      <c r="C2433" t="s">
        <v>23</v>
      </c>
      <c r="D2433" t="s">
        <v>670</v>
      </c>
      <c r="E2433" s="19">
        <v>186</v>
      </c>
      <c r="J2433" s="1">
        <v>4500000</v>
      </c>
      <c r="K2433" s="1">
        <v>4500000</v>
      </c>
      <c r="N2433" s="3">
        <v>5.9</v>
      </c>
      <c r="O2433" s="10">
        <f>N2433-1/SUMIF(Seasons!A$2:A$8,C2433,Seasons!E$2:E$8)*(B2433-(E2433/SUMIF(Seasons!A$2:A$8,C2433,Seasons!B$2:B$8))*SUMIF(Seasons!A$2:A$8,C2433,Seasons!C$2:C$8))</f>
        <v>-2.5117125110913925</v>
      </c>
    </row>
    <row r="2434" spans="1:15" x14ac:dyDescent="0.2">
      <c r="A2434">
        <v>1</v>
      </c>
      <c r="B2434" s="1">
        <f>J2434</f>
        <v>700000</v>
      </c>
      <c r="C2434" s="11" t="s">
        <v>17</v>
      </c>
      <c r="D2434" s="11" t="s">
        <v>671</v>
      </c>
      <c r="E2434" s="12">
        <v>190</v>
      </c>
      <c r="F2434" s="12"/>
      <c r="G2434" s="12"/>
      <c r="H2434" s="12"/>
      <c r="I2434" s="13">
        <v>675000</v>
      </c>
      <c r="J2434" s="14">
        <v>700000</v>
      </c>
      <c r="K2434" s="14"/>
      <c r="L2434" s="14" t="s">
        <v>27</v>
      </c>
      <c r="M2434" s="13"/>
      <c r="N2434" s="10">
        <v>-0.4</v>
      </c>
      <c r="O2434" s="10">
        <f>N2434-1/SUMIF(Seasons!A$2:A$8,C2434,Seasons!E$2:E$8)*(B2434-(E2434/SUMIF(Seasons!A$2:A$8,C2434,Seasons!B$2:B$8))*SUMIF(Seasons!A$2:A$8,C2434,Seasons!C$2:C$8))</f>
        <v>-0.98984161660294923</v>
      </c>
    </row>
    <row r="2435" spans="1:15" x14ac:dyDescent="0.2">
      <c r="A2435">
        <v>1</v>
      </c>
      <c r="B2435" s="1">
        <f>K2435</f>
        <v>700000</v>
      </c>
      <c r="C2435" s="11" t="s">
        <v>19</v>
      </c>
      <c r="D2435" s="11" t="s">
        <v>671</v>
      </c>
      <c r="E2435" s="12">
        <v>193</v>
      </c>
      <c r="F2435" s="12">
        <v>0</v>
      </c>
      <c r="G2435" s="12">
        <v>0</v>
      </c>
      <c r="H2435" s="12">
        <v>0</v>
      </c>
      <c r="I2435" s="11"/>
      <c r="J2435" s="14">
        <v>700000</v>
      </c>
      <c r="K2435" s="14">
        <v>700000</v>
      </c>
      <c r="L2435" s="14">
        <v>0</v>
      </c>
      <c r="M2435" s="13"/>
      <c r="N2435" s="10">
        <v>0.5</v>
      </c>
      <c r="O2435" s="10">
        <f>N2435-1/SUMIF(Seasons!A$2:A$8,C2435,Seasons!E$2:E$8)*(B2435-(E2435/SUMIF(Seasons!A$2:A$8,C2435,Seasons!B$2:B$8))*SUMIF(Seasons!A$2:A$8,C2435,Seasons!C$2:C$8))</f>
        <v>-2.9801324503311299E-2</v>
      </c>
    </row>
    <row r="2436" spans="1:15" x14ac:dyDescent="0.2">
      <c r="A2436">
        <v>1</v>
      </c>
      <c r="B2436" s="1">
        <f>K2436</f>
        <v>239516</v>
      </c>
      <c r="C2436" s="11" t="s">
        <v>20</v>
      </c>
      <c r="D2436" s="11" t="s">
        <v>671</v>
      </c>
      <c r="E2436" s="12">
        <v>66</v>
      </c>
      <c r="F2436" s="12">
        <v>0</v>
      </c>
      <c r="G2436" s="12">
        <v>0</v>
      </c>
      <c r="H2436" s="12">
        <v>0</v>
      </c>
      <c r="I2436" s="12"/>
      <c r="J2436" s="14">
        <v>675000</v>
      </c>
      <c r="K2436" s="14">
        <v>239516</v>
      </c>
      <c r="L2436" s="14">
        <v>0</v>
      </c>
      <c r="M2436" s="13"/>
      <c r="N2436" s="10">
        <v>2.8</v>
      </c>
      <c r="O2436" s="10">
        <f>N2436-1/SUMIF(Seasons!A$2:A$8,C2436,Seasons!E$2:E$8)*(B2436-(E2436/SUMIF(Seasons!A$2:A$8,C2436,Seasons!B$2:B$8))*SUMIF(Seasons!A$2:A$8,C2436,Seasons!C$2:C$8))</f>
        <v>2.6444342918715065</v>
      </c>
    </row>
    <row r="2437" spans="1:15" x14ac:dyDescent="0.2">
      <c r="A2437">
        <v>1</v>
      </c>
      <c r="B2437" s="1">
        <f>K2437</f>
        <v>5181</v>
      </c>
      <c r="C2437" s="11" t="s">
        <v>19</v>
      </c>
      <c r="D2437" s="11" t="s">
        <v>672</v>
      </c>
      <c r="E2437" s="12">
        <v>2</v>
      </c>
      <c r="F2437" s="12">
        <v>0</v>
      </c>
      <c r="G2437" s="12">
        <v>0</v>
      </c>
      <c r="H2437" s="12">
        <v>0</v>
      </c>
      <c r="I2437" s="11"/>
      <c r="J2437" s="14">
        <v>500000</v>
      </c>
      <c r="K2437" s="14">
        <v>5181</v>
      </c>
      <c r="L2437" s="14">
        <v>0</v>
      </c>
      <c r="M2437" s="13"/>
      <c r="N2437" s="10"/>
      <c r="O2437" s="10">
        <f>N2437-1/SUMIF(Seasons!A$2:A$8,C2437,Seasons!E$2:E$8)*(B2437-(E2437/SUMIF(Seasons!A$2:A$8,C2437,Seasons!B$2:B$8))*SUMIF(Seasons!A$2:A$8,C2437,Seasons!C$2:C$8))</f>
        <v>9.1960333527774325E-7</v>
      </c>
    </row>
    <row r="2438" spans="1:15" x14ac:dyDescent="0.2">
      <c r="A2438">
        <v>1</v>
      </c>
      <c r="B2438" s="1">
        <f>K2438</f>
        <v>158602</v>
      </c>
      <c r="C2438" s="11" t="s">
        <v>20</v>
      </c>
      <c r="D2438" s="11" t="s">
        <v>672</v>
      </c>
      <c r="E2438" s="12">
        <v>59</v>
      </c>
      <c r="F2438" s="12">
        <v>0</v>
      </c>
      <c r="G2438" s="12">
        <v>0</v>
      </c>
      <c r="H2438" s="12">
        <v>0</v>
      </c>
      <c r="I2438" s="12"/>
      <c r="J2438" s="14">
        <v>500000</v>
      </c>
      <c r="K2438" s="14">
        <v>158602</v>
      </c>
      <c r="L2438" s="14">
        <v>0</v>
      </c>
      <c r="M2438" s="13"/>
      <c r="N2438" s="10">
        <v>-0.6</v>
      </c>
      <c r="O2438" s="10">
        <f>N2438-1/SUMIF(Seasons!A$2:A$8,C2438,Seasons!E$2:E$8)*(B2438-(E2438/SUMIF(Seasons!A$2:A$8,C2438,Seasons!B$2:B$8))*SUMIF(Seasons!A$2:A$8,C2438,Seasons!C$2:C$8))</f>
        <v>-0.5999996228702269</v>
      </c>
    </row>
    <row r="2439" spans="1:15" x14ac:dyDescent="0.2">
      <c r="A2439">
        <v>1</v>
      </c>
      <c r="B2439" s="1">
        <f>K2439</f>
        <v>124865</v>
      </c>
      <c r="C2439" s="11" t="s">
        <v>21</v>
      </c>
      <c r="D2439" s="11" t="s">
        <v>672</v>
      </c>
      <c r="E2439" s="12">
        <v>42</v>
      </c>
      <c r="F2439" s="12">
        <v>0</v>
      </c>
      <c r="G2439" s="12">
        <v>0</v>
      </c>
      <c r="H2439" s="12">
        <v>0</v>
      </c>
      <c r="I2439" s="12"/>
      <c r="J2439" s="14">
        <v>550000</v>
      </c>
      <c r="K2439" s="14">
        <v>124865</v>
      </c>
      <c r="L2439" s="14">
        <v>0</v>
      </c>
      <c r="M2439" s="13">
        <v>0</v>
      </c>
      <c r="N2439" s="10">
        <v>-0.30000000000000004</v>
      </c>
      <c r="O2439" s="10">
        <f>N2439-1/SUMIF(Seasons!A$2:A$8,C2439,Seasons!E$2:E$8)*(B2439-(E2439/SUMIF(Seasons!A$2:A$8,C2439,Seasons!B$2:B$8))*SUMIF(Seasons!A$2:A$8,C2439,Seasons!C$2:C$8))</f>
        <v>-0.31304159496979028</v>
      </c>
    </row>
    <row r="2440" spans="1:15" x14ac:dyDescent="0.2">
      <c r="A2440">
        <v>1</v>
      </c>
      <c r="B2440" s="1">
        <f>48/82*K2440</f>
        <v>53215.024390243896</v>
      </c>
      <c r="C2440" t="s">
        <v>22</v>
      </c>
      <c r="D2440" t="s">
        <v>672</v>
      </c>
      <c r="E2440">
        <v>15</v>
      </c>
      <c r="F2440">
        <v>0</v>
      </c>
      <c r="H2440">
        <v>0</v>
      </c>
      <c r="K2440" s="1">
        <v>90909</v>
      </c>
      <c r="L2440" s="1">
        <v>0</v>
      </c>
      <c r="N2440" s="3">
        <v>-0.30000000000000004</v>
      </c>
      <c r="O2440" s="10">
        <f>N2440-1/SUMIF(Seasons!A$2:A$8,C2440,Seasons!E$2:E$8)*(B2440-(E2440/SUMIF(Seasons!A$2:A$8,C2440,Seasons!B$2:B$8))*SUMIF(Seasons!A$2:A$8,C2440,Seasons!C$2:C$8))</f>
        <v>-0.31373281338960018</v>
      </c>
    </row>
    <row r="2441" spans="1:15" x14ac:dyDescent="0.2">
      <c r="A2441">
        <v>1</v>
      </c>
      <c r="B2441" s="1">
        <v>29000</v>
      </c>
      <c r="C2441" t="s">
        <v>23</v>
      </c>
      <c r="D2441" t="s">
        <v>672</v>
      </c>
      <c r="E2441">
        <v>9</v>
      </c>
      <c r="K2441" s="1">
        <v>29000</v>
      </c>
      <c r="L2441" s="1">
        <v>0</v>
      </c>
      <c r="N2441" s="3">
        <v>-0.2</v>
      </c>
      <c r="O2441" s="10">
        <f>N2441-1/SUMIF(Seasons!A$2:A$8,C2441,Seasons!E$2:E$8)*(B2441-(E2441/SUMIF(Seasons!A$2:A$8,C2441,Seasons!B$2:B$8))*SUMIF(Seasons!A$2:A$8,C2441,Seasons!C$2:C$8))</f>
        <v>-0.20508343589890377</v>
      </c>
    </row>
    <row r="2442" spans="1:15" x14ac:dyDescent="0.2">
      <c r="A2442">
        <v>1</v>
      </c>
      <c r="B2442" s="1">
        <f>J2442</f>
        <v>875000</v>
      </c>
      <c r="C2442" s="11" t="s">
        <v>17</v>
      </c>
      <c r="D2442" s="11" t="s">
        <v>673</v>
      </c>
      <c r="E2442" s="12">
        <v>190</v>
      </c>
      <c r="F2442" s="12"/>
      <c r="G2442" s="12"/>
      <c r="H2442" s="12"/>
      <c r="I2442" s="13">
        <v>562500</v>
      </c>
      <c r="J2442" s="14">
        <v>875000</v>
      </c>
      <c r="K2442" s="14"/>
      <c r="L2442" s="14">
        <v>312500</v>
      </c>
      <c r="M2442" s="13"/>
      <c r="N2442" s="10">
        <v>-0.2</v>
      </c>
      <c r="O2442" s="10">
        <f>N2442-1/SUMIF(Seasons!A$2:A$8,C2442,Seasons!E$2:E$8)*(B2442-(E2442/SUMIF(Seasons!A$2:A$8,C2442,Seasons!B$2:B$8))*SUMIF(Seasons!A$2:A$8,C2442,Seasons!C$2:C$8))</f>
        <v>-1.2486073184052429</v>
      </c>
    </row>
    <row r="2443" spans="1:15" x14ac:dyDescent="0.2">
      <c r="A2443">
        <v>1</v>
      </c>
      <c r="B2443" s="1">
        <f>K2443</f>
        <v>285622</v>
      </c>
      <c r="C2443" s="11" t="s">
        <v>19</v>
      </c>
      <c r="D2443" s="11" t="s">
        <v>673</v>
      </c>
      <c r="E2443" s="12">
        <v>63</v>
      </c>
      <c r="F2443" s="12">
        <v>0</v>
      </c>
      <c r="G2443" s="12">
        <v>0</v>
      </c>
      <c r="H2443" s="12">
        <v>0</v>
      </c>
      <c r="I2443" s="11"/>
      <c r="J2443" s="14">
        <v>875000</v>
      </c>
      <c r="K2443" s="14">
        <v>285622</v>
      </c>
      <c r="L2443" s="14">
        <v>287500</v>
      </c>
      <c r="M2443" s="13"/>
      <c r="N2443" s="10">
        <v>-1</v>
      </c>
      <c r="O2443" s="10">
        <f>N2443-1/SUMIF(Seasons!A$2:A$8,C2443,Seasons!E$2:E$8)*(B2443-(E2443/SUMIF(Seasons!A$2:A$8,C2443,Seasons!B$2:B$8))*SUMIF(Seasons!A$2:A$8,C2443,Seasons!C$2:C$8))</f>
        <v>-1.3242637477267269</v>
      </c>
    </row>
    <row r="2444" spans="1:15" x14ac:dyDescent="0.2">
      <c r="A2444">
        <v>1</v>
      </c>
      <c r="B2444" s="1">
        <f>K2444</f>
        <v>324597</v>
      </c>
      <c r="C2444" s="11" t="s">
        <v>20</v>
      </c>
      <c r="D2444" s="11" t="s">
        <v>673</v>
      </c>
      <c r="E2444" s="12">
        <v>69</v>
      </c>
      <c r="F2444" s="12">
        <v>0</v>
      </c>
      <c r="G2444" s="12">
        <v>0</v>
      </c>
      <c r="H2444" s="12">
        <v>0</v>
      </c>
      <c r="I2444" s="12"/>
      <c r="J2444" s="14">
        <v>875000</v>
      </c>
      <c r="K2444" s="14">
        <v>324597</v>
      </c>
      <c r="L2444" s="14">
        <v>262500</v>
      </c>
      <c r="M2444" s="13"/>
      <c r="N2444" s="10">
        <v>2.7</v>
      </c>
      <c r="O2444" s="10">
        <f>N2444-1/SUMIF(Seasons!A$2:A$8,C2444,Seasons!E$2:E$8)*(B2444-(E2444/SUMIF(Seasons!A$2:A$8,C2444,Seasons!B$2:B$8))*SUMIF(Seasons!A$2:A$8,C2444,Seasons!C$2:C$8))</f>
        <v>2.3514911172469528</v>
      </c>
    </row>
    <row r="2445" spans="1:15" x14ac:dyDescent="0.2">
      <c r="A2445">
        <v>1</v>
      </c>
      <c r="B2445" s="1">
        <f>K2445</f>
        <v>712500</v>
      </c>
      <c r="C2445" s="11" t="s">
        <v>21</v>
      </c>
      <c r="D2445" s="11" t="s">
        <v>673</v>
      </c>
      <c r="E2445" s="12">
        <v>185</v>
      </c>
      <c r="F2445" s="12">
        <v>0</v>
      </c>
      <c r="G2445" s="12">
        <v>0</v>
      </c>
      <c r="H2445" s="12">
        <v>0</v>
      </c>
      <c r="I2445" s="12"/>
      <c r="J2445" s="14">
        <v>712500</v>
      </c>
      <c r="K2445" s="14">
        <v>712500</v>
      </c>
      <c r="L2445" s="14">
        <v>0</v>
      </c>
      <c r="M2445" s="13">
        <v>0</v>
      </c>
      <c r="N2445" s="10">
        <v>7.7</v>
      </c>
      <c r="O2445" s="10">
        <f>N2445-1/SUMIF(Seasons!A$2:A$8,C2445,Seasons!E$2:E$8)*(B2445-(E2445/SUMIF(Seasons!A$2:A$8,C2445,Seasons!B$2:B$8))*SUMIF(Seasons!A$2:A$8,C2445,Seasons!C$2:C$8))</f>
        <v>7.2691718525610343</v>
      </c>
    </row>
    <row r="2446" spans="1:15" x14ac:dyDescent="0.2">
      <c r="A2446">
        <v>1</v>
      </c>
      <c r="B2446" s="1">
        <f>48/82*K2446</f>
        <v>417073.1707317073</v>
      </c>
      <c r="C2446" t="s">
        <v>22</v>
      </c>
      <c r="D2446" t="s">
        <v>673</v>
      </c>
      <c r="E2446">
        <v>99</v>
      </c>
      <c r="F2446">
        <v>0</v>
      </c>
      <c r="H2446">
        <v>0</v>
      </c>
      <c r="K2446" s="1">
        <v>712500</v>
      </c>
      <c r="L2446" s="1">
        <v>0</v>
      </c>
      <c r="N2446" s="3">
        <v>2.5</v>
      </c>
      <c r="O2446" s="10">
        <f>N2446-1/SUMIF(Seasons!A$2:A$8,C2446,Seasons!E$2:E$8)*(B2446-(E2446/SUMIF(Seasons!A$2:A$8,C2446,Seasons!B$2:B$8))*SUMIF(Seasons!A$2:A$8,C2446,Seasons!C$2:C$8))</f>
        <v>2.2734067663257278</v>
      </c>
    </row>
    <row r="2447" spans="1:15" x14ac:dyDescent="0.2">
      <c r="A2447">
        <v>1</v>
      </c>
      <c r="B2447" s="1">
        <f>K2447</f>
        <v>650000</v>
      </c>
      <c r="C2447" t="s">
        <v>15</v>
      </c>
      <c r="D2447" t="s">
        <v>673</v>
      </c>
      <c r="E2447">
        <v>195</v>
      </c>
      <c r="F2447">
        <v>0</v>
      </c>
      <c r="G2447">
        <v>0</v>
      </c>
      <c r="H2447">
        <v>0</v>
      </c>
      <c r="I2447"/>
      <c r="J2447" s="1">
        <v>650000</v>
      </c>
      <c r="K2447" s="1">
        <v>650000</v>
      </c>
      <c r="L2447" s="1">
        <v>0</v>
      </c>
      <c r="M2447"/>
      <c r="N2447" s="3">
        <v>1.3</v>
      </c>
      <c r="O2447" s="10">
        <f>N2447-1/SUMIF(Seasons!A$2:A$8,C2447,Seasons!E$2:E$8)*(B2447-(E2447/SUMIF(Seasons!A$2:A$8,C2447,Seasons!B$2:B$8))*SUMIF(Seasons!A$2:A$8,C2447,Seasons!C$2:C$8))</f>
        <v>1.0676669893514037</v>
      </c>
    </row>
    <row r="2448" spans="1:15" x14ac:dyDescent="0.2">
      <c r="A2448">
        <v>1</v>
      </c>
      <c r="B2448" s="1">
        <v>725000</v>
      </c>
      <c r="C2448" t="s">
        <v>23</v>
      </c>
      <c r="D2448" t="s">
        <v>673</v>
      </c>
      <c r="E2448">
        <v>186</v>
      </c>
      <c r="K2448" s="1">
        <v>725000</v>
      </c>
      <c r="L2448" s="1">
        <v>0</v>
      </c>
      <c r="N2448" s="3">
        <v>0.7</v>
      </c>
      <c r="O2448" s="10">
        <f>N2448-1/SUMIF(Seasons!A$2:A$8,C2448,Seasons!E$2:E$8)*(B2448-(E2448/SUMIF(Seasons!A$2:A$8,C2448,Seasons!B$2:B$8))*SUMIF(Seasons!A$2:A$8,C2448,Seasons!C$2:C$8))</f>
        <v>0.32732919254658382</v>
      </c>
    </row>
    <row r="2449" spans="1:15" x14ac:dyDescent="0.2">
      <c r="A2449">
        <v>1</v>
      </c>
      <c r="B2449" s="1">
        <f>J2449</f>
        <v>600000</v>
      </c>
      <c r="C2449" s="11" t="s">
        <v>17</v>
      </c>
      <c r="D2449" s="11" t="s">
        <v>674</v>
      </c>
      <c r="E2449" s="12">
        <v>190</v>
      </c>
      <c r="F2449" s="12"/>
      <c r="G2449" s="12"/>
      <c r="H2449" s="12"/>
      <c r="I2449" s="13">
        <v>600000</v>
      </c>
      <c r="J2449" s="14">
        <v>600000</v>
      </c>
      <c r="K2449" s="14"/>
      <c r="L2449" s="14" t="s">
        <v>27</v>
      </c>
      <c r="M2449" s="13"/>
      <c r="N2449" s="10">
        <v>-2.5</v>
      </c>
      <c r="O2449" s="10">
        <f>N2449-1/SUMIF(Seasons!A$2:A$8,C2449,Seasons!E$2:E$8)*(B2449-(E2449/SUMIF(Seasons!A$2:A$8,C2449,Seasons!B$2:B$8))*SUMIF(Seasons!A$2:A$8,C2449,Seasons!C$2:C$8))</f>
        <v>-2.8276897870016384</v>
      </c>
    </row>
    <row r="2450" spans="1:15" x14ac:dyDescent="0.2">
      <c r="A2450">
        <v>1</v>
      </c>
      <c r="B2450" s="1">
        <f>K2450</f>
        <v>600000</v>
      </c>
      <c r="C2450" s="11" t="s">
        <v>20</v>
      </c>
      <c r="D2450" s="11" t="s">
        <v>674</v>
      </c>
      <c r="E2450" s="12">
        <v>186</v>
      </c>
      <c r="F2450" s="12">
        <v>0</v>
      </c>
      <c r="G2450" s="12">
        <v>0</v>
      </c>
      <c r="H2450" s="12">
        <v>0</v>
      </c>
      <c r="I2450" s="12"/>
      <c r="J2450" s="14">
        <v>600000</v>
      </c>
      <c r="K2450" s="14">
        <v>600000</v>
      </c>
      <c r="L2450" s="14">
        <v>0</v>
      </c>
      <c r="M2450" s="13"/>
      <c r="N2450" s="10">
        <v>2.9</v>
      </c>
      <c r="O2450" s="10">
        <f>N2450-1/SUMIF(Seasons!A$2:A$8,C2450,Seasons!E$2:E$8)*(B2450-(E2450/SUMIF(Seasons!A$2:A$8,C2450,Seasons!B$2:B$8))*SUMIF(Seasons!A$2:A$8,C2450,Seasons!C$2:C$8))</f>
        <v>2.6494780793319412</v>
      </c>
    </row>
    <row r="2451" spans="1:15" x14ac:dyDescent="0.2">
      <c r="A2451">
        <v>1</v>
      </c>
      <c r="B2451" s="1">
        <f>K2451</f>
        <v>600000</v>
      </c>
      <c r="C2451" s="11" t="s">
        <v>21</v>
      </c>
      <c r="D2451" s="11" t="s">
        <v>674</v>
      </c>
      <c r="E2451" s="12">
        <v>185</v>
      </c>
      <c r="F2451" s="12">
        <v>0</v>
      </c>
      <c r="G2451" s="12">
        <v>0</v>
      </c>
      <c r="H2451" s="12">
        <v>0</v>
      </c>
      <c r="I2451" s="12"/>
      <c r="J2451" s="14">
        <v>600000</v>
      </c>
      <c r="K2451" s="14">
        <v>600000</v>
      </c>
      <c r="L2451" s="14">
        <v>0</v>
      </c>
      <c r="M2451" s="13">
        <v>0</v>
      </c>
      <c r="N2451" s="10">
        <v>-0.9</v>
      </c>
      <c r="O2451" s="10">
        <f>N2451-1/SUMIF(Seasons!A$2:A$8,C2451,Seasons!E$2:E$8)*(B2451-(E2451/SUMIF(Seasons!A$2:A$8,C2451,Seasons!B$2:B$8))*SUMIF(Seasons!A$2:A$8,C2451,Seasons!C$2:C$8))</f>
        <v>-1.0723312589755865</v>
      </c>
    </row>
    <row r="2452" spans="1:15" x14ac:dyDescent="0.2">
      <c r="A2452">
        <v>1</v>
      </c>
      <c r="B2452" s="1">
        <f>48/82*K2452</f>
        <v>315151.60975609755</v>
      </c>
      <c r="C2452" t="s">
        <v>22</v>
      </c>
      <c r="D2452" t="s">
        <v>674</v>
      </c>
      <c r="E2452">
        <v>82</v>
      </c>
      <c r="F2452">
        <v>0</v>
      </c>
      <c r="H2452">
        <v>0</v>
      </c>
      <c r="K2452" s="1">
        <v>538384</v>
      </c>
      <c r="L2452" s="1">
        <v>0</v>
      </c>
      <c r="N2452" s="3">
        <v>0.30000000000000004</v>
      </c>
      <c r="O2452" s="10">
        <f>N2452-1/SUMIF(Seasons!A$2:A$8,C2452,Seasons!E$2:E$8)*(B2452-(E2452/SUMIF(Seasons!A$2:A$8,C2452,Seasons!B$2:B$8))*SUMIF(Seasons!A$2:A$8,C2452,Seasons!C$2:C$8))</f>
        <v>0.17487761504899516</v>
      </c>
    </row>
    <row r="2453" spans="1:15" x14ac:dyDescent="0.2">
      <c r="A2453">
        <v>1</v>
      </c>
      <c r="B2453" s="1">
        <f>K2453</f>
        <v>600000</v>
      </c>
      <c r="C2453" t="s">
        <v>15</v>
      </c>
      <c r="D2453" t="s">
        <v>674</v>
      </c>
      <c r="E2453">
        <v>195</v>
      </c>
      <c r="F2453">
        <v>0</v>
      </c>
      <c r="G2453">
        <v>0</v>
      </c>
      <c r="H2453">
        <v>0</v>
      </c>
      <c r="I2453"/>
      <c r="J2453" s="1">
        <v>600000</v>
      </c>
      <c r="K2453" s="1">
        <v>600000</v>
      </c>
      <c r="L2453" s="1">
        <v>0</v>
      </c>
      <c r="M2453"/>
      <c r="N2453" s="3">
        <v>0.2</v>
      </c>
      <c r="O2453" s="10">
        <f>N2453-1/SUMIF(Seasons!A$2:A$8,C2453,Seasons!E$2:E$8)*(B2453-(E2453/SUMIF(Seasons!A$2:A$8,C2453,Seasons!B$2:B$8))*SUMIF(Seasons!A$2:A$8,C2453,Seasons!C$2:C$8))</f>
        <v>8.383349467570185E-2</v>
      </c>
    </row>
    <row r="2454" spans="1:15" x14ac:dyDescent="0.2">
      <c r="A2454">
        <v>1</v>
      </c>
      <c r="B2454" s="1">
        <f>K2454</f>
        <v>3750000</v>
      </c>
      <c r="C2454" s="11" t="s">
        <v>20</v>
      </c>
      <c r="D2454" s="11" t="s">
        <v>675</v>
      </c>
      <c r="E2454" s="12">
        <v>186</v>
      </c>
      <c r="F2454" s="12">
        <v>0</v>
      </c>
      <c r="G2454" s="12">
        <v>0</v>
      </c>
      <c r="H2454" s="12">
        <v>0</v>
      </c>
      <c r="I2454" s="12"/>
      <c r="J2454" s="14">
        <v>3750000</v>
      </c>
      <c r="K2454" s="14">
        <v>3750000</v>
      </c>
      <c r="L2454" s="14">
        <v>2850000</v>
      </c>
      <c r="M2454" s="13"/>
      <c r="N2454" s="10">
        <v>6.5</v>
      </c>
      <c r="O2454" s="10">
        <f>N2454-1/SUMIF(Seasons!A$2:A$8,C2454,Seasons!E$2:E$8)*(B2454-(E2454/SUMIF(Seasons!A$2:A$8,C2454,Seasons!B$2:B$8))*SUMIF(Seasons!A$2:A$8,C2454,Seasons!C$2:C$8))</f>
        <v>-1.6419624217118987</v>
      </c>
    </row>
    <row r="2455" spans="1:15" x14ac:dyDescent="0.2">
      <c r="A2455">
        <v>1</v>
      </c>
      <c r="B2455" s="1">
        <f>K2455</f>
        <v>3750000</v>
      </c>
      <c r="C2455" s="11" t="s">
        <v>21</v>
      </c>
      <c r="D2455" s="11" t="s">
        <v>675</v>
      </c>
      <c r="E2455" s="12">
        <v>185</v>
      </c>
      <c r="F2455" s="12">
        <v>0</v>
      </c>
      <c r="G2455" s="12">
        <v>0</v>
      </c>
      <c r="H2455" s="12">
        <v>0</v>
      </c>
      <c r="I2455" s="12"/>
      <c r="J2455" s="14">
        <v>3750000</v>
      </c>
      <c r="K2455" s="14">
        <v>3750000</v>
      </c>
      <c r="L2455" s="14">
        <v>2850000</v>
      </c>
      <c r="M2455" s="13">
        <v>0</v>
      </c>
      <c r="N2455" s="10">
        <v>11</v>
      </c>
      <c r="O2455" s="10">
        <f>N2455-1/SUMIF(Seasons!A$2:A$8,C2455,Seasons!E$2:E$8)*(B2455-(E2455/SUMIF(Seasons!A$2:A$8,C2455,Seasons!B$2:B$8))*SUMIF(Seasons!A$2:A$8,C2455,Seasons!C$2:C$8))</f>
        <v>3.5897558640497849</v>
      </c>
    </row>
    <row r="2456" spans="1:15" x14ac:dyDescent="0.2">
      <c r="A2456">
        <v>1</v>
      </c>
      <c r="B2456" s="1">
        <f>48/82*K2456</f>
        <v>526829.26829268294</v>
      </c>
      <c r="C2456" t="s">
        <v>22</v>
      </c>
      <c r="D2456" t="s">
        <v>675</v>
      </c>
      <c r="E2456">
        <v>99</v>
      </c>
      <c r="F2456">
        <v>0</v>
      </c>
      <c r="H2456">
        <v>0</v>
      </c>
      <c r="K2456" s="1">
        <v>900000</v>
      </c>
      <c r="L2456" s="1">
        <v>2850000</v>
      </c>
      <c r="N2456" s="3">
        <v>11.6</v>
      </c>
      <c r="O2456" s="10">
        <f>N2456-1/SUMIF(Seasons!A$2:A$8,C2456,Seasons!E$2:E$8)*(B2456-(E2456/SUMIF(Seasons!A$2:A$8,C2456,Seasons!B$2:B$8))*SUMIF(Seasons!A$2:A$8,C2456,Seasons!C$2:C$8))</f>
        <v>11.146813532651455</v>
      </c>
    </row>
    <row r="2457" spans="1:15" x14ac:dyDescent="0.2">
      <c r="A2457">
        <v>1</v>
      </c>
      <c r="B2457" s="1">
        <f>K2457</f>
        <v>6000000</v>
      </c>
      <c r="C2457" t="s">
        <v>15</v>
      </c>
      <c r="D2457" t="s">
        <v>675</v>
      </c>
      <c r="E2457">
        <v>195</v>
      </c>
      <c r="F2457">
        <v>0</v>
      </c>
      <c r="G2457">
        <v>0</v>
      </c>
      <c r="H2457">
        <v>0</v>
      </c>
      <c r="I2457"/>
      <c r="J2457" s="1">
        <v>6000000</v>
      </c>
      <c r="K2457" s="1">
        <v>6000000</v>
      </c>
      <c r="L2457" s="1">
        <v>0</v>
      </c>
      <c r="M2457"/>
      <c r="N2457" s="3">
        <v>15</v>
      </c>
      <c r="O2457" s="10">
        <f>N2457-1/SUMIF(Seasons!A$2:A$8,C2457,Seasons!E$2:E$8)*(B2457-(E2457/SUMIF(Seasons!A$2:A$8,C2457,Seasons!B$2:B$8))*SUMIF(Seasons!A$2:A$8,C2457,Seasons!C$2:C$8))</f>
        <v>2.3378509196515012</v>
      </c>
    </row>
    <row r="2458" spans="1:15" x14ac:dyDescent="0.2">
      <c r="A2458">
        <v>1</v>
      </c>
      <c r="B2458" s="1">
        <v>6000000</v>
      </c>
      <c r="C2458" t="s">
        <v>23</v>
      </c>
      <c r="D2458" t="s">
        <v>675</v>
      </c>
      <c r="E2458">
        <v>186</v>
      </c>
      <c r="K2458" s="1">
        <v>6000000</v>
      </c>
      <c r="L2458" s="1">
        <v>0</v>
      </c>
      <c r="N2458" s="3">
        <v>7.9</v>
      </c>
      <c r="O2458" s="10">
        <f>N2458-1/SUMIF(Seasons!A$2:A$8,C2458,Seasons!E$2:E$8)*(B2458-(E2458/SUMIF(Seasons!A$2:A$8,C2458,Seasons!B$2:B$8))*SUMIF(Seasons!A$2:A$8,C2458,Seasons!C$2:C$8))</f>
        <v>-3.7060337178349592</v>
      </c>
    </row>
    <row r="2459" spans="1:15" x14ac:dyDescent="0.2">
      <c r="A2459">
        <v>1</v>
      </c>
      <c r="B2459" s="1">
        <f>K2459</f>
        <v>203855</v>
      </c>
      <c r="C2459" t="s">
        <v>15</v>
      </c>
      <c r="D2459" t="s">
        <v>676</v>
      </c>
      <c r="E2459">
        <v>46</v>
      </c>
      <c r="F2459">
        <v>0</v>
      </c>
      <c r="G2459">
        <v>0</v>
      </c>
      <c r="H2459">
        <v>0</v>
      </c>
      <c r="I2459"/>
      <c r="J2459" s="1">
        <v>1775000</v>
      </c>
      <c r="K2459" s="1">
        <v>203855</v>
      </c>
      <c r="L2459" s="1">
        <v>850000</v>
      </c>
      <c r="M2459"/>
      <c r="N2459" s="3">
        <v>0</v>
      </c>
      <c r="O2459" s="10">
        <f>N2459-1/SUMIF(Seasons!A$2:A$8,C2459,Seasons!E$2:E$8)*(B2459-(E2459/SUMIF(Seasons!A$2:A$8,C2459,Seasons!B$2:B$8))*SUMIF(Seasons!A$2:A$8,C2459,Seasons!C$2:C$8))</f>
        <v>-0.17218527068285056</v>
      </c>
    </row>
    <row r="2460" spans="1:15" x14ac:dyDescent="0.2">
      <c r="A2460">
        <v>1</v>
      </c>
      <c r="B2460" s="1">
        <f>J2460</f>
        <v>2000000</v>
      </c>
      <c r="C2460" s="11" t="s">
        <v>17</v>
      </c>
      <c r="D2460" s="11" t="s">
        <v>677</v>
      </c>
      <c r="E2460" s="12">
        <v>190</v>
      </c>
      <c r="F2460" s="12"/>
      <c r="G2460" s="12"/>
      <c r="H2460" s="12"/>
      <c r="I2460" s="13">
        <v>2000000</v>
      </c>
      <c r="J2460" s="14">
        <v>2000000</v>
      </c>
      <c r="K2460" s="14"/>
      <c r="L2460" s="14" t="s">
        <v>27</v>
      </c>
      <c r="M2460" s="13"/>
      <c r="N2460" s="10">
        <v>-2.6</v>
      </c>
      <c r="O2460" s="10">
        <f>N2460-1/SUMIF(Seasons!A$2:A$8,C2460,Seasons!E$2:E$8)*(B2460-(E2460/SUMIF(Seasons!A$2:A$8,C2460,Seasons!B$2:B$8))*SUMIF(Seasons!A$2:A$8,C2460,Seasons!C$2:C$8))</f>
        <v>-6.5978154014199895</v>
      </c>
    </row>
    <row r="2461" spans="1:15" x14ac:dyDescent="0.2">
      <c r="A2461">
        <v>1</v>
      </c>
      <c r="B2461" s="1">
        <f>K2461</f>
        <v>2000000</v>
      </c>
      <c r="C2461" s="11" t="s">
        <v>19</v>
      </c>
      <c r="D2461" s="11" t="s">
        <v>677</v>
      </c>
      <c r="E2461" s="11">
        <v>193</v>
      </c>
      <c r="F2461" s="11">
        <v>0</v>
      </c>
      <c r="G2461" s="11">
        <v>0</v>
      </c>
      <c r="H2461" s="11">
        <v>0</v>
      </c>
      <c r="I2461" s="11"/>
      <c r="J2461" s="17">
        <v>2000000</v>
      </c>
      <c r="K2461" s="17">
        <v>2000000</v>
      </c>
      <c r="L2461" s="17">
        <v>0</v>
      </c>
      <c r="M2461" s="18"/>
      <c r="N2461" s="10">
        <v>0.9</v>
      </c>
      <c r="O2461" s="10">
        <f>N2461-1/SUMIF(Seasons!A$2:A$8,C2461,Seasons!E$2:E$8)*(B2461-(E2461/SUMIF(Seasons!A$2:A$8,C2461,Seasons!B$2:B$8))*SUMIF(Seasons!A$2:A$8,C2461,Seasons!C$2:C$8))</f>
        <v>-3.0735099337748344</v>
      </c>
    </row>
    <row r="2462" spans="1:15" x14ac:dyDescent="0.2">
      <c r="A2462">
        <v>1</v>
      </c>
      <c r="B2462" s="1">
        <f>K2462</f>
        <v>600000</v>
      </c>
      <c r="C2462" s="11" t="s">
        <v>20</v>
      </c>
      <c r="D2462" s="11" t="s">
        <v>677</v>
      </c>
      <c r="E2462" s="12">
        <v>186</v>
      </c>
      <c r="F2462" s="12">
        <v>0</v>
      </c>
      <c r="G2462" s="12">
        <v>0</v>
      </c>
      <c r="H2462" s="12">
        <v>0</v>
      </c>
      <c r="I2462" s="12"/>
      <c r="J2462" s="14">
        <v>600000</v>
      </c>
      <c r="K2462" s="14">
        <v>600000</v>
      </c>
      <c r="L2462" s="14">
        <v>0</v>
      </c>
      <c r="M2462" s="13"/>
      <c r="N2462" s="10">
        <v>6.3</v>
      </c>
      <c r="O2462" s="10">
        <f>N2462-1/SUMIF(Seasons!A$2:A$8,C2462,Seasons!E$2:E$8)*(B2462-(E2462/SUMIF(Seasons!A$2:A$8,C2462,Seasons!B$2:B$8))*SUMIF(Seasons!A$2:A$8,C2462,Seasons!C$2:C$8))</f>
        <v>6.0494780793319416</v>
      </c>
    </row>
    <row r="2463" spans="1:15" x14ac:dyDescent="0.2">
      <c r="A2463">
        <v>1</v>
      </c>
      <c r="B2463" s="1">
        <f>K2463</f>
        <v>825000</v>
      </c>
      <c r="C2463" s="11" t="s">
        <v>21</v>
      </c>
      <c r="D2463" s="11" t="s">
        <v>677</v>
      </c>
      <c r="E2463" s="12">
        <v>185</v>
      </c>
      <c r="F2463" s="12">
        <v>0</v>
      </c>
      <c r="G2463" s="12">
        <v>0</v>
      </c>
      <c r="H2463" s="12">
        <v>0</v>
      </c>
      <c r="I2463" s="12"/>
      <c r="J2463" s="14">
        <v>825000</v>
      </c>
      <c r="K2463" s="14">
        <v>825000</v>
      </c>
      <c r="L2463" s="14">
        <v>0</v>
      </c>
      <c r="M2463" s="13">
        <v>0</v>
      </c>
      <c r="N2463" s="10">
        <v>2.5</v>
      </c>
      <c r="O2463" s="10">
        <f>N2463-1/SUMIF(Seasons!A$2:A$8,C2463,Seasons!E$2:E$8)*(B2463-(E2463/SUMIF(Seasons!A$2:A$8,C2463,Seasons!B$2:B$8))*SUMIF(Seasons!A$2:A$8,C2463,Seasons!C$2:C$8))</f>
        <v>1.8106749640976543</v>
      </c>
    </row>
    <row r="2464" spans="1:15" x14ac:dyDescent="0.2">
      <c r="A2464">
        <v>1</v>
      </c>
      <c r="B2464" s="1">
        <f>48/82*K2464</f>
        <v>409756.09756097558</v>
      </c>
      <c r="C2464" t="s">
        <v>22</v>
      </c>
      <c r="D2464" t="s">
        <v>677</v>
      </c>
      <c r="E2464">
        <v>99</v>
      </c>
      <c r="F2464">
        <v>0</v>
      </c>
      <c r="H2464">
        <v>0</v>
      </c>
      <c r="K2464" s="1">
        <v>700000</v>
      </c>
      <c r="L2464" s="1">
        <v>0</v>
      </c>
      <c r="N2464" s="3">
        <v>-1.2</v>
      </c>
      <c r="O2464" s="10">
        <f>N2464-1/SUMIF(Seasons!A$2:A$8,C2464,Seasons!E$2:E$8)*(B2464-(E2464/SUMIF(Seasons!A$2:A$8,C2464,Seasons!B$2:B$8))*SUMIF(Seasons!A$2:A$8,C2464,Seasons!C$2:C$8))</f>
        <v>-1.4114870180959873</v>
      </c>
    </row>
    <row r="2465" spans="1:15" x14ac:dyDescent="0.2">
      <c r="A2465">
        <v>1</v>
      </c>
      <c r="B2465" s="1">
        <f>K2465</f>
        <v>560000</v>
      </c>
      <c r="C2465" t="s">
        <v>15</v>
      </c>
      <c r="D2465" t="s">
        <v>677</v>
      </c>
      <c r="E2465">
        <v>182</v>
      </c>
      <c r="F2465">
        <v>0</v>
      </c>
      <c r="G2465">
        <v>0</v>
      </c>
      <c r="H2465">
        <v>0</v>
      </c>
      <c r="I2465"/>
      <c r="J2465" s="1">
        <v>600000</v>
      </c>
      <c r="K2465" s="1">
        <v>560000</v>
      </c>
      <c r="L2465" s="1">
        <v>0</v>
      </c>
      <c r="M2465"/>
      <c r="N2465" s="3">
        <v>0.4</v>
      </c>
      <c r="O2465" s="10">
        <f>N2465-1/SUMIF(Seasons!A$2:A$8,C2465,Seasons!E$2:E$8)*(B2465-(E2465/SUMIF(Seasons!A$2:A$8,C2465,Seasons!B$2:B$8))*SUMIF(Seasons!A$2:A$8,C2465,Seasons!C$2:C$8))</f>
        <v>0.29157792836398838</v>
      </c>
    </row>
    <row r="2466" spans="1:15" x14ac:dyDescent="0.2">
      <c r="A2466">
        <v>1</v>
      </c>
      <c r="B2466" s="1">
        <f>J2466</f>
        <v>2000000</v>
      </c>
      <c r="C2466" s="11" t="s">
        <v>17</v>
      </c>
      <c r="D2466" s="11" t="s">
        <v>678</v>
      </c>
      <c r="E2466" s="12">
        <v>190</v>
      </c>
      <c r="F2466" s="12"/>
      <c r="G2466" s="12"/>
      <c r="H2466" s="12"/>
      <c r="I2466" s="13">
        <v>2250000</v>
      </c>
      <c r="J2466" s="14">
        <v>2000000</v>
      </c>
      <c r="K2466" s="14"/>
      <c r="L2466" s="14" t="s">
        <v>27</v>
      </c>
      <c r="M2466" s="13"/>
      <c r="N2466" s="10">
        <v>5.7</v>
      </c>
      <c r="O2466" s="10">
        <f>N2466-1/SUMIF(Seasons!A$2:A$8,C2466,Seasons!E$2:E$8)*(B2466-(E2466/SUMIF(Seasons!A$2:A$8,C2466,Seasons!B$2:B$8))*SUMIF(Seasons!A$2:A$8,C2466,Seasons!C$2:C$8))</f>
        <v>1.7021845985800113</v>
      </c>
    </row>
    <row r="2467" spans="1:15" x14ac:dyDescent="0.2">
      <c r="A2467">
        <v>1</v>
      </c>
      <c r="B2467" s="1">
        <f>K2467</f>
        <v>2000000</v>
      </c>
      <c r="C2467" s="11" t="s">
        <v>19</v>
      </c>
      <c r="D2467" s="11" t="s">
        <v>678</v>
      </c>
      <c r="E2467" s="12">
        <v>193</v>
      </c>
      <c r="F2467" s="12">
        <v>0</v>
      </c>
      <c r="G2467" s="12">
        <v>0</v>
      </c>
      <c r="H2467" s="12">
        <v>0</v>
      </c>
      <c r="I2467" s="11"/>
      <c r="J2467" s="14">
        <v>2000000</v>
      </c>
      <c r="K2467" s="14">
        <v>2000000</v>
      </c>
      <c r="L2467" s="14">
        <v>0</v>
      </c>
      <c r="M2467" s="13"/>
      <c r="N2467" s="10">
        <v>6.8</v>
      </c>
      <c r="O2467" s="10">
        <f>N2467-1/SUMIF(Seasons!A$2:A$8,C2467,Seasons!E$2:E$8)*(B2467-(E2467/SUMIF(Seasons!A$2:A$8,C2467,Seasons!B$2:B$8))*SUMIF(Seasons!A$2:A$8,C2467,Seasons!C$2:C$8))</f>
        <v>2.8264900662251655</v>
      </c>
    </row>
    <row r="2468" spans="1:15" x14ac:dyDescent="0.2">
      <c r="A2468">
        <v>1</v>
      </c>
      <c r="B2468" s="1">
        <f>K2468</f>
        <v>4500000</v>
      </c>
      <c r="C2468" s="11" t="s">
        <v>20</v>
      </c>
      <c r="D2468" s="11" t="s">
        <v>678</v>
      </c>
      <c r="E2468" s="12">
        <v>186</v>
      </c>
      <c r="F2468" s="12">
        <v>0</v>
      </c>
      <c r="G2468" s="12">
        <v>0</v>
      </c>
      <c r="H2468" s="12">
        <v>0</v>
      </c>
      <c r="I2468" s="12"/>
      <c r="J2468" s="14">
        <v>4500000</v>
      </c>
      <c r="K2468" s="14">
        <v>4500000</v>
      </c>
      <c r="L2468" s="14">
        <v>0</v>
      </c>
      <c r="M2468" s="13"/>
      <c r="N2468" s="10">
        <v>9.1999999999999993</v>
      </c>
      <c r="O2468" s="10">
        <f>N2468-1/SUMIF(Seasons!A$2:A$8,C2468,Seasons!E$2:E$8)*(B2468-(E2468/SUMIF(Seasons!A$2:A$8,C2468,Seasons!B$2:B$8))*SUMIF(Seasons!A$2:A$8,C2468,Seasons!C$2:C$8))</f>
        <v>-0.82087682672233875</v>
      </c>
    </row>
    <row r="2469" spans="1:15" x14ac:dyDescent="0.2">
      <c r="A2469">
        <v>1</v>
      </c>
      <c r="B2469" s="1">
        <f>K2469</f>
        <v>4500000</v>
      </c>
      <c r="C2469" s="11" t="s">
        <v>21</v>
      </c>
      <c r="D2469" s="11" t="s">
        <v>678</v>
      </c>
      <c r="E2469" s="12">
        <v>185</v>
      </c>
      <c r="F2469" s="12">
        <v>0</v>
      </c>
      <c r="G2469" s="12">
        <v>0</v>
      </c>
      <c r="H2469" s="12">
        <v>0</v>
      </c>
      <c r="I2469" s="12"/>
      <c r="J2469" s="14">
        <v>4500000</v>
      </c>
      <c r="K2469" s="14">
        <v>4500000</v>
      </c>
      <c r="L2469" s="14">
        <v>0</v>
      </c>
      <c r="M2469" s="13">
        <v>0</v>
      </c>
      <c r="N2469" s="10">
        <v>11.8</v>
      </c>
      <c r="O2469" s="10">
        <f>N2469-1/SUMIF(Seasons!A$2:A$8,C2469,Seasons!E$2:E$8)*(B2469-(E2469/SUMIF(Seasons!A$2:A$8,C2469,Seasons!B$2:B$8))*SUMIF(Seasons!A$2:A$8,C2469,Seasons!C$2:C$8))</f>
        <v>2.6664432742939219</v>
      </c>
    </row>
    <row r="2470" spans="1:15" x14ac:dyDescent="0.2">
      <c r="A2470">
        <v>1</v>
      </c>
      <c r="B2470" s="1">
        <f>48/82*K2470</f>
        <v>2634146.3414634145</v>
      </c>
      <c r="C2470" t="s">
        <v>22</v>
      </c>
      <c r="D2470" t="s">
        <v>678</v>
      </c>
      <c r="E2470">
        <v>99</v>
      </c>
      <c r="F2470">
        <v>0</v>
      </c>
      <c r="H2470">
        <v>0</v>
      </c>
      <c r="K2470" s="1">
        <v>4500000</v>
      </c>
      <c r="L2470" s="1">
        <v>0</v>
      </c>
      <c r="N2470" s="3">
        <v>8.6999999999999993</v>
      </c>
      <c r="O2470" s="10">
        <f>N2470-1/SUMIF(Seasons!A$2:A$8,C2470,Seasons!E$2:E$8)*(B2470-(E2470/SUMIF(Seasons!A$2:A$8,C2470,Seasons!B$2:B$8))*SUMIF(Seasons!A$2:A$8,C2470,Seasons!C$2:C$8))</f>
        <v>3.8962234461054281</v>
      </c>
    </row>
    <row r="2471" spans="1:15" x14ac:dyDescent="0.2">
      <c r="A2471">
        <v>1</v>
      </c>
      <c r="B2471" s="1">
        <f>K2471</f>
        <v>4500000</v>
      </c>
      <c r="C2471" t="s">
        <v>15</v>
      </c>
      <c r="D2471" t="s">
        <v>678</v>
      </c>
      <c r="E2471">
        <v>195</v>
      </c>
      <c r="F2471">
        <v>0</v>
      </c>
      <c r="G2471">
        <v>0</v>
      </c>
      <c r="H2471">
        <v>0</v>
      </c>
      <c r="I2471"/>
      <c r="J2471" s="1">
        <v>4500000</v>
      </c>
      <c r="K2471" s="1">
        <v>4500000</v>
      </c>
      <c r="L2471" s="1">
        <v>0</v>
      </c>
      <c r="M2471"/>
      <c r="N2471" s="3">
        <v>9.9</v>
      </c>
      <c r="O2471" s="10">
        <f>N2471-1/SUMIF(Seasons!A$2:A$8,C2471,Seasons!E$2:E$8)*(B2471-(E2471/SUMIF(Seasons!A$2:A$8,C2471,Seasons!B$2:B$8))*SUMIF(Seasons!A$2:A$8,C2471,Seasons!C$2:C$8))</f>
        <v>0.72284607938044587</v>
      </c>
    </row>
    <row r="2472" spans="1:15" x14ac:dyDescent="0.2">
      <c r="A2472">
        <v>1</v>
      </c>
      <c r="B2472" s="1">
        <v>4500000</v>
      </c>
      <c r="C2472" t="s">
        <v>23</v>
      </c>
      <c r="D2472" t="s">
        <v>678</v>
      </c>
      <c r="E2472">
        <v>186</v>
      </c>
      <c r="K2472" s="1">
        <v>4500000</v>
      </c>
      <c r="L2472" s="1">
        <v>0</v>
      </c>
      <c r="N2472" s="3">
        <v>5.5</v>
      </c>
      <c r="O2472" s="10">
        <f>N2472-1/SUMIF(Seasons!A$2:A$8,C2472,Seasons!E$2:E$8)*(B2472-(E2472/SUMIF(Seasons!A$2:A$8,C2472,Seasons!B$2:B$8))*SUMIF(Seasons!A$2:A$8,C2472,Seasons!C$2:C$8))</f>
        <v>-2.9117125110913928</v>
      </c>
    </row>
    <row r="2473" spans="1:15" x14ac:dyDescent="0.2">
      <c r="A2473">
        <v>1</v>
      </c>
      <c r="B2473" s="1">
        <f>K2473</f>
        <v>6822</v>
      </c>
      <c r="C2473" s="11" t="s">
        <v>19</v>
      </c>
      <c r="D2473" s="11" t="s">
        <v>679</v>
      </c>
      <c r="E2473" s="12">
        <v>1</v>
      </c>
      <c r="F2473" s="12">
        <v>0</v>
      </c>
      <c r="G2473" s="12">
        <v>0</v>
      </c>
      <c r="H2473" s="12">
        <v>0</v>
      </c>
      <c r="I2473" s="11"/>
      <c r="J2473" s="14">
        <v>1316667</v>
      </c>
      <c r="K2473" s="14">
        <v>6822</v>
      </c>
      <c r="L2473" s="14">
        <v>500000</v>
      </c>
      <c r="M2473" s="13"/>
      <c r="N2473" s="10"/>
      <c r="O2473" s="10">
        <f>N2473-1/SUMIF(Seasons!A$2:A$8,C2473,Seasons!E$2:E$8)*(B2473-(E2473/SUMIF(Seasons!A$2:A$8,C2473,Seasons!B$2:B$8))*SUMIF(Seasons!A$2:A$8,C2473,Seasons!C$2:C$8))</f>
        <v>-1.1208811721511169E-2</v>
      </c>
    </row>
    <row r="2474" spans="1:15" x14ac:dyDescent="0.2">
      <c r="A2474">
        <v>1</v>
      </c>
      <c r="B2474" s="1">
        <f>K2474</f>
        <v>70789</v>
      </c>
      <c r="C2474" s="11" t="s">
        <v>20</v>
      </c>
      <c r="D2474" s="11" t="s">
        <v>679</v>
      </c>
      <c r="E2474" s="12">
        <v>10</v>
      </c>
      <c r="F2474" s="12">
        <v>0</v>
      </c>
      <c r="G2474" s="12">
        <v>0</v>
      </c>
      <c r="H2474" s="12">
        <v>0</v>
      </c>
      <c r="I2474" s="12"/>
      <c r="J2474" s="14">
        <v>1316667</v>
      </c>
      <c r="K2474" s="14">
        <v>70789</v>
      </c>
      <c r="L2474" s="14">
        <v>500000</v>
      </c>
      <c r="M2474" s="13"/>
      <c r="N2474" s="10">
        <v>0.3</v>
      </c>
      <c r="O2474" s="10">
        <f>N2474-1/SUMIF(Seasons!A$2:A$8,C2474,Seasons!E$2:E$8)*(B2474-(E2474/SUMIF(Seasons!A$2:A$8,C2474,Seasons!B$2:B$8))*SUMIF(Seasons!A$2:A$8,C2474,Seasons!C$2:C$8))</f>
        <v>0.19000263990841132</v>
      </c>
    </row>
    <row r="2475" spans="1:15" x14ac:dyDescent="0.2">
      <c r="A2475">
        <v>1</v>
      </c>
      <c r="B2475" s="1">
        <f>K2475</f>
        <v>427027</v>
      </c>
      <c r="C2475" s="11" t="s">
        <v>21</v>
      </c>
      <c r="D2475" s="11" t="s">
        <v>679</v>
      </c>
      <c r="E2475" s="12">
        <v>60</v>
      </c>
      <c r="F2475" s="12">
        <v>0</v>
      </c>
      <c r="G2475" s="12">
        <v>0</v>
      </c>
      <c r="H2475" s="12">
        <v>0</v>
      </c>
      <c r="I2475" s="12"/>
      <c r="J2475" s="14">
        <v>1316667</v>
      </c>
      <c r="K2475" s="14">
        <v>427027</v>
      </c>
      <c r="L2475" s="14">
        <v>500000</v>
      </c>
      <c r="M2475" s="13">
        <v>0</v>
      </c>
      <c r="N2475" s="10">
        <v>-0.2</v>
      </c>
      <c r="O2475" s="10">
        <f>N2475-1/SUMIF(Seasons!A$2:A$8,C2475,Seasons!E$2:E$8)*(B2475-(E2475/SUMIF(Seasons!A$2:A$8,C2475,Seasons!B$2:B$8))*SUMIF(Seasons!A$2:A$8,C2475,Seasons!C$2:C$8))</f>
        <v>-0.78996280646371608</v>
      </c>
    </row>
    <row r="2476" spans="1:15" x14ac:dyDescent="0.2">
      <c r="A2476">
        <v>1</v>
      </c>
      <c r="B2476" s="1">
        <v>12000</v>
      </c>
      <c r="C2476" t="s">
        <v>23</v>
      </c>
      <c r="D2476" t="s">
        <v>680</v>
      </c>
      <c r="E2476">
        <v>3</v>
      </c>
      <c r="K2476" s="1">
        <v>12000</v>
      </c>
      <c r="L2476" s="1">
        <v>0</v>
      </c>
      <c r="N2476" s="3">
        <v>0</v>
      </c>
      <c r="O2476" s="10">
        <f>N2476-1/SUMIF(Seasons!A$2:A$8,C2476,Seasons!E$2:E$8)*(B2476-(E2476/SUMIF(Seasons!A$2:A$8,C2476,Seasons!B$2:B$8))*SUMIF(Seasons!A$2:A$8,C2476,Seasons!C$2:C$8))</f>
        <v>-6.6634227323467974E-3</v>
      </c>
    </row>
    <row r="2477" spans="1:15" x14ac:dyDescent="0.2">
      <c r="A2477">
        <v>1</v>
      </c>
      <c r="B2477" s="1">
        <f>48/82*K2477</f>
        <v>750244.09756097558</v>
      </c>
      <c r="C2477" t="s">
        <v>22</v>
      </c>
      <c r="D2477" t="s">
        <v>681</v>
      </c>
      <c r="E2477">
        <v>99</v>
      </c>
      <c r="F2477">
        <v>0</v>
      </c>
      <c r="H2477">
        <v>0</v>
      </c>
      <c r="K2477" s="1">
        <v>1281667</v>
      </c>
      <c r="L2477" s="1">
        <v>212500</v>
      </c>
      <c r="N2477" s="3">
        <v>3.9</v>
      </c>
      <c r="O2477" s="10">
        <f>N2477-1/SUMIF(Seasons!A$2:A$8,C2477,Seasons!E$2:E$8)*(B2477-(E2477/SUMIF(Seasons!A$2:A$8,C2477,Seasons!B$2:B$8))*SUMIF(Seasons!A$2:A$8,C2477,Seasons!C$2:C$8))</f>
        <v>2.9855700141620769</v>
      </c>
    </row>
    <row r="2478" spans="1:15" x14ac:dyDescent="0.2">
      <c r="A2478">
        <v>1</v>
      </c>
      <c r="B2478" s="1">
        <f>K2478</f>
        <v>894167</v>
      </c>
      <c r="C2478" t="s">
        <v>15</v>
      </c>
      <c r="D2478" t="s">
        <v>681</v>
      </c>
      <c r="E2478">
        <v>195</v>
      </c>
      <c r="F2478">
        <v>0</v>
      </c>
      <c r="G2478">
        <v>0</v>
      </c>
      <c r="H2478">
        <v>0</v>
      </c>
      <c r="I2478"/>
      <c r="J2478" s="1">
        <v>1494167</v>
      </c>
      <c r="K2478" s="1">
        <v>894167</v>
      </c>
      <c r="L2478" s="1">
        <v>737500</v>
      </c>
      <c r="M2478"/>
      <c r="N2478" s="3">
        <v>7.5</v>
      </c>
      <c r="O2478" s="10">
        <f>N2478-1/SUMIF(Seasons!A$2:A$8,C2478,Seasons!E$2:E$8)*(B2478-(E2478/SUMIF(Seasons!A$2:A$8,C2478,Seasons!B$2:B$8))*SUMIF(Seasons!A$2:A$8,C2478,Seasons!C$2:C$8))</f>
        <v>6.7003864472410459</v>
      </c>
    </row>
    <row r="2479" spans="1:15" x14ac:dyDescent="0.2">
      <c r="A2479">
        <v>1</v>
      </c>
      <c r="B2479" s="1">
        <v>1494000</v>
      </c>
      <c r="C2479" t="s">
        <v>23</v>
      </c>
      <c r="D2479" t="s">
        <v>681</v>
      </c>
      <c r="E2479">
        <v>186</v>
      </c>
      <c r="K2479" s="1">
        <v>1494000</v>
      </c>
      <c r="L2479" s="1">
        <v>850000</v>
      </c>
      <c r="N2479" s="3">
        <v>9.3000000000000007</v>
      </c>
      <c r="O2479" s="10">
        <f>N2479-1/SUMIF(Seasons!A$2:A$8,C2479,Seasons!E$2:E$8)*(B2479-(E2479/SUMIF(Seasons!A$2:A$8,C2479,Seasons!B$2:B$8))*SUMIF(Seasons!A$2:A$8,C2479,Seasons!C$2:C$8))</f>
        <v>7.2897071872227155</v>
      </c>
    </row>
    <row r="2480" spans="1:15" x14ac:dyDescent="0.2">
      <c r="A2480">
        <v>1</v>
      </c>
      <c r="B2480" s="1">
        <f>K2480</f>
        <v>86769</v>
      </c>
      <c r="C2480" t="s">
        <v>15</v>
      </c>
      <c r="D2480" t="s">
        <v>682</v>
      </c>
      <c r="E2480">
        <v>27</v>
      </c>
      <c r="F2480">
        <v>0</v>
      </c>
      <c r="G2480">
        <v>0</v>
      </c>
      <c r="H2480">
        <v>0</v>
      </c>
      <c r="I2480"/>
      <c r="J2480" s="1">
        <v>878333</v>
      </c>
      <c r="K2480" s="1">
        <v>86769</v>
      </c>
      <c r="L2480" s="1">
        <v>285000</v>
      </c>
      <c r="M2480"/>
      <c r="N2480" s="3">
        <v>-1.2</v>
      </c>
      <c r="O2480" s="10">
        <f>N2480-1/SUMIF(Seasons!A$2:A$8,C2480,Seasons!E$2:E$8)*(B2480-(E2480/SUMIF(Seasons!A$2:A$8,C2480,Seasons!B$2:B$8))*SUMIF(Seasons!A$2:A$8,C2480,Seasons!C$2:C$8))</f>
        <v>-1.2246625065157495</v>
      </c>
    </row>
    <row r="2481" spans="1:15" x14ac:dyDescent="0.2">
      <c r="A2481">
        <v>1</v>
      </c>
      <c r="B2481" s="1">
        <v>203000</v>
      </c>
      <c r="C2481" t="s">
        <v>23</v>
      </c>
      <c r="D2481" t="s">
        <v>682</v>
      </c>
      <c r="E2481">
        <v>43</v>
      </c>
      <c r="K2481" s="1">
        <v>203000</v>
      </c>
      <c r="L2481" s="1">
        <v>370000</v>
      </c>
      <c r="N2481" s="3">
        <v>-0.8</v>
      </c>
      <c r="O2481" s="10">
        <f>N2481-1/SUMIF(Seasons!A$2:A$8,C2481,Seasons!E$2:E$8)*(B2481-(E2481/SUMIF(Seasons!A$2:A$8,C2481,Seasons!B$2:B$8))*SUMIF(Seasons!A$2:A$8,C2481,Seasons!C$2:C$8))</f>
        <v>-0.96152503076967122</v>
      </c>
    </row>
    <row r="2482" spans="1:15" x14ac:dyDescent="0.2">
      <c r="A2482">
        <v>1</v>
      </c>
      <c r="B2482" s="1">
        <f>J2482</f>
        <v>475000</v>
      </c>
      <c r="C2482" s="11" t="s">
        <v>17</v>
      </c>
      <c r="D2482" s="11" t="s">
        <v>683</v>
      </c>
      <c r="E2482" s="12">
        <v>190</v>
      </c>
      <c r="F2482" s="12"/>
      <c r="G2482" s="12"/>
      <c r="H2482" s="12"/>
      <c r="I2482" s="13">
        <v>475000</v>
      </c>
      <c r="J2482" s="14">
        <v>475000</v>
      </c>
      <c r="K2482" s="14"/>
      <c r="L2482" s="14" t="s">
        <v>27</v>
      </c>
      <c r="M2482" s="13"/>
      <c r="N2482" s="10">
        <v>1.1000000000000001</v>
      </c>
      <c r="O2482" s="10">
        <f>N2482-1/SUMIF(Seasons!A$2:A$8,C2482,Seasons!E$2:E$8)*(B2482-(E2482/SUMIF(Seasons!A$2:A$8,C2482,Seasons!B$2:B$8))*SUMIF(Seasons!A$2:A$8,C2482,Seasons!C$2:C$8))</f>
        <v>1.1000000000000001</v>
      </c>
    </row>
    <row r="2483" spans="1:15" x14ac:dyDescent="0.2">
      <c r="A2483">
        <v>1</v>
      </c>
      <c r="B2483" s="1">
        <f>K2483</f>
        <v>266667</v>
      </c>
      <c r="C2483" s="11" t="s">
        <v>19</v>
      </c>
      <c r="D2483" s="11" t="s">
        <v>683</v>
      </c>
      <c r="E2483" s="12">
        <v>193</v>
      </c>
      <c r="F2483" s="12">
        <v>0</v>
      </c>
      <c r="G2483" s="12">
        <v>0</v>
      </c>
      <c r="H2483" s="12">
        <v>0</v>
      </c>
      <c r="I2483" s="11"/>
      <c r="J2483" s="14">
        <v>266667</v>
      </c>
      <c r="K2483" s="14">
        <v>266667</v>
      </c>
      <c r="L2483" s="14">
        <v>0</v>
      </c>
      <c r="M2483" s="13"/>
      <c r="N2483" s="10"/>
      <c r="O2483" s="10">
        <f>N2483-1/SUMIF(Seasons!A$2:A$8,C2483,Seasons!E$2:E$8)*(B2483-(E2483/SUMIF(Seasons!A$2:A$8,C2483,Seasons!B$2:B$8))*SUMIF(Seasons!A$2:A$8,C2483,Seasons!C$2:C$8))</f>
        <v>0.61810066225165561</v>
      </c>
    </row>
    <row r="2484" spans="1:15" x14ac:dyDescent="0.2">
      <c r="A2484">
        <v>1</v>
      </c>
      <c r="B2484" s="1">
        <f>K2484</f>
        <v>5676</v>
      </c>
      <c r="C2484" s="11" t="s">
        <v>21</v>
      </c>
      <c r="D2484" s="11" t="s">
        <v>684</v>
      </c>
      <c r="E2484" s="12">
        <v>2</v>
      </c>
      <c r="F2484" s="12">
        <v>0</v>
      </c>
      <c r="G2484" s="12">
        <v>0</v>
      </c>
      <c r="H2484" s="12">
        <v>0</v>
      </c>
      <c r="I2484" s="12"/>
      <c r="J2484" s="14">
        <v>525000</v>
      </c>
      <c r="K2484" s="14">
        <v>5676</v>
      </c>
      <c r="L2484" s="14">
        <v>0</v>
      </c>
      <c r="M2484" s="13">
        <v>0</v>
      </c>
      <c r="N2484" s="10">
        <v>0</v>
      </c>
      <c r="O2484" s="10">
        <f>N2484-1/SUMIF(Seasons!A$2:A$8,C2484,Seasons!E$2:E$8)*(B2484-(E2484/SUMIF(Seasons!A$2:A$8,C2484,Seasons!B$2:B$8))*SUMIF(Seasons!A$2:A$8,C2484,Seasons!C$2:C$8))</f>
        <v>-7.4521625502916744E-7</v>
      </c>
    </row>
    <row r="2485" spans="1:15" x14ac:dyDescent="0.2">
      <c r="A2485">
        <v>1</v>
      </c>
      <c r="B2485" s="1">
        <f>48/82*K2485</f>
        <v>141906.73170731706</v>
      </c>
      <c r="C2485" t="s">
        <v>22</v>
      </c>
      <c r="D2485" t="s">
        <v>684</v>
      </c>
      <c r="E2485">
        <v>40</v>
      </c>
      <c r="F2485">
        <v>0</v>
      </c>
      <c r="H2485">
        <v>0</v>
      </c>
      <c r="K2485" s="1">
        <v>242424</v>
      </c>
      <c r="L2485" s="1">
        <v>0</v>
      </c>
      <c r="N2485" s="3">
        <v>0.2</v>
      </c>
      <c r="O2485" s="10">
        <f>N2485-1/SUMIF(Seasons!A$2:A$8,C2485,Seasons!E$2:E$8)*(B2485-(E2485/SUMIF(Seasons!A$2:A$8,C2485,Seasons!B$2:B$8))*SUMIF(Seasons!A$2:A$8,C2485,Seasons!C$2:C$8))</f>
        <v>0.16337916429439961</v>
      </c>
    </row>
    <row r="2486" spans="1:15" x14ac:dyDescent="0.2">
      <c r="A2486">
        <v>1</v>
      </c>
      <c r="B2486" s="1">
        <f>K2486</f>
        <v>95385</v>
      </c>
      <c r="C2486" t="s">
        <v>15</v>
      </c>
      <c r="D2486" t="s">
        <v>684</v>
      </c>
      <c r="E2486">
        <v>31</v>
      </c>
      <c r="F2486">
        <v>0</v>
      </c>
      <c r="G2486">
        <v>0</v>
      </c>
      <c r="H2486">
        <v>0</v>
      </c>
      <c r="I2486"/>
      <c r="J2486" s="1">
        <v>600000</v>
      </c>
      <c r="K2486" s="1">
        <v>95385</v>
      </c>
      <c r="L2486" s="1">
        <v>0</v>
      </c>
      <c r="M2486"/>
      <c r="N2486" s="3">
        <v>-0.30000000000000004</v>
      </c>
      <c r="O2486" s="10">
        <f>N2486-1/SUMIF(Seasons!A$2:A$8,C2486,Seasons!E$2:E$8)*(B2486-(E2486/SUMIF(Seasons!A$2:A$8,C2486,Seasons!B$2:B$8))*SUMIF(Seasons!A$2:A$8,C2486,Seasons!C$2:C$8))</f>
        <v>-0.31846838930672428</v>
      </c>
    </row>
    <row r="2487" spans="1:15" x14ac:dyDescent="0.2">
      <c r="A2487">
        <v>1</v>
      </c>
      <c r="B2487" s="1">
        <v>132000</v>
      </c>
      <c r="C2487" t="s">
        <v>23</v>
      </c>
      <c r="D2487" t="s">
        <v>684</v>
      </c>
      <c r="E2487">
        <v>41</v>
      </c>
      <c r="K2487" s="1">
        <v>132000</v>
      </c>
      <c r="L2487" s="1">
        <v>0</v>
      </c>
      <c r="N2487" s="3">
        <v>-1.4</v>
      </c>
      <c r="O2487" s="10">
        <f>N2487-1/SUMIF(Seasons!A$2:A$8,C2487,Seasons!E$2:E$8)*(B2487-(E2487/SUMIF(Seasons!A$2:A$8,C2487,Seasons!B$2:B$8))*SUMIF(Seasons!A$2:A$8,C2487,Seasons!C$2:C$8))</f>
        <v>-1.4229212582648767</v>
      </c>
    </row>
    <row r="2488" spans="1:15" x14ac:dyDescent="0.2">
      <c r="A2488">
        <v>1</v>
      </c>
      <c r="B2488" s="1">
        <f>K2488</f>
        <v>25846</v>
      </c>
      <c r="C2488" t="s">
        <v>15</v>
      </c>
      <c r="D2488" t="s">
        <v>685</v>
      </c>
      <c r="E2488">
        <v>7</v>
      </c>
      <c r="F2488">
        <v>0</v>
      </c>
      <c r="G2488">
        <v>0</v>
      </c>
      <c r="H2488">
        <v>0</v>
      </c>
      <c r="I2488"/>
      <c r="J2488" s="1">
        <v>720000</v>
      </c>
      <c r="K2488" s="1">
        <v>25846</v>
      </c>
      <c r="L2488" s="1">
        <v>0</v>
      </c>
      <c r="M2488"/>
      <c r="N2488" s="3">
        <v>1</v>
      </c>
      <c r="O2488" s="10">
        <f>N2488-1/SUMIF(Seasons!A$2:A$8,C2488,Seasons!E$2:E$8)*(B2488-(E2488/SUMIF(Seasons!A$2:A$8,C2488,Seasons!B$2:B$8))*SUMIF(Seasons!A$2:A$8,C2488,Seasons!C$2:C$8))</f>
        <v>0.98582208652915337</v>
      </c>
    </row>
    <row r="2489" spans="1:15" x14ac:dyDescent="0.2">
      <c r="A2489">
        <v>1</v>
      </c>
      <c r="B2489" s="1">
        <v>310000</v>
      </c>
      <c r="C2489" t="s">
        <v>23</v>
      </c>
      <c r="D2489" t="s">
        <v>685</v>
      </c>
      <c r="E2489" s="19">
        <v>80</v>
      </c>
      <c r="J2489" s="1">
        <v>720000</v>
      </c>
      <c r="K2489" s="1">
        <v>310000</v>
      </c>
      <c r="N2489" s="3">
        <v>18.600000000000001</v>
      </c>
      <c r="O2489" s="10">
        <f>N2489-1/SUMIF(Seasons!A$2:A$8,C2489,Seasons!E$2:E$8)*(B2489-(E2489/SUMIF(Seasons!A$2:A$8,C2489,Seasons!B$2:B$8))*SUMIF(Seasons!A$2:A$8,C2489,Seasons!C$2:C$8))</f>
        <v>18.443604201849045</v>
      </c>
    </row>
    <row r="2490" spans="1:15" x14ac:dyDescent="0.2">
      <c r="A2490">
        <v>1</v>
      </c>
      <c r="B2490" s="1">
        <f>K2490</f>
        <v>635081</v>
      </c>
      <c r="C2490" s="11" t="s">
        <v>20</v>
      </c>
      <c r="D2490" s="11" t="s">
        <v>686</v>
      </c>
      <c r="E2490" s="12">
        <v>135</v>
      </c>
      <c r="F2490" s="12">
        <v>0</v>
      </c>
      <c r="G2490" s="12">
        <v>0</v>
      </c>
      <c r="H2490" s="12">
        <v>0</v>
      </c>
      <c r="I2490" s="12"/>
      <c r="J2490" s="14">
        <v>875000</v>
      </c>
      <c r="K2490" s="14">
        <v>635081</v>
      </c>
      <c r="L2490" s="14">
        <v>0</v>
      </c>
      <c r="M2490" s="13"/>
      <c r="N2490" s="10">
        <v>8</v>
      </c>
      <c r="O2490" s="10">
        <f>N2490-1/SUMIF(Seasons!A$2:A$8,C2490,Seasons!E$2:E$8)*(B2490-(E2490/SUMIF(Seasons!A$2:A$8,C2490,Seasons!B$2:B$8))*SUMIF(Seasons!A$2:A$8,C2490,Seasons!C$2:C$8))</f>
        <v>7.3181350124587512</v>
      </c>
    </row>
    <row r="2491" spans="1:15" x14ac:dyDescent="0.2">
      <c r="A2491">
        <v>1</v>
      </c>
      <c r="B2491" s="1">
        <f>K2491</f>
        <v>875000</v>
      </c>
      <c r="C2491" s="11" t="s">
        <v>21</v>
      </c>
      <c r="D2491" s="11" t="s">
        <v>686</v>
      </c>
      <c r="E2491" s="12">
        <v>185</v>
      </c>
      <c r="F2491" s="12">
        <v>0</v>
      </c>
      <c r="G2491" s="12">
        <v>0</v>
      </c>
      <c r="H2491" s="12">
        <v>0</v>
      </c>
      <c r="I2491" s="12"/>
      <c r="J2491" s="14">
        <v>875000</v>
      </c>
      <c r="K2491" s="14">
        <v>875000</v>
      </c>
      <c r="L2491" s="14">
        <v>0</v>
      </c>
      <c r="M2491" s="13">
        <v>0</v>
      </c>
      <c r="N2491" s="10">
        <v>8.6999999999999993</v>
      </c>
      <c r="O2491" s="10">
        <f>N2491-1/SUMIF(Seasons!A$2:A$8,C2491,Seasons!E$2:E$8)*(B2491-(E2491/SUMIF(Seasons!A$2:A$8,C2491,Seasons!B$2:B$8))*SUMIF(Seasons!A$2:A$8,C2491,Seasons!C$2:C$8))</f>
        <v>7.8957874581139293</v>
      </c>
    </row>
    <row r="2492" spans="1:15" x14ac:dyDescent="0.2">
      <c r="A2492">
        <v>1</v>
      </c>
      <c r="B2492" s="1">
        <f>48/82*K2492</f>
        <v>512195.12195121951</v>
      </c>
      <c r="C2492" t="s">
        <v>22</v>
      </c>
      <c r="D2492" t="s">
        <v>686</v>
      </c>
      <c r="E2492">
        <v>99</v>
      </c>
      <c r="F2492">
        <v>0</v>
      </c>
      <c r="H2492">
        <v>0</v>
      </c>
      <c r="K2492" s="1">
        <v>875000</v>
      </c>
      <c r="L2492" s="1">
        <v>0</v>
      </c>
      <c r="N2492" s="3">
        <v>2.2000000000000002</v>
      </c>
      <c r="O2492" s="10">
        <f>N2492-1/SUMIF(Seasons!A$2:A$8,C2492,Seasons!E$2:E$8)*(B2492-(E2492/SUMIF(Seasons!A$2:A$8,C2492,Seasons!B$2:B$8))*SUMIF(Seasons!A$2:A$8,C2492,Seasons!C$2:C$8))</f>
        <v>1.7770259638080255</v>
      </c>
    </row>
    <row r="2493" spans="1:15" x14ac:dyDescent="0.2">
      <c r="A2493">
        <v>1</v>
      </c>
      <c r="B2493" s="1">
        <f>K2493</f>
        <v>3857143</v>
      </c>
      <c r="C2493" t="s">
        <v>15</v>
      </c>
      <c r="D2493" t="s">
        <v>686</v>
      </c>
      <c r="E2493">
        <v>195</v>
      </c>
      <c r="F2493">
        <v>0</v>
      </c>
      <c r="G2493">
        <v>0</v>
      </c>
      <c r="H2493">
        <v>0</v>
      </c>
      <c r="I2493"/>
      <c r="J2493" s="1">
        <v>3857143</v>
      </c>
      <c r="K2493" s="1">
        <v>3857143</v>
      </c>
      <c r="L2493" s="1">
        <v>0</v>
      </c>
      <c r="M2493"/>
      <c r="N2493" s="3">
        <v>5.0999999999999996</v>
      </c>
      <c r="O2493" s="10">
        <f>N2493-1/SUMIF(Seasons!A$2:A$8,C2493,Seasons!E$2:E$8)*(B2493-(E2493/SUMIF(Seasons!A$2:A$8,C2493,Seasons!B$2:B$8))*SUMIF(Seasons!A$2:A$8,C2493,Seasons!C$2:C$8))</f>
        <v>-2.5835848983543075</v>
      </c>
    </row>
    <row r="2494" spans="1:15" x14ac:dyDescent="0.2">
      <c r="A2494">
        <v>1</v>
      </c>
      <c r="B2494" s="1">
        <v>3857000</v>
      </c>
      <c r="C2494" t="s">
        <v>23</v>
      </c>
      <c r="D2494" t="s">
        <v>686</v>
      </c>
      <c r="E2494">
        <v>186</v>
      </c>
      <c r="K2494" s="1">
        <v>3857000</v>
      </c>
      <c r="L2494" s="1">
        <v>0</v>
      </c>
      <c r="N2494" s="3">
        <v>11.2</v>
      </c>
      <c r="O2494" s="10">
        <f>N2494-1/SUMIF(Seasons!A$2:A$8,C2494,Seasons!E$2:E$8)*(B2494-(E2494/SUMIF(Seasons!A$2:A$8,C2494,Seasons!B$2:B$8))*SUMIF(Seasons!A$2:A$8,C2494,Seasons!C$2:C$8))</f>
        <v>4.1575865128660157</v>
      </c>
    </row>
    <row r="2495" spans="1:15" x14ac:dyDescent="0.2">
      <c r="A2495">
        <v>1</v>
      </c>
      <c r="B2495" s="1">
        <f>J2495</f>
        <v>5500000</v>
      </c>
      <c r="C2495" s="11" t="s">
        <v>17</v>
      </c>
      <c r="D2495" s="11" t="s">
        <v>687</v>
      </c>
      <c r="E2495" s="12">
        <v>190</v>
      </c>
      <c r="F2495" s="12"/>
      <c r="G2495" s="12"/>
      <c r="H2495" s="12"/>
      <c r="I2495" s="13">
        <v>5500000</v>
      </c>
      <c r="J2495" s="14">
        <v>5500000</v>
      </c>
      <c r="K2495" s="14"/>
      <c r="L2495" s="14" t="s">
        <v>27</v>
      </c>
      <c r="M2495" s="13"/>
      <c r="N2495" s="10">
        <v>8.1999999999999993</v>
      </c>
      <c r="O2495" s="10">
        <f>N2495-1/SUMIF(Seasons!A$2:A$8,C2495,Seasons!E$2:E$8)*(B2495-(E2495/SUMIF(Seasons!A$2:A$8,C2495,Seasons!B$2:B$8))*SUMIF(Seasons!A$2:A$8,C2495,Seasons!C$2:C$8))</f>
        <v>-4.9731294374658663</v>
      </c>
    </row>
    <row r="2496" spans="1:15" x14ac:dyDescent="0.2">
      <c r="A2496">
        <v>1</v>
      </c>
      <c r="B2496" s="1">
        <f>K2496</f>
        <v>5500000</v>
      </c>
      <c r="C2496" s="11" t="s">
        <v>19</v>
      </c>
      <c r="D2496" s="11" t="s">
        <v>687</v>
      </c>
      <c r="E2496" s="12">
        <v>193</v>
      </c>
      <c r="F2496" s="12">
        <v>0</v>
      </c>
      <c r="G2496" s="12">
        <v>0</v>
      </c>
      <c r="H2496" s="12">
        <v>0</v>
      </c>
      <c r="I2496" s="11"/>
      <c r="J2496" s="14">
        <v>5500000</v>
      </c>
      <c r="K2496" s="14">
        <v>5500000</v>
      </c>
      <c r="L2496" s="14">
        <v>0</v>
      </c>
      <c r="M2496" s="13"/>
      <c r="N2496" s="10">
        <v>5.4</v>
      </c>
      <c r="O2496" s="10">
        <f>N2496-1/SUMIF(Seasons!A$2:A$8,C2496,Seasons!E$2:E$8)*(B2496-(E2496/SUMIF(Seasons!A$2:A$8,C2496,Seasons!B$2:B$8))*SUMIF(Seasons!A$2:A$8,C2496,Seasons!C$2:C$8))</f>
        <v>-7.8450331125827812</v>
      </c>
    </row>
    <row r="2497" spans="1:15" x14ac:dyDescent="0.2">
      <c r="A2497">
        <v>1</v>
      </c>
      <c r="B2497" s="1">
        <f>K2497</f>
        <v>5500000</v>
      </c>
      <c r="C2497" s="11" t="s">
        <v>20</v>
      </c>
      <c r="D2497" s="11" t="s">
        <v>687</v>
      </c>
      <c r="E2497" s="12">
        <v>186</v>
      </c>
      <c r="F2497" s="12">
        <v>0</v>
      </c>
      <c r="G2497" s="12">
        <v>0</v>
      </c>
      <c r="H2497" s="12">
        <v>0</v>
      </c>
      <c r="I2497" s="12"/>
      <c r="J2497" s="14">
        <v>5500000</v>
      </c>
      <c r="K2497" s="14">
        <v>5500000</v>
      </c>
      <c r="L2497" s="14">
        <v>0</v>
      </c>
      <c r="M2497" s="13"/>
      <c r="N2497" s="10">
        <v>9.9</v>
      </c>
      <c r="O2497" s="10">
        <f>N2497-1/SUMIF(Seasons!A$2:A$8,C2497,Seasons!E$2:E$8)*(B2497-(E2497/SUMIF(Seasons!A$2:A$8,C2497,Seasons!B$2:B$8))*SUMIF(Seasons!A$2:A$8,C2497,Seasons!C$2:C$8))</f>
        <v>-2.6260960334029217</v>
      </c>
    </row>
    <row r="2498" spans="1:15" x14ac:dyDescent="0.2">
      <c r="A2498">
        <v>1</v>
      </c>
      <c r="B2498" s="1">
        <f>K2498</f>
        <v>3500000</v>
      </c>
      <c r="C2498" s="11" t="s">
        <v>21</v>
      </c>
      <c r="D2498" s="11" t="s">
        <v>687</v>
      </c>
      <c r="E2498" s="12">
        <v>185</v>
      </c>
      <c r="F2498" s="12">
        <v>0</v>
      </c>
      <c r="G2498" s="12">
        <v>0</v>
      </c>
      <c r="H2498" s="12">
        <v>0</v>
      </c>
      <c r="I2498" s="12"/>
      <c r="J2498" s="14">
        <v>3500000</v>
      </c>
      <c r="K2498" s="14">
        <v>3500000</v>
      </c>
      <c r="L2498" s="14">
        <v>0</v>
      </c>
      <c r="M2498" s="13">
        <v>0</v>
      </c>
      <c r="N2498" s="10">
        <v>4.5</v>
      </c>
      <c r="O2498" s="10">
        <f>N2498-1/SUMIF(Seasons!A$2:A$8,C2498,Seasons!E$2:E$8)*(B2498-(E2498/SUMIF(Seasons!A$2:A$8,C2498,Seasons!B$2:B$8))*SUMIF(Seasons!A$2:A$8,C2498,Seasons!C$2:C$8))</f>
        <v>-2.3358066060315936</v>
      </c>
    </row>
    <row r="2499" spans="1:15" x14ac:dyDescent="0.2">
      <c r="A2499">
        <v>1</v>
      </c>
      <c r="B2499" s="1">
        <f>48/82*K2499</f>
        <v>2048780.487804878</v>
      </c>
      <c r="C2499" t="s">
        <v>22</v>
      </c>
      <c r="D2499" t="s">
        <v>687</v>
      </c>
      <c r="E2499">
        <v>99</v>
      </c>
      <c r="F2499">
        <v>0</v>
      </c>
      <c r="H2499">
        <v>0</v>
      </c>
      <c r="K2499" s="1">
        <v>3500000</v>
      </c>
      <c r="L2499" s="1">
        <v>0</v>
      </c>
      <c r="N2499" s="3">
        <v>-0.60000000000000009</v>
      </c>
      <c r="O2499" s="10">
        <f>N2499-1/SUMIF(Seasons!A$2:A$8,C2499,Seasons!E$2:E$8)*(B2499-(E2499/SUMIF(Seasons!A$2:A$8,C2499,Seasons!B$2:B$8))*SUMIF(Seasons!A$2:A$8,C2499,Seasons!C$2:C$8))</f>
        <v>-4.195279307631786</v>
      </c>
    </row>
    <row r="2500" spans="1:15" x14ac:dyDescent="0.2">
      <c r="A2500">
        <v>1</v>
      </c>
      <c r="B2500" s="1">
        <f>J2500</f>
        <v>4000000</v>
      </c>
      <c r="C2500" s="11" t="s">
        <v>17</v>
      </c>
      <c r="D2500" s="11" t="s">
        <v>688</v>
      </c>
      <c r="E2500" s="12">
        <v>190</v>
      </c>
      <c r="F2500" s="12"/>
      <c r="G2500" s="12"/>
      <c r="H2500" s="12"/>
      <c r="I2500" s="13">
        <v>4000000</v>
      </c>
      <c r="J2500" s="14">
        <v>4000000</v>
      </c>
      <c r="K2500" s="14"/>
      <c r="L2500" s="14" t="s">
        <v>27</v>
      </c>
      <c r="M2500" s="13"/>
      <c r="N2500" s="10">
        <v>5.3</v>
      </c>
      <c r="O2500" s="10">
        <f>N2500-1/SUMIF(Seasons!A$2:A$8,C2500,Seasons!E$2:E$8)*(B2500-(E2500/SUMIF(Seasons!A$2:A$8,C2500,Seasons!B$2:B$8))*SUMIF(Seasons!A$2:A$8,C2500,Seasons!C$2:C$8))</f>
        <v>-3.9408519934462047</v>
      </c>
    </row>
    <row r="2501" spans="1:15" x14ac:dyDescent="0.2">
      <c r="A2501">
        <v>1</v>
      </c>
      <c r="B2501" s="1">
        <f>K2501</f>
        <v>4000000</v>
      </c>
      <c r="C2501" s="11" t="s">
        <v>19</v>
      </c>
      <c r="D2501" s="11" t="s">
        <v>688</v>
      </c>
      <c r="E2501" s="12">
        <v>193</v>
      </c>
      <c r="F2501" s="12">
        <v>0</v>
      </c>
      <c r="G2501" s="12">
        <v>0</v>
      </c>
      <c r="H2501" s="12">
        <v>0</v>
      </c>
      <c r="I2501" s="11"/>
      <c r="J2501" s="14">
        <v>4000000</v>
      </c>
      <c r="K2501" s="14">
        <v>4000000</v>
      </c>
      <c r="L2501" s="14">
        <v>0</v>
      </c>
      <c r="M2501" s="13"/>
      <c r="N2501" s="10">
        <v>9.1999999999999993</v>
      </c>
      <c r="O2501" s="10">
        <f>N2501-1/SUMIF(Seasons!A$2:A$8,C2501,Seasons!E$2:E$8)*(B2501-(E2501/SUMIF(Seasons!A$2:A$8,C2501,Seasons!B$2:B$8))*SUMIF(Seasons!A$2:A$8,C2501,Seasons!C$2:C$8))</f>
        <v>-7.1523178807947119E-2</v>
      </c>
    </row>
    <row r="2502" spans="1:15" x14ac:dyDescent="0.2">
      <c r="A2502">
        <v>1</v>
      </c>
      <c r="B2502" s="1">
        <f>K2502</f>
        <v>4000000</v>
      </c>
      <c r="C2502" s="11" t="s">
        <v>20</v>
      </c>
      <c r="D2502" s="11" t="s">
        <v>688</v>
      </c>
      <c r="E2502" s="12">
        <v>186</v>
      </c>
      <c r="F2502" s="12">
        <v>0</v>
      </c>
      <c r="G2502" s="12">
        <v>0</v>
      </c>
      <c r="H2502" s="12">
        <v>0</v>
      </c>
      <c r="I2502" s="12"/>
      <c r="J2502" s="14">
        <v>4000000</v>
      </c>
      <c r="K2502" s="14">
        <v>4000000</v>
      </c>
      <c r="L2502" s="14">
        <v>0</v>
      </c>
      <c r="M2502" s="13"/>
      <c r="N2502" s="10">
        <v>5.2</v>
      </c>
      <c r="O2502" s="10">
        <f>N2502-1/SUMIF(Seasons!A$2:A$8,C2502,Seasons!E$2:E$8)*(B2502-(E2502/SUMIF(Seasons!A$2:A$8,C2502,Seasons!B$2:B$8))*SUMIF(Seasons!A$2:A$8,C2502,Seasons!C$2:C$8))</f>
        <v>-3.5682672233820449</v>
      </c>
    </row>
    <row r="2503" spans="1:15" x14ac:dyDescent="0.2">
      <c r="A2503">
        <v>1</v>
      </c>
      <c r="B2503" s="1">
        <f>K2503</f>
        <v>2500000</v>
      </c>
      <c r="C2503" s="11" t="s">
        <v>21</v>
      </c>
      <c r="D2503" s="11" t="s">
        <v>688</v>
      </c>
      <c r="E2503" s="12">
        <v>185</v>
      </c>
      <c r="F2503" s="12">
        <v>0</v>
      </c>
      <c r="G2503" s="12">
        <v>0</v>
      </c>
      <c r="H2503" s="12">
        <v>0</v>
      </c>
      <c r="I2503" s="12"/>
      <c r="J2503" s="14">
        <v>2500000</v>
      </c>
      <c r="K2503" s="14">
        <v>2500000</v>
      </c>
      <c r="L2503" s="14">
        <v>0</v>
      </c>
      <c r="M2503" s="13">
        <v>0</v>
      </c>
      <c r="N2503" s="10">
        <v>3.8</v>
      </c>
      <c r="O2503" s="10">
        <f>N2503-1/SUMIF(Seasons!A$2:A$8,C2503,Seasons!E$2:E$8)*(B2503-(E2503/SUMIF(Seasons!A$2:A$8,C2503,Seasons!B$2:B$8))*SUMIF(Seasons!A$2:A$8,C2503,Seasons!C$2:C$8))</f>
        <v>-0.73805648635710863</v>
      </c>
    </row>
    <row r="2504" spans="1:15" x14ac:dyDescent="0.2">
      <c r="A2504">
        <v>1</v>
      </c>
      <c r="B2504" s="1">
        <f>48/82*K2504</f>
        <v>1463414.6341463414</v>
      </c>
      <c r="C2504" t="s">
        <v>22</v>
      </c>
      <c r="D2504" t="s">
        <v>688</v>
      </c>
      <c r="E2504">
        <v>99</v>
      </c>
      <c r="F2504">
        <v>0</v>
      </c>
      <c r="H2504">
        <v>0</v>
      </c>
      <c r="K2504" s="1">
        <v>2500000</v>
      </c>
      <c r="L2504" s="1">
        <v>0</v>
      </c>
      <c r="N2504" s="3">
        <v>1.1000000000000001</v>
      </c>
      <c r="O2504" s="10">
        <f>N2504-1/SUMIF(Seasons!A$2:A$8,C2504,Seasons!E$2:E$8)*(B2504-(E2504/SUMIF(Seasons!A$2:A$8,C2504,Seasons!B$2:B$8))*SUMIF(Seasons!A$2:A$8,C2504,Seasons!C$2:C$8))</f>
        <v>-1.2867820613690006</v>
      </c>
    </row>
    <row r="2505" spans="1:15" x14ac:dyDescent="0.2">
      <c r="A2505">
        <v>1</v>
      </c>
      <c r="B2505" s="1">
        <f>K2505</f>
        <v>1000000</v>
      </c>
      <c r="C2505" t="s">
        <v>15</v>
      </c>
      <c r="D2505" t="s">
        <v>688</v>
      </c>
      <c r="E2505">
        <v>195</v>
      </c>
      <c r="F2505">
        <v>31</v>
      </c>
      <c r="G2505">
        <v>0</v>
      </c>
      <c r="H2505">
        <v>0</v>
      </c>
      <c r="I2505"/>
      <c r="J2505" s="1">
        <v>1000000</v>
      </c>
      <c r="K2505" s="1">
        <v>1000000</v>
      </c>
      <c r="L2505" s="1">
        <v>0</v>
      </c>
      <c r="M2505"/>
      <c r="N2505" s="3">
        <v>3</v>
      </c>
      <c r="O2505" s="10">
        <f>N2505-1/SUMIF(Seasons!A$2:A$8,C2505,Seasons!E$2:E$8)*(B2505-(E2505/SUMIF(Seasons!A$2:A$8,C2505,Seasons!B$2:B$8))*SUMIF(Seasons!A$2:A$8,C2505,Seasons!C$2:C$8))</f>
        <v>1.9545014520813166</v>
      </c>
    </row>
    <row r="2506" spans="1:15" x14ac:dyDescent="0.2">
      <c r="A2506">
        <v>1</v>
      </c>
      <c r="B2506" s="1">
        <f>J2506</f>
        <v>4500000</v>
      </c>
      <c r="C2506" s="11" t="s">
        <v>17</v>
      </c>
      <c r="D2506" s="11" t="s">
        <v>689</v>
      </c>
      <c r="E2506" s="12">
        <v>190</v>
      </c>
      <c r="F2506" s="12"/>
      <c r="G2506" s="12"/>
      <c r="H2506" s="12"/>
      <c r="I2506" s="13">
        <v>4500000</v>
      </c>
      <c r="J2506" s="14">
        <v>4500000</v>
      </c>
      <c r="K2506" s="14"/>
      <c r="L2506" s="14" t="s">
        <v>27</v>
      </c>
      <c r="M2506" s="13"/>
      <c r="N2506" s="10">
        <v>-0.60000000000000009</v>
      </c>
      <c r="O2506" s="10">
        <f>N2506-1/SUMIF(Seasons!A$2:A$8,C2506,Seasons!E$2:E$8)*(B2506-(E2506/SUMIF(Seasons!A$2:A$8,C2506,Seasons!B$2:B$8))*SUMIF(Seasons!A$2:A$8,C2506,Seasons!C$2:C$8))</f>
        <v>-11.151611141452758</v>
      </c>
    </row>
    <row r="2507" spans="1:15" x14ac:dyDescent="0.2">
      <c r="A2507">
        <v>1</v>
      </c>
      <c r="B2507" s="1">
        <f>K2507</f>
        <v>4500000</v>
      </c>
      <c r="C2507" s="11" t="s">
        <v>19</v>
      </c>
      <c r="D2507" s="11" t="s">
        <v>689</v>
      </c>
      <c r="E2507" s="12">
        <v>193</v>
      </c>
      <c r="F2507" s="12">
        <v>0</v>
      </c>
      <c r="G2507" s="12">
        <v>0</v>
      </c>
      <c r="H2507" s="12">
        <v>0</v>
      </c>
      <c r="I2507" s="11"/>
      <c r="J2507" s="14">
        <v>4500000</v>
      </c>
      <c r="K2507" s="14">
        <v>4500000</v>
      </c>
      <c r="L2507" s="14">
        <v>0</v>
      </c>
      <c r="M2507" s="13"/>
      <c r="N2507" s="10">
        <v>2.2999999999999998</v>
      </c>
      <c r="O2507" s="10">
        <f>N2507-1/SUMIF(Seasons!A$2:A$8,C2507,Seasons!E$2:E$8)*(B2507-(E2507/SUMIF(Seasons!A$2:A$8,C2507,Seasons!B$2:B$8))*SUMIF(Seasons!A$2:A$8,C2507,Seasons!C$2:C$8))</f>
        <v>-8.2960264900662253</v>
      </c>
    </row>
    <row r="2508" spans="1:15" x14ac:dyDescent="0.2">
      <c r="A2508">
        <v>1</v>
      </c>
      <c r="B2508" s="1">
        <f>K2508</f>
        <v>4500000</v>
      </c>
      <c r="C2508" s="11" t="s">
        <v>20</v>
      </c>
      <c r="D2508" s="11" t="s">
        <v>689</v>
      </c>
      <c r="E2508" s="11">
        <v>186</v>
      </c>
      <c r="F2508" s="11">
        <v>0</v>
      </c>
      <c r="G2508" s="11">
        <v>0</v>
      </c>
      <c r="H2508" s="11">
        <v>0</v>
      </c>
      <c r="I2508" s="11"/>
      <c r="J2508" s="17">
        <v>4500000</v>
      </c>
      <c r="K2508" s="17">
        <v>4500000</v>
      </c>
      <c r="L2508" s="17">
        <v>0</v>
      </c>
      <c r="M2508" s="18"/>
      <c r="N2508" s="10">
        <v>3.4</v>
      </c>
      <c r="O2508" s="10">
        <f>N2508-1/SUMIF(Seasons!A$2:A$8,C2508,Seasons!E$2:E$8)*(B2508-(E2508/SUMIF(Seasons!A$2:A$8,C2508,Seasons!B$2:B$8))*SUMIF(Seasons!A$2:A$8,C2508,Seasons!C$2:C$8))</f>
        <v>-6.6208768267223377</v>
      </c>
    </row>
    <row r="2509" spans="1:15" x14ac:dyDescent="0.2">
      <c r="A2509">
        <v>1</v>
      </c>
      <c r="B2509" s="1">
        <f>K2509</f>
        <v>1000000</v>
      </c>
      <c r="C2509" s="11" t="s">
        <v>21</v>
      </c>
      <c r="D2509" s="11" t="s">
        <v>689</v>
      </c>
      <c r="E2509" s="12">
        <v>185</v>
      </c>
      <c r="F2509" s="12">
        <v>0</v>
      </c>
      <c r="G2509" s="12">
        <v>0</v>
      </c>
      <c r="H2509" s="12">
        <v>0</v>
      </c>
      <c r="I2509" s="12"/>
      <c r="J2509" s="14">
        <v>1000000</v>
      </c>
      <c r="K2509" s="14">
        <v>1000000</v>
      </c>
      <c r="L2509" s="14">
        <v>0</v>
      </c>
      <c r="M2509" s="13">
        <v>0</v>
      </c>
      <c r="N2509" s="10">
        <v>3.2</v>
      </c>
      <c r="O2509" s="10">
        <f>N2509-1/SUMIF(Seasons!A$2:A$8,C2509,Seasons!E$2:E$8)*(B2509-(E2509/SUMIF(Seasons!A$2:A$8,C2509,Seasons!B$2:B$8))*SUMIF(Seasons!A$2:A$8,C2509,Seasons!C$2:C$8))</f>
        <v>2.1085686931546199</v>
      </c>
    </row>
    <row r="2510" spans="1:15" x14ac:dyDescent="0.2">
      <c r="A2510">
        <v>1</v>
      </c>
      <c r="B2510" s="1">
        <f>48/82*K2510</f>
        <v>585365.85365853657</v>
      </c>
      <c r="C2510" t="s">
        <v>22</v>
      </c>
      <c r="D2510" t="s">
        <v>689</v>
      </c>
      <c r="E2510">
        <v>99</v>
      </c>
      <c r="F2510">
        <v>0</v>
      </c>
      <c r="H2510">
        <v>0</v>
      </c>
      <c r="K2510" s="1">
        <v>1000000</v>
      </c>
      <c r="L2510" s="1">
        <v>0</v>
      </c>
      <c r="N2510" s="3">
        <v>-2</v>
      </c>
      <c r="O2510" s="10">
        <f>N2510-1/SUMIF(Seasons!A$2:A$8,C2510,Seasons!E$2:E$8)*(B2510-(E2510/SUMIF(Seasons!A$2:A$8,C2510,Seasons!B$2:B$8))*SUMIF(Seasons!A$2:A$8,C2510,Seasons!C$2:C$8))</f>
        <v>-2.5740361919748231</v>
      </c>
    </row>
    <row r="2511" spans="1:15" x14ac:dyDescent="0.2">
      <c r="A2511">
        <v>1</v>
      </c>
      <c r="B2511" s="1">
        <f>K2511</f>
        <v>1000000</v>
      </c>
      <c r="C2511" t="s">
        <v>15</v>
      </c>
      <c r="D2511" t="s">
        <v>689</v>
      </c>
      <c r="E2511">
        <v>195</v>
      </c>
      <c r="F2511">
        <v>0</v>
      </c>
      <c r="G2511">
        <v>0</v>
      </c>
      <c r="H2511">
        <v>0</v>
      </c>
      <c r="I2511"/>
      <c r="J2511" s="1">
        <v>1000000</v>
      </c>
      <c r="K2511" s="1">
        <v>1000000</v>
      </c>
      <c r="L2511" s="1">
        <v>0</v>
      </c>
      <c r="M2511"/>
      <c r="N2511" s="3">
        <v>3.7</v>
      </c>
      <c r="O2511" s="10">
        <f>N2511-1/SUMIF(Seasons!A$2:A$8,C2511,Seasons!E$2:E$8)*(B2511-(E2511/SUMIF(Seasons!A$2:A$8,C2511,Seasons!B$2:B$8))*SUMIF(Seasons!A$2:A$8,C2511,Seasons!C$2:C$8))</f>
        <v>2.654501452081317</v>
      </c>
    </row>
    <row r="2512" spans="1:15" x14ac:dyDescent="0.2">
      <c r="A2512">
        <v>1</v>
      </c>
      <c r="B2512" s="1">
        <v>1000000</v>
      </c>
      <c r="C2512" t="s">
        <v>23</v>
      </c>
      <c r="D2512" t="s">
        <v>689</v>
      </c>
      <c r="E2512">
        <v>186</v>
      </c>
      <c r="K2512" s="1">
        <v>1000000</v>
      </c>
      <c r="L2512" s="1">
        <v>0</v>
      </c>
      <c r="N2512" s="3">
        <v>1.8</v>
      </c>
      <c r="O2512" s="10">
        <f>N2512-1/SUMIF(Seasons!A$2:A$8,C2512,Seasons!E$2:E$8)*(B2512-(E2512/SUMIF(Seasons!A$2:A$8,C2512,Seasons!B$2:B$8))*SUMIF(Seasons!A$2:A$8,C2512,Seasons!C$2:C$8))</f>
        <v>0.84170363797692993</v>
      </c>
    </row>
    <row r="2513" spans="1:15" x14ac:dyDescent="0.2">
      <c r="A2513">
        <v>1</v>
      </c>
      <c r="B2513" s="1">
        <f>48/82*K2513</f>
        <v>85144.390243902439</v>
      </c>
      <c r="C2513" t="s">
        <v>22</v>
      </c>
      <c r="D2513" t="s">
        <v>690</v>
      </c>
      <c r="E2513">
        <v>16</v>
      </c>
      <c r="F2513">
        <v>0</v>
      </c>
      <c r="H2513">
        <v>0</v>
      </c>
      <c r="K2513" s="1">
        <v>145455</v>
      </c>
      <c r="L2513" s="1">
        <v>0</v>
      </c>
      <c r="N2513" s="3">
        <v>0.2</v>
      </c>
      <c r="O2513" s="10">
        <f>N2513-1/SUMIF(Seasons!A$2:A$8,C2513,Seasons!E$2:E$8)*(B2513-(E2513/SUMIF(Seasons!A$2:A$8,C2513,Seasons!B$2:B$8))*SUMIF(Seasons!A$2:A$8,C2513,Seasons!C$2:C$8))</f>
        <v>0.12675719333381019</v>
      </c>
    </row>
    <row r="2514" spans="1:15" x14ac:dyDescent="0.2">
      <c r="A2514">
        <v>1</v>
      </c>
      <c r="B2514" s="1">
        <f>K2514</f>
        <v>189231</v>
      </c>
      <c r="C2514" t="s">
        <v>15</v>
      </c>
      <c r="D2514" t="s">
        <v>690</v>
      </c>
      <c r="E2514">
        <v>41</v>
      </c>
      <c r="F2514">
        <v>0</v>
      </c>
      <c r="G2514">
        <v>0</v>
      </c>
      <c r="H2514">
        <v>0</v>
      </c>
      <c r="I2514"/>
      <c r="J2514" s="1">
        <v>900000</v>
      </c>
      <c r="K2514" s="1">
        <v>189231</v>
      </c>
      <c r="L2514" s="1">
        <v>0</v>
      </c>
      <c r="M2514"/>
      <c r="N2514" s="3">
        <v>-0.2</v>
      </c>
      <c r="O2514" s="10">
        <f>N2514-1/SUMIF(Seasons!A$2:A$8,C2514,Seasons!E$2:E$8)*(B2514-(E2514/SUMIF(Seasons!A$2:A$8,C2514,Seasons!B$2:B$8))*SUMIF(Seasons!A$2:A$8,C2514,Seasons!C$2:C$8))</f>
        <v>-0.37097380296373517</v>
      </c>
    </row>
    <row r="2515" spans="1:15" x14ac:dyDescent="0.2">
      <c r="A2515">
        <v>1</v>
      </c>
      <c r="B2515" s="1">
        <f>J2515</f>
        <v>508333</v>
      </c>
      <c r="C2515" s="11" t="s">
        <v>17</v>
      </c>
      <c r="D2515" s="11" t="s">
        <v>691</v>
      </c>
      <c r="E2515" s="12">
        <v>190</v>
      </c>
      <c r="F2515" s="12"/>
      <c r="G2515" s="12"/>
      <c r="H2515" s="12"/>
      <c r="I2515" s="13">
        <v>500000</v>
      </c>
      <c r="J2515" s="14">
        <v>508333</v>
      </c>
      <c r="K2515" s="14"/>
      <c r="L2515" s="14" t="s">
        <v>27</v>
      </c>
      <c r="M2515" s="13"/>
      <c r="N2515" s="10">
        <v>1.1000000000000001</v>
      </c>
      <c r="O2515" s="10">
        <f>N2515-1/SUMIF(Seasons!A$2:A$8,C2515,Seasons!E$2:E$8)*(B2515-(E2515/SUMIF(Seasons!A$2:A$8,C2515,Seasons!B$2:B$8))*SUMIF(Seasons!A$2:A$8,C2515,Seasons!C$2:C$8))</f>
        <v>1.0126169306389952</v>
      </c>
    </row>
    <row r="2516" spans="1:15" x14ac:dyDescent="0.2">
      <c r="A2516">
        <v>1</v>
      </c>
      <c r="B2516" s="1">
        <f>K2516</f>
        <v>550000</v>
      </c>
      <c r="C2516" s="11" t="s">
        <v>19</v>
      </c>
      <c r="D2516" s="11" t="s">
        <v>691</v>
      </c>
      <c r="E2516" s="12">
        <v>193</v>
      </c>
      <c r="F2516" s="16">
        <v>42</v>
      </c>
      <c r="G2516" s="12">
        <v>0</v>
      </c>
      <c r="H2516" s="12">
        <v>0</v>
      </c>
      <c r="I2516" s="11"/>
      <c r="J2516" s="14">
        <v>550000</v>
      </c>
      <c r="K2516" s="14">
        <v>550000</v>
      </c>
      <c r="L2516" s="14">
        <v>0</v>
      </c>
      <c r="M2516" s="13"/>
      <c r="N2516" s="10">
        <v>1.7</v>
      </c>
      <c r="O2516" s="10">
        <f>N2516-1/SUMIF(Seasons!A$2:A$8,C2516,Seasons!E$2:E$8)*(B2516-(E2516/SUMIF(Seasons!A$2:A$8,C2516,Seasons!B$2:B$8))*SUMIF(Seasons!A$2:A$8,C2516,Seasons!C$2:C$8))</f>
        <v>1.5675496688741721</v>
      </c>
    </row>
    <row r="2517" spans="1:15" x14ac:dyDescent="0.2">
      <c r="A2517">
        <v>1</v>
      </c>
      <c r="B2517" s="1">
        <f>K2517</f>
        <v>825000</v>
      </c>
      <c r="C2517" s="11" t="s">
        <v>20</v>
      </c>
      <c r="D2517" s="11" t="s">
        <v>691</v>
      </c>
      <c r="E2517" s="12">
        <v>186</v>
      </c>
      <c r="F2517" s="12">
        <v>0</v>
      </c>
      <c r="G2517" s="12">
        <v>0</v>
      </c>
      <c r="H2517" s="12">
        <v>0</v>
      </c>
      <c r="I2517" s="12"/>
      <c r="J2517" s="14">
        <v>825000</v>
      </c>
      <c r="K2517" s="14">
        <v>825000</v>
      </c>
      <c r="L2517" s="14">
        <v>0</v>
      </c>
      <c r="M2517" s="13"/>
      <c r="N2517" s="10">
        <v>5.9</v>
      </c>
      <c r="O2517" s="10">
        <f>N2517-1/SUMIF(Seasons!A$2:A$8,C2517,Seasons!E$2:E$8)*(B2517-(E2517/SUMIF(Seasons!A$2:A$8,C2517,Seasons!B$2:B$8))*SUMIF(Seasons!A$2:A$8,C2517,Seasons!C$2:C$8))</f>
        <v>5.0858037578288107</v>
      </c>
    </row>
    <row r="2518" spans="1:15" x14ac:dyDescent="0.2">
      <c r="A2518">
        <v>1</v>
      </c>
      <c r="B2518" s="1">
        <f>K2518</f>
        <v>1350000</v>
      </c>
      <c r="C2518" s="11" t="s">
        <v>21</v>
      </c>
      <c r="D2518" s="11" t="s">
        <v>691</v>
      </c>
      <c r="E2518" s="12">
        <v>185</v>
      </c>
      <c r="F2518" s="12">
        <v>0</v>
      </c>
      <c r="G2518" s="12">
        <v>0</v>
      </c>
      <c r="H2518" s="12">
        <v>0</v>
      </c>
      <c r="I2518" s="12"/>
      <c r="J2518" s="14">
        <v>1350000</v>
      </c>
      <c r="K2518" s="14">
        <v>1350000</v>
      </c>
      <c r="L2518" s="14">
        <v>0</v>
      </c>
      <c r="M2518" s="13">
        <v>0</v>
      </c>
      <c r="N2518" s="10">
        <v>11.3</v>
      </c>
      <c r="O2518" s="10">
        <f>N2518-1/SUMIF(Seasons!A$2:A$8,C2518,Seasons!E$2:E$8)*(B2518-(E2518/SUMIF(Seasons!A$2:A$8,C2518,Seasons!B$2:B$8))*SUMIF(Seasons!A$2:A$8,C2518,Seasons!C$2:C$8))</f>
        <v>9.4043561512685496</v>
      </c>
    </row>
    <row r="2519" spans="1:15" x14ac:dyDescent="0.2">
      <c r="A2519">
        <v>1</v>
      </c>
      <c r="B2519" s="1">
        <f>48/82*K2519</f>
        <v>790243.9024390243</v>
      </c>
      <c r="C2519" t="s">
        <v>22</v>
      </c>
      <c r="D2519" t="s">
        <v>691</v>
      </c>
      <c r="E2519">
        <v>99</v>
      </c>
      <c r="F2519">
        <v>0</v>
      </c>
      <c r="H2519">
        <v>0</v>
      </c>
      <c r="K2519" s="1">
        <v>1350000</v>
      </c>
      <c r="L2519" s="1">
        <v>0</v>
      </c>
      <c r="N2519" s="3">
        <v>5.3</v>
      </c>
      <c r="O2519" s="10">
        <f>N2519-1/SUMIF(Seasons!A$2:A$8,C2519,Seasons!E$2:E$8)*(B2519-(E2519/SUMIF(Seasons!A$2:A$8,C2519,Seasons!B$2:B$8))*SUMIF(Seasons!A$2:A$8,C2519,Seasons!C$2:C$8))</f>
        <v>4.302989771833202</v>
      </c>
    </row>
    <row r="2520" spans="1:15" x14ac:dyDescent="0.2">
      <c r="A2520">
        <v>1</v>
      </c>
      <c r="B2520" s="1">
        <f>K2520</f>
        <v>1350000</v>
      </c>
      <c r="C2520" t="s">
        <v>15</v>
      </c>
      <c r="D2520" t="s">
        <v>691</v>
      </c>
      <c r="E2520">
        <v>195</v>
      </c>
      <c r="F2520">
        <v>24</v>
      </c>
      <c r="G2520">
        <v>0</v>
      </c>
      <c r="H2520">
        <v>0</v>
      </c>
      <c r="I2520"/>
      <c r="J2520" s="1">
        <v>1350000</v>
      </c>
      <c r="K2520" s="1">
        <v>1350000</v>
      </c>
      <c r="L2520" s="1">
        <v>0</v>
      </c>
      <c r="M2520"/>
      <c r="N2520" s="3">
        <v>2</v>
      </c>
      <c r="O2520" s="10">
        <f>N2520-1/SUMIF(Seasons!A$2:A$8,C2520,Seasons!E$2:E$8)*(B2520-(E2520/SUMIF(Seasons!A$2:A$8,C2520,Seasons!B$2:B$8))*SUMIF(Seasons!A$2:A$8,C2520,Seasons!C$2:C$8))</f>
        <v>0.14133591481122942</v>
      </c>
    </row>
    <row r="2521" spans="1:15" x14ac:dyDescent="0.2">
      <c r="A2521">
        <v>1</v>
      </c>
      <c r="B2521" s="1">
        <v>2500000</v>
      </c>
      <c r="C2521" t="s">
        <v>23</v>
      </c>
      <c r="D2521" t="s">
        <v>691</v>
      </c>
      <c r="E2521">
        <v>186</v>
      </c>
      <c r="K2521" s="1">
        <v>2500000</v>
      </c>
      <c r="L2521" s="1">
        <v>0</v>
      </c>
      <c r="N2521" s="3">
        <v>6</v>
      </c>
      <c r="O2521" s="10">
        <f>N2521-1/SUMIF(Seasons!A$2:A$8,C2521,Seasons!E$2:E$8)*(B2521-(E2521/SUMIF(Seasons!A$2:A$8,C2521,Seasons!B$2:B$8))*SUMIF(Seasons!A$2:A$8,C2521,Seasons!C$2:C$8))</f>
        <v>1.8473824312333633</v>
      </c>
    </row>
    <row r="2522" spans="1:15" x14ac:dyDescent="0.2">
      <c r="A2522">
        <v>1</v>
      </c>
      <c r="B2522" s="1">
        <f>J2522</f>
        <v>925000</v>
      </c>
      <c r="C2522" s="11" t="s">
        <v>17</v>
      </c>
      <c r="D2522" s="11" t="s">
        <v>692</v>
      </c>
      <c r="E2522" s="12">
        <v>190</v>
      </c>
      <c r="F2522" s="12"/>
      <c r="G2522" s="12"/>
      <c r="H2522" s="12"/>
      <c r="I2522" s="13">
        <v>875000</v>
      </c>
      <c r="J2522" s="14">
        <v>925000</v>
      </c>
      <c r="K2522" s="14"/>
      <c r="L2522" s="14" t="s">
        <v>27</v>
      </c>
      <c r="M2522" s="13"/>
      <c r="N2522" s="10">
        <v>0.1</v>
      </c>
      <c r="O2522" s="10">
        <f>N2522-1/SUMIF(Seasons!A$2:A$8,C2522,Seasons!E$2:E$8)*(B2522-(E2522/SUMIF(Seasons!A$2:A$8,C2522,Seasons!B$2:B$8))*SUMIF(Seasons!A$2:A$8,C2522,Seasons!C$2:C$8))</f>
        <v>-1.0796832332058983</v>
      </c>
    </row>
    <row r="2523" spans="1:15" x14ac:dyDescent="0.2">
      <c r="A2523">
        <v>1</v>
      </c>
      <c r="B2523" s="1">
        <f>K2523</f>
        <v>316321</v>
      </c>
      <c r="C2523" s="11" t="s">
        <v>19</v>
      </c>
      <c r="D2523" s="11" t="s">
        <v>692</v>
      </c>
      <c r="E2523" s="12">
        <v>66</v>
      </c>
      <c r="F2523" s="12">
        <v>0</v>
      </c>
      <c r="G2523" s="12">
        <v>0</v>
      </c>
      <c r="H2523" s="12">
        <v>0</v>
      </c>
      <c r="I2523" s="11"/>
      <c r="J2523" s="14">
        <v>925000</v>
      </c>
      <c r="K2523" s="14">
        <v>316321</v>
      </c>
      <c r="L2523" s="14">
        <v>100000</v>
      </c>
      <c r="M2523" s="13"/>
      <c r="N2523" s="10">
        <v>-0.5</v>
      </c>
      <c r="O2523" s="10">
        <f>N2523-1/SUMIF(Seasons!A$2:A$8,C2523,Seasons!E$2:E$8)*(B2523-(E2523/SUMIF(Seasons!A$2:A$8,C2523,Seasons!B$2:B$8))*SUMIF(Seasons!A$2:A$8,C2523,Seasons!C$2:C$8))</f>
        <v>-0.88499746765947229</v>
      </c>
    </row>
    <row r="2524" spans="1:15" x14ac:dyDescent="0.2">
      <c r="A2524">
        <v>1</v>
      </c>
      <c r="B2524" s="1">
        <f>K2524</f>
        <v>69892</v>
      </c>
      <c r="C2524" s="11" t="s">
        <v>20</v>
      </c>
      <c r="D2524" s="11" t="s">
        <v>692</v>
      </c>
      <c r="E2524" s="12">
        <v>20</v>
      </c>
      <c r="F2524" s="12">
        <v>0</v>
      </c>
      <c r="G2524" s="12">
        <v>0</v>
      </c>
      <c r="H2524" s="12">
        <v>0</v>
      </c>
      <c r="I2524" s="12"/>
      <c r="J2524" s="14">
        <v>650000</v>
      </c>
      <c r="K2524" s="14">
        <v>69892</v>
      </c>
      <c r="L2524" s="14">
        <v>0</v>
      </c>
      <c r="M2524" s="13"/>
      <c r="N2524" s="10">
        <v>-0.1</v>
      </c>
      <c r="O2524" s="10">
        <f>N2524-1/SUMIF(Seasons!A$2:A$8,C2524,Seasons!E$2:E$8)*(B2524-(E2524/SUMIF(Seasons!A$2:A$8,C2524,Seasons!B$2:B$8))*SUMIF(Seasons!A$2:A$8,C2524,Seasons!C$2:C$8))</f>
        <v>-0.14040557613307292</v>
      </c>
    </row>
    <row r="2525" spans="1:15" x14ac:dyDescent="0.2">
      <c r="A2525">
        <v>1</v>
      </c>
      <c r="B2525" s="1">
        <f>J2525</f>
        <v>980000</v>
      </c>
      <c r="C2525" s="11" t="s">
        <v>17</v>
      </c>
      <c r="D2525" s="11" t="s">
        <v>693</v>
      </c>
      <c r="E2525" s="12">
        <v>190</v>
      </c>
      <c r="F2525" s="12"/>
      <c r="G2525" s="12"/>
      <c r="H2525" s="12"/>
      <c r="I2525" s="13">
        <v>850000</v>
      </c>
      <c r="J2525" s="14">
        <v>980000</v>
      </c>
      <c r="K2525" s="14"/>
      <c r="L2525" s="14">
        <v>130000</v>
      </c>
      <c r="M2525" s="13"/>
      <c r="N2525" s="10">
        <v>3</v>
      </c>
      <c r="O2525" s="10">
        <f>N2525-1/SUMIF(Seasons!A$2:A$8,C2525,Seasons!E$2:E$8)*(B2525-(E2525/SUMIF(Seasons!A$2:A$8,C2525,Seasons!B$2:B$8))*SUMIF(Seasons!A$2:A$8,C2525,Seasons!C$2:C$8))</f>
        <v>1.6761332605133807</v>
      </c>
    </row>
    <row r="2526" spans="1:15" x14ac:dyDescent="0.2">
      <c r="A2526">
        <v>1</v>
      </c>
      <c r="B2526" s="1">
        <f>K2526</f>
        <v>980000</v>
      </c>
      <c r="C2526" s="11" t="s">
        <v>19</v>
      </c>
      <c r="D2526" s="11" t="s">
        <v>693</v>
      </c>
      <c r="E2526" s="12">
        <v>193</v>
      </c>
      <c r="F2526" s="12">
        <v>0</v>
      </c>
      <c r="G2526" s="12">
        <v>0</v>
      </c>
      <c r="H2526" s="12">
        <v>0</v>
      </c>
      <c r="I2526" s="11"/>
      <c r="J2526" s="14">
        <v>980000</v>
      </c>
      <c r="K2526" s="14">
        <v>980000</v>
      </c>
      <c r="L2526" s="14">
        <v>130000</v>
      </c>
      <c r="M2526" s="13"/>
      <c r="N2526" s="10">
        <v>3.9</v>
      </c>
      <c r="O2526" s="10">
        <f>N2526-1/SUMIF(Seasons!A$2:A$8,C2526,Seasons!E$2:E$8)*(B2526-(E2526/SUMIF(Seasons!A$2:A$8,C2526,Seasons!B$2:B$8))*SUMIF(Seasons!A$2:A$8,C2526,Seasons!C$2:C$8))</f>
        <v>2.6284768211920531</v>
      </c>
    </row>
    <row r="2527" spans="1:15" x14ac:dyDescent="0.2">
      <c r="A2527">
        <v>1</v>
      </c>
      <c r="B2527" s="1">
        <f>K2527</f>
        <v>1800000</v>
      </c>
      <c r="C2527" s="11" t="s">
        <v>20</v>
      </c>
      <c r="D2527" s="11" t="s">
        <v>693</v>
      </c>
      <c r="E2527" s="12">
        <v>186</v>
      </c>
      <c r="F2527" s="12">
        <v>0</v>
      </c>
      <c r="G2527" s="12">
        <v>0</v>
      </c>
      <c r="H2527" s="12">
        <v>0</v>
      </c>
      <c r="I2527" s="12"/>
      <c r="J2527" s="14">
        <v>1800000</v>
      </c>
      <c r="K2527" s="14">
        <v>1800000</v>
      </c>
      <c r="L2527" s="14">
        <v>0</v>
      </c>
      <c r="M2527" s="13"/>
      <c r="N2527" s="10">
        <v>1.6</v>
      </c>
      <c r="O2527" s="10">
        <f>N2527-1/SUMIF(Seasons!A$2:A$8,C2527,Seasons!E$2:E$8)*(B2527-(E2527/SUMIF(Seasons!A$2:A$8,C2527,Seasons!B$2:B$8))*SUMIF(Seasons!A$2:A$8,C2527,Seasons!C$2:C$8))</f>
        <v>-1.6567849686847596</v>
      </c>
    </row>
    <row r="2528" spans="1:15" x14ac:dyDescent="0.2">
      <c r="A2528">
        <v>1</v>
      </c>
      <c r="B2528" s="1">
        <f>K2528</f>
        <v>1800000</v>
      </c>
      <c r="C2528" s="11" t="s">
        <v>21</v>
      </c>
      <c r="D2528" s="11" t="s">
        <v>693</v>
      </c>
      <c r="E2528" s="12">
        <v>185</v>
      </c>
      <c r="F2528" s="12">
        <v>0</v>
      </c>
      <c r="G2528" s="12">
        <v>0</v>
      </c>
      <c r="H2528" s="12">
        <v>0</v>
      </c>
      <c r="I2528" s="12"/>
      <c r="J2528" s="14">
        <v>1800000</v>
      </c>
      <c r="K2528" s="14">
        <v>1800000</v>
      </c>
      <c r="L2528" s="14">
        <v>0</v>
      </c>
      <c r="M2528" s="13">
        <v>0</v>
      </c>
      <c r="N2528" s="10">
        <v>3.8</v>
      </c>
      <c r="O2528" s="10">
        <f>N2528-1/SUMIF(Seasons!A$2:A$8,C2528,Seasons!E$2:E$8)*(B2528-(E2528/SUMIF(Seasons!A$2:A$8,C2528,Seasons!B$2:B$8))*SUMIF(Seasons!A$2:A$8,C2528,Seasons!C$2:C$8))</f>
        <v>0.87036859741503081</v>
      </c>
    </row>
    <row r="2529" spans="1:15" x14ac:dyDescent="0.2">
      <c r="A2529">
        <v>1</v>
      </c>
      <c r="B2529" s="1">
        <f>48/82*K2529</f>
        <v>1814634.1463414633</v>
      </c>
      <c r="C2529" t="s">
        <v>22</v>
      </c>
      <c r="D2529" t="s">
        <v>693</v>
      </c>
      <c r="E2529">
        <v>99</v>
      </c>
      <c r="F2529">
        <v>0</v>
      </c>
      <c r="H2529">
        <v>0</v>
      </c>
      <c r="K2529" s="1">
        <v>3100000</v>
      </c>
      <c r="L2529" s="1">
        <v>0</v>
      </c>
      <c r="N2529" s="3">
        <v>3.3</v>
      </c>
      <c r="O2529" s="10">
        <f>N2529-1/SUMIF(Seasons!A$2:A$8,C2529,Seasons!E$2:E$8)*(B2529-(E2529/SUMIF(Seasons!A$2:A$8,C2529,Seasons!B$2:B$8))*SUMIF(Seasons!A$2:A$8,C2529,Seasons!C$2:C$8))</f>
        <v>0.18811959087332797</v>
      </c>
    </row>
    <row r="2530" spans="1:15" x14ac:dyDescent="0.2">
      <c r="A2530">
        <v>1</v>
      </c>
      <c r="B2530" s="1">
        <f>K2530</f>
        <v>3100000</v>
      </c>
      <c r="C2530" t="s">
        <v>15</v>
      </c>
      <c r="D2530" t="s">
        <v>693</v>
      </c>
      <c r="E2530">
        <v>195</v>
      </c>
      <c r="F2530">
        <v>0</v>
      </c>
      <c r="G2530">
        <v>0</v>
      </c>
      <c r="H2530">
        <v>0</v>
      </c>
      <c r="I2530"/>
      <c r="J2530" s="1">
        <v>3100000</v>
      </c>
      <c r="K2530" s="1">
        <v>3100000</v>
      </c>
      <c r="L2530" s="1">
        <v>0</v>
      </c>
      <c r="M2530"/>
      <c r="N2530" s="3">
        <v>5.7</v>
      </c>
      <c r="O2530" s="10">
        <f>N2530-1/SUMIF(Seasons!A$2:A$8,C2530,Seasons!E$2:E$8)*(B2530-(E2530/SUMIF(Seasons!A$2:A$8,C2530,Seasons!B$2:B$8))*SUMIF(Seasons!A$2:A$8,C2530,Seasons!C$2:C$8))</f>
        <v>-0.22449177153920541</v>
      </c>
    </row>
    <row r="2531" spans="1:15" x14ac:dyDescent="0.2">
      <c r="A2531">
        <v>1</v>
      </c>
      <c r="B2531" s="1">
        <v>3100000</v>
      </c>
      <c r="C2531" t="s">
        <v>23</v>
      </c>
      <c r="D2531" t="s">
        <v>693</v>
      </c>
      <c r="E2531">
        <v>186</v>
      </c>
      <c r="K2531" s="1">
        <v>3100000</v>
      </c>
      <c r="L2531" s="1">
        <v>0</v>
      </c>
      <c r="N2531" s="3">
        <v>4</v>
      </c>
      <c r="O2531" s="10">
        <f>N2531-1/SUMIF(Seasons!A$2:A$8,C2531,Seasons!E$2:E$8)*(B2531-(E2531/SUMIF(Seasons!A$2:A$8,C2531,Seasons!B$2:B$8))*SUMIF(Seasons!A$2:A$8,C2531,Seasons!C$2:C$8))</f>
        <v>-1.4303460514640634</v>
      </c>
    </row>
    <row r="2532" spans="1:15" x14ac:dyDescent="0.2">
      <c r="A2532">
        <v>1</v>
      </c>
      <c r="B2532" s="1">
        <f>J2532</f>
        <v>725000</v>
      </c>
      <c r="C2532" s="11" t="s">
        <v>17</v>
      </c>
      <c r="D2532" s="11" t="s">
        <v>694</v>
      </c>
      <c r="E2532" s="12">
        <v>190</v>
      </c>
      <c r="F2532" s="12"/>
      <c r="G2532" s="12"/>
      <c r="H2532" s="12"/>
      <c r="I2532" s="13">
        <v>750000</v>
      </c>
      <c r="J2532" s="14">
        <v>725000</v>
      </c>
      <c r="K2532" s="14"/>
      <c r="L2532" s="14" t="s">
        <v>27</v>
      </c>
      <c r="M2532" s="13"/>
      <c r="N2532" s="20">
        <v>8.3000000000000007</v>
      </c>
      <c r="O2532" s="10">
        <f>N2532-1/SUMIF(Seasons!A$2:A$8,C2532,Seasons!E$2:E$8)*(B2532-(E2532/SUMIF(Seasons!A$2:A$8,C2532,Seasons!B$2:B$8))*SUMIF(Seasons!A$2:A$8,C2532,Seasons!C$2:C$8))</f>
        <v>7.6446204259967239</v>
      </c>
    </row>
    <row r="2533" spans="1:15" x14ac:dyDescent="0.2">
      <c r="A2533">
        <v>1</v>
      </c>
      <c r="B2533" s="1">
        <f>K2533</f>
        <v>1100000</v>
      </c>
      <c r="C2533" s="11" t="s">
        <v>19</v>
      </c>
      <c r="D2533" s="11" t="s">
        <v>694</v>
      </c>
      <c r="E2533" s="12">
        <v>193</v>
      </c>
      <c r="F2533" s="12">
        <v>0</v>
      </c>
      <c r="G2533" s="12">
        <v>0</v>
      </c>
      <c r="H2533" s="12">
        <v>0</v>
      </c>
      <c r="I2533" s="11"/>
      <c r="J2533" s="14">
        <v>1100000</v>
      </c>
      <c r="K2533" s="14">
        <v>1100000</v>
      </c>
      <c r="L2533" s="14">
        <v>0</v>
      </c>
      <c r="M2533" s="13"/>
      <c r="N2533" s="10">
        <v>0.5</v>
      </c>
      <c r="O2533" s="10">
        <f>N2533-1/SUMIF(Seasons!A$2:A$8,C2533,Seasons!E$2:E$8)*(B2533-(E2533/SUMIF(Seasons!A$2:A$8,C2533,Seasons!B$2:B$8))*SUMIF(Seasons!A$2:A$8,C2533,Seasons!C$2:C$8))</f>
        <v>-1.0894039735099339</v>
      </c>
    </row>
    <row r="2534" spans="1:15" x14ac:dyDescent="0.2">
      <c r="A2534">
        <v>1</v>
      </c>
      <c r="B2534" s="1">
        <f>K2534</f>
        <v>1200000</v>
      </c>
      <c r="C2534" s="11" t="s">
        <v>20</v>
      </c>
      <c r="D2534" s="11" t="s">
        <v>694</v>
      </c>
      <c r="E2534" s="12">
        <v>186</v>
      </c>
      <c r="F2534" s="12">
        <v>0</v>
      </c>
      <c r="G2534" s="12">
        <v>0</v>
      </c>
      <c r="H2534" s="12">
        <v>0</v>
      </c>
      <c r="I2534" s="12"/>
      <c r="J2534" s="14">
        <v>1200000</v>
      </c>
      <c r="K2534" s="14">
        <v>1200000</v>
      </c>
      <c r="L2534" s="14">
        <v>0</v>
      </c>
      <c r="M2534" s="13"/>
      <c r="N2534" s="10"/>
      <c r="O2534" s="10">
        <f>N2534-1/SUMIF(Seasons!A$2:A$8,C2534,Seasons!E$2:E$8)*(B2534-(E2534/SUMIF(Seasons!A$2:A$8,C2534,Seasons!B$2:B$8))*SUMIF(Seasons!A$2:A$8,C2534,Seasons!C$2:C$8))</f>
        <v>-1.7536534446764092</v>
      </c>
    </row>
    <row r="2535" spans="1:15" x14ac:dyDescent="0.2">
      <c r="A2535">
        <v>1</v>
      </c>
      <c r="B2535" s="1">
        <f>K2535</f>
        <v>750000</v>
      </c>
      <c r="C2535" s="11" t="s">
        <v>21</v>
      </c>
      <c r="D2535" s="11" t="s">
        <v>694</v>
      </c>
      <c r="E2535" s="12">
        <v>185</v>
      </c>
      <c r="F2535" s="12">
        <v>0</v>
      </c>
      <c r="G2535" s="12">
        <v>0</v>
      </c>
      <c r="H2535" s="12">
        <v>0</v>
      </c>
      <c r="I2535" s="12"/>
      <c r="J2535" s="14">
        <v>750000</v>
      </c>
      <c r="K2535" s="14">
        <v>750000</v>
      </c>
      <c r="L2535" s="14">
        <v>0</v>
      </c>
      <c r="M2535" s="13">
        <v>0</v>
      </c>
      <c r="N2535" s="10">
        <v>8.9</v>
      </c>
      <c r="O2535" s="10">
        <f>N2535-1/SUMIF(Seasons!A$2:A$8,C2535,Seasons!E$2:E$8)*(B2535-(E2535/SUMIF(Seasons!A$2:A$8,C2535,Seasons!B$2:B$8))*SUMIF(Seasons!A$2:A$8,C2535,Seasons!C$2:C$8))</f>
        <v>8.3830062230732416</v>
      </c>
    </row>
    <row r="2536" spans="1:15" x14ac:dyDescent="0.2">
      <c r="A2536">
        <v>1</v>
      </c>
      <c r="B2536" s="1">
        <f>48/82*K2536</f>
        <v>1112195.1219512194</v>
      </c>
      <c r="C2536" t="s">
        <v>22</v>
      </c>
      <c r="D2536" t="s">
        <v>694</v>
      </c>
      <c r="E2536">
        <v>99</v>
      </c>
      <c r="F2536">
        <v>0</v>
      </c>
      <c r="H2536">
        <v>0</v>
      </c>
      <c r="K2536" s="1">
        <v>1900000</v>
      </c>
      <c r="L2536" s="1">
        <v>0</v>
      </c>
      <c r="N2536" s="3">
        <v>-2.5</v>
      </c>
      <c r="O2536" s="10">
        <f>N2536-1/SUMIF(Seasons!A$2:A$8,C2536,Seasons!E$2:E$8)*(B2536-(E2536/SUMIF(Seasons!A$2:A$8,C2536,Seasons!B$2:B$8))*SUMIF(Seasons!A$2:A$8,C2536,Seasons!C$2:C$8))</f>
        <v>-4.1616837136113292</v>
      </c>
    </row>
    <row r="2537" spans="1:15" x14ac:dyDescent="0.2">
      <c r="A2537">
        <v>1</v>
      </c>
      <c r="B2537" s="1">
        <f>K2537</f>
        <v>1900000</v>
      </c>
      <c r="C2537" t="s">
        <v>15</v>
      </c>
      <c r="D2537" t="s">
        <v>694</v>
      </c>
      <c r="E2537">
        <v>195</v>
      </c>
      <c r="F2537">
        <v>0</v>
      </c>
      <c r="G2537">
        <v>0</v>
      </c>
      <c r="H2537">
        <v>0</v>
      </c>
      <c r="I2537"/>
      <c r="J2537" s="1">
        <v>1900000</v>
      </c>
      <c r="K2537" s="1">
        <v>1900000</v>
      </c>
      <c r="L2537" s="1">
        <v>0</v>
      </c>
      <c r="M2537"/>
      <c r="N2537" s="3">
        <v>15.8</v>
      </c>
      <c r="O2537" s="10">
        <f>N2537-1/SUMIF(Seasons!A$2:A$8,C2537,Seasons!E$2:E$8)*(B2537-(E2537/SUMIF(Seasons!A$2:A$8,C2537,Seasons!B$2:B$8))*SUMIF(Seasons!A$2:A$8,C2537,Seasons!C$2:C$8))</f>
        <v>12.663504356243951</v>
      </c>
    </row>
    <row r="2538" spans="1:15" x14ac:dyDescent="0.2">
      <c r="A2538">
        <v>1</v>
      </c>
      <c r="B2538" s="1">
        <f>K2538</f>
        <v>198387</v>
      </c>
      <c r="C2538" s="11" t="s">
        <v>20</v>
      </c>
      <c r="D2538" s="11" t="s">
        <v>695</v>
      </c>
      <c r="E2538" s="12">
        <v>41</v>
      </c>
      <c r="F2538" s="12">
        <v>0</v>
      </c>
      <c r="G2538" s="12">
        <v>0</v>
      </c>
      <c r="H2538" s="12">
        <v>0</v>
      </c>
      <c r="I2538" s="12"/>
      <c r="J2538" s="14">
        <v>900000</v>
      </c>
      <c r="K2538" s="14">
        <v>198387</v>
      </c>
      <c r="L2538" s="14">
        <v>112500</v>
      </c>
      <c r="M2538" s="13"/>
      <c r="N2538" s="10">
        <v>0.3</v>
      </c>
      <c r="O2538" s="10">
        <f>N2538-1/SUMIF(Seasons!A$2:A$8,C2538,Seasons!E$2:E$8)*(B2538-(E2538/SUMIF(Seasons!A$2:A$8,C2538,Seasons!B$2:B$8))*SUMIF(Seasons!A$2:A$8,C2538,Seasons!C$2:C$8))</f>
        <v>7.9109946797764147E-2</v>
      </c>
    </row>
    <row r="2539" spans="1:15" x14ac:dyDescent="0.2">
      <c r="A2539">
        <v>1</v>
      </c>
      <c r="B2539" s="1">
        <v>299000</v>
      </c>
      <c r="C2539" t="s">
        <v>23</v>
      </c>
      <c r="D2539" t="s">
        <v>696</v>
      </c>
      <c r="E2539">
        <v>62</v>
      </c>
      <c r="K2539" s="1">
        <v>299000</v>
      </c>
      <c r="L2539" s="1">
        <v>307000</v>
      </c>
      <c r="N2539" s="3">
        <v>-2</v>
      </c>
      <c r="O2539" s="10">
        <f>N2539-1/SUMIF(Seasons!A$2:A$8,C2539,Seasons!E$2:E$8)*(B2539-(E2539/SUMIF(Seasons!A$2:A$8,C2539,Seasons!B$2:B$8))*SUMIF(Seasons!A$2:A$8,C2539,Seasons!C$2:C$8))</f>
        <v>-2.2463176574977819</v>
      </c>
    </row>
    <row r="2540" spans="1:15" x14ac:dyDescent="0.2">
      <c r="A2540">
        <v>1</v>
      </c>
      <c r="B2540" s="1">
        <f>J2540</f>
        <v>475000</v>
      </c>
      <c r="C2540" s="11" t="s">
        <v>17</v>
      </c>
      <c r="D2540" s="11" t="s">
        <v>697</v>
      </c>
      <c r="E2540" s="12">
        <v>190</v>
      </c>
      <c r="F2540" s="12"/>
      <c r="G2540" s="12"/>
      <c r="H2540" s="12"/>
      <c r="I2540" s="13">
        <v>475000</v>
      </c>
      <c r="J2540" s="14">
        <v>475000</v>
      </c>
      <c r="K2540" s="14"/>
      <c r="L2540" s="14" t="s">
        <v>27</v>
      </c>
      <c r="M2540" s="13"/>
      <c r="N2540" s="10">
        <v>-0.4</v>
      </c>
      <c r="O2540" s="10">
        <f>N2540-1/SUMIF(Seasons!A$2:A$8,C2540,Seasons!E$2:E$8)*(B2540-(E2540/SUMIF(Seasons!A$2:A$8,C2540,Seasons!B$2:B$8))*SUMIF(Seasons!A$2:A$8,C2540,Seasons!C$2:C$8))</f>
        <v>-0.4</v>
      </c>
    </row>
    <row r="2541" spans="1:15" x14ac:dyDescent="0.2">
      <c r="A2541">
        <v>1</v>
      </c>
      <c r="B2541" s="1">
        <f>K2541</f>
        <v>233161</v>
      </c>
      <c r="C2541" s="11" t="s">
        <v>19</v>
      </c>
      <c r="D2541" s="11" t="s">
        <v>697</v>
      </c>
      <c r="E2541" s="12">
        <v>90</v>
      </c>
      <c r="F2541" s="12">
        <v>0</v>
      </c>
      <c r="G2541" s="12">
        <v>0</v>
      </c>
      <c r="H2541" s="12">
        <v>0</v>
      </c>
      <c r="I2541" s="11"/>
      <c r="J2541" s="14">
        <v>500000</v>
      </c>
      <c r="K2541" s="14">
        <v>233161</v>
      </c>
      <c r="L2541" s="14">
        <v>0</v>
      </c>
      <c r="M2541" s="13"/>
      <c r="N2541" s="10">
        <v>0.3</v>
      </c>
      <c r="O2541" s="10">
        <f>N2541-1/SUMIF(Seasons!A$2:A$8,C2541,Seasons!E$2:E$8)*(B2541-(E2541/SUMIF(Seasons!A$2:A$8,C2541,Seasons!B$2:B$8))*SUMIF(Seasons!A$2:A$8,C2541,Seasons!C$2:C$8))</f>
        <v>0.29999899804412722</v>
      </c>
    </row>
    <row r="2542" spans="1:15" x14ac:dyDescent="0.2">
      <c r="A2542">
        <v>1</v>
      </c>
      <c r="B2542" s="1">
        <f>K2542</f>
        <v>500000</v>
      </c>
      <c r="C2542" s="11" t="s">
        <v>20</v>
      </c>
      <c r="D2542" s="11" t="s">
        <v>697</v>
      </c>
      <c r="E2542" s="12">
        <v>186</v>
      </c>
      <c r="F2542" s="12">
        <v>0</v>
      </c>
      <c r="G2542" s="12">
        <v>0</v>
      </c>
      <c r="H2542" s="12">
        <v>0</v>
      </c>
      <c r="I2542" s="12"/>
      <c r="J2542" s="14">
        <v>500000</v>
      </c>
      <c r="K2542" s="14">
        <v>500000</v>
      </c>
      <c r="L2542" s="14">
        <v>0</v>
      </c>
      <c r="M2542" s="13"/>
      <c r="N2542" s="10">
        <v>3.3</v>
      </c>
      <c r="O2542" s="10">
        <f>N2542-1/SUMIF(Seasons!A$2:A$8,C2542,Seasons!E$2:E$8)*(B2542-(E2542/SUMIF(Seasons!A$2:A$8,C2542,Seasons!B$2:B$8))*SUMIF(Seasons!A$2:A$8,C2542,Seasons!C$2:C$8))</f>
        <v>3.3</v>
      </c>
    </row>
    <row r="2543" spans="1:15" x14ac:dyDescent="0.2">
      <c r="A2543">
        <v>1</v>
      </c>
      <c r="B2543" s="1">
        <f>K2543</f>
        <v>700000</v>
      </c>
      <c r="C2543" s="11" t="s">
        <v>21</v>
      </c>
      <c r="D2543" s="11" t="s">
        <v>697</v>
      </c>
      <c r="E2543" s="12">
        <v>185</v>
      </c>
      <c r="F2543" s="12">
        <v>0</v>
      </c>
      <c r="G2543" s="12">
        <v>0</v>
      </c>
      <c r="H2543" s="12">
        <v>0</v>
      </c>
      <c r="I2543" s="12"/>
      <c r="J2543" s="14">
        <v>700000</v>
      </c>
      <c r="K2543" s="14">
        <v>700000</v>
      </c>
      <c r="L2543" s="14">
        <v>0</v>
      </c>
      <c r="M2543" s="13">
        <v>0</v>
      </c>
      <c r="N2543" s="10">
        <v>5.7</v>
      </c>
      <c r="O2543" s="10">
        <f>N2543-1/SUMIF(Seasons!A$2:A$8,C2543,Seasons!E$2:E$8)*(B2543-(E2543/SUMIF(Seasons!A$2:A$8,C2543,Seasons!B$2:B$8))*SUMIF(Seasons!A$2:A$8,C2543,Seasons!C$2:C$8))</f>
        <v>5.2978937290569652</v>
      </c>
    </row>
    <row r="2544" spans="1:15" x14ac:dyDescent="0.2">
      <c r="A2544">
        <v>1</v>
      </c>
      <c r="B2544" s="1">
        <f>48/82*K2544</f>
        <v>409756.09756097558</v>
      </c>
      <c r="C2544" t="s">
        <v>22</v>
      </c>
      <c r="D2544" t="s">
        <v>697</v>
      </c>
      <c r="E2544">
        <v>99</v>
      </c>
      <c r="F2544">
        <v>0</v>
      </c>
      <c r="H2544">
        <v>0</v>
      </c>
      <c r="K2544" s="1">
        <v>700000</v>
      </c>
      <c r="L2544" s="1">
        <v>0</v>
      </c>
      <c r="N2544" s="3">
        <v>1.2</v>
      </c>
      <c r="O2544" s="10">
        <f>N2544-1/SUMIF(Seasons!A$2:A$8,C2544,Seasons!E$2:E$8)*(B2544-(E2544/SUMIF(Seasons!A$2:A$8,C2544,Seasons!B$2:B$8))*SUMIF(Seasons!A$2:A$8,C2544,Seasons!C$2:C$8))</f>
        <v>0.9885129819040126</v>
      </c>
    </row>
    <row r="2545" spans="1:15" x14ac:dyDescent="0.2">
      <c r="A2545">
        <v>1</v>
      </c>
      <c r="B2545" s="1">
        <f>K2545</f>
        <v>1500000</v>
      </c>
      <c r="C2545" t="s">
        <v>15</v>
      </c>
      <c r="D2545" t="s">
        <v>697</v>
      </c>
      <c r="E2545">
        <v>195</v>
      </c>
      <c r="F2545">
        <v>0</v>
      </c>
      <c r="G2545">
        <v>0</v>
      </c>
      <c r="H2545">
        <v>0</v>
      </c>
      <c r="I2545"/>
      <c r="J2545" s="1">
        <v>1500000</v>
      </c>
      <c r="K2545" s="1">
        <v>1500000</v>
      </c>
      <c r="L2545" s="1">
        <v>0</v>
      </c>
      <c r="M2545"/>
      <c r="N2545" s="3">
        <v>3.2</v>
      </c>
      <c r="O2545" s="10">
        <f>N2545-1/SUMIF(Seasons!A$2:A$8,C2545,Seasons!E$2:E$8)*(B2545-(E2545/SUMIF(Seasons!A$2:A$8,C2545,Seasons!B$2:B$8))*SUMIF(Seasons!A$2:A$8,C2545,Seasons!C$2:C$8))</f>
        <v>0.9928363988383353</v>
      </c>
    </row>
    <row r="2546" spans="1:15" x14ac:dyDescent="0.2">
      <c r="A2546">
        <v>1</v>
      </c>
      <c r="B2546" s="1">
        <v>1222000</v>
      </c>
      <c r="C2546" t="s">
        <v>23</v>
      </c>
      <c r="D2546" t="s">
        <v>697</v>
      </c>
      <c r="E2546">
        <v>186</v>
      </c>
      <c r="K2546" s="1">
        <v>1222000</v>
      </c>
      <c r="L2546" s="1">
        <v>0</v>
      </c>
      <c r="N2546" s="3">
        <v>2.9</v>
      </c>
      <c r="O2546" s="10">
        <f>N2546-1/SUMIF(Seasons!A$2:A$8,C2546,Seasons!E$2:E$8)*(B2546-(E2546/SUMIF(Seasons!A$2:A$8,C2546,Seasons!B$2:B$8))*SUMIF(Seasons!A$2:A$8,C2546,Seasons!C$2:C$8))</f>
        <v>1.4689440993788818</v>
      </c>
    </row>
    <row r="2547" spans="1:15" x14ac:dyDescent="0.2">
      <c r="A2547">
        <v>1</v>
      </c>
      <c r="B2547" s="1">
        <f>J2547</f>
        <v>583333</v>
      </c>
      <c r="C2547" s="11" t="s">
        <v>17</v>
      </c>
      <c r="D2547" s="11" t="s">
        <v>698</v>
      </c>
      <c r="E2547" s="12">
        <v>190</v>
      </c>
      <c r="F2547" s="12"/>
      <c r="G2547" s="12"/>
      <c r="H2547" s="12"/>
      <c r="I2547" s="13">
        <v>583333</v>
      </c>
      <c r="J2547" s="14">
        <v>583333</v>
      </c>
      <c r="K2547" s="14"/>
      <c r="L2547" s="14" t="s">
        <v>27</v>
      </c>
      <c r="M2547" s="13"/>
      <c r="N2547" s="10">
        <v>0.4</v>
      </c>
      <c r="O2547" s="10">
        <f>N2547-1/SUMIF(Seasons!A$2:A$8,C2547,Seasons!E$2:E$8)*(B2547-(E2547/SUMIF(Seasons!A$2:A$8,C2547,Seasons!B$2:B$8))*SUMIF(Seasons!A$2:A$8,C2547,Seasons!C$2:C$8))</f>
        <v>0.11600305843801206</v>
      </c>
    </row>
    <row r="2548" spans="1:15" x14ac:dyDescent="0.2">
      <c r="A2548">
        <v>1</v>
      </c>
      <c r="B2548" s="1">
        <f>K2548</f>
        <v>583333</v>
      </c>
      <c r="C2548" s="11" t="s">
        <v>19</v>
      </c>
      <c r="D2548" s="11" t="s">
        <v>698</v>
      </c>
      <c r="E2548" s="12">
        <v>193</v>
      </c>
      <c r="F2548" s="12">
        <v>0</v>
      </c>
      <c r="G2548" s="12">
        <v>0</v>
      </c>
      <c r="H2548" s="12">
        <v>0</v>
      </c>
      <c r="I2548" s="11"/>
      <c r="J2548" s="14">
        <v>583333</v>
      </c>
      <c r="K2548" s="14">
        <v>583333</v>
      </c>
      <c r="L2548" s="14">
        <v>0</v>
      </c>
      <c r="M2548" s="13"/>
      <c r="N2548" s="10">
        <v>0.5</v>
      </c>
      <c r="O2548" s="10">
        <f>N2548-1/SUMIF(Seasons!A$2:A$8,C2548,Seasons!E$2:E$8)*(B2548-(E2548/SUMIF(Seasons!A$2:A$8,C2548,Seasons!B$2:B$8))*SUMIF(Seasons!A$2:A$8,C2548,Seasons!C$2:C$8))</f>
        <v>0.27925033112582781</v>
      </c>
    </row>
    <row r="2549" spans="1:15" x14ac:dyDescent="0.2">
      <c r="A2549">
        <v>1</v>
      </c>
      <c r="B2549" s="1">
        <f>K2549</f>
        <v>583333</v>
      </c>
      <c r="C2549" s="11" t="s">
        <v>20</v>
      </c>
      <c r="D2549" s="11" t="s">
        <v>698</v>
      </c>
      <c r="E2549" s="12">
        <v>186</v>
      </c>
      <c r="F2549" s="12">
        <v>0</v>
      </c>
      <c r="G2549" s="12">
        <v>0</v>
      </c>
      <c r="H2549" s="12">
        <v>0</v>
      </c>
      <c r="I2549" s="12"/>
      <c r="J2549" s="14">
        <v>583333</v>
      </c>
      <c r="K2549" s="14">
        <v>583333</v>
      </c>
      <c r="L2549" s="14">
        <v>0</v>
      </c>
      <c r="M2549" s="13"/>
      <c r="N2549" s="10">
        <v>1.5</v>
      </c>
      <c r="O2549" s="10">
        <f>N2549-1/SUMIF(Seasons!A$2:A$8,C2549,Seasons!E$2:E$8)*(B2549-(E2549/SUMIF(Seasons!A$2:A$8,C2549,Seasons!B$2:B$8))*SUMIF(Seasons!A$2:A$8,C2549,Seasons!C$2:C$8))</f>
        <v>1.2912325678496868</v>
      </c>
    </row>
    <row r="2550" spans="1:15" x14ac:dyDescent="0.2">
      <c r="A2550">
        <v>1</v>
      </c>
      <c r="B2550" s="1">
        <f>K2550</f>
        <v>65405</v>
      </c>
      <c r="C2550" s="11" t="s">
        <v>21</v>
      </c>
      <c r="D2550" s="11" t="s">
        <v>698</v>
      </c>
      <c r="E2550" s="12">
        <v>22</v>
      </c>
      <c r="F2550" s="12">
        <v>0</v>
      </c>
      <c r="G2550" s="12">
        <v>0</v>
      </c>
      <c r="H2550" s="12">
        <v>0</v>
      </c>
      <c r="I2550" s="12"/>
      <c r="J2550" s="14">
        <v>550000</v>
      </c>
      <c r="K2550" s="14">
        <v>65405</v>
      </c>
      <c r="L2550" s="14">
        <v>0</v>
      </c>
      <c r="M2550" s="13">
        <v>0</v>
      </c>
      <c r="N2550" s="10">
        <v>0.4</v>
      </c>
      <c r="O2550" s="10">
        <f>N2550-1/SUMIF(Seasons!A$2:A$8,C2550,Seasons!E$2:E$8)*(B2550-(E2550/SUMIF(Seasons!A$2:A$8,C2550,Seasons!B$2:B$8))*SUMIF(Seasons!A$2:A$8,C2550,Seasons!C$2:C$8))</f>
        <v>0.39316978251588114</v>
      </c>
    </row>
    <row r="2551" spans="1:15" x14ac:dyDescent="0.2">
      <c r="A2551">
        <v>1</v>
      </c>
      <c r="B2551" s="1">
        <f>48/82*K2551</f>
        <v>307317.07317073172</v>
      </c>
      <c r="C2551" t="s">
        <v>22</v>
      </c>
      <c r="D2551" t="s">
        <v>698</v>
      </c>
      <c r="E2551">
        <v>99</v>
      </c>
      <c r="F2551">
        <v>0</v>
      </c>
      <c r="H2551">
        <v>0</v>
      </c>
      <c r="K2551" s="1">
        <v>525000</v>
      </c>
      <c r="L2551" s="1">
        <v>0</v>
      </c>
      <c r="N2551" s="3">
        <v>0.30000000000000004</v>
      </c>
      <c r="O2551" s="10">
        <f>N2551-1/SUMIF(Seasons!A$2:A$8,C2551,Seasons!E$2:E$8)*(B2551-(E2551/SUMIF(Seasons!A$2:A$8,C2551,Seasons!B$2:B$8))*SUMIF(Seasons!A$2:A$8,C2551,Seasons!C$2:C$8))</f>
        <v>0.30000000000000004</v>
      </c>
    </row>
    <row r="2552" spans="1:15" x14ac:dyDescent="0.2">
      <c r="A2552">
        <v>1</v>
      </c>
      <c r="B2552" s="1">
        <f>K2552</f>
        <v>800000</v>
      </c>
      <c r="C2552" t="s">
        <v>15</v>
      </c>
      <c r="D2552" t="s">
        <v>698</v>
      </c>
      <c r="E2552">
        <v>195</v>
      </c>
      <c r="F2552">
        <v>0</v>
      </c>
      <c r="G2552">
        <v>0</v>
      </c>
      <c r="H2552">
        <v>0</v>
      </c>
      <c r="I2552"/>
      <c r="J2552" s="1">
        <v>800000</v>
      </c>
      <c r="K2552" s="1">
        <v>800000</v>
      </c>
      <c r="L2552" s="1">
        <v>0</v>
      </c>
      <c r="M2552"/>
      <c r="N2552" s="3">
        <v>0.8</v>
      </c>
      <c r="O2552" s="10">
        <f>N2552-1/SUMIF(Seasons!A$2:A$8,C2552,Seasons!E$2:E$8)*(B2552-(E2552/SUMIF(Seasons!A$2:A$8,C2552,Seasons!B$2:B$8))*SUMIF(Seasons!A$2:A$8,C2552,Seasons!C$2:C$8))</f>
        <v>0.21916747337850928</v>
      </c>
    </row>
    <row r="2553" spans="1:15" x14ac:dyDescent="0.2">
      <c r="A2553">
        <v>1</v>
      </c>
      <c r="B2553" s="1">
        <v>615000</v>
      </c>
      <c r="C2553" t="s">
        <v>23</v>
      </c>
      <c r="D2553" t="s">
        <v>698</v>
      </c>
      <c r="E2553">
        <v>143</v>
      </c>
      <c r="K2553" s="1">
        <v>615000</v>
      </c>
      <c r="L2553" s="1">
        <v>0</v>
      </c>
      <c r="N2553" s="3">
        <v>-0.1</v>
      </c>
      <c r="O2553" s="10">
        <f>N2553-1/SUMIF(Seasons!A$2:A$8,C2553,Seasons!E$2:E$8)*(B2553-(E2553/SUMIF(Seasons!A$2:A$8,C2553,Seasons!B$2:B$8))*SUMIF(Seasons!A$2:A$8,C2553,Seasons!C$2:C$8))</f>
        <v>-0.50919369150184624</v>
      </c>
    </row>
    <row r="2554" spans="1:15" x14ac:dyDescent="0.2">
      <c r="A2554">
        <v>1</v>
      </c>
      <c r="B2554" s="1">
        <f>K2554</f>
        <v>127016</v>
      </c>
      <c r="C2554" s="11" t="s">
        <v>20</v>
      </c>
      <c r="D2554" t="s">
        <v>699</v>
      </c>
      <c r="E2554" s="12">
        <v>27</v>
      </c>
      <c r="F2554" s="12">
        <v>0</v>
      </c>
      <c r="G2554" s="12">
        <v>0</v>
      </c>
      <c r="H2554" s="12">
        <v>0</v>
      </c>
      <c r="I2554" s="12"/>
      <c r="J2554" s="14">
        <v>875000</v>
      </c>
      <c r="K2554" s="14">
        <v>127016</v>
      </c>
      <c r="L2554" s="14">
        <v>0</v>
      </c>
      <c r="M2554" s="13"/>
      <c r="N2554" s="10">
        <v>-0.1</v>
      </c>
      <c r="O2554" s="10">
        <f>N2554-1/SUMIF(Seasons!A$2:A$8,C2554,Seasons!E$2:E$8)*(B2554-(E2554/SUMIF(Seasons!A$2:A$8,C2554,Seasons!B$2:B$8))*SUMIF(Seasons!A$2:A$8,C2554,Seasons!C$2:C$8))</f>
        <v>-0.23637249646440836</v>
      </c>
    </row>
    <row r="2555" spans="1:15" x14ac:dyDescent="0.2">
      <c r="A2555">
        <v>1</v>
      </c>
      <c r="B2555" s="1">
        <f>K2555</f>
        <v>156081</v>
      </c>
      <c r="C2555" s="11" t="s">
        <v>21</v>
      </c>
      <c r="D2555" t="s">
        <v>699</v>
      </c>
      <c r="E2555" s="12">
        <v>33</v>
      </c>
      <c r="F2555" s="12">
        <v>0</v>
      </c>
      <c r="G2555" s="12">
        <v>0</v>
      </c>
      <c r="H2555" s="12">
        <v>0</v>
      </c>
      <c r="I2555" s="12"/>
      <c r="J2555" s="14">
        <v>875000</v>
      </c>
      <c r="K2555" s="14">
        <v>156081</v>
      </c>
      <c r="L2555" s="14">
        <v>0</v>
      </c>
      <c r="M2555" s="13">
        <v>0</v>
      </c>
      <c r="N2555" s="10">
        <v>0.30000000000000004</v>
      </c>
      <c r="O2555" s="10">
        <f>N2555-1/SUMIF(Seasons!A$2:A$8,C2555,Seasons!E$2:E$8)*(B2555-(E2555/SUMIF(Seasons!A$2:A$8,C2555,Seasons!B$2:B$8))*SUMIF(Seasons!A$2:A$8,C2555,Seasons!C$2:C$8))</f>
        <v>0.15654605721087297</v>
      </c>
    </row>
    <row r="2556" spans="1:15" x14ac:dyDescent="0.2">
      <c r="A2556">
        <v>1</v>
      </c>
      <c r="B2556" s="1">
        <f>48/82*K2556</f>
        <v>388026.73170731706</v>
      </c>
      <c r="C2556" t="s">
        <v>22</v>
      </c>
      <c r="D2556" t="s">
        <v>699</v>
      </c>
      <c r="E2556">
        <v>75</v>
      </c>
      <c r="F2556">
        <v>0</v>
      </c>
      <c r="H2556">
        <v>0</v>
      </c>
      <c r="K2556" s="1">
        <v>662879</v>
      </c>
      <c r="L2556" s="1">
        <v>0</v>
      </c>
      <c r="N2556" s="3">
        <v>-1.6</v>
      </c>
      <c r="O2556" s="10">
        <f>N2556-1/SUMIF(Seasons!A$2:A$8,C2556,Seasons!E$2:E$8)*(B2556-(E2556/SUMIF(Seasons!A$2:A$8,C2556,Seasons!B$2:B$8))*SUMIF(Seasons!A$2:A$8,C2556,Seasons!C$2:C$8))</f>
        <v>-1.9204351322509119</v>
      </c>
    </row>
    <row r="2557" spans="1:15" x14ac:dyDescent="0.2">
      <c r="A2557">
        <v>1</v>
      </c>
      <c r="B2557" s="1">
        <v>48000</v>
      </c>
      <c r="C2557" t="s">
        <v>23</v>
      </c>
      <c r="D2557" t="s">
        <v>700</v>
      </c>
      <c r="E2557">
        <v>10</v>
      </c>
      <c r="K2557" s="1">
        <v>48000</v>
      </c>
      <c r="L2557" s="1">
        <v>0</v>
      </c>
      <c r="N2557" s="3">
        <v>-0.30000000000000004</v>
      </c>
      <c r="O2557" s="10">
        <f>N2557-1/SUMIF(Seasons!A$2:A$8,C2557,Seasons!E$2:E$8)*(B2557-(E2557/SUMIF(Seasons!A$2:A$8,C2557,Seasons!B$2:B$8))*SUMIF(Seasons!A$2:A$8,C2557,Seasons!C$2:C$8))</f>
        <v>-0.3392477888771217</v>
      </c>
    </row>
    <row r="2558" spans="1:15" x14ac:dyDescent="0.2">
      <c r="A2558">
        <v>1</v>
      </c>
      <c r="B2558" s="1">
        <f>J2558</f>
        <v>4200000</v>
      </c>
      <c r="C2558" s="11" t="s">
        <v>17</v>
      </c>
      <c r="D2558" s="11" t="s">
        <v>701</v>
      </c>
      <c r="E2558" s="12">
        <v>190</v>
      </c>
      <c r="F2558" s="12"/>
      <c r="G2558" s="12"/>
      <c r="H2558" s="12"/>
      <c r="I2558" s="13">
        <v>4700000</v>
      </c>
      <c r="J2558" s="14">
        <v>4200000</v>
      </c>
      <c r="K2558" s="14"/>
      <c r="L2558" s="14" t="s">
        <v>27</v>
      </c>
      <c r="M2558" s="13"/>
      <c r="N2558" s="10">
        <v>11.5</v>
      </c>
      <c r="O2558" s="10">
        <f>N2558-1/SUMIF(Seasons!A$2:A$8,C2558,Seasons!E$2:E$8)*(B2558-(E2558/SUMIF(Seasons!A$2:A$8,C2558,Seasons!B$2:B$8))*SUMIF(Seasons!A$2:A$8,C2558,Seasons!C$2:C$8))</f>
        <v>1.7348443473511743</v>
      </c>
    </row>
    <row r="2559" spans="1:15" x14ac:dyDescent="0.2">
      <c r="A2559">
        <v>1</v>
      </c>
      <c r="B2559" s="1">
        <f>K2559</f>
        <v>4200000</v>
      </c>
      <c r="C2559" s="11" t="s">
        <v>19</v>
      </c>
      <c r="D2559" s="11" t="s">
        <v>701</v>
      </c>
      <c r="E2559" s="12">
        <v>193</v>
      </c>
      <c r="F2559" s="12">
        <v>0</v>
      </c>
      <c r="G2559" s="12">
        <v>0</v>
      </c>
      <c r="H2559" s="12">
        <v>0</v>
      </c>
      <c r="I2559" s="11"/>
      <c r="J2559" s="14">
        <v>4200000</v>
      </c>
      <c r="K2559" s="14">
        <v>4200000</v>
      </c>
      <c r="L2559" s="14">
        <v>0</v>
      </c>
      <c r="M2559" s="13"/>
      <c r="N2559" s="10">
        <v>5.0999999999999996</v>
      </c>
      <c r="O2559" s="10">
        <f>N2559-1/SUMIF(Seasons!A$2:A$8,C2559,Seasons!E$2:E$8)*(B2559-(E2559/SUMIF(Seasons!A$2:A$8,C2559,Seasons!B$2:B$8))*SUMIF(Seasons!A$2:A$8,C2559,Seasons!C$2:C$8))</f>
        <v>-4.701324503311259</v>
      </c>
    </row>
    <row r="2560" spans="1:15" x14ac:dyDescent="0.2">
      <c r="A2560">
        <v>1</v>
      </c>
      <c r="B2560" s="1">
        <f>K2560</f>
        <v>4200000</v>
      </c>
      <c r="C2560" s="11" t="s">
        <v>20</v>
      </c>
      <c r="D2560" s="11" t="s">
        <v>701</v>
      </c>
      <c r="E2560" s="12">
        <v>186</v>
      </c>
      <c r="F2560" s="12">
        <v>0</v>
      </c>
      <c r="G2560" s="12">
        <v>0</v>
      </c>
      <c r="H2560" s="12">
        <v>0</v>
      </c>
      <c r="I2560" s="12"/>
      <c r="J2560" s="14">
        <v>4200000</v>
      </c>
      <c r="K2560" s="14">
        <v>4200000</v>
      </c>
      <c r="L2560" s="14">
        <v>0</v>
      </c>
      <c r="M2560" s="13"/>
      <c r="N2560" s="10">
        <v>8</v>
      </c>
      <c r="O2560" s="10">
        <f>N2560-1/SUMIF(Seasons!A$2:A$8,C2560,Seasons!E$2:E$8)*(B2560-(E2560/SUMIF(Seasons!A$2:A$8,C2560,Seasons!B$2:B$8))*SUMIF(Seasons!A$2:A$8,C2560,Seasons!C$2:C$8))</f>
        <v>-1.2693110647181616</v>
      </c>
    </row>
    <row r="2561" spans="1:15" x14ac:dyDescent="0.2">
      <c r="A2561">
        <v>1</v>
      </c>
      <c r="B2561" s="1">
        <f>K2561</f>
        <v>4200000</v>
      </c>
      <c r="C2561" s="11" t="s">
        <v>21</v>
      </c>
      <c r="D2561" s="11" t="s">
        <v>701</v>
      </c>
      <c r="E2561" s="12">
        <v>185</v>
      </c>
      <c r="F2561" s="12">
        <v>0</v>
      </c>
      <c r="G2561" s="12">
        <v>0</v>
      </c>
      <c r="H2561" s="12">
        <v>0</v>
      </c>
      <c r="I2561" s="12"/>
      <c r="J2561" s="14">
        <v>4200000</v>
      </c>
      <c r="K2561" s="14">
        <v>4200000</v>
      </c>
      <c r="L2561" s="14">
        <v>0</v>
      </c>
      <c r="M2561" s="13">
        <v>0</v>
      </c>
      <c r="N2561" s="10">
        <v>16.5</v>
      </c>
      <c r="O2561" s="10">
        <f>N2561-1/SUMIF(Seasons!A$2:A$8,C2561,Seasons!E$2:E$8)*(B2561-(E2561/SUMIF(Seasons!A$2:A$8,C2561,Seasons!B$2:B$8))*SUMIF(Seasons!A$2:A$8,C2561,Seasons!C$2:C$8))</f>
        <v>8.0557683101962656</v>
      </c>
    </row>
    <row r="2562" spans="1:15" x14ac:dyDescent="0.2">
      <c r="A2562">
        <v>1</v>
      </c>
      <c r="B2562" s="1">
        <f>48/82*K2562</f>
        <v>2458536.5853658537</v>
      </c>
      <c r="C2562" t="s">
        <v>22</v>
      </c>
      <c r="D2562" t="s">
        <v>701</v>
      </c>
      <c r="E2562">
        <v>99</v>
      </c>
      <c r="F2562">
        <v>7</v>
      </c>
      <c r="H2562">
        <v>0</v>
      </c>
      <c r="K2562" s="1">
        <v>4200000</v>
      </c>
      <c r="L2562" s="1">
        <v>0</v>
      </c>
      <c r="N2562" s="3">
        <v>0.7</v>
      </c>
      <c r="O2562" s="10">
        <f>N2562-1/SUMIF(Seasons!A$2:A$8,C2562,Seasons!E$2:E$8)*(B2562-(E2562/SUMIF(Seasons!A$2:A$8,C2562,Seasons!B$2:B$8))*SUMIF(Seasons!A$2:A$8,C2562,Seasons!C$2:C$8))</f>
        <v>-3.7412273800157356</v>
      </c>
    </row>
    <row r="2563" spans="1:15" x14ac:dyDescent="0.2">
      <c r="A2563">
        <v>1</v>
      </c>
      <c r="B2563" s="1">
        <f>K2563</f>
        <v>4750000</v>
      </c>
      <c r="C2563" t="s">
        <v>15</v>
      </c>
      <c r="D2563" t="s">
        <v>701</v>
      </c>
      <c r="E2563">
        <v>195</v>
      </c>
      <c r="F2563">
        <v>0</v>
      </c>
      <c r="G2563">
        <v>0</v>
      </c>
      <c r="H2563">
        <v>0</v>
      </c>
      <c r="I2563"/>
      <c r="J2563" s="1">
        <v>4750000</v>
      </c>
      <c r="K2563" s="1">
        <v>4750000</v>
      </c>
      <c r="L2563" s="1">
        <v>0</v>
      </c>
      <c r="M2563"/>
      <c r="N2563" s="3">
        <v>8.4</v>
      </c>
      <c r="O2563" s="10">
        <f>N2563-1/SUMIF(Seasons!A$2:A$8,C2563,Seasons!E$2:E$8)*(B2563-(E2563/SUMIF(Seasons!A$2:A$8,C2563,Seasons!B$2:B$8))*SUMIF(Seasons!A$2:A$8,C2563,Seasons!C$2:C$8))</f>
        <v>-1.3579864472410446</v>
      </c>
    </row>
    <row r="2564" spans="1:15" x14ac:dyDescent="0.2">
      <c r="A2564">
        <v>1</v>
      </c>
      <c r="B2564" s="1">
        <v>4750000</v>
      </c>
      <c r="C2564" t="s">
        <v>23</v>
      </c>
      <c r="D2564" t="s">
        <v>701</v>
      </c>
      <c r="E2564">
        <v>186</v>
      </c>
      <c r="K2564" s="1">
        <v>4750000</v>
      </c>
      <c r="L2564" s="1">
        <v>0</v>
      </c>
      <c r="N2564" s="3">
        <v>10.7</v>
      </c>
      <c r="O2564" s="10">
        <f>N2564-1/SUMIF(Seasons!A$2:A$8,C2564,Seasons!E$2:E$8)*(B2564-(E2564/SUMIF(Seasons!A$2:A$8,C2564,Seasons!B$2:B$8))*SUMIF(Seasons!A$2:A$8,C2564,Seasons!C$2:C$8))</f>
        <v>1.7559006211180126</v>
      </c>
    </row>
    <row r="2565" spans="1:15" x14ac:dyDescent="0.2">
      <c r="A2565">
        <v>1</v>
      </c>
      <c r="B2565" s="1">
        <f>48/82*K2565</f>
        <v>113215.0243902439</v>
      </c>
      <c r="C2565" t="s">
        <v>22</v>
      </c>
      <c r="D2565" t="s">
        <v>702</v>
      </c>
      <c r="E2565">
        <v>12</v>
      </c>
      <c r="F2565">
        <v>0</v>
      </c>
      <c r="H2565">
        <v>0</v>
      </c>
      <c r="K2565" s="1">
        <v>193409</v>
      </c>
      <c r="L2565" s="1">
        <v>0</v>
      </c>
      <c r="O2565" s="10">
        <f>N2565-1/SUMIF(Seasons!A$2:A$8,C2565,Seasons!E$2:E$8)*(B2565-(E2565/SUMIF(Seasons!A$2:A$8,C2565,Seasons!B$2:B$8))*SUMIF(Seasons!A$2:A$8,C2565,Seasons!C$2:C$8))</f>
        <v>-0.15682987368571633</v>
      </c>
    </row>
    <row r="2566" spans="1:15" x14ac:dyDescent="0.2">
      <c r="A2566">
        <v>1</v>
      </c>
      <c r="B2566" s="1">
        <f>K2566</f>
        <v>470769</v>
      </c>
      <c r="C2566" t="s">
        <v>15</v>
      </c>
      <c r="D2566" t="s">
        <v>703</v>
      </c>
      <c r="E2566">
        <v>102</v>
      </c>
      <c r="F2566">
        <v>0</v>
      </c>
      <c r="G2566">
        <v>0</v>
      </c>
      <c r="H2566">
        <v>0</v>
      </c>
      <c r="I2566"/>
      <c r="J2566" s="1">
        <v>1750000</v>
      </c>
      <c r="K2566" s="1">
        <v>470769</v>
      </c>
      <c r="L2566" s="1">
        <v>850000</v>
      </c>
      <c r="M2566"/>
      <c r="N2566" s="3">
        <v>4.8</v>
      </c>
      <c r="O2566" s="10">
        <f>N2566-1/SUMIF(Seasons!A$2:A$8,C2566,Seasons!E$2:E$8)*(B2566-(E2566/SUMIF(Seasons!A$2:A$8,C2566,Seasons!B$2:B$8))*SUMIF(Seasons!A$2:A$8,C2566,Seasons!C$2:C$8))</f>
        <v>4.3746524089656713</v>
      </c>
    </row>
    <row r="2567" spans="1:15" x14ac:dyDescent="0.2">
      <c r="A2567">
        <v>1</v>
      </c>
      <c r="B2567" s="1">
        <v>1750000</v>
      </c>
      <c r="C2567" t="s">
        <v>23</v>
      </c>
      <c r="D2567" t="s">
        <v>703</v>
      </c>
      <c r="E2567">
        <v>186</v>
      </c>
      <c r="K2567" s="1">
        <v>1750000</v>
      </c>
      <c r="L2567" s="1">
        <v>850000</v>
      </c>
      <c r="N2567" s="3">
        <v>1.9</v>
      </c>
      <c r="O2567" s="10">
        <f>N2567-1/SUMIF(Seasons!A$2:A$8,C2567,Seasons!E$2:E$8)*(B2567-(E2567/SUMIF(Seasons!A$2:A$8,C2567,Seasons!B$2:B$8))*SUMIF(Seasons!A$2:A$8,C2567,Seasons!C$2:C$8))</f>
        <v>-0.65545696539485343</v>
      </c>
    </row>
    <row r="2568" spans="1:15" x14ac:dyDescent="0.2">
      <c r="A2568">
        <v>1</v>
      </c>
      <c r="B2568" s="1">
        <f>J2568</f>
        <v>2700000</v>
      </c>
      <c r="C2568" s="11" t="s">
        <v>17</v>
      </c>
      <c r="D2568" s="11" t="s">
        <v>704</v>
      </c>
      <c r="E2568" s="12">
        <v>190</v>
      </c>
      <c r="F2568" s="12"/>
      <c r="G2568" s="12"/>
      <c r="H2568" s="12"/>
      <c r="I2568" s="13">
        <v>2900000</v>
      </c>
      <c r="J2568" s="14">
        <v>2700000</v>
      </c>
      <c r="K2568" s="14"/>
      <c r="L2568" s="14" t="s">
        <v>27</v>
      </c>
      <c r="M2568" s="13"/>
      <c r="N2568" s="10">
        <v>1</v>
      </c>
      <c r="O2568" s="10">
        <f>N2568-1/SUMIF(Seasons!A$2:A$8,C2568,Seasons!E$2:E$8)*(B2568-(E2568/SUMIF(Seasons!A$2:A$8,C2568,Seasons!B$2:B$8))*SUMIF(Seasons!A$2:A$8,C2568,Seasons!C$2:C$8))</f>
        <v>-4.8328782086291646</v>
      </c>
    </row>
    <row r="2569" spans="1:15" x14ac:dyDescent="0.2">
      <c r="A2569">
        <v>1</v>
      </c>
      <c r="B2569" s="1">
        <f>J2569</f>
        <v>6000000</v>
      </c>
      <c r="C2569" s="11" t="s">
        <v>17</v>
      </c>
      <c r="D2569" s="11" t="s">
        <v>705</v>
      </c>
      <c r="E2569" s="12">
        <v>190</v>
      </c>
      <c r="F2569" s="12"/>
      <c r="G2569" s="12"/>
      <c r="H2569" s="12"/>
      <c r="I2569" s="13">
        <v>6000000</v>
      </c>
      <c r="J2569" s="14">
        <v>6000000</v>
      </c>
      <c r="K2569" s="14"/>
      <c r="L2569" s="14" t="s">
        <v>27</v>
      </c>
      <c r="M2569" s="13"/>
      <c r="N2569" s="10">
        <v>16.7</v>
      </c>
      <c r="O2569" s="10">
        <f>N2569-1/SUMIF(Seasons!A$2:A$8,C2569,Seasons!E$2:E$8)*(B2569-(E2569/SUMIF(Seasons!A$2:A$8,C2569,Seasons!B$2:B$8))*SUMIF(Seasons!A$2:A$8,C2569,Seasons!C$2:C$8))</f>
        <v>2.21611141452758</v>
      </c>
    </row>
    <row r="2570" spans="1:15" x14ac:dyDescent="0.2">
      <c r="A2570">
        <v>1</v>
      </c>
      <c r="B2570" s="1">
        <f>K2570</f>
        <v>5000000</v>
      </c>
      <c r="C2570" s="11" t="s">
        <v>19</v>
      </c>
      <c r="D2570" s="11" t="s">
        <v>705</v>
      </c>
      <c r="E2570" s="12">
        <v>193</v>
      </c>
      <c r="F2570" s="12">
        <v>0</v>
      </c>
      <c r="G2570" s="12">
        <v>0</v>
      </c>
      <c r="H2570" s="12">
        <v>0</v>
      </c>
      <c r="I2570" s="11"/>
      <c r="J2570" s="14">
        <v>5000000</v>
      </c>
      <c r="K2570" s="14">
        <v>5000000</v>
      </c>
      <c r="L2570" s="14">
        <v>0</v>
      </c>
      <c r="M2570" s="13"/>
      <c r="N2570" s="10">
        <v>5.8</v>
      </c>
      <c r="O2570" s="10">
        <f>N2570-1/SUMIF(Seasons!A$2:A$8,C2570,Seasons!E$2:E$8)*(B2570-(E2570/SUMIF(Seasons!A$2:A$8,C2570,Seasons!B$2:B$8))*SUMIF(Seasons!A$2:A$8,C2570,Seasons!C$2:C$8))</f>
        <v>-6.120529801324504</v>
      </c>
    </row>
    <row r="2571" spans="1:15" x14ac:dyDescent="0.2">
      <c r="A2571">
        <v>1</v>
      </c>
      <c r="B2571" s="1">
        <f>K2571</f>
        <v>5000000</v>
      </c>
      <c r="C2571" s="11" t="s">
        <v>20</v>
      </c>
      <c r="D2571" s="11" t="s">
        <v>705</v>
      </c>
      <c r="E2571" s="12">
        <v>186</v>
      </c>
      <c r="F2571" s="12">
        <v>0</v>
      </c>
      <c r="G2571" s="12">
        <v>0</v>
      </c>
      <c r="H2571" s="12">
        <v>0</v>
      </c>
      <c r="I2571" s="12"/>
      <c r="J2571" s="14">
        <v>5000000</v>
      </c>
      <c r="K2571" s="14">
        <v>5000000</v>
      </c>
      <c r="L2571" s="14">
        <v>0</v>
      </c>
      <c r="M2571" s="13"/>
      <c r="N2571" s="10">
        <v>8.9</v>
      </c>
      <c r="O2571" s="10">
        <f>N2571-1/SUMIF(Seasons!A$2:A$8,C2571,Seasons!E$2:E$8)*(B2571-(E2571/SUMIF(Seasons!A$2:A$8,C2571,Seasons!B$2:B$8))*SUMIF(Seasons!A$2:A$8,C2571,Seasons!C$2:C$8))</f>
        <v>-2.3734864300626288</v>
      </c>
    </row>
    <row r="2572" spans="1:15" x14ac:dyDescent="0.2">
      <c r="A2572">
        <v>1</v>
      </c>
      <c r="B2572" s="1">
        <f>K2572</f>
        <v>5000000</v>
      </c>
      <c r="C2572" s="11" t="s">
        <v>21</v>
      </c>
      <c r="D2572" s="11" t="s">
        <v>705</v>
      </c>
      <c r="E2572" s="12">
        <v>185</v>
      </c>
      <c r="F2572" s="12">
        <v>0</v>
      </c>
      <c r="G2572" s="12">
        <v>0</v>
      </c>
      <c r="H2572" s="12">
        <v>0</v>
      </c>
      <c r="I2572" s="12"/>
      <c r="J2572" s="14">
        <v>5000000</v>
      </c>
      <c r="K2572" s="14">
        <v>5000000</v>
      </c>
      <c r="L2572" s="14">
        <v>0</v>
      </c>
      <c r="M2572" s="13">
        <v>0</v>
      </c>
      <c r="N2572" s="10">
        <v>6.3</v>
      </c>
      <c r="O2572" s="10">
        <f>N2572-1/SUMIF(Seasons!A$2:A$8,C2572,Seasons!E$2:E$8)*(B2572-(E2572/SUMIF(Seasons!A$2:A$8,C2572,Seasons!B$2:B$8))*SUMIF(Seasons!A$2:A$8,C2572,Seasons!C$2:C$8))</f>
        <v>-3.982431785543322</v>
      </c>
    </row>
    <row r="2573" spans="1:15" x14ac:dyDescent="0.2">
      <c r="A2573">
        <v>1</v>
      </c>
      <c r="B2573" s="1">
        <f>48/82*K2573</f>
        <v>2926829.2682926827</v>
      </c>
      <c r="C2573" t="s">
        <v>22</v>
      </c>
      <c r="D2573" t="s">
        <v>705</v>
      </c>
      <c r="E2573">
        <v>99</v>
      </c>
      <c r="F2573">
        <v>0</v>
      </c>
      <c r="H2573">
        <v>0</v>
      </c>
      <c r="K2573" s="1">
        <v>5000000</v>
      </c>
      <c r="L2573" s="1">
        <v>0</v>
      </c>
      <c r="N2573" s="3">
        <v>4.5</v>
      </c>
      <c r="O2573" s="10">
        <f>N2573-1/SUMIF(Seasons!A$2:A$8,C2573,Seasons!E$2:E$8)*(B2573-(E2573/SUMIF(Seasons!A$2:A$8,C2573,Seasons!B$2:B$8))*SUMIF(Seasons!A$2:A$8,C2573,Seasons!C$2:C$8))</f>
        <v>-0.90802517702596397</v>
      </c>
    </row>
    <row r="2574" spans="1:15" x14ac:dyDescent="0.2">
      <c r="A2574">
        <v>1</v>
      </c>
      <c r="B2574" s="1">
        <f>K2574</f>
        <v>5000000</v>
      </c>
      <c r="C2574" t="s">
        <v>15</v>
      </c>
      <c r="D2574" t="s">
        <v>705</v>
      </c>
      <c r="E2574">
        <v>195</v>
      </c>
      <c r="F2574">
        <v>0</v>
      </c>
      <c r="G2574">
        <v>0</v>
      </c>
      <c r="H2574">
        <v>0</v>
      </c>
      <c r="I2574"/>
      <c r="J2574" s="1">
        <v>5000000</v>
      </c>
      <c r="K2574" s="1">
        <v>5000000</v>
      </c>
      <c r="L2574" s="1">
        <v>0</v>
      </c>
      <c r="M2574"/>
      <c r="N2574" s="3">
        <v>6</v>
      </c>
      <c r="O2574" s="10">
        <f>N2574-1/SUMIF(Seasons!A$2:A$8,C2574,Seasons!E$2:E$8)*(B2574-(E2574/SUMIF(Seasons!A$2:A$8,C2574,Seasons!B$2:B$8))*SUMIF(Seasons!A$2:A$8,C2574,Seasons!C$2:C$8))</f>
        <v>-4.3388189738625353</v>
      </c>
    </row>
    <row r="2575" spans="1:15" x14ac:dyDescent="0.2">
      <c r="A2575">
        <v>1</v>
      </c>
      <c r="B2575" s="1">
        <v>1500000</v>
      </c>
      <c r="C2575" t="s">
        <v>23</v>
      </c>
      <c r="D2575" t="s">
        <v>705</v>
      </c>
      <c r="E2575">
        <v>186</v>
      </c>
      <c r="K2575" s="1">
        <v>1500000</v>
      </c>
      <c r="L2575" s="1">
        <v>0</v>
      </c>
      <c r="N2575" s="3">
        <v>-0.7</v>
      </c>
      <c r="O2575" s="10">
        <f>N2575-1/SUMIF(Seasons!A$2:A$8,C2575,Seasons!E$2:E$8)*(B2575-(E2575/SUMIF(Seasons!A$2:A$8,C2575,Seasons!B$2:B$8))*SUMIF(Seasons!A$2:A$8,C2575,Seasons!C$2:C$8))</f>
        <v>-2.7230700976042588</v>
      </c>
    </row>
    <row r="2576" spans="1:15" x14ac:dyDescent="0.2">
      <c r="A2576">
        <v>1</v>
      </c>
      <c r="B2576" s="1">
        <f>K2576</f>
        <v>8161</v>
      </c>
      <c r="C2576" s="11" t="s">
        <v>19</v>
      </c>
      <c r="D2576" s="11" t="s">
        <v>706</v>
      </c>
      <c r="E2576" s="12">
        <v>3</v>
      </c>
      <c r="F2576" s="12">
        <v>0</v>
      </c>
      <c r="G2576" s="12">
        <v>0</v>
      </c>
      <c r="H2576" s="12">
        <v>0</v>
      </c>
      <c r="I2576" s="11"/>
      <c r="J2576" s="14">
        <v>525000</v>
      </c>
      <c r="K2576" s="14">
        <v>8161</v>
      </c>
      <c r="L2576" s="14">
        <v>0</v>
      </c>
      <c r="M2576" s="13"/>
      <c r="N2576" s="10"/>
      <c r="O2576" s="10">
        <f>N2576-1/SUMIF(Seasons!A$2:A$8,C2576,Seasons!E$2:E$8)*(B2576-(E2576/SUMIF(Seasons!A$2:A$8,C2576,Seasons!B$2:B$8))*SUMIF(Seasons!A$2:A$8,C2576,Seasons!C$2:C$8))</f>
        <v>-1.0304086744672822E-3</v>
      </c>
    </row>
    <row r="2577" spans="1:15" x14ac:dyDescent="0.2">
      <c r="A2577">
        <v>1</v>
      </c>
      <c r="B2577" s="1">
        <f>K2577</f>
        <v>107487</v>
      </c>
      <c r="C2577" t="s">
        <v>15</v>
      </c>
      <c r="D2577" t="s">
        <v>707</v>
      </c>
      <c r="E2577">
        <v>32</v>
      </c>
      <c r="F2577">
        <v>0</v>
      </c>
      <c r="G2577">
        <v>0</v>
      </c>
      <c r="H2577">
        <v>0</v>
      </c>
      <c r="I2577"/>
      <c r="J2577" s="1">
        <v>655000</v>
      </c>
      <c r="K2577" s="1">
        <v>107487</v>
      </c>
      <c r="L2577" s="1">
        <v>0</v>
      </c>
      <c r="M2577"/>
      <c r="N2577" s="3">
        <v>-0.4</v>
      </c>
      <c r="O2577" s="10">
        <f>N2577-1/SUMIF(Seasons!A$2:A$8,C2577,Seasons!E$2:E$8)*(B2577-(E2577/SUMIF(Seasons!A$2:A$8,C2577,Seasons!B$2:B$8))*SUMIF(Seasons!A$2:A$8,C2577,Seasons!C$2:C$8))</f>
        <v>-0.44003234790379031</v>
      </c>
    </row>
    <row r="2578" spans="1:15" x14ac:dyDescent="0.2">
      <c r="A2578">
        <v>1</v>
      </c>
      <c r="B2578" s="1">
        <v>32000</v>
      </c>
      <c r="C2578" t="s">
        <v>23</v>
      </c>
      <c r="D2578" t="s">
        <v>707</v>
      </c>
      <c r="E2578">
        <v>9</v>
      </c>
      <c r="K2578" s="1">
        <v>32000</v>
      </c>
      <c r="L2578" s="1">
        <v>0</v>
      </c>
      <c r="N2578" s="3">
        <v>-0.4</v>
      </c>
      <c r="O2578" s="10">
        <f>N2578-1/SUMIF(Seasons!A$2:A$8,C2578,Seasons!E$2:E$8)*(B2578-(E2578/SUMIF(Seasons!A$2:A$8,C2578,Seasons!B$2:B$8))*SUMIF(Seasons!A$2:A$8,C2578,Seasons!C$2:C$8))</f>
        <v>-0.41147207831239091</v>
      </c>
    </row>
    <row r="2579" spans="1:15" x14ac:dyDescent="0.2">
      <c r="A2579">
        <v>1</v>
      </c>
      <c r="B2579" s="1">
        <f>K2579</f>
        <v>383108</v>
      </c>
      <c r="C2579" s="11" t="s">
        <v>21</v>
      </c>
      <c r="D2579" s="11" t="s">
        <v>708</v>
      </c>
      <c r="E2579" s="12">
        <v>81</v>
      </c>
      <c r="F2579" s="12">
        <v>0</v>
      </c>
      <c r="G2579" s="12">
        <v>0</v>
      </c>
      <c r="H2579" s="12">
        <v>0</v>
      </c>
      <c r="I2579" s="12"/>
      <c r="J2579" s="14">
        <v>875000</v>
      </c>
      <c r="K2579" s="14">
        <v>383108</v>
      </c>
      <c r="L2579" s="14">
        <v>262500</v>
      </c>
      <c r="M2579" s="13">
        <v>0</v>
      </c>
      <c r="N2579" s="10">
        <v>1.6</v>
      </c>
      <c r="O2579" s="10">
        <f>N2579-1/SUMIF(Seasons!A$2:A$8,C2579,Seasons!E$2:E$8)*(B2579-(E2579/SUMIF(Seasons!A$2:A$8,C2579,Seasons!B$2:B$8))*SUMIF(Seasons!A$2:A$8,C2579,Seasons!C$2:C$8))</f>
        <v>1.24788556790395</v>
      </c>
    </row>
    <row r="2580" spans="1:15" x14ac:dyDescent="0.2">
      <c r="A2580">
        <v>1</v>
      </c>
      <c r="B2580" s="1">
        <f>48/82*K2580</f>
        <v>86178.731707317071</v>
      </c>
      <c r="C2580" t="s">
        <v>22</v>
      </c>
      <c r="D2580" t="s">
        <v>708</v>
      </c>
      <c r="E2580">
        <v>22</v>
      </c>
      <c r="F2580">
        <v>0</v>
      </c>
      <c r="H2580">
        <v>0</v>
      </c>
      <c r="K2580" s="1">
        <v>147222</v>
      </c>
      <c r="L2580" s="1">
        <v>212500</v>
      </c>
      <c r="N2580" s="3">
        <v>0</v>
      </c>
      <c r="O2580" s="10">
        <f>N2580-1/SUMIF(Seasons!A$2:A$8,C2580,Seasons!E$2:E$8)*(B2580-(E2580/SUMIF(Seasons!A$2:A$8,C2580,Seasons!B$2:B$8))*SUMIF(Seasons!A$2:A$8,C2580,Seasons!C$2:C$8))</f>
        <v>-3.6926036191974827E-2</v>
      </c>
    </row>
    <row r="2581" spans="1:15" x14ac:dyDescent="0.2">
      <c r="A2581">
        <v>1</v>
      </c>
      <c r="B2581" s="1">
        <f>K2581</f>
        <v>540107</v>
      </c>
      <c r="C2581" t="s">
        <v>15</v>
      </c>
      <c r="D2581" t="s">
        <v>708</v>
      </c>
      <c r="E2581">
        <v>161</v>
      </c>
      <c r="F2581">
        <v>0</v>
      </c>
      <c r="G2581">
        <v>0</v>
      </c>
      <c r="H2581">
        <v>0</v>
      </c>
      <c r="I2581"/>
      <c r="J2581" s="1">
        <v>875000</v>
      </c>
      <c r="K2581" s="1">
        <v>540107</v>
      </c>
      <c r="L2581" s="1">
        <v>187500</v>
      </c>
      <c r="M2581"/>
      <c r="N2581" s="3">
        <v>2</v>
      </c>
      <c r="O2581" s="10">
        <f>N2581-1/SUMIF(Seasons!A$2:A$8,C2581,Seasons!E$2:E$8)*(B2581-(E2581/SUMIF(Seasons!A$2:A$8,C2581,Seasons!B$2:B$8))*SUMIF(Seasons!A$2:A$8,C2581,Seasons!C$2:C$8))</f>
        <v>1.800183304788145</v>
      </c>
    </row>
    <row r="2582" spans="1:15" x14ac:dyDescent="0.2">
      <c r="A2582">
        <v>1</v>
      </c>
      <c r="B2582" s="1">
        <v>925000</v>
      </c>
      <c r="C2582" t="s">
        <v>23</v>
      </c>
      <c r="D2582" t="s">
        <v>708</v>
      </c>
      <c r="E2582">
        <v>186</v>
      </c>
      <c r="K2582" s="1">
        <v>925000</v>
      </c>
      <c r="L2582" s="1">
        <v>0</v>
      </c>
      <c r="N2582" s="3">
        <v>3.4</v>
      </c>
      <c r="O2582" s="10">
        <f>N2582-1/SUMIF(Seasons!A$2:A$8,C2582,Seasons!E$2:E$8)*(B2582-(E2582/SUMIF(Seasons!A$2:A$8,C2582,Seasons!B$2:B$8))*SUMIF(Seasons!A$2:A$8,C2582,Seasons!C$2:C$8))</f>
        <v>2.6014196983141082</v>
      </c>
    </row>
    <row r="2583" spans="1:15" x14ac:dyDescent="0.2">
      <c r="A2583">
        <v>1</v>
      </c>
      <c r="B2583" s="1">
        <v>3669000</v>
      </c>
      <c r="C2583" t="s">
        <v>23</v>
      </c>
      <c r="D2583" t="s">
        <v>709</v>
      </c>
      <c r="E2583">
        <v>182</v>
      </c>
      <c r="K2583" s="1">
        <v>3669000</v>
      </c>
      <c r="L2583" s="1">
        <v>2850000</v>
      </c>
      <c r="N2583" s="3">
        <v>12.1</v>
      </c>
      <c r="O2583" s="10">
        <f>N2583-1/SUMIF(Seasons!A$2:A$8,C2583,Seasons!E$2:E$8)*(B2583-(E2583/SUMIF(Seasons!A$2:A$8,C2583,Seasons!B$2:B$8))*SUMIF(Seasons!A$2:A$8,C2583,Seasons!C$2:C$8))</f>
        <v>5.432753241549074</v>
      </c>
    </row>
    <row r="2584" spans="1:15" x14ac:dyDescent="0.2">
      <c r="A2584">
        <v>1</v>
      </c>
      <c r="B2584" s="1">
        <f>J2584</f>
        <v>7500000</v>
      </c>
      <c r="C2584" s="11" t="s">
        <v>17</v>
      </c>
      <c r="D2584" s="11" t="s">
        <v>710</v>
      </c>
      <c r="E2584" s="12">
        <v>190</v>
      </c>
      <c r="F2584" s="12"/>
      <c r="G2584" s="12"/>
      <c r="H2584" s="12"/>
      <c r="I2584" s="13">
        <v>10000000</v>
      </c>
      <c r="J2584" s="14">
        <v>7500000</v>
      </c>
      <c r="K2584" s="14"/>
      <c r="L2584" s="14" t="s">
        <v>27</v>
      </c>
      <c r="M2584" s="13"/>
      <c r="N2584" s="10">
        <v>13</v>
      </c>
      <c r="O2584" s="10">
        <f>N2584-1/SUMIF(Seasons!A$2:A$8,C2584,Seasons!E$2:E$8)*(B2584-(E2584/SUMIF(Seasons!A$2:A$8,C2584,Seasons!B$2:B$8))*SUMIF(Seasons!A$2:A$8,C2584,Seasons!C$2:C$8))</f>
        <v>-5.4161660294920786</v>
      </c>
    </row>
    <row r="2585" spans="1:15" x14ac:dyDescent="0.2">
      <c r="A2585">
        <v>1</v>
      </c>
      <c r="B2585" s="1">
        <f>K2585</f>
        <v>7500000</v>
      </c>
      <c r="C2585" s="11" t="s">
        <v>19</v>
      </c>
      <c r="D2585" s="11" t="s">
        <v>710</v>
      </c>
      <c r="E2585" s="12">
        <v>193</v>
      </c>
      <c r="F2585" s="12">
        <v>0</v>
      </c>
      <c r="G2585" s="12">
        <v>0</v>
      </c>
      <c r="H2585" s="12">
        <v>0</v>
      </c>
      <c r="I2585" s="11"/>
      <c r="J2585" s="14">
        <v>7500000</v>
      </c>
      <c r="K2585" s="14">
        <v>7500000</v>
      </c>
      <c r="L2585" s="14">
        <v>0</v>
      </c>
      <c r="M2585" s="13"/>
      <c r="N2585" s="10">
        <v>16.7</v>
      </c>
      <c r="O2585" s="10">
        <f>N2585-1/SUMIF(Seasons!A$2:A$8,C2585,Seasons!E$2:E$8)*(B2585-(E2585/SUMIF(Seasons!A$2:A$8,C2585,Seasons!B$2:B$8))*SUMIF(Seasons!A$2:A$8,C2585,Seasons!C$2:C$8))</f>
        <v>-1.8430463576158935</v>
      </c>
    </row>
    <row r="2586" spans="1:15" x14ac:dyDescent="0.2">
      <c r="A2586">
        <v>1</v>
      </c>
      <c r="B2586" s="1">
        <f>K2586</f>
        <v>7419355</v>
      </c>
      <c r="C2586" s="11" t="s">
        <v>20</v>
      </c>
      <c r="D2586" s="11" t="s">
        <v>710</v>
      </c>
      <c r="E2586" s="12">
        <v>184</v>
      </c>
      <c r="F2586" s="12">
        <v>0</v>
      </c>
      <c r="G2586" s="12">
        <v>0</v>
      </c>
      <c r="H2586" s="12">
        <v>0</v>
      </c>
      <c r="I2586" s="12"/>
      <c r="J2586" s="14">
        <v>7500000</v>
      </c>
      <c r="K2586" s="14">
        <v>7419355</v>
      </c>
      <c r="L2586" s="14">
        <v>0</v>
      </c>
      <c r="M2586" s="13"/>
      <c r="N2586" s="10">
        <v>11.4</v>
      </c>
      <c r="O2586" s="10">
        <f>N2586-1/SUMIF(Seasons!A$2:A$8,C2586,Seasons!E$2:E$8)*(B2586-(E2586/SUMIF(Seasons!A$2:A$8,C2586,Seasons!B$2:B$8))*SUMIF(Seasons!A$2:A$8,C2586,Seasons!C$2:C$8))</f>
        <v>-5.9479699643073598</v>
      </c>
    </row>
    <row r="2587" spans="1:15" x14ac:dyDescent="0.2">
      <c r="A2587">
        <v>1</v>
      </c>
      <c r="B2587" s="1">
        <f>K2587</f>
        <v>7500000</v>
      </c>
      <c r="C2587" s="11" t="s">
        <v>21</v>
      </c>
      <c r="D2587" s="11" t="s">
        <v>710</v>
      </c>
      <c r="E2587" s="12">
        <v>185</v>
      </c>
      <c r="F2587" s="12">
        <v>0</v>
      </c>
      <c r="G2587" s="12">
        <v>0</v>
      </c>
      <c r="H2587" s="12">
        <v>0</v>
      </c>
      <c r="I2587" s="12"/>
      <c r="J2587" s="14">
        <v>7500000</v>
      </c>
      <c r="K2587" s="14">
        <v>7500000</v>
      </c>
      <c r="L2587" s="14">
        <v>0</v>
      </c>
      <c r="M2587" s="13">
        <v>0</v>
      </c>
      <c r="N2587" s="10">
        <v>7.7</v>
      </c>
      <c r="O2587" s="10">
        <f>N2587-1/SUMIF(Seasons!A$2:A$8,C2587,Seasons!E$2:E$8)*(B2587-(E2587/SUMIF(Seasons!A$2:A$8,C2587,Seasons!B$2:B$8))*SUMIF(Seasons!A$2:A$8,C2587,Seasons!C$2:C$8))</f>
        <v>-8.3268070847295377</v>
      </c>
    </row>
    <row r="2588" spans="1:15" x14ac:dyDescent="0.2">
      <c r="A2588">
        <v>1</v>
      </c>
      <c r="B2588" s="1">
        <f>48/82*K2588</f>
        <v>4390243.9024390243</v>
      </c>
      <c r="C2588" t="s">
        <v>22</v>
      </c>
      <c r="D2588" t="s">
        <v>710</v>
      </c>
      <c r="E2588">
        <v>99</v>
      </c>
      <c r="F2588">
        <v>0</v>
      </c>
      <c r="H2588">
        <v>0</v>
      </c>
      <c r="K2588" s="1">
        <v>7500000</v>
      </c>
      <c r="L2588" s="1">
        <v>0</v>
      </c>
      <c r="N2588" s="3">
        <v>1.4</v>
      </c>
      <c r="O2588" s="10">
        <f>N2588-1/SUMIF(Seasons!A$2:A$8,C2588,Seasons!E$2:E$8)*(B2588-(E2588/SUMIF(Seasons!A$2:A$8,C2588,Seasons!B$2:B$8))*SUMIF(Seasons!A$2:A$8,C2588,Seasons!C$2:C$8))</f>
        <v>-7.0292682926829269</v>
      </c>
    </row>
    <row r="2589" spans="1:15" x14ac:dyDescent="0.2">
      <c r="A2589">
        <v>1</v>
      </c>
      <c r="B2589" s="1">
        <f>K2589</f>
        <v>7500000</v>
      </c>
      <c r="C2589" t="s">
        <v>15</v>
      </c>
      <c r="D2589" t="s">
        <v>710</v>
      </c>
      <c r="E2589">
        <v>195</v>
      </c>
      <c r="F2589">
        <v>0</v>
      </c>
      <c r="G2589">
        <v>0</v>
      </c>
      <c r="H2589">
        <v>0</v>
      </c>
      <c r="I2589"/>
      <c r="J2589" s="1">
        <v>7500000</v>
      </c>
      <c r="K2589" s="1">
        <v>7500000</v>
      </c>
      <c r="L2589" s="1">
        <v>0</v>
      </c>
      <c r="M2589"/>
      <c r="N2589" s="3">
        <v>0.5</v>
      </c>
      <c r="O2589" s="10">
        <f>N2589-1/SUMIF(Seasons!A$2:A$8,C2589,Seasons!E$2:E$8)*(B2589-(E2589/SUMIF(Seasons!A$2:A$8,C2589,Seasons!B$2:B$8))*SUMIF(Seasons!A$2:A$8,C2589,Seasons!C$2:C$8))</f>
        <v>-15.647144240077445</v>
      </c>
    </row>
    <row r="2590" spans="1:15" x14ac:dyDescent="0.2">
      <c r="A2590">
        <v>1</v>
      </c>
      <c r="B2590" s="1">
        <v>487000</v>
      </c>
      <c r="C2590" t="s">
        <v>23</v>
      </c>
      <c r="D2590" t="s">
        <v>710</v>
      </c>
      <c r="E2590">
        <v>186</v>
      </c>
      <c r="K2590" s="1">
        <v>487000</v>
      </c>
      <c r="L2590" s="1">
        <v>0</v>
      </c>
      <c r="N2590" s="3">
        <v>-1.1000000000000001</v>
      </c>
      <c r="O2590" s="10">
        <f>N2590-1/SUMIF(Seasons!A$2:A$8,C2590,Seasons!E$2:E$8)*(B2590-(E2590/SUMIF(Seasons!A$2:A$8,C2590,Seasons!B$2:B$8))*SUMIF(Seasons!A$2:A$8,C2590,Seasons!C$2:C$8))</f>
        <v>-0.96583850931677029</v>
      </c>
    </row>
    <row r="2591" spans="1:15" x14ac:dyDescent="0.2">
      <c r="A2591">
        <v>1</v>
      </c>
      <c r="B2591" s="1">
        <f>J2591</f>
        <v>3525000</v>
      </c>
      <c r="C2591" s="11" t="s">
        <v>17</v>
      </c>
      <c r="D2591" s="11" t="s">
        <v>711</v>
      </c>
      <c r="E2591" s="12">
        <v>190</v>
      </c>
      <c r="F2591" s="12"/>
      <c r="G2591" s="12"/>
      <c r="H2591" s="12"/>
      <c r="I2591" s="13">
        <v>3800000</v>
      </c>
      <c r="J2591" s="14">
        <v>3525000</v>
      </c>
      <c r="K2591" s="14"/>
      <c r="L2591" s="14" t="s">
        <v>27</v>
      </c>
      <c r="M2591" s="13"/>
      <c r="N2591" s="10">
        <v>0.30000000000000004</v>
      </c>
      <c r="O2591" s="10">
        <f>N2591-1/SUMIF(Seasons!A$2:A$8,C2591,Seasons!E$2:E$8)*(B2591-(E2591/SUMIF(Seasons!A$2:A$8,C2591,Seasons!B$2:B$8))*SUMIF(Seasons!A$2:A$8,C2591,Seasons!C$2:C$8))</f>
        <v>-7.695630802839978</v>
      </c>
    </row>
    <row r="2592" spans="1:15" x14ac:dyDescent="0.2">
      <c r="A2592">
        <v>1</v>
      </c>
      <c r="B2592" s="1">
        <f>K2592</f>
        <v>3525000</v>
      </c>
      <c r="C2592" s="11" t="s">
        <v>19</v>
      </c>
      <c r="D2592" s="11" t="s">
        <v>711</v>
      </c>
      <c r="E2592" s="12">
        <v>193</v>
      </c>
      <c r="F2592" s="12">
        <v>0</v>
      </c>
      <c r="G2592" s="12">
        <v>0</v>
      </c>
      <c r="H2592" s="12">
        <v>0</v>
      </c>
      <c r="I2592" s="11"/>
      <c r="J2592" s="14">
        <v>3525000</v>
      </c>
      <c r="K2592" s="14">
        <v>3525000</v>
      </c>
      <c r="L2592" s="14">
        <v>0</v>
      </c>
      <c r="M2592" s="13"/>
      <c r="N2592" s="10">
        <v>9.3000000000000007</v>
      </c>
      <c r="O2592" s="10">
        <f>N2592-1/SUMIF(Seasons!A$2:A$8,C2592,Seasons!E$2:E$8)*(B2592-(E2592/SUMIF(Seasons!A$2:A$8,C2592,Seasons!B$2:B$8))*SUMIF(Seasons!A$2:A$8,C2592,Seasons!C$2:C$8))</f>
        <v>1.2867549668874183</v>
      </c>
    </row>
    <row r="2593" spans="1:15" x14ac:dyDescent="0.2">
      <c r="A2593">
        <v>1</v>
      </c>
      <c r="B2593" s="1">
        <f>K2593</f>
        <v>3525000</v>
      </c>
      <c r="C2593" s="11" t="s">
        <v>20</v>
      </c>
      <c r="D2593" s="11" t="s">
        <v>711</v>
      </c>
      <c r="E2593" s="12">
        <v>186</v>
      </c>
      <c r="F2593" s="12">
        <v>0</v>
      </c>
      <c r="G2593" s="12">
        <v>0</v>
      </c>
      <c r="H2593" s="12">
        <v>0</v>
      </c>
      <c r="I2593" s="12"/>
      <c r="J2593" s="14">
        <v>3525000</v>
      </c>
      <c r="K2593" s="14">
        <v>3525000</v>
      </c>
      <c r="L2593" s="14">
        <v>0</v>
      </c>
      <c r="M2593" s="13"/>
      <c r="N2593" s="10">
        <v>5.2</v>
      </c>
      <c r="O2593" s="10">
        <f>N2593-1/SUMIF(Seasons!A$2:A$8,C2593,Seasons!E$2:E$8)*(B2593-(E2593/SUMIF(Seasons!A$2:A$8,C2593,Seasons!B$2:B$8))*SUMIF(Seasons!A$2:A$8,C2593,Seasons!C$2:C$8))</f>
        <v>-2.3782881002087679</v>
      </c>
    </row>
    <row r="2594" spans="1:15" x14ac:dyDescent="0.2">
      <c r="A2594">
        <v>1</v>
      </c>
      <c r="B2594" s="1">
        <f>K2594</f>
        <v>3525000</v>
      </c>
      <c r="C2594" s="11" t="s">
        <v>21</v>
      </c>
      <c r="D2594" s="11" t="s">
        <v>711</v>
      </c>
      <c r="E2594" s="12">
        <v>185</v>
      </c>
      <c r="F2594" s="16">
        <v>97</v>
      </c>
      <c r="G2594" s="12">
        <v>0</v>
      </c>
      <c r="H2594" s="12">
        <v>0</v>
      </c>
      <c r="I2594" s="12"/>
      <c r="J2594" s="14">
        <v>3525000</v>
      </c>
      <c r="K2594" s="14">
        <v>3525000</v>
      </c>
      <c r="L2594" s="14">
        <v>0</v>
      </c>
      <c r="M2594" s="13">
        <v>0</v>
      </c>
      <c r="N2594" s="10">
        <v>1.6</v>
      </c>
      <c r="O2594" s="10">
        <f>N2594-1/SUMIF(Seasons!A$2:A$8,C2594,Seasons!E$2:E$8)*(B2594-(E2594/SUMIF(Seasons!A$2:A$8,C2594,Seasons!B$2:B$8))*SUMIF(Seasons!A$2:A$8,C2594,Seasons!C$2:C$8))</f>
        <v>-5.2932503590234568</v>
      </c>
    </row>
    <row r="2595" spans="1:15" x14ac:dyDescent="0.2">
      <c r="A2595">
        <v>1</v>
      </c>
      <c r="B2595" s="1">
        <f>48/82*K2595</f>
        <v>585365.85365853657</v>
      </c>
      <c r="C2595" t="s">
        <v>22</v>
      </c>
      <c r="D2595" t="s">
        <v>711</v>
      </c>
      <c r="E2595">
        <v>99</v>
      </c>
      <c r="F2595">
        <v>0</v>
      </c>
      <c r="H2595">
        <v>0</v>
      </c>
      <c r="K2595" s="1">
        <v>1000000</v>
      </c>
      <c r="L2595" s="1">
        <v>250000</v>
      </c>
      <c r="N2595" s="3">
        <v>2.2999999999999998</v>
      </c>
      <c r="O2595" s="10">
        <f>N2595-1/SUMIF(Seasons!A$2:A$8,C2595,Seasons!E$2:E$8)*(B2595-(E2595/SUMIF(Seasons!A$2:A$8,C2595,Seasons!B$2:B$8))*SUMIF(Seasons!A$2:A$8,C2595,Seasons!C$2:C$8))</f>
        <v>1.7259638080251769</v>
      </c>
    </row>
    <row r="2596" spans="1:15" x14ac:dyDescent="0.2">
      <c r="A2596">
        <v>1</v>
      </c>
      <c r="B2596" s="1">
        <f>J2596</f>
        <v>1087500</v>
      </c>
      <c r="C2596" s="11" t="s">
        <v>17</v>
      </c>
      <c r="D2596" s="11" t="s">
        <v>712</v>
      </c>
      <c r="E2596" s="12">
        <v>190</v>
      </c>
      <c r="F2596" s="12"/>
      <c r="G2596" s="12"/>
      <c r="H2596" s="12"/>
      <c r="I2596" s="13">
        <v>1087500</v>
      </c>
      <c r="J2596" s="14">
        <v>1087500</v>
      </c>
      <c r="K2596" s="14"/>
      <c r="L2596" s="14" t="s">
        <v>27</v>
      </c>
      <c r="M2596" s="13"/>
      <c r="N2596" s="20">
        <v>-13.3</v>
      </c>
      <c r="O2596" s="10">
        <f>N2596-1/SUMIF(Seasons!A$2:A$8,C2596,Seasons!E$2:E$8)*(B2596-(E2596/SUMIF(Seasons!A$2:A$8,C2596,Seasons!B$2:B$8))*SUMIF(Seasons!A$2:A$8,C2596,Seasons!C$2:C$8))</f>
        <v>-14.905679956308029</v>
      </c>
    </row>
    <row r="2597" spans="1:15" x14ac:dyDescent="0.2">
      <c r="A2597">
        <v>1</v>
      </c>
      <c r="B2597" s="1">
        <f>K2597</f>
        <v>1087500</v>
      </c>
      <c r="C2597" s="11" t="s">
        <v>19</v>
      </c>
      <c r="D2597" s="11" t="s">
        <v>712</v>
      </c>
      <c r="E2597" s="12">
        <v>193</v>
      </c>
      <c r="F2597" s="12">
        <v>0</v>
      </c>
      <c r="G2597" s="12">
        <v>0</v>
      </c>
      <c r="H2597" s="12">
        <v>0</v>
      </c>
      <c r="I2597" s="11"/>
      <c r="J2597" s="14">
        <v>1087500</v>
      </c>
      <c r="K2597" s="14">
        <v>1087500</v>
      </c>
      <c r="L2597" s="14">
        <v>0</v>
      </c>
      <c r="M2597" s="13"/>
      <c r="N2597" s="10">
        <v>11.4</v>
      </c>
      <c r="O2597" s="10">
        <f>N2597-1/SUMIF(Seasons!A$2:A$8,C2597,Seasons!E$2:E$8)*(B2597-(E2597/SUMIF(Seasons!A$2:A$8,C2597,Seasons!B$2:B$8))*SUMIF(Seasons!A$2:A$8,C2597,Seasons!C$2:C$8))</f>
        <v>9.8437086092715234</v>
      </c>
    </row>
    <row r="2598" spans="1:15" x14ac:dyDescent="0.2">
      <c r="A2598">
        <v>1</v>
      </c>
      <c r="B2598" s="1">
        <f>K2598</f>
        <v>1500000</v>
      </c>
      <c r="C2598" s="11" t="s">
        <v>20</v>
      </c>
      <c r="D2598" s="11" t="s">
        <v>712</v>
      </c>
      <c r="E2598" s="12">
        <v>186</v>
      </c>
      <c r="F2598" s="12">
        <v>0</v>
      </c>
      <c r="G2598" s="12">
        <v>0</v>
      </c>
      <c r="H2598" s="12">
        <v>0</v>
      </c>
      <c r="I2598" s="12"/>
      <c r="J2598" s="14">
        <v>1500000</v>
      </c>
      <c r="K2598" s="14">
        <v>1500000</v>
      </c>
      <c r="L2598" s="14">
        <v>500000</v>
      </c>
      <c r="M2598" s="13"/>
      <c r="N2598" s="10">
        <v>3.6</v>
      </c>
      <c r="O2598" s="10">
        <f>N2598-1/SUMIF(Seasons!A$2:A$8,C2598,Seasons!E$2:E$8)*(B2598-(E2598/SUMIF(Seasons!A$2:A$8,C2598,Seasons!B$2:B$8))*SUMIF(Seasons!A$2:A$8,C2598,Seasons!C$2:C$8))</f>
        <v>1.0947807933194156</v>
      </c>
    </row>
    <row r="2599" spans="1:15" x14ac:dyDescent="0.2">
      <c r="A2599">
        <v>1</v>
      </c>
      <c r="B2599" s="1">
        <f>K2599</f>
        <v>1250000</v>
      </c>
      <c r="C2599" s="11" t="s">
        <v>21</v>
      </c>
      <c r="D2599" s="11" t="s">
        <v>712</v>
      </c>
      <c r="E2599" s="12">
        <v>185</v>
      </c>
      <c r="F2599" s="12">
        <v>0</v>
      </c>
      <c r="G2599" s="12">
        <v>0</v>
      </c>
      <c r="H2599" s="12">
        <v>0</v>
      </c>
      <c r="I2599" s="12"/>
      <c r="J2599" s="14">
        <v>1250000</v>
      </c>
      <c r="K2599" s="14">
        <v>1250000</v>
      </c>
      <c r="L2599" s="14">
        <v>0</v>
      </c>
      <c r="M2599" s="13">
        <v>0</v>
      </c>
      <c r="N2599" s="10">
        <v>6.2</v>
      </c>
      <c r="O2599" s="10">
        <f>N2599-1/SUMIF(Seasons!A$2:A$8,C2599,Seasons!E$2:E$8)*(B2599-(E2599/SUMIF(Seasons!A$2:A$8,C2599,Seasons!B$2:B$8))*SUMIF(Seasons!A$2:A$8,C2599,Seasons!C$2:C$8))</f>
        <v>4.5341311632359984</v>
      </c>
    </row>
    <row r="2600" spans="1:15" x14ac:dyDescent="0.2">
      <c r="A2600">
        <v>1</v>
      </c>
      <c r="B2600" s="1">
        <f>48/82*K2600</f>
        <v>819512.19512195117</v>
      </c>
      <c r="C2600" t="s">
        <v>22</v>
      </c>
      <c r="D2600" t="s">
        <v>712</v>
      </c>
      <c r="E2600">
        <v>99</v>
      </c>
      <c r="F2600">
        <v>0</v>
      </c>
      <c r="H2600">
        <v>0</v>
      </c>
      <c r="K2600" s="1">
        <v>1400000</v>
      </c>
      <c r="L2600" s="1">
        <v>0</v>
      </c>
      <c r="N2600" s="3">
        <v>-7.5</v>
      </c>
      <c r="O2600" s="10">
        <f>N2600-1/SUMIF(Seasons!A$2:A$8,C2600,Seasons!E$2:E$8)*(B2600-(E2600/SUMIF(Seasons!A$2:A$8,C2600,Seasons!B$2:B$8))*SUMIF(Seasons!A$2:A$8,C2600,Seasons!C$2:C$8))</f>
        <v>-8.5574350904799363</v>
      </c>
    </row>
    <row r="2601" spans="1:15" x14ac:dyDescent="0.2">
      <c r="A2601">
        <v>1</v>
      </c>
      <c r="B2601" s="1">
        <f>J2601</f>
        <v>870500</v>
      </c>
      <c r="C2601" s="11" t="s">
        <v>17</v>
      </c>
      <c r="D2601" s="11" t="s">
        <v>713</v>
      </c>
      <c r="E2601" s="12">
        <v>190</v>
      </c>
      <c r="F2601" s="12"/>
      <c r="G2601" s="12"/>
      <c r="H2601" s="12"/>
      <c r="I2601" s="13">
        <v>870500</v>
      </c>
      <c r="J2601" s="14">
        <v>870500</v>
      </c>
      <c r="K2601" s="14"/>
      <c r="L2601" s="14" t="s">
        <v>27</v>
      </c>
      <c r="M2601" s="13"/>
      <c r="N2601" s="10">
        <v>-2.8</v>
      </c>
      <c r="O2601" s="10">
        <f>N2601-1/SUMIF(Seasons!A$2:A$8,C2601,Seasons!E$2:E$8)*(B2601-(E2601/SUMIF(Seasons!A$2:A$8,C2601,Seasons!B$2:B$8))*SUMIF(Seasons!A$2:A$8,C2601,Seasons!C$2:C$8))</f>
        <v>-3.8368104860731838</v>
      </c>
    </row>
    <row r="2602" spans="1:15" x14ac:dyDescent="0.2">
      <c r="A2602">
        <v>1</v>
      </c>
      <c r="B2602" s="1">
        <f>K2602</f>
        <v>3500000</v>
      </c>
      <c r="C2602" s="11" t="s">
        <v>19</v>
      </c>
      <c r="D2602" s="11" t="s">
        <v>714</v>
      </c>
      <c r="E2602" s="12">
        <v>193</v>
      </c>
      <c r="F2602" s="12">
        <v>0</v>
      </c>
      <c r="G2602" s="12">
        <v>0</v>
      </c>
      <c r="H2602" s="12">
        <v>0</v>
      </c>
      <c r="I2602" s="11"/>
      <c r="J2602" s="14">
        <v>3500000</v>
      </c>
      <c r="K2602" s="14">
        <v>3500000</v>
      </c>
      <c r="L2602" s="14">
        <v>2600000</v>
      </c>
      <c r="M2602" s="13"/>
      <c r="N2602" s="10">
        <v>4.2</v>
      </c>
      <c r="O2602" s="10">
        <f>N2602-1/SUMIF(Seasons!A$2:A$8,C2602,Seasons!E$2:E$8)*(B2602-(E2602/SUMIF(Seasons!A$2:A$8,C2602,Seasons!B$2:B$8))*SUMIF(Seasons!A$2:A$8,C2602,Seasons!C$2:C$8))</f>
        <v>-3.7470198675496684</v>
      </c>
    </row>
    <row r="2603" spans="1:15" x14ac:dyDescent="0.2">
      <c r="A2603">
        <v>1</v>
      </c>
      <c r="B2603" s="1">
        <f>K2603</f>
        <v>3500000</v>
      </c>
      <c r="C2603" s="11" t="s">
        <v>20</v>
      </c>
      <c r="D2603" s="11" t="s">
        <v>714</v>
      </c>
      <c r="E2603" s="12">
        <v>186</v>
      </c>
      <c r="F2603" s="12">
        <v>0</v>
      </c>
      <c r="G2603" s="12">
        <v>0</v>
      </c>
      <c r="H2603" s="12">
        <v>0</v>
      </c>
      <c r="I2603" s="12"/>
      <c r="J2603" s="14">
        <v>3500000</v>
      </c>
      <c r="K2603" s="14">
        <v>3500000</v>
      </c>
      <c r="L2603" s="14">
        <v>2600000</v>
      </c>
      <c r="M2603" s="13"/>
      <c r="N2603" s="10">
        <v>8.8000000000000007</v>
      </c>
      <c r="O2603" s="10">
        <f>N2603-1/SUMIF(Seasons!A$2:A$8,C2603,Seasons!E$2:E$8)*(B2603-(E2603/SUMIF(Seasons!A$2:A$8,C2603,Seasons!B$2:B$8))*SUMIF(Seasons!A$2:A$8,C2603,Seasons!C$2:C$8))</f>
        <v>1.2843423799582476</v>
      </c>
    </row>
    <row r="2604" spans="1:15" x14ac:dyDescent="0.2">
      <c r="A2604">
        <v>1</v>
      </c>
      <c r="B2604" s="1">
        <f>K2604</f>
        <v>3500000</v>
      </c>
      <c r="C2604" s="11" t="s">
        <v>21</v>
      </c>
      <c r="D2604" s="11" t="s">
        <v>714</v>
      </c>
      <c r="E2604" s="12">
        <v>185</v>
      </c>
      <c r="F2604" s="12">
        <v>0</v>
      </c>
      <c r="G2604" s="12">
        <v>0</v>
      </c>
      <c r="H2604" s="12">
        <v>0</v>
      </c>
      <c r="I2604" s="12"/>
      <c r="J2604" s="14">
        <v>3500000</v>
      </c>
      <c r="K2604" s="14">
        <v>3500000</v>
      </c>
      <c r="L2604" s="14">
        <v>2600000</v>
      </c>
      <c r="M2604" s="13">
        <v>0</v>
      </c>
      <c r="N2604" s="10">
        <v>4.7</v>
      </c>
      <c r="O2604" s="10">
        <f>N2604-1/SUMIF(Seasons!A$2:A$8,C2604,Seasons!E$2:E$8)*(B2604-(E2604/SUMIF(Seasons!A$2:A$8,C2604,Seasons!B$2:B$8))*SUMIF(Seasons!A$2:A$8,C2604,Seasons!C$2:C$8))</f>
        <v>-2.1358066060315934</v>
      </c>
    </row>
    <row r="2605" spans="1:15" x14ac:dyDescent="0.2">
      <c r="A2605">
        <v>1</v>
      </c>
      <c r="B2605" s="1">
        <f>48/82*K2605</f>
        <v>2341463.4146341463</v>
      </c>
      <c r="C2605" t="s">
        <v>22</v>
      </c>
      <c r="D2605" t="s">
        <v>714</v>
      </c>
      <c r="E2605">
        <v>99</v>
      </c>
      <c r="F2605">
        <v>0</v>
      </c>
      <c r="H2605">
        <v>0</v>
      </c>
      <c r="K2605" s="1">
        <v>4000000</v>
      </c>
      <c r="L2605" s="1">
        <v>0</v>
      </c>
      <c r="N2605" s="3">
        <v>5.5</v>
      </c>
      <c r="O2605" s="10">
        <f>N2605-1/SUMIF(Seasons!A$2:A$8,C2605,Seasons!E$2:E$8)*(B2605-(E2605/SUMIF(Seasons!A$2:A$8,C2605,Seasons!B$2:B$8))*SUMIF(Seasons!A$2:A$8,C2605,Seasons!C$2:C$8))</f>
        <v>1.3004720692368217</v>
      </c>
    </row>
    <row r="2606" spans="1:15" x14ac:dyDescent="0.2">
      <c r="A2606">
        <v>1</v>
      </c>
      <c r="B2606" s="1">
        <f>K2606</f>
        <v>4000000</v>
      </c>
      <c r="C2606" t="s">
        <v>15</v>
      </c>
      <c r="D2606" t="s">
        <v>714</v>
      </c>
      <c r="E2606">
        <v>195</v>
      </c>
      <c r="F2606">
        <v>0</v>
      </c>
      <c r="G2606">
        <v>0</v>
      </c>
      <c r="H2606">
        <v>0</v>
      </c>
      <c r="I2606"/>
      <c r="J2606" s="1">
        <v>4000000</v>
      </c>
      <c r="K2606" s="1">
        <v>4000000</v>
      </c>
      <c r="L2606" s="1">
        <v>0</v>
      </c>
      <c r="M2606"/>
      <c r="N2606" s="3">
        <v>16.100000000000001</v>
      </c>
      <c r="O2606" s="10">
        <f>N2606-1/SUMIF(Seasons!A$2:A$8,C2606,Seasons!E$2:E$8)*(B2606-(E2606/SUMIF(Seasons!A$2:A$8,C2606,Seasons!B$2:B$8))*SUMIF(Seasons!A$2:A$8,C2606,Seasons!C$2:C$8))</f>
        <v>8.0845111326234278</v>
      </c>
    </row>
    <row r="2607" spans="1:15" x14ac:dyDescent="0.2">
      <c r="A2607">
        <v>1</v>
      </c>
      <c r="B2607" s="1">
        <v>4000000</v>
      </c>
      <c r="C2607" t="s">
        <v>23</v>
      </c>
      <c r="D2607" t="s">
        <v>714</v>
      </c>
      <c r="E2607">
        <v>186</v>
      </c>
      <c r="K2607" s="1">
        <v>4000000</v>
      </c>
      <c r="L2607" s="1">
        <v>0</v>
      </c>
      <c r="N2607" s="3">
        <v>12.9</v>
      </c>
      <c r="O2607" s="10">
        <f>N2607-1/SUMIF(Seasons!A$2:A$8,C2607,Seasons!E$2:E$8)*(B2607-(E2607/SUMIF(Seasons!A$2:A$8,C2607,Seasons!B$2:B$8))*SUMIF(Seasons!A$2:A$8,C2607,Seasons!C$2:C$8))</f>
        <v>5.5530612244897961</v>
      </c>
    </row>
    <row r="2608" spans="1:15" x14ac:dyDescent="0.2">
      <c r="A2608">
        <v>1</v>
      </c>
      <c r="B2608" s="1">
        <f>48/82*K2608</f>
        <v>3140.4878048780488</v>
      </c>
      <c r="C2608" t="s">
        <v>22</v>
      </c>
      <c r="D2608" t="s">
        <v>715</v>
      </c>
      <c r="E2608">
        <v>1</v>
      </c>
      <c r="F2608">
        <v>0</v>
      </c>
      <c r="H2608">
        <v>0</v>
      </c>
      <c r="K2608" s="1">
        <v>5365</v>
      </c>
      <c r="L2608" s="1">
        <v>0</v>
      </c>
      <c r="O2608" s="10">
        <f>N2608-1/SUMIF(Seasons!A$2:A$8,C2608,Seasons!E$2:E$8)*(B2608-(E2608/SUMIF(Seasons!A$2:A$8,C2608,Seasons!B$2:B$8))*SUMIF(Seasons!A$2:A$8,C2608,Seasons!C$2:C$8))</f>
        <v>-7.4890208139617544E-5</v>
      </c>
    </row>
    <row r="2609" spans="1:15" x14ac:dyDescent="0.2">
      <c r="A2609">
        <v>1</v>
      </c>
      <c r="B2609" s="1">
        <f>48/82*K2609</f>
        <v>3946.5365853658536</v>
      </c>
      <c r="C2609" t="s">
        <v>22</v>
      </c>
      <c r="D2609" t="s">
        <v>716</v>
      </c>
      <c r="E2609">
        <v>1</v>
      </c>
      <c r="F2609">
        <v>0</v>
      </c>
      <c r="H2609">
        <v>0</v>
      </c>
      <c r="K2609" s="1">
        <v>6742</v>
      </c>
      <c r="L2609" s="1">
        <v>282500</v>
      </c>
      <c r="O2609" s="10">
        <f>N2609-1/SUMIF(Seasons!A$2:A$8,C2609,Seasons!E$2:E$8)*(B2609-(E2609/SUMIF(Seasons!A$2:A$8,C2609,Seasons!B$2:B$8))*SUMIF(Seasons!A$2:A$8,C2609,Seasons!C$2:C$8))</f>
        <v>-1.7389909162434727E-3</v>
      </c>
    </row>
    <row r="2610" spans="1:15" x14ac:dyDescent="0.2">
      <c r="A2610">
        <v>1</v>
      </c>
      <c r="B2610" s="1">
        <f>K2610</f>
        <v>56269</v>
      </c>
      <c r="C2610" t="s">
        <v>15</v>
      </c>
      <c r="D2610" t="s">
        <v>716</v>
      </c>
      <c r="E2610">
        <v>14</v>
      </c>
      <c r="F2610">
        <v>0</v>
      </c>
      <c r="G2610">
        <v>0</v>
      </c>
      <c r="H2610">
        <v>0</v>
      </c>
      <c r="I2610"/>
      <c r="J2610" s="1">
        <v>950000</v>
      </c>
      <c r="K2610" s="1">
        <v>56269</v>
      </c>
      <c r="L2610" s="1">
        <v>50000</v>
      </c>
      <c r="M2610"/>
      <c r="N2610" s="3">
        <v>-1.4</v>
      </c>
      <c r="O2610" s="10">
        <f>N2610-1/SUMIF(Seasons!A$2:A$8,C2610,Seasons!E$2:E$8)*(B2610-(E2610/SUMIF(Seasons!A$2:A$8,C2610,Seasons!B$2:B$8))*SUMIF(Seasons!A$2:A$8,C2610,Seasons!C$2:C$8))</f>
        <v>-1.4389897088390795</v>
      </c>
    </row>
    <row r="2611" spans="1:15" x14ac:dyDescent="0.2">
      <c r="A2611">
        <v>1</v>
      </c>
      <c r="B2611" s="1">
        <f>K2611</f>
        <v>72539</v>
      </c>
      <c r="C2611" s="11" t="s">
        <v>19</v>
      </c>
      <c r="D2611" s="11" t="s">
        <v>717</v>
      </c>
      <c r="E2611" s="12">
        <v>16</v>
      </c>
      <c r="F2611" s="12">
        <v>0</v>
      </c>
      <c r="G2611" s="12">
        <v>0</v>
      </c>
      <c r="H2611" s="12">
        <v>0</v>
      </c>
      <c r="I2611" s="11"/>
      <c r="J2611" s="14">
        <v>875000</v>
      </c>
      <c r="K2611" s="14">
        <v>72539</v>
      </c>
      <c r="L2611" s="14">
        <v>0</v>
      </c>
      <c r="M2611" s="13"/>
      <c r="N2611" s="10">
        <v>0.2</v>
      </c>
      <c r="O2611" s="10">
        <f>N2611-1/SUMIF(Seasons!A$2:A$8,C2611,Seasons!E$2:E$8)*(B2611-(E2611/SUMIF(Seasons!A$2:A$8,C2611,Seasons!B$2:B$8))*SUMIF(Seasons!A$2:A$8,C2611,Seasons!C$2:C$8))</f>
        <v>0.11764709192601998</v>
      </c>
    </row>
    <row r="2612" spans="1:15" x14ac:dyDescent="0.2">
      <c r="A2612">
        <v>1</v>
      </c>
      <c r="B2612" s="1">
        <f>J2612</f>
        <v>2000000</v>
      </c>
      <c r="C2612" s="11" t="s">
        <v>17</v>
      </c>
      <c r="D2612" s="11" t="s">
        <v>718</v>
      </c>
      <c r="E2612" s="12">
        <v>190</v>
      </c>
      <c r="F2612" s="12"/>
      <c r="G2612" s="12"/>
      <c r="H2612" s="12"/>
      <c r="I2612" s="13">
        <v>2000000</v>
      </c>
      <c r="J2612" s="14">
        <v>2000000</v>
      </c>
      <c r="K2612" s="14"/>
      <c r="L2612" s="14" t="s">
        <v>27</v>
      </c>
      <c r="M2612" s="13"/>
      <c r="N2612" s="10">
        <v>9.1</v>
      </c>
      <c r="O2612" s="10">
        <f>N2612-1/SUMIF(Seasons!A$2:A$8,C2612,Seasons!E$2:E$8)*(B2612-(E2612/SUMIF(Seasons!A$2:A$8,C2612,Seasons!B$2:B$8))*SUMIF(Seasons!A$2:A$8,C2612,Seasons!C$2:C$8))</f>
        <v>5.1021845985800107</v>
      </c>
    </row>
    <row r="2613" spans="1:15" x14ac:dyDescent="0.2">
      <c r="A2613">
        <v>1</v>
      </c>
      <c r="B2613" s="1">
        <f>K2613</f>
        <v>2000000</v>
      </c>
      <c r="C2613" s="11" t="s">
        <v>19</v>
      </c>
      <c r="D2613" s="11" t="s">
        <v>718</v>
      </c>
      <c r="E2613" s="12">
        <v>193</v>
      </c>
      <c r="F2613" s="12">
        <v>0</v>
      </c>
      <c r="G2613" s="12">
        <v>0</v>
      </c>
      <c r="H2613" s="12">
        <v>0</v>
      </c>
      <c r="I2613" s="11"/>
      <c r="J2613" s="14">
        <v>2000000</v>
      </c>
      <c r="K2613" s="14">
        <v>2000000</v>
      </c>
      <c r="L2613" s="14">
        <v>0</v>
      </c>
      <c r="M2613" s="13"/>
      <c r="N2613" s="10">
        <v>1.8</v>
      </c>
      <c r="O2613" s="10">
        <f>N2613-1/SUMIF(Seasons!A$2:A$8,C2613,Seasons!E$2:E$8)*(B2613-(E2613/SUMIF(Seasons!A$2:A$8,C2613,Seasons!B$2:B$8))*SUMIF(Seasons!A$2:A$8,C2613,Seasons!C$2:C$8))</f>
        <v>-2.1735099337748345</v>
      </c>
    </row>
    <row r="2614" spans="1:15" x14ac:dyDescent="0.2">
      <c r="A2614">
        <v>1</v>
      </c>
      <c r="B2614" s="1">
        <f>K2614</f>
        <v>1978495</v>
      </c>
      <c r="C2614" s="11" t="s">
        <v>20</v>
      </c>
      <c r="D2614" s="11" t="s">
        <v>718</v>
      </c>
      <c r="E2614" s="12">
        <v>184</v>
      </c>
      <c r="F2614" s="12">
        <v>0</v>
      </c>
      <c r="G2614" s="12">
        <v>0</v>
      </c>
      <c r="H2614" s="12">
        <v>0</v>
      </c>
      <c r="I2614" s="12"/>
      <c r="J2614" s="14">
        <v>2000000</v>
      </c>
      <c r="K2614" s="14">
        <v>1978495</v>
      </c>
      <c r="L2614" s="14">
        <v>0</v>
      </c>
      <c r="M2614" s="13"/>
      <c r="N2614" s="10">
        <v>6</v>
      </c>
      <c r="O2614" s="10">
        <f>N2614-1/SUMIF(Seasons!A$2:A$8,C2614,Seasons!E$2:E$8)*(B2614-(E2614/SUMIF(Seasons!A$2:A$8,C2614,Seasons!B$2:B$8))*SUMIF(Seasons!A$2:A$8,C2614,Seasons!C$2:C$8))</f>
        <v>2.282577008552765</v>
      </c>
    </row>
    <row r="2615" spans="1:15" x14ac:dyDescent="0.2">
      <c r="A2615">
        <v>1</v>
      </c>
      <c r="B2615" s="1">
        <f>K2615</f>
        <v>3250000</v>
      </c>
      <c r="C2615" s="11" t="s">
        <v>21</v>
      </c>
      <c r="D2615" s="11" t="s">
        <v>718</v>
      </c>
      <c r="E2615" s="12">
        <v>185</v>
      </c>
      <c r="F2615" s="12">
        <v>0</v>
      </c>
      <c r="G2615" s="12">
        <v>0</v>
      </c>
      <c r="H2615" s="12">
        <v>0</v>
      </c>
      <c r="I2615" s="12"/>
      <c r="J2615" s="14">
        <v>3250000</v>
      </c>
      <c r="K2615" s="14">
        <v>3250000</v>
      </c>
      <c r="L2615" s="14">
        <v>0</v>
      </c>
      <c r="M2615" s="13">
        <v>0</v>
      </c>
      <c r="N2615" s="10">
        <v>4.5</v>
      </c>
      <c r="O2615" s="10">
        <f>N2615-1/SUMIF(Seasons!A$2:A$8,C2615,Seasons!E$2:E$8)*(B2615-(E2615/SUMIF(Seasons!A$2:A$8,C2615,Seasons!B$2:B$8))*SUMIF(Seasons!A$2:A$8,C2615,Seasons!C$2:C$8))</f>
        <v>-1.761369076112973</v>
      </c>
    </row>
    <row r="2616" spans="1:15" x14ac:dyDescent="0.2">
      <c r="A2616">
        <v>1</v>
      </c>
      <c r="B2616" s="1">
        <f>48/82*K2616</f>
        <v>1902439.0243902437</v>
      </c>
      <c r="C2616" t="s">
        <v>22</v>
      </c>
      <c r="D2616" t="s">
        <v>718</v>
      </c>
      <c r="E2616">
        <v>99</v>
      </c>
      <c r="F2616">
        <v>0</v>
      </c>
      <c r="H2616">
        <v>0</v>
      </c>
      <c r="K2616" s="1">
        <v>3250000</v>
      </c>
      <c r="L2616" s="1">
        <v>0</v>
      </c>
      <c r="N2616" s="3">
        <v>2.1</v>
      </c>
      <c r="O2616" s="10">
        <f>N2616-1/SUMIF(Seasons!A$2:A$8,C2616,Seasons!E$2:E$8)*(B2616-(E2616/SUMIF(Seasons!A$2:A$8,C2616,Seasons!B$2:B$8))*SUMIF(Seasons!A$2:A$8,C2616,Seasons!C$2:C$8))</f>
        <v>-1.1931549960660894</v>
      </c>
    </row>
    <row r="2617" spans="1:15" x14ac:dyDescent="0.2">
      <c r="A2617">
        <v>1</v>
      </c>
      <c r="B2617" s="1">
        <f>K2617</f>
        <v>3250000</v>
      </c>
      <c r="C2617" t="s">
        <v>15</v>
      </c>
      <c r="D2617" t="s">
        <v>718</v>
      </c>
      <c r="E2617">
        <v>195</v>
      </c>
      <c r="F2617">
        <v>0</v>
      </c>
      <c r="G2617">
        <v>0</v>
      </c>
      <c r="H2617">
        <v>0</v>
      </c>
      <c r="I2617"/>
      <c r="J2617" s="1">
        <v>3250000</v>
      </c>
      <c r="K2617" s="1">
        <v>3250000</v>
      </c>
      <c r="L2617" s="1">
        <v>0</v>
      </c>
      <c r="M2617"/>
      <c r="N2617" s="3">
        <v>3.2</v>
      </c>
      <c r="O2617" s="10">
        <f>N2617-1/SUMIF(Seasons!A$2:A$8,C2617,Seasons!E$2:E$8)*(B2617-(E2617/SUMIF(Seasons!A$2:A$8,C2617,Seasons!B$2:B$8))*SUMIF(Seasons!A$2:A$8,C2617,Seasons!C$2:C$8))</f>
        <v>-3.0729912875121004</v>
      </c>
    </row>
    <row r="2618" spans="1:15" x14ac:dyDescent="0.2">
      <c r="A2618">
        <v>1</v>
      </c>
      <c r="B2618" s="1">
        <v>3250000</v>
      </c>
      <c r="C2618" t="s">
        <v>23</v>
      </c>
      <c r="D2618" t="s">
        <v>718</v>
      </c>
      <c r="E2618">
        <v>186</v>
      </c>
      <c r="K2618" s="1">
        <v>3250000</v>
      </c>
      <c r="L2618" s="1">
        <v>0</v>
      </c>
      <c r="N2618" s="3">
        <v>0.60000000000000009</v>
      </c>
      <c r="O2618" s="10">
        <f>N2618-1/SUMIF(Seasons!A$2:A$8,C2618,Seasons!E$2:E$8)*(B2618-(E2618/SUMIF(Seasons!A$2:A$8,C2618,Seasons!B$2:B$8))*SUMIF(Seasons!A$2:A$8,C2618,Seasons!C$2:C$8))</f>
        <v>-5.1497781721384204</v>
      </c>
    </row>
    <row r="2619" spans="1:15" x14ac:dyDescent="0.2">
      <c r="A2619">
        <v>1</v>
      </c>
      <c r="B2619" s="1">
        <f>J2619</f>
        <v>3900000</v>
      </c>
      <c r="C2619" s="11" t="s">
        <v>17</v>
      </c>
      <c r="D2619" s="11" t="s">
        <v>719</v>
      </c>
      <c r="E2619" s="12">
        <v>190</v>
      </c>
      <c r="F2619" s="12"/>
      <c r="G2619" s="12"/>
      <c r="H2619" s="12"/>
      <c r="I2619" s="13">
        <v>3900000</v>
      </c>
      <c r="J2619" s="14">
        <v>3900000</v>
      </c>
      <c r="K2619" s="14"/>
      <c r="L2619" s="14" t="s">
        <v>27</v>
      </c>
      <c r="M2619" s="13"/>
      <c r="N2619" s="10">
        <v>7</v>
      </c>
      <c r="O2619" s="10">
        <f>N2619-1/SUMIF(Seasons!A$2:A$8,C2619,Seasons!E$2:E$8)*(B2619-(E2619/SUMIF(Seasons!A$2:A$8,C2619,Seasons!B$2:B$8))*SUMIF(Seasons!A$2:A$8,C2619,Seasons!C$2:C$8))</f>
        <v>-1.9787001638448931</v>
      </c>
    </row>
    <row r="2620" spans="1:15" x14ac:dyDescent="0.2">
      <c r="A2620">
        <v>1</v>
      </c>
      <c r="B2620" s="1">
        <f>K2620</f>
        <v>3900000</v>
      </c>
      <c r="C2620" s="11" t="s">
        <v>19</v>
      </c>
      <c r="D2620" s="11" t="s">
        <v>719</v>
      </c>
      <c r="E2620" s="12">
        <v>193</v>
      </c>
      <c r="F2620" s="12">
        <v>0</v>
      </c>
      <c r="G2620" s="12">
        <v>0</v>
      </c>
      <c r="H2620" s="12">
        <v>0</v>
      </c>
      <c r="I2620" s="11"/>
      <c r="J2620" s="14">
        <v>3900000</v>
      </c>
      <c r="K2620" s="14">
        <v>3900000</v>
      </c>
      <c r="L2620" s="14">
        <v>0</v>
      </c>
      <c r="M2620" s="13"/>
      <c r="N2620" s="10">
        <v>9.5</v>
      </c>
      <c r="O2620" s="10">
        <f>N2620-1/SUMIF(Seasons!A$2:A$8,C2620,Seasons!E$2:E$8)*(B2620-(E2620/SUMIF(Seasons!A$2:A$8,C2620,Seasons!B$2:B$8))*SUMIF(Seasons!A$2:A$8,C2620,Seasons!C$2:C$8))</f>
        <v>0.4933774834437088</v>
      </c>
    </row>
    <row r="2621" spans="1:15" x14ac:dyDescent="0.2">
      <c r="A2621">
        <v>1</v>
      </c>
      <c r="B2621" s="1">
        <f>K2621</f>
        <v>3000000</v>
      </c>
      <c r="C2621" s="11" t="s">
        <v>20</v>
      </c>
      <c r="D2621" s="11" t="s">
        <v>719</v>
      </c>
      <c r="E2621" s="12">
        <v>186</v>
      </c>
      <c r="F2621" s="12">
        <v>0</v>
      </c>
      <c r="G2621" s="12">
        <v>0</v>
      </c>
      <c r="H2621" s="12">
        <v>0</v>
      </c>
      <c r="I2621" s="12"/>
      <c r="J2621" s="14">
        <v>3000000</v>
      </c>
      <c r="K2621" s="14">
        <v>3000000</v>
      </c>
      <c r="L2621" s="14">
        <v>0</v>
      </c>
      <c r="M2621" s="13"/>
      <c r="N2621" s="10">
        <v>8</v>
      </c>
      <c r="O2621" s="10">
        <f>N2621-1/SUMIF(Seasons!A$2:A$8,C2621,Seasons!E$2:E$8)*(B2621-(E2621/SUMIF(Seasons!A$2:A$8,C2621,Seasons!B$2:B$8))*SUMIF(Seasons!A$2:A$8,C2621,Seasons!C$2:C$8))</f>
        <v>1.7369519832985389</v>
      </c>
    </row>
    <row r="2622" spans="1:15" x14ac:dyDescent="0.2">
      <c r="A2622">
        <v>1</v>
      </c>
      <c r="B2622" s="1">
        <f>K2622</f>
        <v>3000000</v>
      </c>
      <c r="C2622" s="11" t="s">
        <v>21</v>
      </c>
      <c r="D2622" s="11" t="s">
        <v>719</v>
      </c>
      <c r="E2622" s="12">
        <v>185</v>
      </c>
      <c r="F2622" s="12">
        <v>0</v>
      </c>
      <c r="G2622" s="12">
        <v>0</v>
      </c>
      <c r="H2622" s="12">
        <v>0</v>
      </c>
      <c r="I2622" s="12"/>
      <c r="J2622" s="14">
        <v>3000000</v>
      </c>
      <c r="K2622" s="14">
        <v>3000000</v>
      </c>
      <c r="L2622" s="14">
        <v>400000</v>
      </c>
      <c r="M2622" s="13">
        <v>0</v>
      </c>
      <c r="N2622" s="10">
        <v>3.5</v>
      </c>
      <c r="O2622" s="10">
        <f>N2622-1/SUMIF(Seasons!A$2:A$8,C2622,Seasons!E$2:E$8)*(B2622-(E2622/SUMIF(Seasons!A$2:A$8,C2622,Seasons!B$2:B$8))*SUMIF(Seasons!A$2:A$8,C2622,Seasons!C$2:C$8))</f>
        <v>-2.1869315461943515</v>
      </c>
    </row>
    <row r="2623" spans="1:15" x14ac:dyDescent="0.2">
      <c r="A2623">
        <v>1</v>
      </c>
      <c r="B2623" s="1">
        <f>48/82*K2623</f>
        <v>1170731.7073170731</v>
      </c>
      <c r="C2623" t="s">
        <v>22</v>
      </c>
      <c r="D2623" t="s">
        <v>719</v>
      </c>
      <c r="E2623">
        <v>99</v>
      </c>
      <c r="F2623">
        <v>0</v>
      </c>
      <c r="H2623">
        <v>0</v>
      </c>
      <c r="K2623" s="1">
        <v>2000000</v>
      </c>
      <c r="L2623" s="1">
        <v>0</v>
      </c>
      <c r="N2623" s="3">
        <v>0.1</v>
      </c>
      <c r="O2623" s="10">
        <f>N2623-1/SUMIF(Seasons!A$2:A$8,C2623,Seasons!E$2:E$8)*(B2623-(E2623/SUMIF(Seasons!A$2:A$8,C2623,Seasons!B$2:B$8))*SUMIF(Seasons!A$2:A$8,C2623,Seasons!C$2:C$8))</f>
        <v>-1.682533438237608</v>
      </c>
    </row>
    <row r="2624" spans="1:15" x14ac:dyDescent="0.2">
      <c r="A2624">
        <v>1</v>
      </c>
      <c r="B2624" s="1">
        <f>J2624</f>
        <v>821667</v>
      </c>
      <c r="C2624" s="11" t="s">
        <v>17</v>
      </c>
      <c r="D2624" s="11" t="s">
        <v>720</v>
      </c>
      <c r="E2624" s="12">
        <v>190</v>
      </c>
      <c r="F2624" s="11"/>
      <c r="G2624" s="11"/>
      <c r="H2624" s="11"/>
      <c r="I2624" s="18">
        <v>850000</v>
      </c>
      <c r="J2624" s="17">
        <v>821667</v>
      </c>
      <c r="K2624" s="17"/>
      <c r="L2624" s="14" t="s">
        <v>27</v>
      </c>
      <c r="M2624" s="13"/>
      <c r="N2624" s="20">
        <v>0.2</v>
      </c>
      <c r="O2624" s="10">
        <f>N2624-1/SUMIF(Seasons!A$2:A$8,C2624,Seasons!E$2:E$8)*(B2624-(E2624/SUMIF(Seasons!A$2:A$8,C2624,Seasons!B$2:B$8))*SUMIF(Seasons!A$2:A$8,C2624,Seasons!C$2:C$8))</f>
        <v>-0.70879388312397595</v>
      </c>
    </row>
    <row r="2625" spans="1:15" x14ac:dyDescent="0.2">
      <c r="A2625">
        <v>1</v>
      </c>
      <c r="B2625" s="1">
        <f>K2625</f>
        <v>8515</v>
      </c>
      <c r="C2625" s="11" t="s">
        <v>19</v>
      </c>
      <c r="D2625" s="11" t="s">
        <v>720</v>
      </c>
      <c r="E2625" s="12">
        <v>2</v>
      </c>
      <c r="F2625" s="12">
        <v>0</v>
      </c>
      <c r="G2625" s="12">
        <v>0</v>
      </c>
      <c r="H2625" s="12">
        <v>0</v>
      </c>
      <c r="I2625" s="11"/>
      <c r="J2625" s="14">
        <v>821667</v>
      </c>
      <c r="K2625" s="14">
        <v>8515</v>
      </c>
      <c r="L2625" s="14">
        <v>0</v>
      </c>
      <c r="M2625" s="13"/>
      <c r="N2625" s="10"/>
      <c r="O2625" s="10">
        <f>N2625-1/SUMIF(Seasons!A$2:A$8,C2625,Seasons!E$2:E$8)*(B2625-(E2625/SUMIF(Seasons!A$2:A$8,C2625,Seasons!B$2:B$8))*SUMIF(Seasons!A$2:A$8,C2625,Seasons!C$2:C$8))</f>
        <v>-8.8308684761349218E-3</v>
      </c>
    </row>
    <row r="2626" spans="1:15" x14ac:dyDescent="0.2">
      <c r="A2626">
        <v>1</v>
      </c>
      <c r="B2626" s="1">
        <f>K2626</f>
        <v>3051</v>
      </c>
      <c r="C2626" t="s">
        <v>15</v>
      </c>
      <c r="D2626" t="s">
        <v>721</v>
      </c>
      <c r="E2626">
        <v>1</v>
      </c>
      <c r="F2626">
        <v>0</v>
      </c>
      <c r="G2626">
        <v>0</v>
      </c>
      <c r="H2626">
        <v>0</v>
      </c>
      <c r="I2626"/>
      <c r="J2626" s="1">
        <v>595000</v>
      </c>
      <c r="K2626" s="1">
        <v>3051</v>
      </c>
      <c r="L2626" s="1">
        <v>0</v>
      </c>
      <c r="M2626"/>
      <c r="N2626" s="3">
        <v>0</v>
      </c>
      <c r="O2626" s="10">
        <f>N2626-1/SUMIF(Seasons!A$2:A$8,C2626,Seasons!E$2:E$8)*(B2626-(E2626/SUMIF(Seasons!A$2:A$8,C2626,Seasons!B$2:B$8))*SUMIF(Seasons!A$2:A$8,C2626,Seasons!C$2:C$8))</f>
        <v>-5.3549780326159842E-4</v>
      </c>
    </row>
    <row r="2627" spans="1:15" x14ac:dyDescent="0.2">
      <c r="A2627">
        <v>1</v>
      </c>
      <c r="B2627" s="1">
        <v>208000</v>
      </c>
      <c r="C2627" t="s">
        <v>23</v>
      </c>
      <c r="D2627" t="s">
        <v>721</v>
      </c>
      <c r="E2627">
        <v>65</v>
      </c>
      <c r="K2627" s="1">
        <v>208000</v>
      </c>
      <c r="L2627" s="1">
        <v>0</v>
      </c>
      <c r="N2627" s="3">
        <v>0.9</v>
      </c>
      <c r="O2627" s="10">
        <f>N2627-1/SUMIF(Seasons!A$2:A$8,C2627,Seasons!E$2:E$8)*(B2627-(E2627/SUMIF(Seasons!A$2:A$8,C2627,Seasons!B$2:B$8))*SUMIF(Seasons!A$2:A$8,C2627,Seasons!C$2:C$8))</f>
        <v>0.86636230929959646</v>
      </c>
    </row>
    <row r="2628" spans="1:15" x14ac:dyDescent="0.2">
      <c r="A2628">
        <v>1</v>
      </c>
      <c r="B2628" s="1">
        <f>K2628</f>
        <v>52056</v>
      </c>
      <c r="C2628" t="s">
        <v>15</v>
      </c>
      <c r="D2628" t="s">
        <v>722</v>
      </c>
      <c r="E2628">
        <v>13</v>
      </c>
      <c r="F2628">
        <v>0</v>
      </c>
      <c r="G2628">
        <v>0</v>
      </c>
      <c r="H2628">
        <v>0</v>
      </c>
      <c r="I2628"/>
      <c r="J2628" s="1">
        <v>925000</v>
      </c>
      <c r="K2628" s="1">
        <v>52056</v>
      </c>
      <c r="L2628" s="1">
        <v>107500</v>
      </c>
      <c r="M2628"/>
      <c r="N2628" s="3">
        <v>-0.5</v>
      </c>
      <c r="O2628" s="10">
        <f>N2628-1/SUMIF(Seasons!A$2:A$8,C2628,Seasons!E$2:E$8)*(B2628-(E2628/SUMIF(Seasons!A$2:A$8,C2628,Seasons!B$2:B$8))*SUMIF(Seasons!A$2:A$8,C2628,Seasons!C$2:C$8))</f>
        <v>-0.53575450145208137</v>
      </c>
    </row>
    <row r="2629" spans="1:15" x14ac:dyDescent="0.2">
      <c r="A2629">
        <v>1</v>
      </c>
      <c r="B2629" s="1">
        <f>J2629</f>
        <v>599444</v>
      </c>
      <c r="C2629" s="11" t="s">
        <v>17</v>
      </c>
      <c r="D2629" s="11" t="s">
        <v>723</v>
      </c>
      <c r="E2629" s="12">
        <v>190</v>
      </c>
      <c r="F2629" s="12"/>
      <c r="G2629" s="12"/>
      <c r="H2629" s="12"/>
      <c r="I2629" s="13">
        <v>630000</v>
      </c>
      <c r="J2629" s="14">
        <v>599444</v>
      </c>
      <c r="K2629" s="14"/>
      <c r="L2629" s="14" t="s">
        <v>27</v>
      </c>
      <c r="M2629" s="13"/>
      <c r="N2629" s="10">
        <v>-2.6</v>
      </c>
      <c r="O2629" s="10">
        <f>N2629-1/SUMIF(Seasons!A$2:A$8,C2629,Seasons!E$2:E$8)*(B2629-(E2629/SUMIF(Seasons!A$2:A$8,C2629,Seasons!B$2:B$8))*SUMIF(Seasons!A$2:A$8,C2629,Seasons!C$2:C$8))</f>
        <v>-2.9262322228290554</v>
      </c>
    </row>
    <row r="2630" spans="1:15" x14ac:dyDescent="0.2">
      <c r="A2630">
        <v>1</v>
      </c>
      <c r="B2630" s="1">
        <f>K2630</f>
        <v>570753</v>
      </c>
      <c r="C2630" s="11" t="s">
        <v>19</v>
      </c>
      <c r="D2630" s="11" t="s">
        <v>723</v>
      </c>
      <c r="E2630" s="12">
        <v>181</v>
      </c>
      <c r="F2630" s="12">
        <v>0</v>
      </c>
      <c r="G2630" s="12">
        <v>0</v>
      </c>
      <c r="H2630" s="12">
        <v>12</v>
      </c>
      <c r="I2630" s="11"/>
      <c r="J2630" s="14">
        <v>599444</v>
      </c>
      <c r="K2630" s="14">
        <v>570753</v>
      </c>
      <c r="L2630" s="14">
        <v>0</v>
      </c>
      <c r="M2630" s="13"/>
      <c r="N2630" s="10">
        <v>3.8</v>
      </c>
      <c r="O2630" s="10">
        <f>N2630-1/SUMIF(Seasons!A$2:A$8,C2630,Seasons!E$2:E$8)*(B2630-(E2630/SUMIF(Seasons!A$2:A$8,C2630,Seasons!B$2:B$8))*SUMIF(Seasons!A$2:A$8,C2630,Seasons!C$2:C$8))</f>
        <v>3.5302222969495247</v>
      </c>
    </row>
    <row r="2631" spans="1:15" x14ac:dyDescent="0.2">
      <c r="A2631">
        <v>1</v>
      </c>
      <c r="B2631" s="1">
        <f>K2631</f>
        <v>912500</v>
      </c>
      <c r="C2631" s="11" t="s">
        <v>20</v>
      </c>
      <c r="D2631" s="11" t="s">
        <v>723</v>
      </c>
      <c r="E2631" s="12">
        <v>186</v>
      </c>
      <c r="F2631" s="12">
        <v>0</v>
      </c>
      <c r="G2631" s="12">
        <v>0</v>
      </c>
      <c r="H2631" s="12">
        <v>0</v>
      </c>
      <c r="I2631" s="12"/>
      <c r="J2631" s="14">
        <v>912500</v>
      </c>
      <c r="K2631" s="14">
        <v>912500</v>
      </c>
      <c r="L2631" s="14">
        <v>0</v>
      </c>
      <c r="M2631" s="13"/>
      <c r="N2631" s="10">
        <v>8.6999999999999993</v>
      </c>
      <c r="O2631" s="10">
        <f>N2631-1/SUMIF(Seasons!A$2:A$8,C2631,Seasons!E$2:E$8)*(B2631-(E2631/SUMIF(Seasons!A$2:A$8,C2631,Seasons!B$2:B$8))*SUMIF(Seasons!A$2:A$8,C2631,Seasons!C$2:C$8))</f>
        <v>7.6665970772442584</v>
      </c>
    </row>
    <row r="2632" spans="1:15" x14ac:dyDescent="0.2">
      <c r="A2632">
        <v>1</v>
      </c>
      <c r="B2632" s="1">
        <f>K2632</f>
        <v>912500</v>
      </c>
      <c r="C2632" s="11" t="s">
        <v>21</v>
      </c>
      <c r="D2632" s="11" t="s">
        <v>723</v>
      </c>
      <c r="E2632" s="12">
        <v>185</v>
      </c>
      <c r="F2632" s="12">
        <v>0</v>
      </c>
      <c r="G2632" s="12">
        <v>0</v>
      </c>
      <c r="H2632" s="12">
        <v>0</v>
      </c>
      <c r="I2632" s="12"/>
      <c r="J2632" s="14">
        <v>912500</v>
      </c>
      <c r="K2632" s="14">
        <v>912500</v>
      </c>
      <c r="L2632" s="14">
        <v>0</v>
      </c>
      <c r="M2632" s="13">
        <v>0</v>
      </c>
      <c r="N2632" s="10">
        <v>6.2</v>
      </c>
      <c r="O2632" s="10">
        <f>N2632-1/SUMIF(Seasons!A$2:A$8,C2632,Seasons!E$2:E$8)*(B2632-(E2632/SUMIF(Seasons!A$2:A$8,C2632,Seasons!B$2:B$8))*SUMIF(Seasons!A$2:A$8,C2632,Seasons!C$2:C$8))</f>
        <v>5.3096218286261374</v>
      </c>
    </row>
    <row r="2633" spans="1:15" x14ac:dyDescent="0.2">
      <c r="A2633">
        <v>1</v>
      </c>
      <c r="B2633" s="1">
        <f>48/82*K2633</f>
        <v>1243902.4390243902</v>
      </c>
      <c r="C2633" t="s">
        <v>22</v>
      </c>
      <c r="D2633" t="s">
        <v>723</v>
      </c>
      <c r="E2633">
        <v>99</v>
      </c>
      <c r="F2633">
        <v>0</v>
      </c>
      <c r="H2633">
        <v>0</v>
      </c>
      <c r="K2633" s="1">
        <v>2125000</v>
      </c>
      <c r="L2633" s="1">
        <v>0</v>
      </c>
      <c r="N2633" s="3">
        <v>0</v>
      </c>
      <c r="O2633" s="10">
        <f>N2633-1/SUMIF(Seasons!A$2:A$8,C2633,Seasons!E$2:E$8)*(B2633-(E2633/SUMIF(Seasons!A$2:A$8,C2633,Seasons!B$2:B$8))*SUMIF(Seasons!A$2:A$8,C2633,Seasons!C$2:C$8))</f>
        <v>-1.9335955940204563</v>
      </c>
    </row>
    <row r="2634" spans="1:15" x14ac:dyDescent="0.2">
      <c r="A2634">
        <v>1</v>
      </c>
      <c r="B2634" s="1">
        <f>K2634</f>
        <v>2125000</v>
      </c>
      <c r="C2634" t="s">
        <v>15</v>
      </c>
      <c r="D2634" t="s">
        <v>723</v>
      </c>
      <c r="E2634">
        <v>195</v>
      </c>
      <c r="F2634">
        <v>32</v>
      </c>
      <c r="G2634">
        <v>0</v>
      </c>
      <c r="H2634">
        <v>0</v>
      </c>
      <c r="I2634"/>
      <c r="J2634" s="1">
        <v>2125000</v>
      </c>
      <c r="K2634" s="1">
        <v>2125000</v>
      </c>
      <c r="L2634" s="1">
        <v>0</v>
      </c>
      <c r="M2634"/>
      <c r="N2634" s="3">
        <v>8.1</v>
      </c>
      <c r="O2634" s="10">
        <f>N2634-1/SUMIF(Seasons!A$2:A$8,C2634,Seasons!E$2:E$8)*(B2634-(E2634/SUMIF(Seasons!A$2:A$8,C2634,Seasons!B$2:B$8))*SUMIF(Seasons!A$2:A$8,C2634,Seasons!C$2:C$8))</f>
        <v>4.4407550822846078</v>
      </c>
    </row>
    <row r="2635" spans="1:15" x14ac:dyDescent="0.2">
      <c r="A2635">
        <v>1</v>
      </c>
      <c r="B2635" s="1">
        <v>2125000</v>
      </c>
      <c r="C2635" t="s">
        <v>23</v>
      </c>
      <c r="D2635" t="s">
        <v>723</v>
      </c>
      <c r="E2635">
        <v>186</v>
      </c>
      <c r="K2635" s="1">
        <v>2125000</v>
      </c>
      <c r="L2635" s="1">
        <v>0</v>
      </c>
      <c r="N2635" s="3">
        <v>7.3</v>
      </c>
      <c r="O2635" s="10">
        <f>N2635-1/SUMIF(Seasons!A$2:A$8,C2635,Seasons!E$2:E$8)*(B2635-(E2635/SUMIF(Seasons!A$2:A$8,C2635,Seasons!B$2:B$8))*SUMIF(Seasons!A$2:A$8,C2635,Seasons!C$2:C$8))</f>
        <v>3.9459627329192544</v>
      </c>
    </row>
    <row r="2636" spans="1:15" x14ac:dyDescent="0.2">
      <c r="A2636">
        <v>1</v>
      </c>
      <c r="B2636" s="1">
        <f>J2636</f>
        <v>475000</v>
      </c>
      <c r="C2636" s="11" t="s">
        <v>17</v>
      </c>
      <c r="D2636" s="11" t="s">
        <v>724</v>
      </c>
      <c r="E2636" s="12">
        <v>190</v>
      </c>
      <c r="F2636" s="12"/>
      <c r="G2636" s="12"/>
      <c r="H2636" s="12"/>
      <c r="I2636" s="13">
        <v>475000</v>
      </c>
      <c r="J2636" s="14">
        <v>475000</v>
      </c>
      <c r="K2636" s="14"/>
      <c r="L2636" s="14" t="s">
        <v>27</v>
      </c>
      <c r="M2636" s="13"/>
      <c r="N2636" s="10">
        <v>0</v>
      </c>
      <c r="O2636" s="10">
        <f>N2636-1/SUMIF(Seasons!A$2:A$8,C2636,Seasons!E$2:E$8)*(B2636-(E2636/SUMIF(Seasons!A$2:A$8,C2636,Seasons!B$2:B$8))*SUMIF(Seasons!A$2:A$8,C2636,Seasons!C$2:C$8))</f>
        <v>0</v>
      </c>
    </row>
    <row r="2637" spans="1:15" x14ac:dyDescent="0.2">
      <c r="A2637">
        <v>1</v>
      </c>
      <c r="B2637" s="1">
        <f>J2637</f>
        <v>475000</v>
      </c>
      <c r="C2637" s="11" t="s">
        <v>17</v>
      </c>
      <c r="D2637" s="11" t="s">
        <v>725</v>
      </c>
      <c r="E2637" s="12">
        <v>190</v>
      </c>
      <c r="F2637" s="12"/>
      <c r="G2637" s="12"/>
      <c r="H2637" s="12"/>
      <c r="I2637" s="13">
        <v>475000</v>
      </c>
      <c r="J2637" s="14">
        <v>475000</v>
      </c>
      <c r="K2637" s="14"/>
      <c r="L2637" s="14" t="s">
        <v>27</v>
      </c>
      <c r="M2637" s="13"/>
      <c r="N2637" s="10">
        <v>-1.1000000000000001</v>
      </c>
      <c r="O2637" s="10">
        <f>N2637-1/SUMIF(Seasons!A$2:A$8,C2637,Seasons!E$2:E$8)*(B2637-(E2637/SUMIF(Seasons!A$2:A$8,C2637,Seasons!B$2:B$8))*SUMIF(Seasons!A$2:A$8,C2637,Seasons!C$2:C$8))</f>
        <v>-1.1000000000000001</v>
      </c>
    </row>
    <row r="2638" spans="1:15" x14ac:dyDescent="0.2">
      <c r="A2638">
        <v>1</v>
      </c>
      <c r="B2638" s="1">
        <f>K2638</f>
        <v>20725</v>
      </c>
      <c r="C2638" s="11" t="s">
        <v>19</v>
      </c>
      <c r="D2638" s="11" t="s">
        <v>725</v>
      </c>
      <c r="E2638" s="12">
        <v>8</v>
      </c>
      <c r="F2638" s="12">
        <v>0</v>
      </c>
      <c r="G2638" s="12">
        <v>0</v>
      </c>
      <c r="H2638" s="12">
        <v>0</v>
      </c>
      <c r="I2638" s="11"/>
      <c r="J2638" s="14">
        <v>500000</v>
      </c>
      <c r="K2638" s="14">
        <v>20725</v>
      </c>
      <c r="L2638" s="14">
        <v>0</v>
      </c>
      <c r="M2638" s="13"/>
      <c r="N2638" s="10">
        <v>0.1</v>
      </c>
      <c r="O2638" s="10">
        <f>N2638-1/SUMIF(Seasons!A$2:A$8,C2638,Seasons!E$2:E$8)*(B2638-(E2638/SUMIF(Seasons!A$2:A$8,C2638,Seasons!B$2:B$8))*SUMIF(Seasons!A$2:A$8,C2638,Seasons!C$2:C$8))</f>
        <v>0.10000102940671859</v>
      </c>
    </row>
    <row r="2639" spans="1:15" x14ac:dyDescent="0.2">
      <c r="A2639">
        <v>1</v>
      </c>
      <c r="B2639" s="1">
        <f>J2639</f>
        <v>4100000</v>
      </c>
      <c r="C2639" s="11" t="s">
        <v>17</v>
      </c>
      <c r="D2639" s="11" t="s">
        <v>726</v>
      </c>
      <c r="E2639" s="12">
        <v>190</v>
      </c>
      <c r="F2639" s="12"/>
      <c r="G2639" s="12"/>
      <c r="H2639" s="12"/>
      <c r="I2639" s="13">
        <v>3600000</v>
      </c>
      <c r="J2639" s="14">
        <v>4100000</v>
      </c>
      <c r="K2639" s="14"/>
      <c r="L2639" s="14" t="s">
        <v>27</v>
      </c>
      <c r="M2639" s="13"/>
      <c r="N2639" s="10">
        <v>10.9</v>
      </c>
      <c r="O2639" s="10">
        <f>N2639-1/SUMIF(Seasons!A$2:A$8,C2639,Seasons!E$2:E$8)*(B2639-(E2639/SUMIF(Seasons!A$2:A$8,C2639,Seasons!B$2:B$8))*SUMIF(Seasons!A$2:A$8,C2639,Seasons!C$2:C$8))</f>
        <v>1.3969961769524861</v>
      </c>
    </row>
    <row r="2640" spans="1:15" x14ac:dyDescent="0.2">
      <c r="A2640">
        <v>1</v>
      </c>
      <c r="B2640" s="1">
        <f>K2640</f>
        <v>4100000</v>
      </c>
      <c r="C2640" s="11" t="s">
        <v>19</v>
      </c>
      <c r="D2640" s="11" t="s">
        <v>726</v>
      </c>
      <c r="E2640" s="12">
        <v>193</v>
      </c>
      <c r="F2640" s="16">
        <v>137</v>
      </c>
      <c r="G2640" s="12">
        <v>0</v>
      </c>
      <c r="H2640" s="12">
        <v>0</v>
      </c>
      <c r="I2640" s="11"/>
      <c r="J2640" s="14">
        <v>4100000</v>
      </c>
      <c r="K2640" s="14">
        <v>4100000</v>
      </c>
      <c r="L2640" s="14">
        <v>0</v>
      </c>
      <c r="M2640" s="13"/>
      <c r="N2640" s="10">
        <v>5.8</v>
      </c>
      <c r="O2640" s="10">
        <f>N2640-1/SUMIF(Seasons!A$2:A$8,C2640,Seasons!E$2:E$8)*(B2640-(E2640/SUMIF(Seasons!A$2:A$8,C2640,Seasons!B$2:B$8))*SUMIF(Seasons!A$2:A$8,C2640,Seasons!C$2:C$8))</f>
        <v>-3.7364238410596036</v>
      </c>
    </row>
    <row r="2641" spans="1:15" x14ac:dyDescent="0.2">
      <c r="A2641">
        <v>1</v>
      </c>
      <c r="B2641" s="1">
        <f>K2641</f>
        <v>4100000</v>
      </c>
      <c r="C2641" s="11" t="s">
        <v>20</v>
      </c>
      <c r="D2641" s="11" t="s">
        <v>726</v>
      </c>
      <c r="E2641" s="12">
        <v>186</v>
      </c>
      <c r="F2641" s="12">
        <v>0</v>
      </c>
      <c r="G2641" s="12">
        <v>0</v>
      </c>
      <c r="H2641" s="12">
        <v>0</v>
      </c>
      <c r="I2641" s="12"/>
      <c r="J2641" s="14">
        <v>4100000</v>
      </c>
      <c r="K2641" s="14">
        <v>4100000</v>
      </c>
      <c r="L2641" s="14">
        <v>0</v>
      </c>
      <c r="M2641" s="13"/>
      <c r="N2641" s="10">
        <v>8.3000000000000007</v>
      </c>
      <c r="O2641" s="10">
        <f>N2641-1/SUMIF(Seasons!A$2:A$8,C2641,Seasons!E$2:E$8)*(B2641-(E2641/SUMIF(Seasons!A$2:A$8,C2641,Seasons!B$2:B$8))*SUMIF(Seasons!A$2:A$8,C2641,Seasons!C$2:C$8))</f>
        <v>-0.71878914405010264</v>
      </c>
    </row>
    <row r="2642" spans="1:15" x14ac:dyDescent="0.2">
      <c r="A2642">
        <v>1</v>
      </c>
      <c r="B2642" s="1">
        <f>K2642</f>
        <v>4100000</v>
      </c>
      <c r="C2642" s="11" t="s">
        <v>21</v>
      </c>
      <c r="D2642" s="11" t="s">
        <v>726</v>
      </c>
      <c r="E2642" s="12">
        <v>185</v>
      </c>
      <c r="F2642" s="12">
        <v>0</v>
      </c>
      <c r="G2642" s="12">
        <v>0</v>
      </c>
      <c r="H2642" s="12">
        <v>0</v>
      </c>
      <c r="I2642" s="12"/>
      <c r="J2642" s="14">
        <v>4100000</v>
      </c>
      <c r="K2642" s="14">
        <v>4100000</v>
      </c>
      <c r="L2642" s="14">
        <v>0</v>
      </c>
      <c r="M2642" s="13">
        <v>0</v>
      </c>
      <c r="N2642" s="10">
        <v>4.7</v>
      </c>
      <c r="O2642" s="10">
        <f>N2642-1/SUMIF(Seasons!A$2:A$8,C2642,Seasons!E$2:E$8)*(B2642-(E2642/SUMIF(Seasons!A$2:A$8,C2642,Seasons!B$2:B$8))*SUMIF(Seasons!A$2:A$8,C2642,Seasons!C$2:C$8))</f>
        <v>-3.5144566778362849</v>
      </c>
    </row>
    <row r="2643" spans="1:15" x14ac:dyDescent="0.2">
      <c r="A2643">
        <v>1</v>
      </c>
      <c r="B2643" s="1">
        <f>48/82*K2643</f>
        <v>2926829.2682926827</v>
      </c>
      <c r="C2643" t="s">
        <v>22</v>
      </c>
      <c r="D2643" t="s">
        <v>726</v>
      </c>
      <c r="E2643">
        <v>99</v>
      </c>
      <c r="F2643">
        <v>0</v>
      </c>
      <c r="H2643">
        <v>0</v>
      </c>
      <c r="K2643" s="1">
        <v>5000000</v>
      </c>
      <c r="L2643" s="1">
        <v>0</v>
      </c>
      <c r="N2643" s="3">
        <v>1.2</v>
      </c>
      <c r="O2643" s="10">
        <f>N2643-1/SUMIF(Seasons!A$2:A$8,C2643,Seasons!E$2:E$8)*(B2643-(E2643/SUMIF(Seasons!A$2:A$8,C2643,Seasons!B$2:B$8))*SUMIF(Seasons!A$2:A$8,C2643,Seasons!C$2:C$8))</f>
        <v>-4.2080251770259638</v>
      </c>
    </row>
    <row r="2644" spans="1:15" x14ac:dyDescent="0.2">
      <c r="A2644">
        <v>1</v>
      </c>
      <c r="B2644" s="1">
        <f>K2644</f>
        <v>5000000</v>
      </c>
      <c r="C2644" t="s">
        <v>15</v>
      </c>
      <c r="D2644" t="s">
        <v>726</v>
      </c>
      <c r="E2644">
        <v>195</v>
      </c>
      <c r="F2644">
        <v>0</v>
      </c>
      <c r="G2644">
        <v>40</v>
      </c>
      <c r="H2644">
        <v>0</v>
      </c>
      <c r="I2644"/>
      <c r="J2644" s="1">
        <v>5000000</v>
      </c>
      <c r="K2644" s="1">
        <v>5000000</v>
      </c>
      <c r="L2644" s="1">
        <v>0</v>
      </c>
      <c r="M2644"/>
      <c r="N2644" s="3">
        <v>4.9000000000000004</v>
      </c>
      <c r="O2644" s="10">
        <f>N2644-1/SUMIF(Seasons!A$2:A$8,C2644,Seasons!E$2:E$8)*(B2644-(E2644/SUMIF(Seasons!A$2:A$8,C2644,Seasons!B$2:B$8))*SUMIF(Seasons!A$2:A$8,C2644,Seasons!C$2:C$8))</f>
        <v>-5.438818973862535</v>
      </c>
    </row>
    <row r="2645" spans="1:15" x14ac:dyDescent="0.2">
      <c r="A2645">
        <v>1</v>
      </c>
      <c r="B2645" s="1">
        <v>4000000</v>
      </c>
      <c r="C2645" t="s">
        <v>23</v>
      </c>
      <c r="D2645" t="s">
        <v>726</v>
      </c>
      <c r="E2645">
        <v>186</v>
      </c>
      <c r="K2645" s="1">
        <v>4000000</v>
      </c>
      <c r="L2645" s="1">
        <v>0</v>
      </c>
      <c r="N2645" s="3">
        <v>2.6</v>
      </c>
      <c r="O2645" s="10">
        <f>N2645-1/SUMIF(Seasons!A$2:A$8,C2645,Seasons!E$2:E$8)*(B2645-(E2645/SUMIF(Seasons!A$2:A$8,C2645,Seasons!B$2:B$8))*SUMIF(Seasons!A$2:A$8,C2645,Seasons!C$2:C$8))</f>
        <v>-4.7469387755102037</v>
      </c>
    </row>
    <row r="2646" spans="1:15" x14ac:dyDescent="0.2">
      <c r="A2646">
        <v>1</v>
      </c>
      <c r="B2646" s="1">
        <f>48/82*K2646</f>
        <v>16260.292682926829</v>
      </c>
      <c r="C2646" t="s">
        <v>22</v>
      </c>
      <c r="D2646" t="s">
        <v>727</v>
      </c>
      <c r="E2646">
        <v>5</v>
      </c>
      <c r="F2646">
        <v>0</v>
      </c>
      <c r="H2646">
        <v>0</v>
      </c>
      <c r="K2646" s="1">
        <v>27778</v>
      </c>
      <c r="L2646" s="1">
        <v>0</v>
      </c>
      <c r="N2646" s="3">
        <v>0.1</v>
      </c>
      <c r="O2646" s="10">
        <f>N2646-1/SUMIF(Seasons!A$2:A$8,C2646,Seasons!E$2:E$8)*(B2646-(E2646/SUMIF(Seasons!A$2:A$8,C2646,Seasons!B$2:B$8))*SUMIF(Seasons!A$2:A$8,C2646,Seasons!C$2:C$8))</f>
        <v>9.8473851083613478E-2</v>
      </c>
    </row>
    <row r="2647" spans="1:15" x14ac:dyDescent="0.2">
      <c r="A2647">
        <v>1</v>
      </c>
      <c r="B2647" s="1">
        <f>J2647</f>
        <v>500000</v>
      </c>
      <c r="C2647" s="11" t="s">
        <v>17</v>
      </c>
      <c r="D2647" s="11" t="s">
        <v>728</v>
      </c>
      <c r="E2647" s="12">
        <v>190</v>
      </c>
      <c r="F2647" s="12"/>
      <c r="G2647" s="12"/>
      <c r="H2647" s="12"/>
      <c r="I2647" s="13">
        <v>500000</v>
      </c>
      <c r="J2647" s="14">
        <v>500000</v>
      </c>
      <c r="K2647" s="14"/>
      <c r="L2647" s="14" t="s">
        <v>27</v>
      </c>
      <c r="M2647" s="13"/>
      <c r="N2647" s="10">
        <v>0</v>
      </c>
      <c r="O2647" s="10">
        <f>N2647-1/SUMIF(Seasons!A$2:A$8,C2647,Seasons!E$2:E$8)*(B2647-(E2647/SUMIF(Seasons!A$2:A$8,C2647,Seasons!B$2:B$8))*SUMIF(Seasons!A$2:A$8,C2647,Seasons!C$2:C$8))</f>
        <v>-6.5537957400327682E-2</v>
      </c>
    </row>
    <row r="2648" spans="1:15" x14ac:dyDescent="0.2">
      <c r="A2648">
        <v>1</v>
      </c>
      <c r="B2648" s="1">
        <f>K2648</f>
        <v>500000</v>
      </c>
      <c r="C2648" s="11" t="s">
        <v>19</v>
      </c>
      <c r="D2648" s="11" t="s">
        <v>728</v>
      </c>
      <c r="E2648" s="12">
        <v>193</v>
      </c>
      <c r="F2648" s="12">
        <v>0</v>
      </c>
      <c r="G2648" s="12">
        <v>0</v>
      </c>
      <c r="H2648" s="12">
        <v>0</v>
      </c>
      <c r="I2648" s="11"/>
      <c r="J2648" s="14">
        <v>500000</v>
      </c>
      <c r="K2648" s="14">
        <v>500000</v>
      </c>
      <c r="L2648" s="14">
        <v>0</v>
      </c>
      <c r="M2648" s="13"/>
      <c r="N2648" s="10">
        <v>3</v>
      </c>
      <c r="O2648" s="10">
        <f>N2648-1/SUMIF(Seasons!A$2:A$8,C2648,Seasons!E$2:E$8)*(B2648-(E2648/SUMIF(Seasons!A$2:A$8,C2648,Seasons!B$2:B$8))*SUMIF(Seasons!A$2:A$8,C2648,Seasons!C$2:C$8))</f>
        <v>3</v>
      </c>
    </row>
    <row r="2649" spans="1:15" x14ac:dyDescent="0.2">
      <c r="A2649">
        <v>1</v>
      </c>
      <c r="B2649" s="1">
        <f>K2649</f>
        <v>575000</v>
      </c>
      <c r="C2649" s="11" t="s">
        <v>20</v>
      </c>
      <c r="D2649" s="11" t="s">
        <v>728</v>
      </c>
      <c r="E2649" s="12">
        <v>186</v>
      </c>
      <c r="F2649" s="12">
        <v>0</v>
      </c>
      <c r="G2649" s="12">
        <v>0</v>
      </c>
      <c r="H2649" s="12">
        <v>0</v>
      </c>
      <c r="I2649" s="12"/>
      <c r="J2649" s="14">
        <v>575000</v>
      </c>
      <c r="K2649" s="14">
        <v>575000</v>
      </c>
      <c r="L2649" s="14">
        <v>0</v>
      </c>
      <c r="M2649" s="13"/>
      <c r="N2649" s="10">
        <v>5.2</v>
      </c>
      <c r="O2649" s="10">
        <f>N2649-1/SUMIF(Seasons!A$2:A$8,C2649,Seasons!E$2:E$8)*(B2649-(E2649/SUMIF(Seasons!A$2:A$8,C2649,Seasons!B$2:B$8))*SUMIF(Seasons!A$2:A$8,C2649,Seasons!C$2:C$8))</f>
        <v>5.0121085594989561</v>
      </c>
    </row>
    <row r="2650" spans="1:15" x14ac:dyDescent="0.2">
      <c r="A2650">
        <v>1</v>
      </c>
      <c r="B2650" s="1">
        <f>K2650</f>
        <v>825000</v>
      </c>
      <c r="C2650" s="11" t="s">
        <v>21</v>
      </c>
      <c r="D2650" s="11" t="s">
        <v>728</v>
      </c>
      <c r="E2650" s="12">
        <v>185</v>
      </c>
      <c r="F2650" s="12">
        <v>0</v>
      </c>
      <c r="G2650" s="12">
        <v>0</v>
      </c>
      <c r="H2650" s="12">
        <v>0</v>
      </c>
      <c r="I2650" s="12"/>
      <c r="J2650" s="14">
        <v>825000</v>
      </c>
      <c r="K2650" s="14">
        <v>825000</v>
      </c>
      <c r="L2650" s="14">
        <v>0</v>
      </c>
      <c r="M2650" s="13">
        <v>0</v>
      </c>
      <c r="N2650" s="10">
        <v>1.5</v>
      </c>
      <c r="O2650" s="10">
        <f>N2650-1/SUMIF(Seasons!A$2:A$8,C2650,Seasons!E$2:E$8)*(B2650-(E2650/SUMIF(Seasons!A$2:A$8,C2650,Seasons!B$2:B$8))*SUMIF(Seasons!A$2:A$8,C2650,Seasons!C$2:C$8))</f>
        <v>0.81067496409765438</v>
      </c>
    </row>
    <row r="2651" spans="1:15" x14ac:dyDescent="0.2">
      <c r="A2651">
        <v>1</v>
      </c>
      <c r="B2651" s="1">
        <f>48/82*K2651</f>
        <v>482926.82926829264</v>
      </c>
      <c r="C2651" t="s">
        <v>22</v>
      </c>
      <c r="D2651" t="s">
        <v>728</v>
      </c>
      <c r="E2651">
        <v>99</v>
      </c>
      <c r="F2651">
        <v>0</v>
      </c>
      <c r="H2651">
        <v>0</v>
      </c>
      <c r="K2651" s="1">
        <v>825000</v>
      </c>
      <c r="L2651" s="1">
        <v>0</v>
      </c>
      <c r="N2651" s="3">
        <v>-0.2</v>
      </c>
      <c r="O2651" s="10">
        <f>N2651-1/SUMIF(Seasons!A$2:A$8,C2651,Seasons!E$2:E$8)*(B2651-(E2651/SUMIF(Seasons!A$2:A$8,C2651,Seasons!B$2:B$8))*SUMIF(Seasons!A$2:A$8,C2651,Seasons!C$2:C$8))</f>
        <v>-0.56254917387883552</v>
      </c>
    </row>
    <row r="2652" spans="1:15" x14ac:dyDescent="0.2">
      <c r="A2652">
        <v>1</v>
      </c>
      <c r="B2652" s="1">
        <f>K2652</f>
        <v>1850000</v>
      </c>
      <c r="C2652" t="s">
        <v>15</v>
      </c>
      <c r="D2652" t="s">
        <v>728</v>
      </c>
      <c r="E2652">
        <v>195</v>
      </c>
      <c r="F2652">
        <v>0</v>
      </c>
      <c r="G2652">
        <v>0</v>
      </c>
      <c r="H2652">
        <v>0</v>
      </c>
      <c r="I2652"/>
      <c r="J2652" s="1">
        <v>1850000</v>
      </c>
      <c r="K2652" s="1">
        <v>1850000</v>
      </c>
      <c r="L2652" s="1">
        <v>0</v>
      </c>
      <c r="M2652"/>
      <c r="N2652" s="3">
        <v>0.1</v>
      </c>
      <c r="O2652" s="10">
        <f>N2652-1/SUMIF(Seasons!A$2:A$8,C2652,Seasons!E$2:E$8)*(B2652-(E2652/SUMIF(Seasons!A$2:A$8,C2652,Seasons!B$2:B$8))*SUMIF(Seasons!A$2:A$8,C2652,Seasons!C$2:C$8))</f>
        <v>-2.920329138431752</v>
      </c>
    </row>
    <row r="2653" spans="1:15" x14ac:dyDescent="0.2">
      <c r="A2653">
        <v>1</v>
      </c>
      <c r="B2653" s="1">
        <v>1850000</v>
      </c>
      <c r="C2653" t="s">
        <v>23</v>
      </c>
      <c r="D2653" t="s">
        <v>728</v>
      </c>
      <c r="E2653">
        <v>186</v>
      </c>
      <c r="K2653" s="1">
        <v>1850000</v>
      </c>
      <c r="L2653" s="1">
        <v>0</v>
      </c>
      <c r="N2653" s="3">
        <v>0.7</v>
      </c>
      <c r="O2653" s="10">
        <f>N2653-1/SUMIF(Seasons!A$2:A$8,C2653,Seasons!E$2:E$8)*(B2653-(E2653/SUMIF(Seasons!A$2:A$8,C2653,Seasons!B$2:B$8))*SUMIF(Seasons!A$2:A$8,C2653,Seasons!C$2:C$8))</f>
        <v>-2.0684117125110912</v>
      </c>
    </row>
    <row r="2654" spans="1:15" x14ac:dyDescent="0.2">
      <c r="A2654">
        <v>1</v>
      </c>
      <c r="B2654" s="1">
        <f>J2654</f>
        <v>625000</v>
      </c>
      <c r="C2654" s="11" t="s">
        <v>17</v>
      </c>
      <c r="D2654" s="11" t="s">
        <v>729</v>
      </c>
      <c r="E2654" s="12">
        <v>190</v>
      </c>
      <c r="F2654" s="12"/>
      <c r="G2654" s="12"/>
      <c r="H2654" s="12"/>
      <c r="I2654" s="13">
        <v>600000</v>
      </c>
      <c r="J2654" s="14">
        <v>625000</v>
      </c>
      <c r="K2654" s="14"/>
      <c r="L2654" s="14" t="s">
        <v>27</v>
      </c>
      <c r="M2654" s="13"/>
      <c r="N2654" s="10">
        <v>-0.60000000000000009</v>
      </c>
      <c r="O2654" s="10">
        <f>N2654-1/SUMIF(Seasons!A$2:A$8,C2654,Seasons!E$2:E$8)*(B2654-(E2654/SUMIF(Seasons!A$2:A$8,C2654,Seasons!B$2:B$8))*SUMIF(Seasons!A$2:A$8,C2654,Seasons!C$2:C$8))</f>
        <v>-0.99322774440196615</v>
      </c>
    </row>
    <row r="2655" spans="1:15" x14ac:dyDescent="0.2">
      <c r="A2655">
        <v>1</v>
      </c>
      <c r="B2655" s="1">
        <f>K2655</f>
        <v>625000</v>
      </c>
      <c r="C2655" s="11" t="s">
        <v>19</v>
      </c>
      <c r="D2655" s="11" t="s">
        <v>729</v>
      </c>
      <c r="E2655" s="12">
        <v>193</v>
      </c>
      <c r="F2655" s="12">
        <v>0</v>
      </c>
      <c r="G2655" s="12">
        <v>0</v>
      </c>
      <c r="H2655" s="12">
        <v>0</v>
      </c>
      <c r="I2655" s="11"/>
      <c r="J2655" s="14">
        <v>625000</v>
      </c>
      <c r="K2655" s="14">
        <v>625000</v>
      </c>
      <c r="L2655" s="14">
        <v>0</v>
      </c>
      <c r="M2655" s="13"/>
      <c r="N2655" s="10">
        <v>2.7</v>
      </c>
      <c r="O2655" s="10">
        <f>N2655-1/SUMIF(Seasons!A$2:A$8,C2655,Seasons!E$2:E$8)*(B2655-(E2655/SUMIF(Seasons!A$2:A$8,C2655,Seasons!B$2:B$8))*SUMIF(Seasons!A$2:A$8,C2655,Seasons!C$2:C$8))</f>
        <v>2.3688741721854307</v>
      </c>
    </row>
    <row r="2656" spans="1:15" x14ac:dyDescent="0.2">
      <c r="A2656">
        <v>1</v>
      </c>
      <c r="B2656" s="1">
        <f>K2656</f>
        <v>600000</v>
      </c>
      <c r="C2656" s="11" t="s">
        <v>20</v>
      </c>
      <c r="D2656" s="11" t="s">
        <v>729</v>
      </c>
      <c r="E2656" s="12">
        <v>186</v>
      </c>
      <c r="F2656" s="12">
        <v>0</v>
      </c>
      <c r="G2656" s="12">
        <v>0</v>
      </c>
      <c r="H2656" s="12">
        <v>0</v>
      </c>
      <c r="I2656" s="12"/>
      <c r="J2656" s="14">
        <v>600000</v>
      </c>
      <c r="K2656" s="14">
        <v>600000</v>
      </c>
      <c r="L2656" s="14">
        <v>0</v>
      </c>
      <c r="M2656" s="13"/>
      <c r="N2656" s="10">
        <v>-0.4</v>
      </c>
      <c r="O2656" s="10">
        <f>N2656-1/SUMIF(Seasons!A$2:A$8,C2656,Seasons!E$2:E$8)*(B2656-(E2656/SUMIF(Seasons!A$2:A$8,C2656,Seasons!B$2:B$8))*SUMIF(Seasons!A$2:A$8,C2656,Seasons!C$2:C$8))</f>
        <v>-0.65052192066805847</v>
      </c>
    </row>
    <row r="2657" spans="1:15" x14ac:dyDescent="0.2">
      <c r="A2657">
        <v>1</v>
      </c>
      <c r="B2657" s="1">
        <f>48/82*K2657</f>
        <v>53215.024390243896</v>
      </c>
      <c r="C2657" t="s">
        <v>22</v>
      </c>
      <c r="D2657" t="s">
        <v>729</v>
      </c>
      <c r="E2657">
        <v>15</v>
      </c>
      <c r="F2657">
        <v>0</v>
      </c>
      <c r="H2657">
        <v>0</v>
      </c>
      <c r="K2657" s="1">
        <v>90909</v>
      </c>
      <c r="L2657" s="1">
        <v>0</v>
      </c>
      <c r="N2657" s="3">
        <v>0</v>
      </c>
      <c r="O2657" s="10">
        <f>N2657-1/SUMIF(Seasons!A$2:A$8,C2657,Seasons!E$2:E$8)*(B2657-(E2657/SUMIF(Seasons!A$2:A$8,C2657,Seasons!B$2:B$8))*SUMIF(Seasons!A$2:A$8,C2657,Seasons!C$2:C$8))</f>
        <v>-1.3732813389600151E-2</v>
      </c>
    </row>
    <row r="2658" spans="1:15" x14ac:dyDescent="0.2">
      <c r="A2658">
        <v>1</v>
      </c>
      <c r="B2658" s="1">
        <f>J2658</f>
        <v>500000</v>
      </c>
      <c r="C2658" s="11" t="s">
        <v>17</v>
      </c>
      <c r="D2658" s="11" t="s">
        <v>730</v>
      </c>
      <c r="E2658" s="12">
        <v>190</v>
      </c>
      <c r="F2658" s="12"/>
      <c r="G2658" s="12"/>
      <c r="H2658" s="12"/>
      <c r="I2658" s="13">
        <v>500000</v>
      </c>
      <c r="J2658" s="14">
        <v>500000</v>
      </c>
      <c r="K2658" s="14"/>
      <c r="L2658" s="14" t="s">
        <v>27</v>
      </c>
      <c r="M2658" s="13"/>
      <c r="N2658" s="10">
        <v>0</v>
      </c>
      <c r="O2658" s="10">
        <f>N2658-1/SUMIF(Seasons!A$2:A$8,C2658,Seasons!E$2:E$8)*(B2658-(E2658/SUMIF(Seasons!A$2:A$8,C2658,Seasons!B$2:B$8))*SUMIF(Seasons!A$2:A$8,C2658,Seasons!C$2:C$8))</f>
        <v>-6.5537957400327682E-2</v>
      </c>
    </row>
    <row r="2659" spans="1:15" x14ac:dyDescent="0.2">
      <c r="A2659">
        <v>1</v>
      </c>
      <c r="B2659" s="1">
        <f>K2659</f>
        <v>18135</v>
      </c>
      <c r="C2659" s="11" t="s">
        <v>19</v>
      </c>
      <c r="D2659" s="11" t="s">
        <v>730</v>
      </c>
      <c r="E2659" s="12">
        <v>7</v>
      </c>
      <c r="F2659" s="12">
        <v>0</v>
      </c>
      <c r="G2659" s="12">
        <v>0</v>
      </c>
      <c r="H2659" s="12">
        <v>0</v>
      </c>
      <c r="I2659" s="11"/>
      <c r="J2659" s="14">
        <v>500000</v>
      </c>
      <c r="K2659" s="14">
        <v>18135</v>
      </c>
      <c r="L2659" s="14">
        <v>0</v>
      </c>
      <c r="M2659" s="13"/>
      <c r="N2659" s="10">
        <v>-0.4</v>
      </c>
      <c r="O2659" s="10">
        <f>N2659-1/SUMIF(Seasons!A$2:A$8,C2659,Seasons!E$2:E$8)*(B2659-(E2659/SUMIF(Seasons!A$2:A$8,C2659,Seasons!B$2:B$8))*SUMIF(Seasons!A$2:A$8,C2659,Seasons!C$2:C$8))</f>
        <v>-0.40000075489826031</v>
      </c>
    </row>
    <row r="2660" spans="1:15" x14ac:dyDescent="0.2">
      <c r="A2660">
        <v>1</v>
      </c>
      <c r="B2660" s="1">
        <f>K2660</f>
        <v>42162</v>
      </c>
      <c r="C2660" s="11" t="s">
        <v>21</v>
      </c>
      <c r="D2660" s="11" t="s">
        <v>730</v>
      </c>
      <c r="E2660" s="12">
        <v>13</v>
      </c>
      <c r="F2660" s="12">
        <v>0</v>
      </c>
      <c r="G2660" s="12">
        <v>0</v>
      </c>
      <c r="H2660" s="12">
        <v>0</v>
      </c>
      <c r="I2660" s="12"/>
      <c r="J2660" s="14">
        <v>600000</v>
      </c>
      <c r="K2660" s="14">
        <v>42162</v>
      </c>
      <c r="L2660" s="14">
        <v>0</v>
      </c>
      <c r="M2660" s="13">
        <v>0</v>
      </c>
      <c r="N2660" s="10">
        <v>0</v>
      </c>
      <c r="O2660" s="10">
        <f>N2660-1/SUMIF(Seasons!A$2:A$8,C2660,Seasons!E$2:E$8)*(B2660-(E2660/SUMIF(Seasons!A$2:A$8,C2660,Seasons!B$2:B$8))*SUMIF(Seasons!A$2:A$8,C2660,Seasons!C$2:C$8))</f>
        <v>-1.2109391536102878E-2</v>
      </c>
    </row>
    <row r="2661" spans="1:15" x14ac:dyDescent="0.2">
      <c r="A2661">
        <v>1</v>
      </c>
      <c r="B2661" s="1">
        <f>K2661</f>
        <v>9185</v>
      </c>
      <c r="C2661" s="11" t="s">
        <v>20</v>
      </c>
      <c r="D2661" s="11" t="s">
        <v>731</v>
      </c>
      <c r="E2661" s="12">
        <v>2</v>
      </c>
      <c r="F2661" s="12">
        <v>0</v>
      </c>
      <c r="G2661" s="12">
        <v>0</v>
      </c>
      <c r="H2661" s="12">
        <v>0</v>
      </c>
      <c r="I2661" s="12"/>
      <c r="J2661" s="14">
        <v>854166</v>
      </c>
      <c r="K2661" s="14">
        <v>9185</v>
      </c>
      <c r="L2661" s="14">
        <v>287500</v>
      </c>
      <c r="M2661" s="13"/>
      <c r="N2661" s="10">
        <v>0</v>
      </c>
      <c r="O2661" s="10">
        <f>N2661-1/SUMIF(Seasons!A$2:A$8,C2661,Seasons!E$2:E$8)*(B2661-(E2661/SUMIF(Seasons!A$2:A$8,C2661,Seasons!B$2:B$8))*SUMIF(Seasons!A$2:A$8,C2661,Seasons!C$2:C$8))</f>
        <v>-9.5415179473365194E-3</v>
      </c>
    </row>
    <row r="2662" spans="1:15" x14ac:dyDescent="0.2">
      <c r="A2662">
        <v>1</v>
      </c>
      <c r="B2662" s="1">
        <f>K2662</f>
        <v>817229</v>
      </c>
      <c r="C2662" s="11" t="s">
        <v>21</v>
      </c>
      <c r="D2662" s="11" t="s">
        <v>731</v>
      </c>
      <c r="E2662" s="12">
        <v>177</v>
      </c>
      <c r="F2662" s="12">
        <v>0</v>
      </c>
      <c r="G2662" s="12">
        <v>0</v>
      </c>
      <c r="H2662" s="12">
        <v>0</v>
      </c>
      <c r="I2662" s="12"/>
      <c r="J2662" s="14">
        <v>854166</v>
      </c>
      <c r="K2662" s="14">
        <v>817229</v>
      </c>
      <c r="L2662" s="14">
        <v>287500</v>
      </c>
      <c r="M2662" s="13">
        <v>0</v>
      </c>
      <c r="N2662" s="10">
        <v>13.9</v>
      </c>
      <c r="O2662" s="10">
        <f>N2662-1/SUMIF(Seasons!A$2:A$8,C2662,Seasons!E$2:E$8)*(B2662-(E2662/SUMIF(Seasons!A$2:A$8,C2662,Seasons!B$2:B$8))*SUMIF(Seasons!A$2:A$8,C2662,Seasons!C$2:C$8))</f>
        <v>13.176365642425576</v>
      </c>
    </row>
    <row r="2663" spans="1:15" x14ac:dyDescent="0.2">
      <c r="A2663">
        <v>1</v>
      </c>
      <c r="B2663" s="1">
        <f>48/82*K2663</f>
        <v>325350.43902439025</v>
      </c>
      <c r="C2663" t="s">
        <v>22</v>
      </c>
      <c r="D2663" t="s">
        <v>731</v>
      </c>
      <c r="E2663">
        <v>93</v>
      </c>
      <c r="F2663">
        <v>0</v>
      </c>
      <c r="H2663">
        <v>0</v>
      </c>
      <c r="K2663" s="1">
        <v>555807</v>
      </c>
      <c r="L2663" s="1">
        <v>262500</v>
      </c>
      <c r="N2663" s="3">
        <v>2.6</v>
      </c>
      <c r="O2663" s="10">
        <f>N2663-1/SUMIF(Seasons!A$2:A$8,C2663,Seasons!E$2:E$8)*(B2663-(E2663/SUMIF(Seasons!A$2:A$8,C2663,Seasons!B$2:B$8))*SUMIF(Seasons!A$2:A$8,C2663,Seasons!C$2:C$8))</f>
        <v>2.524317640226021</v>
      </c>
    </row>
    <row r="2664" spans="1:15" x14ac:dyDescent="0.2">
      <c r="A2664">
        <v>1</v>
      </c>
      <c r="B2664" s="1">
        <f>K2664</f>
        <v>4000000</v>
      </c>
      <c r="C2664" t="s">
        <v>15</v>
      </c>
      <c r="D2664" t="s">
        <v>731</v>
      </c>
      <c r="E2664">
        <v>195</v>
      </c>
      <c r="F2664">
        <v>0</v>
      </c>
      <c r="G2664">
        <v>0</v>
      </c>
      <c r="H2664">
        <v>0</v>
      </c>
      <c r="I2664"/>
      <c r="J2664" s="1">
        <v>4000000</v>
      </c>
      <c r="K2664" s="1">
        <v>4000000</v>
      </c>
      <c r="L2664" s="1">
        <v>0</v>
      </c>
      <c r="M2664"/>
      <c r="N2664" s="3">
        <v>11.6</v>
      </c>
      <c r="O2664" s="10">
        <f>N2664-1/SUMIF(Seasons!A$2:A$8,C2664,Seasons!E$2:E$8)*(B2664-(E2664/SUMIF(Seasons!A$2:A$8,C2664,Seasons!B$2:B$8))*SUMIF(Seasons!A$2:A$8,C2664,Seasons!C$2:C$8))</f>
        <v>3.584511132623426</v>
      </c>
    </row>
    <row r="2665" spans="1:15" x14ac:dyDescent="0.2">
      <c r="A2665">
        <v>1</v>
      </c>
      <c r="B2665" s="1">
        <v>4000000</v>
      </c>
      <c r="C2665" t="s">
        <v>23</v>
      </c>
      <c r="D2665" t="s">
        <v>731</v>
      </c>
      <c r="E2665">
        <v>186</v>
      </c>
      <c r="K2665" s="1">
        <v>4000000</v>
      </c>
      <c r="L2665" s="1">
        <v>0</v>
      </c>
      <c r="N2665" s="3">
        <v>5.7</v>
      </c>
      <c r="O2665" s="10">
        <f>N2665-1/SUMIF(Seasons!A$2:A$8,C2665,Seasons!E$2:E$8)*(B2665-(E2665/SUMIF(Seasons!A$2:A$8,C2665,Seasons!B$2:B$8))*SUMIF(Seasons!A$2:A$8,C2665,Seasons!C$2:C$8))</f>
        <v>-1.6469387755102041</v>
      </c>
    </row>
    <row r="2666" spans="1:15" x14ac:dyDescent="0.2">
      <c r="A2666">
        <v>1</v>
      </c>
      <c r="B2666" s="1">
        <f>J2666</f>
        <v>500000</v>
      </c>
      <c r="C2666" s="11" t="s">
        <v>17</v>
      </c>
      <c r="D2666" s="11" t="s">
        <v>732</v>
      </c>
      <c r="E2666" s="12">
        <v>190</v>
      </c>
      <c r="F2666" s="12"/>
      <c r="G2666" s="12"/>
      <c r="H2666" s="12"/>
      <c r="I2666" s="13">
        <v>500000</v>
      </c>
      <c r="J2666" s="14">
        <v>500000</v>
      </c>
      <c r="K2666" s="14"/>
      <c r="L2666" s="14" t="s">
        <v>27</v>
      </c>
      <c r="M2666" s="13"/>
      <c r="N2666" s="10">
        <v>-0.60000000000000009</v>
      </c>
      <c r="O2666" s="10">
        <f>N2666-1/SUMIF(Seasons!A$2:A$8,C2666,Seasons!E$2:E$8)*(B2666-(E2666/SUMIF(Seasons!A$2:A$8,C2666,Seasons!B$2:B$8))*SUMIF(Seasons!A$2:A$8,C2666,Seasons!C$2:C$8))</f>
        <v>-0.66553795740032773</v>
      </c>
    </row>
    <row r="2667" spans="1:15" x14ac:dyDescent="0.2">
      <c r="A2667">
        <v>1</v>
      </c>
      <c r="B2667" s="1">
        <f>K2667</f>
        <v>40296</v>
      </c>
      <c r="C2667" s="11" t="s">
        <v>19</v>
      </c>
      <c r="D2667" s="11" t="s">
        <v>732</v>
      </c>
      <c r="E2667" s="12">
        <v>0</v>
      </c>
      <c r="F2667" s="12">
        <v>0</v>
      </c>
      <c r="G2667" s="12">
        <v>0</v>
      </c>
      <c r="H2667" s="12">
        <v>38</v>
      </c>
      <c r="I2667" s="11"/>
      <c r="J2667" s="14">
        <v>500000</v>
      </c>
      <c r="K2667" s="14">
        <v>40296</v>
      </c>
      <c r="L2667" s="14">
        <v>0</v>
      </c>
      <c r="M2667" s="13"/>
      <c r="N2667" s="10"/>
      <c r="O2667" s="10">
        <f>N2667-1/SUMIF(Seasons!A$2:A$8,C2667,Seasons!E$2:E$8)*(B2667-(E2667/SUMIF(Seasons!A$2:A$8,C2667,Seasons!B$2:B$8))*SUMIF(Seasons!A$2:A$8,C2667,Seasons!C$2:C$8))</f>
        <v>-0.10674437086092715</v>
      </c>
    </row>
    <row r="2668" spans="1:15" x14ac:dyDescent="0.2">
      <c r="A2668">
        <v>1</v>
      </c>
      <c r="B2668" s="1">
        <f>J2668</f>
        <v>850000</v>
      </c>
      <c r="C2668" s="11" t="s">
        <v>17</v>
      </c>
      <c r="D2668" s="11" t="s">
        <v>733</v>
      </c>
      <c r="E2668" s="12">
        <v>190</v>
      </c>
      <c r="F2668" s="12"/>
      <c r="G2668" s="12"/>
      <c r="H2668" s="12"/>
      <c r="I2668" s="13">
        <v>685000</v>
      </c>
      <c r="J2668" s="14">
        <v>850000</v>
      </c>
      <c r="K2668" s="14"/>
      <c r="L2668" s="14">
        <v>165000</v>
      </c>
      <c r="M2668" s="13"/>
      <c r="N2668" s="10">
        <v>1</v>
      </c>
      <c r="O2668" s="10">
        <f>N2668-1/SUMIF(Seasons!A$2:A$8,C2668,Seasons!E$2:E$8)*(B2668-(E2668/SUMIF(Seasons!A$2:A$8,C2668,Seasons!B$2:B$8))*SUMIF(Seasons!A$2:A$8,C2668,Seasons!C$2:C$8))</f>
        <v>1.6930638995084735E-2</v>
      </c>
    </row>
    <row r="2669" spans="1:15" x14ac:dyDescent="0.2">
      <c r="A2669">
        <v>1</v>
      </c>
      <c r="B2669" s="1">
        <f>K2669</f>
        <v>246632</v>
      </c>
      <c r="C2669" s="11" t="s">
        <v>19</v>
      </c>
      <c r="D2669" s="11" t="s">
        <v>733</v>
      </c>
      <c r="E2669" s="12">
        <v>56</v>
      </c>
      <c r="F2669" s="12">
        <v>0</v>
      </c>
      <c r="G2669" s="12">
        <v>0</v>
      </c>
      <c r="H2669" s="12">
        <v>0</v>
      </c>
      <c r="I2669" s="11"/>
      <c r="J2669" s="14">
        <v>850000</v>
      </c>
      <c r="K2669" s="14">
        <v>246632</v>
      </c>
      <c r="L2669" s="14">
        <v>0</v>
      </c>
      <c r="M2669" s="13"/>
      <c r="N2669" s="10">
        <v>0.4</v>
      </c>
      <c r="O2669" s="10">
        <f>N2669-1/SUMIF(Seasons!A$2:A$8,C2669,Seasons!E$2:E$8)*(B2669-(E2669/SUMIF(Seasons!A$2:A$8,C2669,Seasons!B$2:B$8))*SUMIF(Seasons!A$2:A$8,C2669,Seasons!C$2:C$8))</f>
        <v>0.13098204028411625</v>
      </c>
    </row>
    <row r="2670" spans="1:15" x14ac:dyDescent="0.2">
      <c r="A2670">
        <v>1</v>
      </c>
      <c r="B2670" s="1">
        <f>K2670</f>
        <v>112903</v>
      </c>
      <c r="C2670" s="11" t="s">
        <v>20</v>
      </c>
      <c r="D2670" s="11" t="s">
        <v>733</v>
      </c>
      <c r="E2670" s="12">
        <v>35</v>
      </c>
      <c r="F2670" s="12">
        <v>0</v>
      </c>
      <c r="G2670" s="12">
        <v>0</v>
      </c>
      <c r="H2670" s="12">
        <v>0</v>
      </c>
      <c r="I2670" s="12"/>
      <c r="J2670" s="14">
        <v>600000</v>
      </c>
      <c r="K2670" s="14">
        <v>112903</v>
      </c>
      <c r="L2670" s="14">
        <v>0</v>
      </c>
      <c r="M2670" s="13"/>
      <c r="N2670" s="10">
        <v>-0.8</v>
      </c>
      <c r="O2670" s="10">
        <f>N2670-1/SUMIF(Seasons!A$2:A$8,C2670,Seasons!E$2:E$8)*(B2670-(E2670/SUMIF(Seasons!A$2:A$8,C2670,Seasons!B$2:B$8))*SUMIF(Seasons!A$2:A$8,C2670,Seasons!C$2:C$8))</f>
        <v>-0.84714065593642673</v>
      </c>
    </row>
    <row r="2671" spans="1:15" x14ac:dyDescent="0.2">
      <c r="A2671">
        <v>1</v>
      </c>
      <c r="B2671" s="1">
        <f>K2671</f>
        <v>64865</v>
      </c>
      <c r="C2671" s="11" t="s">
        <v>21</v>
      </c>
      <c r="D2671" s="11" t="s">
        <v>733</v>
      </c>
      <c r="E2671" s="12">
        <v>20</v>
      </c>
      <c r="F2671" s="12">
        <v>0</v>
      </c>
      <c r="G2671" s="12">
        <v>0</v>
      </c>
      <c r="H2671" s="12">
        <v>0</v>
      </c>
      <c r="I2671" s="12"/>
      <c r="J2671" s="14">
        <v>600000</v>
      </c>
      <c r="K2671" s="14">
        <v>64865</v>
      </c>
      <c r="L2671" s="14">
        <v>0</v>
      </c>
      <c r="M2671" s="13">
        <v>0</v>
      </c>
      <c r="N2671" s="10"/>
      <c r="O2671" s="10">
        <f>N2671-1/SUMIF(Seasons!A$2:A$8,C2671,Seasons!E$2:E$8)*(B2671-(E2671/SUMIF(Seasons!A$2:A$8,C2671,Seasons!B$2:B$8))*SUMIF(Seasons!A$2:A$8,C2671,Seasons!C$2:C$8))</f>
        <v>-1.8630716882511993E-2</v>
      </c>
    </row>
    <row r="2672" spans="1:15" x14ac:dyDescent="0.2">
      <c r="A2672">
        <v>1</v>
      </c>
      <c r="B2672" s="1">
        <f>K2672</f>
        <v>925000</v>
      </c>
      <c r="C2672" t="s">
        <v>15</v>
      </c>
      <c r="D2672" t="s">
        <v>734</v>
      </c>
      <c r="E2672">
        <v>195</v>
      </c>
      <c r="F2672">
        <v>98</v>
      </c>
      <c r="G2672">
        <v>0</v>
      </c>
      <c r="H2672">
        <v>0</v>
      </c>
      <c r="I2672"/>
      <c r="J2672" s="1">
        <v>1350000</v>
      </c>
      <c r="K2672" s="1">
        <v>925000</v>
      </c>
      <c r="L2672" s="1">
        <v>425000</v>
      </c>
      <c r="M2672"/>
      <c r="N2672" s="3">
        <v>7.3</v>
      </c>
      <c r="O2672" s="10">
        <f>N2672-1/SUMIF(Seasons!A$2:A$8,C2672,Seasons!E$2:E$8)*(B2672-(E2672/SUMIF(Seasons!A$2:A$8,C2672,Seasons!B$2:B$8))*SUMIF(Seasons!A$2:A$8,C2672,Seasons!C$2:C$8))</f>
        <v>6.4287512100677633</v>
      </c>
    </row>
    <row r="2673" spans="1:15" x14ac:dyDescent="0.2">
      <c r="A2673">
        <v>1</v>
      </c>
      <c r="B2673" s="1">
        <v>1314000</v>
      </c>
      <c r="C2673" t="s">
        <v>23</v>
      </c>
      <c r="D2673" t="s">
        <v>734</v>
      </c>
      <c r="E2673">
        <v>181</v>
      </c>
      <c r="K2673" s="1">
        <v>1314000</v>
      </c>
      <c r="L2673" s="1">
        <v>425000</v>
      </c>
      <c r="N2673" s="3">
        <v>3.6</v>
      </c>
      <c r="O2673" s="10">
        <f>N2673-1/SUMIF(Seasons!A$2:A$8,C2673,Seasons!E$2:E$8)*(B2673-(E2673/SUMIF(Seasons!A$2:A$8,C2673,Seasons!B$2:B$8))*SUMIF(Seasons!A$2:A$8,C2673,Seasons!C$2:C$8))</f>
        <v>1.9415404871626072</v>
      </c>
    </row>
    <row r="2674" spans="1:15" x14ac:dyDescent="0.2">
      <c r="A2674">
        <v>1</v>
      </c>
      <c r="B2674" s="1">
        <f>K2674</f>
        <v>51684</v>
      </c>
      <c r="C2674" s="11" t="s">
        <v>19</v>
      </c>
      <c r="D2674" s="11" t="s">
        <v>735</v>
      </c>
      <c r="E2674" s="12">
        <v>19</v>
      </c>
      <c r="F2674" s="12">
        <v>0</v>
      </c>
      <c r="G2674" s="12">
        <v>0</v>
      </c>
      <c r="H2674" s="12">
        <v>0</v>
      </c>
      <c r="I2674" s="11"/>
      <c r="J2674" s="14">
        <v>525000</v>
      </c>
      <c r="K2674" s="14">
        <v>51684</v>
      </c>
      <c r="L2674" s="14">
        <v>0</v>
      </c>
      <c r="M2674" s="13"/>
      <c r="N2674" s="10">
        <v>0.5</v>
      </c>
      <c r="O2674" s="10">
        <f>N2674-1/SUMIF(Seasons!A$2:A$8,C2674,Seasons!E$2:E$8)*(B2674-(E2674/SUMIF(Seasons!A$2:A$8,C2674,Seasons!B$2:B$8))*SUMIF(Seasons!A$2:A$8,C2674,Seasons!C$2:C$8))</f>
        <v>0.49348025941049312</v>
      </c>
    </row>
    <row r="2675" spans="1:15" x14ac:dyDescent="0.2">
      <c r="A2675">
        <v>1</v>
      </c>
      <c r="B2675" s="1">
        <f>J2675</f>
        <v>475000</v>
      </c>
      <c r="C2675" s="11" t="s">
        <v>17</v>
      </c>
      <c r="D2675" s="11" t="s">
        <v>736</v>
      </c>
      <c r="E2675" s="12">
        <v>190</v>
      </c>
      <c r="F2675" s="12"/>
      <c r="G2675" s="12"/>
      <c r="H2675" s="12"/>
      <c r="I2675" s="13">
        <v>475000</v>
      </c>
      <c r="J2675" s="14">
        <v>475000</v>
      </c>
      <c r="K2675" s="14"/>
      <c r="L2675" s="14" t="s">
        <v>27</v>
      </c>
      <c r="M2675" s="13"/>
      <c r="N2675" s="10">
        <v>0</v>
      </c>
      <c r="O2675" s="10">
        <f>N2675-1/SUMIF(Seasons!A$2:A$8,C2675,Seasons!E$2:E$8)*(B2675-(E2675/SUMIF(Seasons!A$2:A$8,C2675,Seasons!B$2:B$8))*SUMIF(Seasons!A$2:A$8,C2675,Seasons!C$2:C$8))</f>
        <v>0</v>
      </c>
    </row>
    <row r="2676" spans="1:15" x14ac:dyDescent="0.2">
      <c r="A2676">
        <v>1</v>
      </c>
      <c r="B2676" s="1">
        <f>48/82*K2676</f>
        <v>409756.09756097558</v>
      </c>
      <c r="C2676" t="s">
        <v>22</v>
      </c>
      <c r="D2676" t="s">
        <v>737</v>
      </c>
      <c r="E2676">
        <v>99</v>
      </c>
      <c r="F2676">
        <v>0</v>
      </c>
      <c r="H2676">
        <v>0</v>
      </c>
      <c r="K2676" s="1">
        <v>700000</v>
      </c>
      <c r="L2676" s="1">
        <v>0</v>
      </c>
      <c r="N2676" s="3">
        <v>2.2999999999999998</v>
      </c>
      <c r="O2676" s="10">
        <f>N2676-1/SUMIF(Seasons!A$2:A$8,C2676,Seasons!E$2:E$8)*(B2676-(E2676/SUMIF(Seasons!A$2:A$8,C2676,Seasons!B$2:B$8))*SUMIF(Seasons!A$2:A$8,C2676,Seasons!C$2:C$8))</f>
        <v>2.0885129819040125</v>
      </c>
    </row>
    <row r="2677" spans="1:15" x14ac:dyDescent="0.2">
      <c r="A2677">
        <v>1</v>
      </c>
      <c r="B2677" s="1">
        <f>K2677</f>
        <v>675000</v>
      </c>
      <c r="C2677" t="s">
        <v>15</v>
      </c>
      <c r="D2677" t="s">
        <v>737</v>
      </c>
      <c r="E2677">
        <v>195</v>
      </c>
      <c r="F2677">
        <v>0</v>
      </c>
      <c r="G2677">
        <v>0</v>
      </c>
      <c r="H2677">
        <v>0</v>
      </c>
      <c r="I2677"/>
      <c r="J2677" s="1">
        <v>675000</v>
      </c>
      <c r="K2677" s="1">
        <v>675000</v>
      </c>
      <c r="L2677" s="1">
        <v>0</v>
      </c>
      <c r="M2677"/>
      <c r="N2677" s="3">
        <v>7.9</v>
      </c>
      <c r="O2677" s="10">
        <f>N2677-1/SUMIF(Seasons!A$2:A$8,C2677,Seasons!E$2:E$8)*(B2677-(E2677/SUMIF(Seasons!A$2:A$8,C2677,Seasons!B$2:B$8))*SUMIF(Seasons!A$2:A$8,C2677,Seasons!C$2:C$8))</f>
        <v>7.6095837366892551</v>
      </c>
    </row>
    <row r="2678" spans="1:15" x14ac:dyDescent="0.2">
      <c r="A2678">
        <v>1</v>
      </c>
      <c r="B2678" s="1">
        <v>675000</v>
      </c>
      <c r="C2678" t="s">
        <v>23</v>
      </c>
      <c r="D2678" t="s">
        <v>737</v>
      </c>
      <c r="E2678">
        <v>186</v>
      </c>
      <c r="K2678" s="1">
        <v>675000</v>
      </c>
      <c r="L2678" s="1">
        <v>0</v>
      </c>
      <c r="N2678" s="3">
        <v>4</v>
      </c>
      <c r="O2678" s="10">
        <f>N2678-1/SUMIF(Seasons!A$2:A$8,C2678,Seasons!E$2:E$8)*(B2678-(E2678/SUMIF(Seasons!A$2:A$8,C2678,Seasons!B$2:B$8))*SUMIF(Seasons!A$2:A$8,C2678,Seasons!C$2:C$8))</f>
        <v>3.7338065661047026</v>
      </c>
    </row>
    <row r="2679" spans="1:15" x14ac:dyDescent="0.2">
      <c r="A2679">
        <v>1</v>
      </c>
      <c r="B2679" s="1">
        <f>J2679</f>
        <v>1700000</v>
      </c>
      <c r="C2679" s="11" t="s">
        <v>17</v>
      </c>
      <c r="D2679" s="11" t="s">
        <v>738</v>
      </c>
      <c r="E2679" s="12">
        <v>190</v>
      </c>
      <c r="F2679" s="12"/>
      <c r="G2679" s="12"/>
      <c r="H2679" s="12"/>
      <c r="I2679" s="13">
        <v>1900000</v>
      </c>
      <c r="J2679" s="14">
        <v>1700000</v>
      </c>
      <c r="K2679" s="14"/>
      <c r="L2679" s="14" t="s">
        <v>27</v>
      </c>
      <c r="M2679" s="13"/>
      <c r="N2679" s="10">
        <v>2.1</v>
      </c>
      <c r="O2679" s="10">
        <f>N2679-1/SUMIF(Seasons!A$2:A$8,C2679,Seasons!E$2:E$8)*(B2679-(E2679/SUMIF(Seasons!A$2:A$8,C2679,Seasons!B$2:B$8))*SUMIF(Seasons!A$2:A$8,C2679,Seasons!C$2:C$8))</f>
        <v>-1.1113599126160567</v>
      </c>
    </row>
    <row r="2680" spans="1:15" x14ac:dyDescent="0.2">
      <c r="A2680">
        <v>1</v>
      </c>
      <c r="B2680" s="1">
        <f>K2680</f>
        <v>2250000</v>
      </c>
      <c r="C2680" s="11" t="s">
        <v>19</v>
      </c>
      <c r="D2680" s="11" t="s">
        <v>738</v>
      </c>
      <c r="E2680" s="11">
        <v>193</v>
      </c>
      <c r="F2680" s="11">
        <v>0</v>
      </c>
      <c r="G2680" s="11">
        <v>0</v>
      </c>
      <c r="H2680" s="11">
        <v>0</v>
      </c>
      <c r="I2680" s="11"/>
      <c r="J2680" s="17">
        <v>2250000</v>
      </c>
      <c r="K2680" s="17">
        <v>2250000</v>
      </c>
      <c r="L2680" s="17">
        <v>0</v>
      </c>
      <c r="M2680" s="18"/>
      <c r="N2680" s="10">
        <v>-0.1</v>
      </c>
      <c r="O2680" s="10">
        <f>N2680-1/SUMIF(Seasons!A$2:A$8,C2680,Seasons!E$2:E$8)*(B2680-(E2680/SUMIF(Seasons!A$2:A$8,C2680,Seasons!B$2:B$8))*SUMIF(Seasons!A$2:A$8,C2680,Seasons!C$2:C$8))</f>
        <v>-4.7357615894039728</v>
      </c>
    </row>
    <row r="2681" spans="1:15" x14ac:dyDescent="0.2">
      <c r="A2681">
        <v>1</v>
      </c>
      <c r="B2681" s="1">
        <f>K2681</f>
        <v>1600000</v>
      </c>
      <c r="C2681" s="11" t="s">
        <v>20</v>
      </c>
      <c r="D2681" s="11" t="s">
        <v>738</v>
      </c>
      <c r="E2681" s="11">
        <v>186</v>
      </c>
      <c r="F2681" s="11">
        <v>0</v>
      </c>
      <c r="G2681" s="11">
        <v>0</v>
      </c>
      <c r="H2681" s="11">
        <v>0</v>
      </c>
      <c r="I2681" s="11"/>
      <c r="J2681" s="17">
        <v>1600000</v>
      </c>
      <c r="K2681" s="17">
        <v>1600000</v>
      </c>
      <c r="L2681" s="17">
        <v>0</v>
      </c>
      <c r="M2681" s="18"/>
      <c r="N2681" s="10">
        <v>5.8</v>
      </c>
      <c r="O2681" s="10">
        <f>N2681-1/SUMIF(Seasons!A$2:A$8,C2681,Seasons!E$2:E$8)*(B2681-(E2681/SUMIF(Seasons!A$2:A$8,C2681,Seasons!B$2:B$8))*SUMIF(Seasons!A$2:A$8,C2681,Seasons!C$2:C$8))</f>
        <v>3.0442588726513571</v>
      </c>
    </row>
    <row r="2682" spans="1:15" x14ac:dyDescent="0.2">
      <c r="A2682">
        <v>1</v>
      </c>
      <c r="B2682" s="1">
        <f>K2682</f>
        <v>1900000</v>
      </c>
      <c r="C2682" s="11" t="s">
        <v>21</v>
      </c>
      <c r="D2682" s="11" t="s">
        <v>738</v>
      </c>
      <c r="E2682" s="12">
        <v>185</v>
      </c>
      <c r="F2682" s="12">
        <v>0</v>
      </c>
      <c r="G2682" s="12">
        <v>0</v>
      </c>
      <c r="H2682" s="12">
        <v>0</v>
      </c>
      <c r="I2682" s="12"/>
      <c r="J2682" s="14">
        <v>1900000</v>
      </c>
      <c r="K2682" s="14">
        <v>1900000</v>
      </c>
      <c r="L2682" s="14">
        <v>0</v>
      </c>
      <c r="M2682" s="13">
        <v>0</v>
      </c>
      <c r="N2682" s="10">
        <v>8.4</v>
      </c>
      <c r="O2682" s="10">
        <f>N2682-1/SUMIF(Seasons!A$2:A$8,C2682,Seasons!E$2:E$8)*(B2682-(E2682/SUMIF(Seasons!A$2:A$8,C2682,Seasons!B$2:B$8))*SUMIF(Seasons!A$2:A$8,C2682,Seasons!C$2:C$8))</f>
        <v>5.2405935854475825</v>
      </c>
    </row>
    <row r="2683" spans="1:15" x14ac:dyDescent="0.2">
      <c r="A2683">
        <v>1</v>
      </c>
      <c r="B2683" s="1">
        <f>48/82*K2683</f>
        <v>1112195.1219512194</v>
      </c>
      <c r="C2683" t="s">
        <v>22</v>
      </c>
      <c r="D2683" t="s">
        <v>738</v>
      </c>
      <c r="E2683">
        <v>99</v>
      </c>
      <c r="F2683">
        <v>0</v>
      </c>
      <c r="H2683">
        <v>0</v>
      </c>
      <c r="K2683" s="1">
        <v>1900000</v>
      </c>
      <c r="L2683" s="1">
        <v>0</v>
      </c>
      <c r="N2683" s="3">
        <v>3.4</v>
      </c>
      <c r="O2683" s="10">
        <f>N2683-1/SUMIF(Seasons!A$2:A$8,C2683,Seasons!E$2:E$8)*(B2683-(E2683/SUMIF(Seasons!A$2:A$8,C2683,Seasons!B$2:B$8))*SUMIF(Seasons!A$2:A$8,C2683,Seasons!C$2:C$8))</f>
        <v>1.7383162863886705</v>
      </c>
    </row>
    <row r="2684" spans="1:15" x14ac:dyDescent="0.2">
      <c r="A2684">
        <v>1</v>
      </c>
      <c r="B2684" s="1">
        <f>K2684</f>
        <v>2500000</v>
      </c>
      <c r="C2684" t="s">
        <v>15</v>
      </c>
      <c r="D2684" t="s">
        <v>738</v>
      </c>
      <c r="E2684">
        <v>195</v>
      </c>
      <c r="F2684">
        <v>0</v>
      </c>
      <c r="G2684">
        <v>0</v>
      </c>
      <c r="H2684">
        <v>0</v>
      </c>
      <c r="I2684"/>
      <c r="J2684" s="1">
        <v>2500000</v>
      </c>
      <c r="K2684" s="1">
        <v>2500000</v>
      </c>
      <c r="L2684" s="1">
        <v>0</v>
      </c>
      <c r="M2684"/>
      <c r="N2684" s="3">
        <v>6.4</v>
      </c>
      <c r="O2684" s="10">
        <f>N2684-1/SUMIF(Seasons!A$2:A$8,C2684,Seasons!E$2:E$8)*(B2684-(E2684/SUMIF(Seasons!A$2:A$8,C2684,Seasons!B$2:B$8))*SUMIF(Seasons!A$2:A$8,C2684,Seasons!C$2:C$8))</f>
        <v>1.869506292352372</v>
      </c>
    </row>
    <row r="2685" spans="1:15" x14ac:dyDescent="0.2">
      <c r="A2685">
        <v>1</v>
      </c>
      <c r="B2685" s="1">
        <v>2500000</v>
      </c>
      <c r="C2685" t="s">
        <v>23</v>
      </c>
      <c r="D2685" t="s">
        <v>738</v>
      </c>
      <c r="E2685">
        <v>186</v>
      </c>
      <c r="K2685" s="1">
        <v>2500000</v>
      </c>
      <c r="L2685" s="1">
        <v>0</v>
      </c>
      <c r="N2685" s="3">
        <v>10.3</v>
      </c>
      <c r="O2685" s="10">
        <f>N2685-1/SUMIF(Seasons!A$2:A$8,C2685,Seasons!E$2:E$8)*(B2685-(E2685/SUMIF(Seasons!A$2:A$8,C2685,Seasons!B$2:B$8))*SUMIF(Seasons!A$2:A$8,C2685,Seasons!C$2:C$8))</f>
        <v>6.147382431233364</v>
      </c>
    </row>
    <row r="2686" spans="1:15" x14ac:dyDescent="0.2">
      <c r="A2686">
        <v>1</v>
      </c>
      <c r="B2686" s="1">
        <f>J2686</f>
        <v>675000</v>
      </c>
      <c r="C2686" s="11" t="s">
        <v>17</v>
      </c>
      <c r="D2686" s="11" t="s">
        <v>739</v>
      </c>
      <c r="E2686" s="12">
        <v>190</v>
      </c>
      <c r="F2686" s="12"/>
      <c r="G2686" s="12"/>
      <c r="H2686" s="12"/>
      <c r="I2686" s="13">
        <v>700000</v>
      </c>
      <c r="J2686" s="14">
        <v>675000</v>
      </c>
      <c r="K2686" s="14"/>
      <c r="L2686" s="14" t="s">
        <v>27</v>
      </c>
      <c r="M2686" s="13"/>
      <c r="N2686" s="10">
        <v>3.6</v>
      </c>
      <c r="O2686" s="10">
        <f>N2686-1/SUMIF(Seasons!A$2:A$8,C2686,Seasons!E$2:E$8)*(B2686-(E2686/SUMIF(Seasons!A$2:A$8,C2686,Seasons!B$2:B$8))*SUMIF(Seasons!A$2:A$8,C2686,Seasons!C$2:C$8))</f>
        <v>3.0756963407973785</v>
      </c>
    </row>
    <row r="2687" spans="1:15" x14ac:dyDescent="0.2">
      <c r="A2687">
        <v>1</v>
      </c>
      <c r="B2687" s="1">
        <f>K2687</f>
        <v>40415</v>
      </c>
      <c r="C2687" s="11" t="s">
        <v>19</v>
      </c>
      <c r="D2687" s="11" t="s">
        <v>739</v>
      </c>
      <c r="E2687" s="12">
        <v>12</v>
      </c>
      <c r="F2687" s="12">
        <v>0</v>
      </c>
      <c r="G2687" s="12">
        <v>0</v>
      </c>
      <c r="H2687" s="12">
        <v>0</v>
      </c>
      <c r="I2687" s="11"/>
      <c r="J2687" s="14">
        <v>650000</v>
      </c>
      <c r="K2687" s="14">
        <v>40415</v>
      </c>
      <c r="L2687" s="14">
        <v>0</v>
      </c>
      <c r="M2687" s="13"/>
      <c r="N2687" s="10">
        <v>-0.4</v>
      </c>
      <c r="O2687" s="10">
        <f>N2687-1/SUMIF(Seasons!A$2:A$8,C2687,Seasons!E$2:E$8)*(B2687-(E2687/SUMIF(Seasons!A$2:A$8,C2687,Seasons!B$2:B$8))*SUMIF(Seasons!A$2:A$8,C2687,Seasons!C$2:C$8))</f>
        <v>-0.4247070651614453</v>
      </c>
    </row>
    <row r="2688" spans="1:15" x14ac:dyDescent="0.2">
      <c r="A2688">
        <v>1</v>
      </c>
      <c r="B2688" s="1">
        <f>J2688</f>
        <v>1125000</v>
      </c>
      <c r="C2688" s="11" t="s">
        <v>17</v>
      </c>
      <c r="D2688" s="11" t="s">
        <v>740</v>
      </c>
      <c r="E2688" s="12">
        <v>190</v>
      </c>
      <c r="F2688" s="12"/>
      <c r="G2688" s="12"/>
      <c r="H2688" s="12"/>
      <c r="I2688" s="13">
        <v>875000</v>
      </c>
      <c r="J2688" s="14">
        <v>1125000</v>
      </c>
      <c r="K2688" s="14"/>
      <c r="L2688" s="14">
        <v>500000</v>
      </c>
      <c r="M2688" s="13"/>
      <c r="N2688" s="10">
        <v>-0.8</v>
      </c>
      <c r="O2688" s="10">
        <f>N2688-1/SUMIF(Seasons!A$2:A$8,C2688,Seasons!E$2:E$8)*(B2688-(E2688/SUMIF(Seasons!A$2:A$8,C2688,Seasons!B$2:B$8))*SUMIF(Seasons!A$2:A$8,C2688,Seasons!C$2:C$8))</f>
        <v>-2.5039868924085198</v>
      </c>
    </row>
    <row r="2689" spans="1:15" x14ac:dyDescent="0.2">
      <c r="A2689">
        <v>1</v>
      </c>
      <c r="B2689" s="1">
        <f>K2689</f>
        <v>525000</v>
      </c>
      <c r="C2689" s="11" t="s">
        <v>19</v>
      </c>
      <c r="D2689" s="11" t="s">
        <v>740</v>
      </c>
      <c r="E2689" s="12">
        <v>193</v>
      </c>
      <c r="F2689" s="12">
        <v>0</v>
      </c>
      <c r="G2689" s="12">
        <v>0</v>
      </c>
      <c r="H2689" s="12">
        <v>0</v>
      </c>
      <c r="I2689" s="11"/>
      <c r="J2689" s="14">
        <v>525000</v>
      </c>
      <c r="K2689" s="14">
        <v>525000</v>
      </c>
      <c r="L2689" s="14">
        <v>0</v>
      </c>
      <c r="M2689" s="13"/>
      <c r="N2689" s="10">
        <v>3.4</v>
      </c>
      <c r="O2689" s="10">
        <f>N2689-1/SUMIF(Seasons!A$2:A$8,C2689,Seasons!E$2:E$8)*(B2689-(E2689/SUMIF(Seasons!A$2:A$8,C2689,Seasons!B$2:B$8))*SUMIF(Seasons!A$2:A$8,C2689,Seasons!C$2:C$8))</f>
        <v>3.3337748344370861</v>
      </c>
    </row>
    <row r="2690" spans="1:15" x14ac:dyDescent="0.2">
      <c r="A2690">
        <v>1</v>
      </c>
      <c r="B2690" s="1">
        <f>K2690</f>
        <v>525000</v>
      </c>
      <c r="C2690" s="11" t="s">
        <v>20</v>
      </c>
      <c r="D2690" s="11" t="s">
        <v>740</v>
      </c>
      <c r="E2690" s="12">
        <v>186</v>
      </c>
      <c r="F2690" s="12">
        <v>0</v>
      </c>
      <c r="G2690" s="12">
        <v>0</v>
      </c>
      <c r="H2690" s="12">
        <v>0</v>
      </c>
      <c r="I2690" s="12"/>
      <c r="J2690" s="14">
        <v>525000</v>
      </c>
      <c r="K2690" s="14">
        <v>525000</v>
      </c>
      <c r="L2690" s="14">
        <v>0</v>
      </c>
      <c r="M2690" s="13"/>
      <c r="N2690" s="10">
        <v>6</v>
      </c>
      <c r="O2690" s="10">
        <f>N2690-1/SUMIF(Seasons!A$2:A$8,C2690,Seasons!E$2:E$8)*(B2690-(E2690/SUMIF(Seasons!A$2:A$8,C2690,Seasons!B$2:B$8))*SUMIF(Seasons!A$2:A$8,C2690,Seasons!C$2:C$8))</f>
        <v>5.937369519832985</v>
      </c>
    </row>
    <row r="2691" spans="1:15" x14ac:dyDescent="0.2">
      <c r="A2691">
        <v>1</v>
      </c>
      <c r="B2691" s="1">
        <f>K2691</f>
        <v>650000</v>
      </c>
      <c r="C2691" s="11" t="s">
        <v>21</v>
      </c>
      <c r="D2691" s="11" t="s">
        <v>740</v>
      </c>
      <c r="E2691" s="12">
        <v>185</v>
      </c>
      <c r="F2691" s="12">
        <v>0</v>
      </c>
      <c r="G2691" s="12">
        <v>0</v>
      </c>
      <c r="H2691" s="12">
        <v>0</v>
      </c>
      <c r="I2691" s="12"/>
      <c r="J2691" s="14">
        <v>650000</v>
      </c>
      <c r="K2691" s="14">
        <v>650000</v>
      </c>
      <c r="L2691" s="14">
        <v>0</v>
      </c>
      <c r="M2691" s="13">
        <v>0</v>
      </c>
      <c r="N2691" s="10">
        <v>1.6</v>
      </c>
      <c r="O2691" s="10">
        <f>N2691-1/SUMIF(Seasons!A$2:A$8,C2691,Seasons!E$2:E$8)*(B2691-(E2691/SUMIF(Seasons!A$2:A$8,C2691,Seasons!B$2:B$8))*SUMIF(Seasons!A$2:A$8,C2691,Seasons!C$2:C$8))</f>
        <v>1.3127812350406893</v>
      </c>
    </row>
    <row r="2692" spans="1:15" x14ac:dyDescent="0.2">
      <c r="A2692">
        <v>1</v>
      </c>
      <c r="B2692" s="1">
        <f>48/82*K2692</f>
        <v>380487.80487804877</v>
      </c>
      <c r="C2692" t="s">
        <v>22</v>
      </c>
      <c r="D2692" t="s">
        <v>740</v>
      </c>
      <c r="E2692">
        <v>99</v>
      </c>
      <c r="F2692">
        <v>0</v>
      </c>
      <c r="H2692">
        <v>0</v>
      </c>
      <c r="K2692" s="1">
        <v>650000</v>
      </c>
      <c r="L2692" s="1">
        <v>0</v>
      </c>
      <c r="N2692" s="3">
        <v>3.9</v>
      </c>
      <c r="O2692" s="10">
        <f>N2692-1/SUMIF(Seasons!A$2:A$8,C2692,Seasons!E$2:E$8)*(B2692-(E2692/SUMIF(Seasons!A$2:A$8,C2692,Seasons!B$2:B$8))*SUMIF(Seasons!A$2:A$8,C2692,Seasons!C$2:C$8))</f>
        <v>3.7489378442171519</v>
      </c>
    </row>
    <row r="2693" spans="1:15" x14ac:dyDescent="0.2">
      <c r="A2693">
        <v>1</v>
      </c>
      <c r="B2693" s="1">
        <f>K2693</f>
        <v>700000</v>
      </c>
      <c r="C2693" t="s">
        <v>15</v>
      </c>
      <c r="D2693" t="s">
        <v>740</v>
      </c>
      <c r="E2693">
        <v>195</v>
      </c>
      <c r="F2693">
        <v>147</v>
      </c>
      <c r="G2693">
        <v>0</v>
      </c>
      <c r="H2693">
        <v>0</v>
      </c>
      <c r="I2693"/>
      <c r="J2693" s="1">
        <v>700000</v>
      </c>
      <c r="K2693" s="1">
        <v>700000</v>
      </c>
      <c r="L2693" s="1">
        <v>0</v>
      </c>
      <c r="M2693"/>
      <c r="N2693" s="3">
        <v>-0.60000000000000009</v>
      </c>
      <c r="O2693" s="10">
        <f>N2693-1/SUMIF(Seasons!A$2:A$8,C2693,Seasons!E$2:E$8)*(B2693-(E2693/SUMIF(Seasons!A$2:A$8,C2693,Seasons!B$2:B$8))*SUMIF(Seasons!A$2:A$8,C2693,Seasons!C$2:C$8))</f>
        <v>-0.94849951597289461</v>
      </c>
    </row>
    <row r="2694" spans="1:15" x14ac:dyDescent="0.2">
      <c r="A2694">
        <v>1</v>
      </c>
      <c r="B2694" s="1">
        <v>700000</v>
      </c>
      <c r="C2694" t="s">
        <v>23</v>
      </c>
      <c r="D2694" t="s">
        <v>740</v>
      </c>
      <c r="E2694">
        <v>186</v>
      </c>
      <c r="K2694" s="1">
        <v>700000</v>
      </c>
      <c r="L2694" s="1">
        <v>0</v>
      </c>
      <c r="N2694" s="3">
        <v>0.4</v>
      </c>
      <c r="O2694" s="10">
        <f>N2694-1/SUMIF(Seasons!A$2:A$8,C2694,Seasons!E$2:E$8)*(B2694-(E2694/SUMIF(Seasons!A$2:A$8,C2694,Seasons!B$2:B$8))*SUMIF(Seasons!A$2:A$8,C2694,Seasons!C$2:C$8))</f>
        <v>8.0567879325643355E-2</v>
      </c>
    </row>
    <row r="2695" spans="1:15" x14ac:dyDescent="0.2">
      <c r="A2695">
        <v>1</v>
      </c>
      <c r="B2695" s="1">
        <f>J2695</f>
        <v>1300000</v>
      </c>
      <c r="C2695" s="11" t="s">
        <v>17</v>
      </c>
      <c r="D2695" s="11" t="s">
        <v>741</v>
      </c>
      <c r="E2695" s="12">
        <v>190</v>
      </c>
      <c r="F2695" s="12"/>
      <c r="G2695" s="12"/>
      <c r="H2695" s="12"/>
      <c r="I2695" s="13">
        <v>1300000</v>
      </c>
      <c r="J2695" s="14">
        <v>1300000</v>
      </c>
      <c r="K2695" s="14"/>
      <c r="L2695" s="14"/>
      <c r="M2695" s="13"/>
      <c r="N2695" s="20">
        <v>14.9</v>
      </c>
      <c r="O2695" s="10">
        <f>N2695-1/SUMIF(Seasons!A$2:A$8,C2695,Seasons!E$2:E$8)*(B2695-(E2695/SUMIF(Seasons!A$2:A$8,C2695,Seasons!B$2:B$8))*SUMIF(Seasons!A$2:A$8,C2695,Seasons!C$2:C$8))</f>
        <v>12.737247405789187</v>
      </c>
    </row>
    <row r="2696" spans="1:15" x14ac:dyDescent="0.2">
      <c r="A2696">
        <v>1</v>
      </c>
      <c r="B2696" s="1">
        <f>K2696</f>
        <v>1300000</v>
      </c>
      <c r="C2696" s="11" t="s">
        <v>19</v>
      </c>
      <c r="D2696" s="11" t="s">
        <v>741</v>
      </c>
      <c r="E2696" s="12">
        <v>193</v>
      </c>
      <c r="F2696" s="12">
        <v>0</v>
      </c>
      <c r="G2696" s="12">
        <v>0</v>
      </c>
      <c r="H2696" s="12">
        <v>0</v>
      </c>
      <c r="I2696" s="11"/>
      <c r="J2696" s="14">
        <v>1300000</v>
      </c>
      <c r="K2696" s="14">
        <v>1300000</v>
      </c>
      <c r="L2696" s="14">
        <v>0</v>
      </c>
      <c r="M2696" s="13"/>
      <c r="N2696" s="10">
        <v>15.3</v>
      </c>
      <c r="O2696" s="10">
        <f>N2696-1/SUMIF(Seasons!A$2:A$8,C2696,Seasons!E$2:E$8)*(B2696-(E2696/SUMIF(Seasons!A$2:A$8,C2696,Seasons!B$2:B$8))*SUMIF(Seasons!A$2:A$8,C2696,Seasons!C$2:C$8))</f>
        <v>13.180794701986756</v>
      </c>
    </row>
    <row r="2697" spans="1:15" x14ac:dyDescent="0.2">
      <c r="A2697">
        <v>1</v>
      </c>
      <c r="B2697" s="1">
        <f>K2697</f>
        <v>4500000</v>
      </c>
      <c r="C2697" s="11" t="s">
        <v>20</v>
      </c>
      <c r="D2697" s="11" t="s">
        <v>741</v>
      </c>
      <c r="E2697" s="12">
        <v>186</v>
      </c>
      <c r="F2697" s="12">
        <v>0</v>
      </c>
      <c r="G2697" s="12">
        <v>0</v>
      </c>
      <c r="H2697" s="12">
        <v>0</v>
      </c>
      <c r="I2697" s="12"/>
      <c r="J2697" s="14">
        <v>4500000</v>
      </c>
      <c r="K2697" s="14">
        <v>4500000</v>
      </c>
      <c r="L2697" s="14">
        <v>0</v>
      </c>
      <c r="M2697" s="13"/>
      <c r="N2697" s="10">
        <v>21.3</v>
      </c>
      <c r="O2697" s="10">
        <f>N2697-1/SUMIF(Seasons!A$2:A$8,C2697,Seasons!E$2:E$8)*(B2697-(E2697/SUMIF(Seasons!A$2:A$8,C2697,Seasons!B$2:B$8))*SUMIF(Seasons!A$2:A$8,C2697,Seasons!C$2:C$8))</f>
        <v>11.279123173277663</v>
      </c>
    </row>
    <row r="2698" spans="1:15" x14ac:dyDescent="0.2">
      <c r="A2698">
        <v>1</v>
      </c>
      <c r="B2698" s="1">
        <f>K2698</f>
        <v>4500000</v>
      </c>
      <c r="C2698" s="11" t="s">
        <v>21</v>
      </c>
      <c r="D2698" s="11" t="s">
        <v>741</v>
      </c>
      <c r="E2698" s="12">
        <v>185</v>
      </c>
      <c r="F2698" s="12">
        <v>0</v>
      </c>
      <c r="G2698" s="12">
        <v>0</v>
      </c>
      <c r="H2698" s="12">
        <v>0</v>
      </c>
      <c r="I2698" s="12"/>
      <c r="J2698" s="14">
        <v>4500000</v>
      </c>
      <c r="K2698" s="14">
        <v>4500000</v>
      </c>
      <c r="L2698" s="14">
        <v>0</v>
      </c>
      <c r="M2698" s="13">
        <v>0</v>
      </c>
      <c r="N2698" s="10">
        <v>1.2</v>
      </c>
      <c r="O2698" s="10">
        <f>N2698-1/SUMIF(Seasons!A$2:A$8,C2698,Seasons!E$2:E$8)*(B2698-(E2698/SUMIF(Seasons!A$2:A$8,C2698,Seasons!B$2:B$8))*SUMIF(Seasons!A$2:A$8,C2698,Seasons!C$2:C$8))</f>
        <v>-7.9335567257060786</v>
      </c>
    </row>
    <row r="2699" spans="1:15" x14ac:dyDescent="0.2">
      <c r="A2699">
        <v>1</v>
      </c>
      <c r="B2699" s="1">
        <f>48/82*K2699</f>
        <v>2634146.3414634145</v>
      </c>
      <c r="C2699" t="s">
        <v>22</v>
      </c>
      <c r="D2699" t="s">
        <v>741</v>
      </c>
      <c r="E2699">
        <v>99</v>
      </c>
      <c r="F2699">
        <v>0</v>
      </c>
      <c r="H2699">
        <v>0</v>
      </c>
      <c r="K2699" s="1">
        <v>4500000</v>
      </c>
      <c r="L2699" s="1">
        <v>0</v>
      </c>
      <c r="N2699" s="3">
        <v>4.5</v>
      </c>
      <c r="O2699" s="10">
        <f>N2699-1/SUMIF(Seasons!A$2:A$8,C2699,Seasons!E$2:E$8)*(B2699-(E2699/SUMIF(Seasons!A$2:A$8,C2699,Seasons!B$2:B$8))*SUMIF(Seasons!A$2:A$8,C2699,Seasons!C$2:C$8))</f>
        <v>-0.30377655389457114</v>
      </c>
    </row>
    <row r="2700" spans="1:15" x14ac:dyDescent="0.2">
      <c r="A2700">
        <v>1</v>
      </c>
      <c r="B2700" s="1">
        <f>K2700</f>
        <v>4500000</v>
      </c>
      <c r="C2700" t="s">
        <v>15</v>
      </c>
      <c r="D2700" t="s">
        <v>741</v>
      </c>
      <c r="E2700">
        <v>195</v>
      </c>
      <c r="F2700">
        <v>0</v>
      </c>
      <c r="G2700">
        <v>0</v>
      </c>
      <c r="H2700">
        <v>0</v>
      </c>
      <c r="I2700"/>
      <c r="J2700" s="1">
        <v>4500000</v>
      </c>
      <c r="K2700" s="1">
        <v>4500000</v>
      </c>
      <c r="L2700" s="1">
        <v>0</v>
      </c>
      <c r="M2700"/>
      <c r="N2700" s="3">
        <v>3.9</v>
      </c>
      <c r="O2700" s="10">
        <f>N2700-1/SUMIF(Seasons!A$2:A$8,C2700,Seasons!E$2:E$8)*(B2700-(E2700/SUMIF(Seasons!A$2:A$8,C2700,Seasons!B$2:B$8))*SUMIF(Seasons!A$2:A$8,C2700,Seasons!C$2:C$8))</f>
        <v>-5.2771539206195541</v>
      </c>
    </row>
    <row r="2701" spans="1:15" x14ac:dyDescent="0.2">
      <c r="A2701">
        <v>1</v>
      </c>
      <c r="B2701" s="1">
        <v>4500000</v>
      </c>
      <c r="C2701" t="s">
        <v>23</v>
      </c>
      <c r="D2701" t="s">
        <v>741</v>
      </c>
      <c r="E2701" s="19">
        <v>186</v>
      </c>
      <c r="J2701" s="1">
        <v>4500000</v>
      </c>
      <c r="K2701" s="1">
        <v>4500000</v>
      </c>
      <c r="N2701" s="3">
        <v>7.1</v>
      </c>
      <c r="O2701" s="10">
        <f>N2701-1/SUMIF(Seasons!A$2:A$8,C2701,Seasons!E$2:E$8)*(B2701-(E2701/SUMIF(Seasons!A$2:A$8,C2701,Seasons!B$2:B$8))*SUMIF(Seasons!A$2:A$8,C2701,Seasons!C$2:C$8))</f>
        <v>-1.3117125110913932</v>
      </c>
    </row>
    <row r="2702" spans="1:15" x14ac:dyDescent="0.2">
      <c r="A2702">
        <v>1</v>
      </c>
      <c r="B2702" s="1">
        <f>J2702</f>
        <v>1000000</v>
      </c>
      <c r="C2702" s="11" t="s">
        <v>17</v>
      </c>
      <c r="D2702" s="11" t="s">
        <v>742</v>
      </c>
      <c r="E2702" s="12">
        <v>190</v>
      </c>
      <c r="F2702" s="12"/>
      <c r="G2702" s="12"/>
      <c r="H2702" s="12"/>
      <c r="I2702" s="13">
        <v>1000000</v>
      </c>
      <c r="J2702" s="14">
        <v>1000000</v>
      </c>
      <c r="K2702" s="14"/>
      <c r="L2702" s="14" t="s">
        <v>27</v>
      </c>
      <c r="M2702" s="13"/>
      <c r="N2702" s="10">
        <v>-3.2</v>
      </c>
      <c r="O2702" s="10">
        <f>N2702-1/SUMIF(Seasons!A$2:A$8,C2702,Seasons!E$2:E$8)*(B2702-(E2702/SUMIF(Seasons!A$2:A$8,C2702,Seasons!B$2:B$8))*SUMIF(Seasons!A$2:A$8,C2702,Seasons!C$2:C$8))</f>
        <v>-4.5762971054068817</v>
      </c>
    </row>
    <row r="2703" spans="1:15" x14ac:dyDescent="0.2">
      <c r="A2703">
        <v>1</v>
      </c>
      <c r="B2703" s="1">
        <v>187000</v>
      </c>
      <c r="C2703" t="s">
        <v>23</v>
      </c>
      <c r="D2703" t="s">
        <v>743</v>
      </c>
      <c r="E2703">
        <v>41</v>
      </c>
      <c r="K2703" s="1">
        <v>187000</v>
      </c>
      <c r="L2703" s="1">
        <v>0</v>
      </c>
      <c r="N2703" s="3">
        <v>0.1</v>
      </c>
      <c r="O2703" s="10">
        <f>N2703-1/SUMIF(Seasons!A$2:A$8,C2703,Seasons!E$2:E$8)*(B2703-(E2703/SUMIF(Seasons!A$2:A$8,C2703,Seasons!B$2:B$8))*SUMIF(Seasons!A$2:A$8,C2703,Seasons!C$2:C$8))</f>
        <v>-4.004636917880755E-2</v>
      </c>
    </row>
    <row r="2704" spans="1:15" x14ac:dyDescent="0.2">
      <c r="A2704">
        <v>1</v>
      </c>
      <c r="B2704" s="1">
        <f>J2704</f>
        <v>643333</v>
      </c>
      <c r="C2704" s="11" t="s">
        <v>17</v>
      </c>
      <c r="D2704" t="s">
        <v>744</v>
      </c>
      <c r="E2704" s="12">
        <v>190</v>
      </c>
      <c r="F2704" s="12"/>
      <c r="G2704" s="12"/>
      <c r="H2704" s="12"/>
      <c r="I2704" s="13">
        <v>644000</v>
      </c>
      <c r="J2704" s="14">
        <v>643333</v>
      </c>
      <c r="K2704" s="14"/>
      <c r="L2704" s="14" t="s">
        <v>27</v>
      </c>
      <c r="M2704" s="13"/>
      <c r="N2704" s="10">
        <v>1.2</v>
      </c>
      <c r="O2704" s="10">
        <f>N2704-1/SUMIF(Seasons!A$2:A$8,C2704,Seasons!E$2:E$8)*(B2704-(E2704/SUMIF(Seasons!A$2:A$8,C2704,Seasons!B$2:B$8))*SUMIF(Seasons!A$2:A$8,C2704,Seasons!C$2:C$8))</f>
        <v>0.75871196067722546</v>
      </c>
    </row>
    <row r="2705" spans="1:15" x14ac:dyDescent="0.2">
      <c r="A2705">
        <v>1</v>
      </c>
      <c r="B2705" s="1">
        <f>K2705</f>
        <v>643333</v>
      </c>
      <c r="C2705" s="11" t="s">
        <v>19</v>
      </c>
      <c r="D2705" t="s">
        <v>744</v>
      </c>
      <c r="E2705" s="12">
        <v>193</v>
      </c>
      <c r="F2705" s="12">
        <v>0</v>
      </c>
      <c r="G2705" s="12">
        <v>0</v>
      </c>
      <c r="H2705" s="12">
        <v>0</v>
      </c>
      <c r="I2705" s="11"/>
      <c r="J2705" s="14">
        <v>643333</v>
      </c>
      <c r="K2705" s="14">
        <v>643333</v>
      </c>
      <c r="L2705" s="14">
        <v>0</v>
      </c>
      <c r="M2705" s="13"/>
      <c r="N2705" s="10">
        <v>6.2</v>
      </c>
      <c r="O2705" s="10">
        <f>N2705-1/SUMIF(Seasons!A$2:A$8,C2705,Seasons!E$2:E$8)*(B2705-(E2705/SUMIF(Seasons!A$2:A$8,C2705,Seasons!B$2:B$8))*SUMIF(Seasons!A$2:A$8,C2705,Seasons!C$2:C$8))</f>
        <v>5.8203099337748343</v>
      </c>
    </row>
    <row r="2706" spans="1:15" x14ac:dyDescent="0.2">
      <c r="A2706">
        <v>1</v>
      </c>
      <c r="B2706" s="1">
        <f>K2706</f>
        <v>3462366</v>
      </c>
      <c r="C2706" s="11" t="s">
        <v>20</v>
      </c>
      <c r="D2706" t="s">
        <v>744</v>
      </c>
      <c r="E2706" s="12">
        <v>184</v>
      </c>
      <c r="F2706" s="12">
        <v>0</v>
      </c>
      <c r="G2706" s="12">
        <v>0</v>
      </c>
      <c r="H2706" s="12">
        <v>0</v>
      </c>
      <c r="I2706" s="12"/>
      <c r="J2706" s="14">
        <v>3500000</v>
      </c>
      <c r="K2706" s="14">
        <v>3462366</v>
      </c>
      <c r="L2706" s="14">
        <v>0</v>
      </c>
      <c r="M2706" s="13"/>
      <c r="N2706" s="10">
        <v>4.5</v>
      </c>
      <c r="O2706" s="10">
        <f>N2706-1/SUMIF(Seasons!A$2:A$8,C2706,Seasons!E$2:E$8)*(B2706-(E2706/SUMIF(Seasons!A$2:A$8,C2706,Seasons!B$2:B$8))*SUMIF(Seasons!A$2:A$8,C2706,Seasons!C$2:C$8))</f>
        <v>-2.9348451208835611</v>
      </c>
    </row>
    <row r="2707" spans="1:15" x14ac:dyDescent="0.2">
      <c r="A2707">
        <v>1</v>
      </c>
      <c r="B2707" s="1">
        <f>K2707</f>
        <v>3500000</v>
      </c>
      <c r="C2707" s="11" t="s">
        <v>21</v>
      </c>
      <c r="D2707" t="s">
        <v>744</v>
      </c>
      <c r="E2707" s="12">
        <v>185</v>
      </c>
      <c r="F2707" s="12">
        <v>0</v>
      </c>
      <c r="G2707" s="12">
        <v>0</v>
      </c>
      <c r="H2707" s="12">
        <v>0</v>
      </c>
      <c r="I2707" s="12"/>
      <c r="J2707" s="14">
        <v>3500000</v>
      </c>
      <c r="K2707" s="14">
        <v>3500000</v>
      </c>
      <c r="L2707" s="14">
        <v>0</v>
      </c>
      <c r="M2707" s="13">
        <v>0</v>
      </c>
      <c r="N2707" s="10">
        <v>4.9000000000000004</v>
      </c>
      <c r="O2707" s="10">
        <f>N2707-1/SUMIF(Seasons!A$2:A$8,C2707,Seasons!E$2:E$8)*(B2707-(E2707/SUMIF(Seasons!A$2:A$8,C2707,Seasons!B$2:B$8))*SUMIF(Seasons!A$2:A$8,C2707,Seasons!C$2:C$8))</f>
        <v>-1.9358066060315933</v>
      </c>
    </row>
    <row r="2708" spans="1:15" x14ac:dyDescent="0.2">
      <c r="A2708">
        <v>1</v>
      </c>
      <c r="B2708" s="1">
        <f>48/82*K2708</f>
        <v>2048780.487804878</v>
      </c>
      <c r="C2708" t="s">
        <v>22</v>
      </c>
      <c r="D2708" t="s">
        <v>744</v>
      </c>
      <c r="E2708">
        <v>99</v>
      </c>
      <c r="F2708">
        <v>0</v>
      </c>
      <c r="H2708">
        <v>0</v>
      </c>
      <c r="K2708" s="1">
        <v>3500000</v>
      </c>
      <c r="L2708" s="1">
        <v>0</v>
      </c>
      <c r="N2708" s="3">
        <v>5.2</v>
      </c>
      <c r="O2708" s="10">
        <f>N2708-1/SUMIF(Seasons!A$2:A$8,C2708,Seasons!E$2:E$8)*(B2708-(E2708/SUMIF(Seasons!A$2:A$8,C2708,Seasons!B$2:B$8))*SUMIF(Seasons!A$2:A$8,C2708,Seasons!C$2:C$8))</f>
        <v>1.6047206923682142</v>
      </c>
    </row>
    <row r="2709" spans="1:15" x14ac:dyDescent="0.2">
      <c r="A2709">
        <v>1</v>
      </c>
      <c r="B2709" s="1">
        <f>K2709</f>
        <v>3500000</v>
      </c>
      <c r="C2709" t="s">
        <v>15</v>
      </c>
      <c r="D2709" t="s">
        <v>744</v>
      </c>
      <c r="E2709">
        <v>195</v>
      </c>
      <c r="F2709">
        <v>0</v>
      </c>
      <c r="G2709">
        <v>0</v>
      </c>
      <c r="H2709">
        <v>0</v>
      </c>
      <c r="I2709"/>
      <c r="J2709" s="1">
        <v>3500000</v>
      </c>
      <c r="K2709" s="1">
        <v>3500000</v>
      </c>
      <c r="L2709" s="1">
        <v>0</v>
      </c>
      <c r="M2709"/>
      <c r="N2709" s="3">
        <v>9.3000000000000007</v>
      </c>
      <c r="O2709" s="10">
        <f>N2709-1/SUMIF(Seasons!A$2:A$8,C2709,Seasons!E$2:E$8)*(B2709-(E2709/SUMIF(Seasons!A$2:A$8,C2709,Seasons!B$2:B$8))*SUMIF(Seasons!A$2:A$8,C2709,Seasons!C$2:C$8))</f>
        <v>2.4461761858664097</v>
      </c>
    </row>
    <row r="2710" spans="1:15" x14ac:dyDescent="0.2">
      <c r="A2710">
        <v>1</v>
      </c>
      <c r="B2710" s="1">
        <v>4100000</v>
      </c>
      <c r="C2710" t="s">
        <v>23</v>
      </c>
      <c r="D2710" t="s">
        <v>744</v>
      </c>
      <c r="E2710">
        <v>186</v>
      </c>
      <c r="K2710" s="1">
        <v>4100000</v>
      </c>
      <c r="L2710" s="1">
        <v>0</v>
      </c>
      <c r="N2710" s="3">
        <v>8.8000000000000007</v>
      </c>
      <c r="O2710" s="10">
        <f>N2710-1/SUMIF(Seasons!A$2:A$8,C2710,Seasons!E$2:E$8)*(B2710-(E2710/SUMIF(Seasons!A$2:A$8,C2710,Seasons!B$2:B$8))*SUMIF(Seasons!A$2:A$8,C2710,Seasons!C$2:C$8))</f>
        <v>1.2401064773735593</v>
      </c>
    </row>
    <row r="2711" spans="1:15" x14ac:dyDescent="0.2">
      <c r="A2711">
        <v>1</v>
      </c>
      <c r="B2711" s="1">
        <f>J2711</f>
        <v>757500</v>
      </c>
      <c r="C2711" s="11" t="s">
        <v>17</v>
      </c>
      <c r="D2711" s="11" t="s">
        <v>745</v>
      </c>
      <c r="E2711" s="12">
        <v>190</v>
      </c>
      <c r="F2711" s="12"/>
      <c r="G2711" s="12"/>
      <c r="H2711" s="12"/>
      <c r="I2711" s="13">
        <v>760000</v>
      </c>
      <c r="J2711" s="14">
        <v>757500</v>
      </c>
      <c r="K2711" s="14"/>
      <c r="L2711" s="14" t="s">
        <v>27</v>
      </c>
      <c r="M2711" s="13"/>
      <c r="N2711" s="10">
        <v>0.30000000000000004</v>
      </c>
      <c r="O2711" s="10">
        <f>N2711-1/SUMIF(Seasons!A$2:A$8,C2711,Seasons!E$2:E$8)*(B2711-(E2711/SUMIF(Seasons!A$2:A$8,C2711,Seasons!B$2:B$8))*SUMIF(Seasons!A$2:A$8,C2711,Seasons!C$2:C$8))</f>
        <v>-0.4405789186237028</v>
      </c>
    </row>
    <row r="2712" spans="1:15" x14ac:dyDescent="0.2">
      <c r="A2712">
        <v>1</v>
      </c>
      <c r="B2712" s="1">
        <f>K2712</f>
        <v>750000</v>
      </c>
      <c r="C2712" s="11" t="s">
        <v>19</v>
      </c>
      <c r="D2712" s="11" t="s">
        <v>745</v>
      </c>
      <c r="E2712" s="12">
        <v>193</v>
      </c>
      <c r="F2712" s="12">
        <v>0</v>
      </c>
      <c r="G2712" s="12">
        <v>0</v>
      </c>
      <c r="H2712" s="12">
        <v>0</v>
      </c>
      <c r="I2712" s="11"/>
      <c r="J2712" s="14">
        <v>750000</v>
      </c>
      <c r="K2712" s="14">
        <v>750000</v>
      </c>
      <c r="L2712" s="14">
        <v>0</v>
      </c>
      <c r="M2712" s="13"/>
      <c r="N2712" s="10">
        <v>3.1</v>
      </c>
      <c r="O2712" s="10">
        <f>N2712-1/SUMIF(Seasons!A$2:A$8,C2712,Seasons!E$2:E$8)*(B2712-(E2712/SUMIF(Seasons!A$2:A$8,C2712,Seasons!B$2:B$8))*SUMIF(Seasons!A$2:A$8,C2712,Seasons!C$2:C$8))</f>
        <v>2.4377483443708607</v>
      </c>
    </row>
    <row r="2713" spans="1:15" x14ac:dyDescent="0.2">
      <c r="A2713">
        <v>1</v>
      </c>
      <c r="B2713" s="1">
        <f>K2713</f>
        <v>115591</v>
      </c>
      <c r="C2713" s="11" t="s">
        <v>20</v>
      </c>
      <c r="D2713" s="11" t="s">
        <v>745</v>
      </c>
      <c r="E2713" s="12">
        <v>43</v>
      </c>
      <c r="F2713" s="12">
        <v>0</v>
      </c>
      <c r="G2713" s="12">
        <v>0</v>
      </c>
      <c r="H2713" s="12">
        <v>0</v>
      </c>
      <c r="I2713" s="12"/>
      <c r="J2713" s="14">
        <v>500000</v>
      </c>
      <c r="K2713" s="14">
        <v>115591</v>
      </c>
      <c r="L2713" s="14">
        <v>0</v>
      </c>
      <c r="M2713" s="13"/>
      <c r="N2713" s="10">
        <v>-0.4</v>
      </c>
      <c r="O2713" s="10">
        <f>N2713-1/SUMIF(Seasons!A$2:A$8,C2713,Seasons!E$2:E$8)*(B2713-(E2713/SUMIF(Seasons!A$2:A$8,C2713,Seasons!B$2:B$8))*SUMIF(Seasons!A$2:A$8,C2713,Seasons!C$2:C$8))</f>
        <v>-0.39999900329988558</v>
      </c>
    </row>
    <row r="2714" spans="1:15" x14ac:dyDescent="0.2">
      <c r="A2714">
        <v>1</v>
      </c>
      <c r="B2714" s="1">
        <v>50000</v>
      </c>
      <c r="C2714" t="s">
        <v>23</v>
      </c>
      <c r="D2714" t="s">
        <v>746</v>
      </c>
      <c r="E2714">
        <v>17</v>
      </c>
      <c r="K2714" s="1">
        <v>50000</v>
      </c>
      <c r="L2714" s="1">
        <v>0</v>
      </c>
      <c r="N2714" s="3">
        <v>-0.1</v>
      </c>
      <c r="O2714" s="10">
        <f>N2714-1/SUMIF(Seasons!A$2:A$8,C2714,Seasons!E$2:E$8)*(B2714-(E2714/SUMIF(Seasons!A$2:A$8,C2714,Seasons!B$2:B$8))*SUMIF(Seasons!A$2:A$8,C2714,Seasons!C$2:C$8))</f>
        <v>-9.9427541002375705E-2</v>
      </c>
    </row>
    <row r="2715" spans="1:15" x14ac:dyDescent="0.2">
      <c r="A2715">
        <v>1</v>
      </c>
      <c r="B2715" s="1">
        <f>K2715</f>
        <v>170251</v>
      </c>
      <c r="C2715" s="11" t="s">
        <v>20</v>
      </c>
      <c r="D2715" s="11" t="s">
        <v>747</v>
      </c>
      <c r="E2715" s="12">
        <v>19</v>
      </c>
      <c r="F2715" s="12">
        <v>0</v>
      </c>
      <c r="G2715" s="12">
        <v>0</v>
      </c>
      <c r="H2715" s="12">
        <v>0</v>
      </c>
      <c r="I2715" s="12"/>
      <c r="J2715" s="14">
        <v>1666666</v>
      </c>
      <c r="K2715" s="14">
        <v>170251</v>
      </c>
      <c r="L2715" s="14">
        <v>850000</v>
      </c>
      <c r="M2715" s="13"/>
      <c r="N2715" s="10">
        <v>0.5</v>
      </c>
      <c r="O2715" s="10">
        <f>N2715-1/SUMIF(Seasons!A$2:A$8,C2715,Seasons!E$2:E$8)*(B2715-(E2715/SUMIF(Seasons!A$2:A$8,C2715,Seasons!B$2:B$8))*SUMIF(Seasons!A$2:A$8,C2715,Seasons!C$2:C$8))</f>
        <v>0.20143866927065801</v>
      </c>
    </row>
    <row r="2716" spans="1:15" x14ac:dyDescent="0.2">
      <c r="A2716">
        <v>1</v>
      </c>
      <c r="B2716" s="1">
        <f>K2716</f>
        <v>1666666</v>
      </c>
      <c r="C2716" s="11" t="s">
        <v>21</v>
      </c>
      <c r="D2716" s="11" t="s">
        <v>747</v>
      </c>
      <c r="E2716" s="11">
        <v>185</v>
      </c>
      <c r="F2716" s="11">
        <v>0</v>
      </c>
      <c r="G2716" s="11">
        <v>0</v>
      </c>
      <c r="H2716" s="11">
        <v>0</v>
      </c>
      <c r="I2716" s="11"/>
      <c r="J2716" s="17">
        <v>1666666</v>
      </c>
      <c r="K2716" s="17">
        <v>1666666</v>
      </c>
      <c r="L2716" s="17">
        <v>1700000</v>
      </c>
      <c r="M2716" s="18">
        <v>0</v>
      </c>
      <c r="N2716" s="10">
        <v>6.2</v>
      </c>
      <c r="O2716" s="10">
        <f>N2716-1/SUMIF(Seasons!A$2:A$8,C2716,Seasons!E$2:E$8)*(B2716-(E2716/SUMIF(Seasons!A$2:A$8,C2716,Seasons!B$2:B$8))*SUMIF(Seasons!A$2:A$8,C2716,Seasons!C$2:C$8))</f>
        <v>3.5767368118717093</v>
      </c>
    </row>
    <row r="2717" spans="1:15" x14ac:dyDescent="0.2">
      <c r="A2717">
        <v>1</v>
      </c>
      <c r="B2717" s="1">
        <f>48/82*K2717</f>
        <v>478048.3902439024</v>
      </c>
      <c r="C2717" t="s">
        <v>22</v>
      </c>
      <c r="D2717" t="s">
        <v>747</v>
      </c>
      <c r="E2717">
        <v>99</v>
      </c>
      <c r="F2717">
        <v>0</v>
      </c>
      <c r="H2717">
        <v>0</v>
      </c>
      <c r="K2717" s="1">
        <v>816666</v>
      </c>
      <c r="L2717" s="1">
        <v>850000</v>
      </c>
      <c r="N2717" s="3">
        <v>4.5</v>
      </c>
      <c r="O2717" s="10">
        <f>N2717-1/SUMIF(Seasons!A$2:A$8,C2717,Seasons!E$2:E$8)*(B2717-(E2717/SUMIF(Seasons!A$2:A$8,C2717,Seasons!B$2:B$8))*SUMIF(Seasons!A$2:A$8,C2717,Seasons!C$2:C$8))</f>
        <v>4.1475224421715184</v>
      </c>
    </row>
    <row r="2718" spans="1:15" x14ac:dyDescent="0.2">
      <c r="A2718">
        <v>1</v>
      </c>
      <c r="B2718" s="1">
        <f>K2718</f>
        <v>4250000</v>
      </c>
      <c r="C2718" t="s">
        <v>15</v>
      </c>
      <c r="D2718" t="s">
        <v>747</v>
      </c>
      <c r="E2718">
        <v>195</v>
      </c>
      <c r="F2718">
        <v>0</v>
      </c>
      <c r="G2718">
        <v>0</v>
      </c>
      <c r="H2718">
        <v>0</v>
      </c>
      <c r="I2718"/>
      <c r="J2718" s="1">
        <v>4250000</v>
      </c>
      <c r="K2718" s="1">
        <v>4250000</v>
      </c>
      <c r="L2718" s="1">
        <v>0</v>
      </c>
      <c r="M2718"/>
      <c r="N2718" s="3">
        <v>4.8</v>
      </c>
      <c r="O2718" s="10">
        <f>N2718-1/SUMIF(Seasons!A$2:A$8,C2718,Seasons!E$2:E$8)*(B2718-(E2718/SUMIF(Seasons!A$2:A$8,C2718,Seasons!B$2:B$8))*SUMIF(Seasons!A$2:A$8,C2718,Seasons!C$2:C$8))</f>
        <v>-3.7963213939980642</v>
      </c>
    </row>
    <row r="2719" spans="1:15" x14ac:dyDescent="0.2">
      <c r="A2719">
        <v>1</v>
      </c>
      <c r="B2719" s="1">
        <v>4250000</v>
      </c>
      <c r="C2719" t="s">
        <v>23</v>
      </c>
      <c r="D2719" t="s">
        <v>747</v>
      </c>
      <c r="E2719">
        <v>186</v>
      </c>
      <c r="K2719" s="1">
        <v>4250000</v>
      </c>
      <c r="L2719" s="1">
        <v>0</v>
      </c>
      <c r="N2719" s="3">
        <v>-3.1</v>
      </c>
      <c r="O2719" s="10">
        <f>N2719-1/SUMIF(Seasons!A$2:A$8,C2719,Seasons!E$2:E$8)*(B2719-(E2719/SUMIF(Seasons!A$2:A$8,C2719,Seasons!B$2:B$8))*SUMIF(Seasons!A$2:A$8,C2719,Seasons!C$2:C$8))</f>
        <v>-10.979325643300799</v>
      </c>
    </row>
    <row r="2720" spans="1:15" x14ac:dyDescent="0.2">
      <c r="A2720">
        <v>1</v>
      </c>
      <c r="B2720" s="1">
        <f>K2720</f>
        <v>3658</v>
      </c>
      <c r="C2720" s="11" t="s">
        <v>21</v>
      </c>
      <c r="D2720" s="11" t="s">
        <v>748</v>
      </c>
      <c r="E2720" s="12">
        <v>1</v>
      </c>
      <c r="F2720" s="12">
        <v>0</v>
      </c>
      <c r="G2720" s="12">
        <v>0</v>
      </c>
      <c r="H2720" s="12">
        <v>0</v>
      </c>
      <c r="I2720" s="12"/>
      <c r="J2720" s="14">
        <v>676666</v>
      </c>
      <c r="K2720" s="14">
        <v>3658</v>
      </c>
      <c r="L2720" s="14">
        <v>75000</v>
      </c>
      <c r="M2720" s="13">
        <v>0</v>
      </c>
      <c r="N2720" s="10">
        <v>-0.2</v>
      </c>
      <c r="O2720" s="10">
        <f>N2720-1/SUMIF(Seasons!A$2:A$8,C2720,Seasons!E$2:E$8)*(B2720-(E2720/SUMIF(Seasons!A$2:A$8,C2720,Seasons!B$2:B$8))*SUMIF(Seasons!A$2:A$8,C2720,Seasons!C$2:C$8))</f>
        <v>-0.20188452770626061</v>
      </c>
    </row>
    <row r="2721" spans="1:15" x14ac:dyDescent="0.2">
      <c r="A2721">
        <v>1</v>
      </c>
      <c r="B2721" s="1">
        <f>48/82*K2721</f>
        <v>122276.48780487804</v>
      </c>
      <c r="C2721" t="s">
        <v>22</v>
      </c>
      <c r="D2721" t="s">
        <v>748</v>
      </c>
      <c r="E2721">
        <v>33</v>
      </c>
      <c r="F2721">
        <v>0</v>
      </c>
      <c r="H2721">
        <v>0</v>
      </c>
      <c r="K2721" s="1">
        <v>208889</v>
      </c>
      <c r="L2721" s="1">
        <v>50000</v>
      </c>
      <c r="N2721" s="3">
        <v>-0.30000000000000004</v>
      </c>
      <c r="O2721" s="10">
        <f>N2721-1/SUMIF(Seasons!A$2:A$8,C2721,Seasons!E$2:E$8)*(B2721-(E2721/SUMIF(Seasons!A$2:A$8,C2721,Seasons!B$2:B$8))*SUMIF(Seasons!A$2:A$8,C2721,Seasons!C$2:C$8))</f>
        <v>-0.34095476317859957</v>
      </c>
    </row>
    <row r="2722" spans="1:15" x14ac:dyDescent="0.2">
      <c r="A2722">
        <v>1</v>
      </c>
      <c r="B2722" s="1">
        <f>K2722</f>
        <v>196308</v>
      </c>
      <c r="C2722" t="s">
        <v>15</v>
      </c>
      <c r="D2722" t="s">
        <v>748</v>
      </c>
      <c r="E2722">
        <v>58</v>
      </c>
      <c r="F2722">
        <v>0</v>
      </c>
      <c r="G2722">
        <v>0</v>
      </c>
      <c r="H2722">
        <v>0</v>
      </c>
      <c r="I2722"/>
      <c r="J2722" s="1">
        <v>660000</v>
      </c>
      <c r="K2722" s="1">
        <v>196308</v>
      </c>
      <c r="L2722" s="1">
        <v>0</v>
      </c>
      <c r="M2722"/>
      <c r="N2722" s="3">
        <v>-0.30000000000000004</v>
      </c>
      <c r="O2722" s="10">
        <f>N2722-1/SUMIF(Seasons!A$2:A$8,C2722,Seasons!E$2:E$8)*(B2722-(E2722/SUMIF(Seasons!A$2:A$8,C2722,Seasons!B$2:B$8))*SUMIF(Seasons!A$2:A$8,C2722,Seasons!C$2:C$8))</f>
        <v>-0.3760153101496761</v>
      </c>
    </row>
    <row r="2723" spans="1:15" x14ac:dyDescent="0.2">
      <c r="A2723">
        <v>1</v>
      </c>
      <c r="B2723" s="1">
        <v>750000</v>
      </c>
      <c r="C2723" t="s">
        <v>23</v>
      </c>
      <c r="D2723" t="s">
        <v>748</v>
      </c>
      <c r="E2723">
        <v>186</v>
      </c>
      <c r="K2723" s="1">
        <v>750000</v>
      </c>
      <c r="L2723" s="1">
        <v>0</v>
      </c>
      <c r="N2723" s="3">
        <v>11</v>
      </c>
      <c r="O2723" s="10">
        <f>N2723-1/SUMIF(Seasons!A$2:A$8,C2723,Seasons!E$2:E$8)*(B2723-(E2723/SUMIF(Seasons!A$2:A$8,C2723,Seasons!B$2:B$8))*SUMIF(Seasons!A$2:A$8,C2723,Seasons!C$2:C$8))</f>
        <v>10.574090505767524</v>
      </c>
    </row>
    <row r="2724" spans="1:15" x14ac:dyDescent="0.2">
      <c r="A2724">
        <v>1</v>
      </c>
      <c r="B2724" s="1">
        <f>J2724</f>
        <v>500000</v>
      </c>
      <c r="C2724" s="11" t="s">
        <v>17</v>
      </c>
      <c r="D2724" s="11" t="s">
        <v>749</v>
      </c>
      <c r="E2724" s="12">
        <v>190</v>
      </c>
      <c r="F2724" s="12"/>
      <c r="G2724" s="12"/>
      <c r="H2724" s="12"/>
      <c r="I2724" s="13">
        <v>500000</v>
      </c>
      <c r="J2724" s="14">
        <v>500000</v>
      </c>
      <c r="K2724" s="14"/>
      <c r="L2724" s="14" t="s">
        <v>27</v>
      </c>
      <c r="M2724" s="13"/>
      <c r="N2724" s="10">
        <v>-0.2</v>
      </c>
      <c r="O2724" s="10">
        <f>N2724-1/SUMIF(Seasons!A$2:A$8,C2724,Seasons!E$2:E$8)*(B2724-(E2724/SUMIF(Seasons!A$2:A$8,C2724,Seasons!B$2:B$8))*SUMIF(Seasons!A$2:A$8,C2724,Seasons!C$2:C$8))</f>
        <v>-0.26553795740032771</v>
      </c>
    </row>
    <row r="2725" spans="1:15" x14ac:dyDescent="0.2">
      <c r="A2725">
        <v>1</v>
      </c>
      <c r="B2725" s="1">
        <f>K2725</f>
        <v>49223</v>
      </c>
      <c r="C2725" s="11" t="s">
        <v>19</v>
      </c>
      <c r="D2725" s="11" t="s">
        <v>749</v>
      </c>
      <c r="E2725" s="12">
        <v>19</v>
      </c>
      <c r="F2725" s="12">
        <v>0</v>
      </c>
      <c r="G2725" s="12">
        <v>0</v>
      </c>
      <c r="H2725" s="12">
        <v>0</v>
      </c>
      <c r="I2725" s="11"/>
      <c r="J2725" s="14">
        <v>500000</v>
      </c>
      <c r="K2725" s="14">
        <v>49223</v>
      </c>
      <c r="L2725" s="14">
        <v>0</v>
      </c>
      <c r="M2725" s="13"/>
      <c r="N2725" s="10">
        <v>-0.3</v>
      </c>
      <c r="O2725" s="10">
        <f>N2725-1/SUMIF(Seasons!A$2:A$8,C2725,Seasons!E$2:E$8)*(B2725-(E2725/SUMIF(Seasons!A$2:A$8,C2725,Seasons!B$2:B$8))*SUMIF(Seasons!A$2:A$8,C2725,Seasons!C$2:C$8))</f>
        <v>-0.30000053529149368</v>
      </c>
    </row>
    <row r="2726" spans="1:15" x14ac:dyDescent="0.2">
      <c r="A2726">
        <v>1</v>
      </c>
      <c r="B2726" s="1">
        <f>K2726</f>
        <v>91129</v>
      </c>
      <c r="C2726" s="11" t="s">
        <v>20</v>
      </c>
      <c r="D2726" s="11" t="s">
        <v>750</v>
      </c>
      <c r="E2726" s="12">
        <v>18</v>
      </c>
      <c r="F2726" s="12">
        <v>0</v>
      </c>
      <c r="G2726" s="12">
        <v>0</v>
      </c>
      <c r="H2726" s="12">
        <v>0</v>
      </c>
      <c r="I2726" s="12"/>
      <c r="J2726" s="14">
        <v>941667</v>
      </c>
      <c r="K2726" s="14">
        <v>91129</v>
      </c>
      <c r="L2726" s="14">
        <v>50000</v>
      </c>
      <c r="M2726" s="13"/>
      <c r="N2726" s="10">
        <v>-0.2</v>
      </c>
      <c r="O2726" s="10">
        <f>N2726-1/SUMIF(Seasons!A$2:A$8,C2726,Seasons!E$2:E$8)*(B2726-(E2726/SUMIF(Seasons!A$2:A$8,C2726,Seasons!B$2:B$8))*SUMIF(Seasons!A$2:A$8,C2726,Seasons!C$2:C$8))</f>
        <v>-0.30707783689137313</v>
      </c>
    </row>
    <row r="2727" spans="1:15" x14ac:dyDescent="0.2">
      <c r="A2727">
        <v>1</v>
      </c>
      <c r="B2727" s="1">
        <f>48/82*K2727</f>
        <v>29268.292682926829</v>
      </c>
      <c r="C2727" t="s">
        <v>22</v>
      </c>
      <c r="D2727" t="s">
        <v>750</v>
      </c>
      <c r="E2727">
        <v>9</v>
      </c>
      <c r="F2727">
        <v>0</v>
      </c>
      <c r="H2727">
        <v>0</v>
      </c>
      <c r="K2727" s="1">
        <v>50000</v>
      </c>
      <c r="L2727" s="1">
        <v>0</v>
      </c>
      <c r="N2727" s="3">
        <v>0.1</v>
      </c>
      <c r="O2727" s="10">
        <f>N2727-1/SUMIF(Seasons!A$2:A$8,C2727,Seasons!E$2:E$8)*(B2727-(E2727/SUMIF(Seasons!A$2:A$8,C2727,Seasons!B$2:B$8))*SUMIF(Seasons!A$2:A$8,C2727,Seasons!C$2:C$8))</f>
        <v>9.7253415349402766E-2</v>
      </c>
    </row>
    <row r="2728" spans="1:15" x14ac:dyDescent="0.2">
      <c r="A2728">
        <v>1</v>
      </c>
      <c r="B2728" s="1">
        <f>K2728</f>
        <v>600000</v>
      </c>
      <c r="C2728" t="s">
        <v>15</v>
      </c>
      <c r="D2728" t="s">
        <v>750</v>
      </c>
      <c r="E2728">
        <v>195</v>
      </c>
      <c r="F2728">
        <v>0</v>
      </c>
      <c r="G2728">
        <v>0</v>
      </c>
      <c r="H2728">
        <v>0</v>
      </c>
      <c r="I2728"/>
      <c r="J2728" s="1">
        <v>600000</v>
      </c>
      <c r="K2728" s="1">
        <v>600000</v>
      </c>
      <c r="L2728" s="1">
        <v>0</v>
      </c>
      <c r="M2728"/>
      <c r="N2728" s="3">
        <v>7.2</v>
      </c>
      <c r="O2728" s="10">
        <f>N2728-1/SUMIF(Seasons!A$2:A$8,C2728,Seasons!E$2:E$8)*(B2728-(E2728/SUMIF(Seasons!A$2:A$8,C2728,Seasons!B$2:B$8))*SUMIF(Seasons!A$2:A$8,C2728,Seasons!C$2:C$8))</f>
        <v>7.0838334946757024</v>
      </c>
    </row>
    <row r="2729" spans="1:15" x14ac:dyDescent="0.2">
      <c r="A2729">
        <v>1</v>
      </c>
      <c r="B2729" s="1">
        <v>600000</v>
      </c>
      <c r="C2729" t="s">
        <v>23</v>
      </c>
      <c r="D2729" t="s">
        <v>750</v>
      </c>
      <c r="E2729">
        <v>186</v>
      </c>
      <c r="K2729" s="1">
        <v>600000</v>
      </c>
      <c r="L2729" s="1">
        <v>0</v>
      </c>
      <c r="N2729" s="3">
        <v>-0.7</v>
      </c>
      <c r="O2729" s="10">
        <f>N2729-1/SUMIF(Seasons!A$2:A$8,C2729,Seasons!E$2:E$8)*(B2729-(E2729/SUMIF(Seasons!A$2:A$8,C2729,Seasons!B$2:B$8))*SUMIF(Seasons!A$2:A$8,C2729,Seasons!C$2:C$8))</f>
        <v>-0.80647737355811888</v>
      </c>
    </row>
    <row r="2730" spans="1:15" x14ac:dyDescent="0.2">
      <c r="A2730">
        <v>1</v>
      </c>
      <c r="B2730" s="1">
        <f>J2730</f>
        <v>2500000</v>
      </c>
      <c r="C2730" s="11" t="s">
        <v>17</v>
      </c>
      <c r="D2730" s="11" t="s">
        <v>751</v>
      </c>
      <c r="E2730" s="12">
        <v>190</v>
      </c>
      <c r="F2730" s="12"/>
      <c r="G2730" s="12"/>
      <c r="H2730" s="12"/>
      <c r="I2730" s="13">
        <v>2500000</v>
      </c>
      <c r="J2730" s="14">
        <v>2500000</v>
      </c>
      <c r="K2730" s="14"/>
      <c r="L2730" s="14" t="s">
        <v>27</v>
      </c>
      <c r="M2730" s="13"/>
      <c r="N2730" s="10">
        <v>-1.2</v>
      </c>
      <c r="O2730" s="10">
        <f>N2730-1/SUMIF(Seasons!A$2:A$8,C2730,Seasons!E$2:E$8)*(B2730-(E2730/SUMIF(Seasons!A$2:A$8,C2730,Seasons!B$2:B$8))*SUMIF(Seasons!A$2:A$8,C2730,Seasons!C$2:C$8))</f>
        <v>-6.5085745494265428</v>
      </c>
    </row>
    <row r="2731" spans="1:15" x14ac:dyDescent="0.2">
      <c r="A2731">
        <v>1</v>
      </c>
      <c r="B2731" s="1">
        <f>K2731</f>
        <v>29538</v>
      </c>
      <c r="C2731" t="s">
        <v>15</v>
      </c>
      <c r="D2731" t="s">
        <v>752</v>
      </c>
      <c r="E2731">
        <v>9</v>
      </c>
      <c r="F2731">
        <v>0</v>
      </c>
      <c r="G2731">
        <v>0</v>
      </c>
      <c r="H2731">
        <v>0</v>
      </c>
      <c r="I2731"/>
      <c r="J2731" s="1">
        <v>900000</v>
      </c>
      <c r="K2731" s="1">
        <v>29538</v>
      </c>
      <c r="L2731" s="1">
        <v>260000</v>
      </c>
      <c r="M2731"/>
      <c r="N2731" s="3">
        <v>-0.1</v>
      </c>
      <c r="O2731" s="10">
        <f>N2731-1/SUMIF(Seasons!A$2:A$8,C2731,Seasons!E$2:E$8)*(B2731-(E2731/SUMIF(Seasons!A$2:A$8,C2731,Seasons!B$2:B$8))*SUMIF(Seasons!A$2:A$8,C2731,Seasons!C$2:C$8))</f>
        <v>-0.1096496835207387</v>
      </c>
    </row>
    <row r="2732" spans="1:15" x14ac:dyDescent="0.2">
      <c r="A2732">
        <v>1</v>
      </c>
      <c r="B2732" s="1">
        <f>K2732</f>
        <v>63000</v>
      </c>
      <c r="C2732" s="11" t="s">
        <v>21</v>
      </c>
      <c r="D2732" s="11" t="s">
        <v>753</v>
      </c>
      <c r="E2732" s="12">
        <v>9</v>
      </c>
      <c r="F2732" s="12">
        <v>0</v>
      </c>
      <c r="G2732" s="12">
        <v>0</v>
      </c>
      <c r="H2732" s="12">
        <v>0</v>
      </c>
      <c r="I2732" s="12"/>
      <c r="J2732" s="14">
        <v>1295000</v>
      </c>
      <c r="K2732" s="14">
        <v>63000</v>
      </c>
      <c r="L2732" s="14">
        <v>425000</v>
      </c>
      <c r="M2732" s="13">
        <v>0</v>
      </c>
      <c r="N2732" s="10">
        <v>0.2</v>
      </c>
      <c r="O2732" s="10">
        <f>N2732-1/SUMIF(Seasons!A$2:A$8,C2732,Seasons!E$2:E$8)*(B2732-(E2732/SUMIF(Seasons!A$2:A$8,C2732,Seasons!B$2:B$8))*SUMIF(Seasons!A$2:A$8,C2732,Seasons!C$2:C$8))</f>
        <v>0.11392752254408552</v>
      </c>
    </row>
    <row r="2733" spans="1:15" x14ac:dyDescent="0.2">
      <c r="A2733">
        <v>1</v>
      </c>
      <c r="B2733" s="1">
        <f>48/82*K2733</f>
        <v>318935.41463414632</v>
      </c>
      <c r="C2733" t="s">
        <v>22</v>
      </c>
      <c r="D2733" t="s">
        <v>753</v>
      </c>
      <c r="E2733">
        <v>62</v>
      </c>
      <c r="F2733">
        <v>0</v>
      </c>
      <c r="H2733">
        <v>0</v>
      </c>
      <c r="K2733" s="1">
        <v>544848</v>
      </c>
      <c r="L2733" s="1">
        <v>425000</v>
      </c>
      <c r="N2733" s="3">
        <v>0.7</v>
      </c>
      <c r="O2733" s="10">
        <f>N2733-1/SUMIF(Seasons!A$2:A$8,C2733,Seasons!E$2:E$8)*(B2733-(E2733/SUMIF(Seasons!A$2:A$8,C2733,Seasons!B$2:B$8))*SUMIF(Seasons!A$2:A$8,C2733,Seasons!C$2:C$8))</f>
        <v>0.43889193848794794</v>
      </c>
    </row>
    <row r="2734" spans="1:15" x14ac:dyDescent="0.2">
      <c r="A2734">
        <v>1</v>
      </c>
      <c r="B2734" s="1">
        <f>K2734</f>
        <v>566615</v>
      </c>
      <c r="C2734" t="s">
        <v>15</v>
      </c>
      <c r="D2734" t="s">
        <v>753</v>
      </c>
      <c r="E2734">
        <v>127</v>
      </c>
      <c r="F2734">
        <v>0</v>
      </c>
      <c r="G2734">
        <v>0</v>
      </c>
      <c r="H2734">
        <v>0</v>
      </c>
      <c r="I2734"/>
      <c r="J2734" s="1">
        <v>1295000</v>
      </c>
      <c r="K2734" s="1">
        <v>566615</v>
      </c>
      <c r="L2734" s="1">
        <v>425000</v>
      </c>
      <c r="M2734"/>
      <c r="N2734" s="3">
        <v>1.1000000000000001</v>
      </c>
      <c r="O2734" s="10">
        <f>N2734-1/SUMIF(Seasons!A$2:A$8,C2734,Seasons!E$2:E$8)*(B2734-(E2734/SUMIF(Seasons!A$2:A$8,C2734,Seasons!B$2:B$8))*SUMIF(Seasons!A$2:A$8,C2734,Seasons!C$2:C$8))</f>
        <v>0.61579507037009462</v>
      </c>
    </row>
    <row r="2735" spans="1:15" x14ac:dyDescent="0.2">
      <c r="A2735">
        <v>1</v>
      </c>
      <c r="B2735" s="1">
        <v>775000</v>
      </c>
      <c r="C2735" t="s">
        <v>23</v>
      </c>
      <c r="D2735" t="s">
        <v>753</v>
      </c>
      <c r="E2735">
        <v>186</v>
      </c>
      <c r="K2735" s="1">
        <v>775000</v>
      </c>
      <c r="L2735" s="1">
        <v>0</v>
      </c>
      <c r="N2735" s="3">
        <v>5.7</v>
      </c>
      <c r="O2735" s="10">
        <f>N2735-1/SUMIF(Seasons!A$2:A$8,C2735,Seasons!E$2:E$8)*(B2735-(E2735/SUMIF(Seasons!A$2:A$8,C2735,Seasons!B$2:B$8))*SUMIF(Seasons!A$2:A$8,C2735,Seasons!C$2:C$8))</f>
        <v>5.2208518189884652</v>
      </c>
    </row>
    <row r="2736" spans="1:15" x14ac:dyDescent="0.2">
      <c r="A2736">
        <v>1</v>
      </c>
      <c r="B2736" s="1">
        <f>J2736</f>
        <v>512500</v>
      </c>
      <c r="C2736" s="11" t="s">
        <v>17</v>
      </c>
      <c r="D2736" s="11" t="s">
        <v>754</v>
      </c>
      <c r="E2736" s="12">
        <v>190</v>
      </c>
      <c r="F2736" s="12"/>
      <c r="G2736" s="12"/>
      <c r="H2736" s="12"/>
      <c r="I2736" s="13">
        <v>525000</v>
      </c>
      <c r="J2736" s="14">
        <v>512500</v>
      </c>
      <c r="K2736" s="14"/>
      <c r="L2736" s="14" t="s">
        <v>27</v>
      </c>
      <c r="M2736" s="13"/>
      <c r="N2736" s="10">
        <v>-2.1</v>
      </c>
      <c r="O2736" s="10">
        <f>N2736-1/SUMIF(Seasons!A$2:A$8,C2736,Seasons!E$2:E$8)*(B2736-(E2736/SUMIF(Seasons!A$2:A$8,C2736,Seasons!B$2:B$8))*SUMIF(Seasons!A$2:A$8,C2736,Seasons!C$2:C$8))</f>
        <v>-2.1983069361004914</v>
      </c>
    </row>
    <row r="2737" spans="1:15" x14ac:dyDescent="0.2">
      <c r="A2737">
        <v>1</v>
      </c>
      <c r="B2737" s="1">
        <f>K2737</f>
        <v>45699</v>
      </c>
      <c r="C2737" s="11" t="s">
        <v>20</v>
      </c>
      <c r="D2737" s="11" t="s">
        <v>754</v>
      </c>
      <c r="E2737" s="12">
        <v>17</v>
      </c>
      <c r="F2737" s="12">
        <v>0</v>
      </c>
      <c r="G2737" s="12">
        <v>0</v>
      </c>
      <c r="H2737" s="12">
        <v>0</v>
      </c>
      <c r="I2737" s="12"/>
      <c r="J2737" s="14">
        <v>500000</v>
      </c>
      <c r="K2737" s="14">
        <v>45699</v>
      </c>
      <c r="L2737" s="14">
        <v>0</v>
      </c>
      <c r="M2737" s="13"/>
      <c r="N2737" s="10">
        <v>-0.2</v>
      </c>
      <c r="O2737" s="10">
        <f>N2737-1/SUMIF(Seasons!A$2:A$8,C2737,Seasons!E$2:E$8)*(B2737-(E2737/SUMIF(Seasons!A$2:A$8,C2737,Seasons!B$2:B$8))*SUMIF(Seasons!A$2:A$8,C2737,Seasons!C$2:C$8))</f>
        <v>-0.20000018856488652</v>
      </c>
    </row>
    <row r="2738" spans="1:15" x14ac:dyDescent="0.2">
      <c r="A2738">
        <v>1</v>
      </c>
      <c r="B2738" s="1">
        <f>K2738</f>
        <v>16129</v>
      </c>
      <c r="C2738" s="11" t="s">
        <v>20</v>
      </c>
      <c r="D2738" s="11" t="s">
        <v>755</v>
      </c>
      <c r="E2738" s="12">
        <v>4</v>
      </c>
      <c r="F2738" s="12">
        <v>0</v>
      </c>
      <c r="G2738" s="12">
        <v>0</v>
      </c>
      <c r="H2738" s="12">
        <v>0</v>
      </c>
      <c r="I2738" s="12"/>
      <c r="J2738" s="14">
        <v>750000</v>
      </c>
      <c r="K2738" s="14">
        <v>16129</v>
      </c>
      <c r="L2738" s="14">
        <v>175000</v>
      </c>
      <c r="M2738" s="13"/>
      <c r="N2738" s="10">
        <v>-0.2</v>
      </c>
      <c r="O2738" s="10">
        <f>N2738-1/SUMIF(Seasons!A$2:A$8,C2738,Seasons!E$2:E$8)*(B2738-(E2738/SUMIF(Seasons!A$2:A$8,C2738,Seasons!B$2:B$8))*SUMIF(Seasons!A$2:A$8,C2738,Seasons!C$2:C$8))</f>
        <v>-0.21346883965250185</v>
      </c>
    </row>
    <row r="2739" spans="1:15" x14ac:dyDescent="0.2">
      <c r="A2739">
        <v>1</v>
      </c>
      <c r="B2739" s="1">
        <f>K2739</f>
        <v>52703</v>
      </c>
      <c r="C2739" s="11" t="s">
        <v>21</v>
      </c>
      <c r="D2739" s="11" t="s">
        <v>755</v>
      </c>
      <c r="E2739" s="12">
        <v>13</v>
      </c>
      <c r="F2739" s="16">
        <v>13</v>
      </c>
      <c r="G2739" s="12">
        <v>0</v>
      </c>
      <c r="H2739" s="12">
        <v>0</v>
      </c>
      <c r="I2739" s="12"/>
      <c r="J2739" s="14">
        <v>750000</v>
      </c>
      <c r="K2739" s="14">
        <v>52703</v>
      </c>
      <c r="L2739" s="14">
        <v>125000</v>
      </c>
      <c r="M2739" s="13">
        <v>0</v>
      </c>
      <c r="N2739" s="10">
        <v>-0.2</v>
      </c>
      <c r="O2739" s="10">
        <f>N2739-1/SUMIF(Seasons!A$2:A$8,C2739,Seasons!E$2:E$8)*(B2739-(E2739/SUMIF(Seasons!A$2:A$8,C2739,Seasons!B$2:B$8))*SUMIF(Seasons!A$2:A$8,C2739,Seasons!C$2:C$8))</f>
        <v>-0.23632997554759164</v>
      </c>
    </row>
    <row r="2740" spans="1:15" x14ac:dyDescent="0.2">
      <c r="A2740">
        <v>1</v>
      </c>
      <c r="B2740" s="1">
        <f>J2740</f>
        <v>2250000</v>
      </c>
      <c r="C2740" s="11" t="s">
        <v>17</v>
      </c>
      <c r="D2740" s="11" t="s">
        <v>756</v>
      </c>
      <c r="E2740" s="12">
        <v>190</v>
      </c>
      <c r="F2740" s="12"/>
      <c r="G2740" s="12"/>
      <c r="H2740" s="12"/>
      <c r="I2740" s="13">
        <v>2250000</v>
      </c>
      <c r="J2740" s="14">
        <v>2250000</v>
      </c>
      <c r="K2740" s="14"/>
      <c r="L2740" s="14" t="s">
        <v>27</v>
      </c>
      <c r="M2740" s="13"/>
      <c r="N2740" s="10">
        <v>8.3000000000000007</v>
      </c>
      <c r="O2740" s="10">
        <f>N2740-1/SUMIF(Seasons!A$2:A$8,C2740,Seasons!E$2:E$8)*(B2740-(E2740/SUMIF(Seasons!A$2:A$8,C2740,Seasons!B$2:B$8))*SUMIF(Seasons!A$2:A$8,C2740,Seasons!C$2:C$8))</f>
        <v>3.6468050245767349</v>
      </c>
    </row>
    <row r="2741" spans="1:15" x14ac:dyDescent="0.2">
      <c r="A2741">
        <v>1</v>
      </c>
      <c r="B2741" s="1">
        <f>K2741</f>
        <v>2250000</v>
      </c>
      <c r="C2741" s="11" t="s">
        <v>19</v>
      </c>
      <c r="D2741" s="11" t="s">
        <v>756</v>
      </c>
      <c r="E2741" s="12">
        <v>193</v>
      </c>
      <c r="F2741" s="12">
        <v>0</v>
      </c>
      <c r="G2741" s="12">
        <v>0</v>
      </c>
      <c r="H2741" s="12">
        <v>0</v>
      </c>
      <c r="I2741" s="11"/>
      <c r="J2741" s="14">
        <v>2250000</v>
      </c>
      <c r="K2741" s="14">
        <v>2250000</v>
      </c>
      <c r="L2741" s="14">
        <v>0</v>
      </c>
      <c r="M2741" s="13"/>
      <c r="N2741" s="10">
        <v>8.6999999999999993</v>
      </c>
      <c r="O2741" s="10">
        <f>N2741-1/SUMIF(Seasons!A$2:A$8,C2741,Seasons!E$2:E$8)*(B2741-(E2741/SUMIF(Seasons!A$2:A$8,C2741,Seasons!B$2:B$8))*SUMIF(Seasons!A$2:A$8,C2741,Seasons!C$2:C$8))</f>
        <v>4.0642384105960261</v>
      </c>
    </row>
    <row r="2742" spans="1:15" x14ac:dyDescent="0.2">
      <c r="A2742">
        <v>1</v>
      </c>
      <c r="B2742" s="1">
        <f>K2742</f>
        <v>1875000</v>
      </c>
      <c r="C2742" s="11" t="s">
        <v>20</v>
      </c>
      <c r="D2742" s="11" t="s">
        <v>756</v>
      </c>
      <c r="E2742" s="12">
        <v>186</v>
      </c>
      <c r="F2742" s="12">
        <v>0</v>
      </c>
      <c r="G2742" s="12">
        <v>0</v>
      </c>
      <c r="H2742" s="12">
        <v>0</v>
      </c>
      <c r="I2742" s="12"/>
      <c r="J2742" s="14">
        <v>1875000</v>
      </c>
      <c r="K2742" s="14">
        <v>1875000</v>
      </c>
      <c r="L2742" s="14">
        <v>0</v>
      </c>
      <c r="M2742" s="13"/>
      <c r="N2742" s="10">
        <v>3.8</v>
      </c>
      <c r="O2742" s="10">
        <f>N2742-1/SUMIF(Seasons!A$2:A$8,C2742,Seasons!E$2:E$8)*(B2742-(E2742/SUMIF(Seasons!A$2:A$8,C2742,Seasons!B$2:B$8))*SUMIF(Seasons!A$2:A$8,C2742,Seasons!C$2:C$8))</f>
        <v>0.35532359081419651</v>
      </c>
    </row>
    <row r="2743" spans="1:15" x14ac:dyDescent="0.2">
      <c r="A2743">
        <v>1</v>
      </c>
      <c r="B2743" s="1">
        <f>K2743</f>
        <v>1875000</v>
      </c>
      <c r="C2743" s="11" t="s">
        <v>21</v>
      </c>
      <c r="D2743" s="11" t="s">
        <v>756</v>
      </c>
      <c r="E2743" s="12">
        <v>185</v>
      </c>
      <c r="F2743" s="12">
        <v>0</v>
      </c>
      <c r="G2743" s="12">
        <v>0</v>
      </c>
      <c r="H2743" s="12">
        <v>0</v>
      </c>
      <c r="I2743" s="12"/>
      <c r="J2743" s="14">
        <v>1875000</v>
      </c>
      <c r="K2743" s="14">
        <v>1875000</v>
      </c>
      <c r="L2743" s="14">
        <v>0</v>
      </c>
      <c r="M2743" s="13">
        <v>0</v>
      </c>
      <c r="N2743" s="10">
        <v>0.8</v>
      </c>
      <c r="O2743" s="10">
        <f>N2743-1/SUMIF(Seasons!A$2:A$8,C2743,Seasons!E$2:E$8)*(B2743-(E2743/SUMIF(Seasons!A$2:A$8,C2743,Seasons!B$2:B$8))*SUMIF(Seasons!A$2:A$8,C2743,Seasons!C$2:C$8))</f>
        <v>-2.3019626615605553</v>
      </c>
    </row>
    <row r="2744" spans="1:15" x14ac:dyDescent="0.2">
      <c r="A2744">
        <v>1</v>
      </c>
      <c r="B2744" s="1">
        <f>K2744</f>
        <v>573978</v>
      </c>
      <c r="C2744" s="11" t="s">
        <v>20</v>
      </c>
      <c r="D2744" s="11" t="s">
        <v>757</v>
      </c>
      <c r="E2744" s="12">
        <v>136</v>
      </c>
      <c r="F2744" s="12">
        <v>0</v>
      </c>
      <c r="G2744" s="12">
        <v>0</v>
      </c>
      <c r="H2744" s="12">
        <v>0</v>
      </c>
      <c r="I2744" s="12"/>
      <c r="J2744" s="14">
        <v>785000</v>
      </c>
      <c r="K2744" s="14">
        <v>573978</v>
      </c>
      <c r="L2744" s="14">
        <v>185000</v>
      </c>
      <c r="M2744" s="13"/>
      <c r="N2744" s="10">
        <v>-0.1</v>
      </c>
      <c r="O2744" s="10">
        <f>N2744-1/SUMIF(Seasons!A$2:A$8,C2744,Seasons!E$2:E$8)*(B2744-(E2744/SUMIF(Seasons!A$2:A$8,C2744,Seasons!B$2:B$8))*SUMIF(Seasons!A$2:A$8,C2744,Seasons!C$2:C$8))</f>
        <v>-0.62205411812243239</v>
      </c>
    </row>
    <row r="2745" spans="1:15" x14ac:dyDescent="0.2">
      <c r="A2745">
        <v>1</v>
      </c>
      <c r="B2745" s="1">
        <f>J2745</f>
        <v>475000</v>
      </c>
      <c r="C2745" s="11" t="s">
        <v>17</v>
      </c>
      <c r="D2745" s="11" t="s">
        <v>758</v>
      </c>
      <c r="E2745" s="12">
        <v>190</v>
      </c>
      <c r="F2745" s="12"/>
      <c r="G2745" s="12"/>
      <c r="H2745" s="12"/>
      <c r="I2745" s="13">
        <v>475000</v>
      </c>
      <c r="J2745" s="14">
        <v>475000</v>
      </c>
      <c r="K2745" s="14"/>
      <c r="L2745" s="14" t="s">
        <v>27</v>
      </c>
      <c r="M2745" s="13"/>
      <c r="N2745" s="20">
        <v>0.2</v>
      </c>
      <c r="O2745" s="10">
        <f>N2745-1/SUMIF(Seasons!A$2:A$8,C2745,Seasons!E$2:E$8)*(B2745-(E2745/SUMIF(Seasons!A$2:A$8,C2745,Seasons!B$2:B$8))*SUMIF(Seasons!A$2:A$8,C2745,Seasons!C$2:C$8))</f>
        <v>0.2</v>
      </c>
    </row>
    <row r="2746" spans="1:15" x14ac:dyDescent="0.2">
      <c r="A2746">
        <v>1</v>
      </c>
      <c r="B2746" s="1">
        <f>K2746</f>
        <v>27381</v>
      </c>
      <c r="C2746" s="11" t="s">
        <v>19</v>
      </c>
      <c r="D2746" s="11" t="s">
        <v>759</v>
      </c>
      <c r="E2746" s="12">
        <v>8</v>
      </c>
      <c r="F2746" s="12">
        <v>0</v>
      </c>
      <c r="G2746" s="12">
        <v>0</v>
      </c>
      <c r="H2746" s="12">
        <v>0</v>
      </c>
      <c r="I2746" s="11"/>
      <c r="J2746" s="14">
        <v>660555</v>
      </c>
      <c r="K2746" s="14">
        <v>27381</v>
      </c>
      <c r="L2746" s="14">
        <v>85000</v>
      </c>
      <c r="M2746" s="13"/>
      <c r="N2746" s="10"/>
      <c r="O2746" s="10">
        <f>N2746-1/SUMIF(Seasons!A$2:A$8,C2746,Seasons!E$2:E$8)*(B2746-(E2746/SUMIF(Seasons!A$2:A$8,C2746,Seasons!B$2:B$8))*SUMIF(Seasons!A$2:A$8,C2746,Seasons!C$2:C$8))</f>
        <v>-1.7630758672751604E-2</v>
      </c>
    </row>
    <row r="2747" spans="1:15" x14ac:dyDescent="0.2">
      <c r="A2747">
        <v>1</v>
      </c>
      <c r="B2747" s="1">
        <f>K2747</f>
        <v>188590</v>
      </c>
      <c r="C2747" s="11" t="s">
        <v>20</v>
      </c>
      <c r="D2747" s="11" t="s">
        <v>759</v>
      </c>
      <c r="E2747" s="12">
        <v>55</v>
      </c>
      <c r="F2747" s="12">
        <v>0</v>
      </c>
      <c r="G2747" s="12">
        <v>0</v>
      </c>
      <c r="H2747" s="12">
        <v>0</v>
      </c>
      <c r="I2747" s="12"/>
      <c r="J2747" s="14">
        <v>637777</v>
      </c>
      <c r="K2747" s="14">
        <v>188590</v>
      </c>
      <c r="L2747" s="14">
        <v>85000</v>
      </c>
      <c r="M2747" s="13"/>
      <c r="N2747" s="10">
        <v>6.9</v>
      </c>
      <c r="O2747" s="10">
        <f>N2747-1/SUMIF(Seasons!A$2:A$8,C2747,Seasons!E$2:E$8)*(B2747-(E2747/SUMIF(Seasons!A$2:A$8,C2747,Seasons!B$2:B$8))*SUMIF(Seasons!A$2:A$8,C2747,Seasons!C$2:C$8))</f>
        <v>6.7979360226277867</v>
      </c>
    </row>
    <row r="2748" spans="1:15" x14ac:dyDescent="0.2">
      <c r="A2748">
        <v>1</v>
      </c>
      <c r="B2748" s="1">
        <f>K2748</f>
        <v>79291</v>
      </c>
      <c r="C2748" s="11" t="s">
        <v>21</v>
      </c>
      <c r="D2748" s="11" t="s">
        <v>759</v>
      </c>
      <c r="E2748" s="12">
        <v>23</v>
      </c>
      <c r="F2748" s="12">
        <v>0</v>
      </c>
      <c r="G2748" s="12">
        <v>0</v>
      </c>
      <c r="H2748" s="12">
        <v>0</v>
      </c>
      <c r="I2748" s="12"/>
      <c r="J2748" s="14">
        <v>637777</v>
      </c>
      <c r="K2748" s="14">
        <v>79291</v>
      </c>
      <c r="L2748" s="14">
        <v>80000</v>
      </c>
      <c r="M2748" s="13">
        <v>0</v>
      </c>
      <c r="N2748" s="10">
        <v>1.4</v>
      </c>
      <c r="O2748" s="10">
        <f>N2748-1/SUMIF(Seasons!A$2:A$8,C2748,Seasons!E$2:E$8)*(B2748-(E2748/SUMIF(Seasons!A$2:A$8,C2748,Seasons!B$2:B$8))*SUMIF(Seasons!A$2:A$8,C2748,Seasons!C$2:C$8))</f>
        <v>1.3677838665855897</v>
      </c>
    </row>
    <row r="2749" spans="1:15" x14ac:dyDescent="0.2">
      <c r="A2749">
        <v>1</v>
      </c>
      <c r="B2749" s="1">
        <f>48/82*K2749</f>
        <v>355771.90243902436</v>
      </c>
      <c r="C2749" t="s">
        <v>22</v>
      </c>
      <c r="D2749" t="s">
        <v>759</v>
      </c>
      <c r="E2749">
        <v>99</v>
      </c>
      <c r="F2749">
        <v>0</v>
      </c>
      <c r="H2749">
        <v>0</v>
      </c>
      <c r="K2749" s="1">
        <v>607777</v>
      </c>
      <c r="L2749" s="1">
        <v>30000</v>
      </c>
      <c r="N2749" s="3">
        <v>12.7</v>
      </c>
      <c r="O2749" s="10">
        <f>N2749-1/SUMIF(Seasons!A$2:A$8,C2749,Seasons!E$2:E$8)*(B2749-(E2749/SUMIF(Seasons!A$2:A$8,C2749,Seasons!B$2:B$8))*SUMIF(Seasons!A$2:A$8,C2749,Seasons!C$2:C$8))</f>
        <v>12.599964223446104</v>
      </c>
    </row>
    <row r="2750" spans="1:15" x14ac:dyDescent="0.2">
      <c r="A2750">
        <v>1</v>
      </c>
      <c r="B2750" s="1">
        <f>K2750</f>
        <v>1850000</v>
      </c>
      <c r="C2750" t="s">
        <v>15</v>
      </c>
      <c r="D2750" t="s">
        <v>759</v>
      </c>
      <c r="E2750">
        <v>195</v>
      </c>
      <c r="F2750">
        <v>0</v>
      </c>
      <c r="G2750">
        <v>0</v>
      </c>
      <c r="H2750">
        <v>0</v>
      </c>
      <c r="I2750"/>
      <c r="J2750" s="1">
        <v>1850000</v>
      </c>
      <c r="K2750" s="1">
        <v>1850000</v>
      </c>
      <c r="L2750" s="1">
        <v>0</v>
      </c>
      <c r="M2750"/>
      <c r="N2750" s="3">
        <v>5.3</v>
      </c>
      <c r="O2750" s="10">
        <f>N2750-1/SUMIF(Seasons!A$2:A$8,C2750,Seasons!E$2:E$8)*(B2750-(E2750/SUMIF(Seasons!A$2:A$8,C2750,Seasons!B$2:B$8))*SUMIF(Seasons!A$2:A$8,C2750,Seasons!C$2:C$8))</f>
        <v>2.2796708615682477</v>
      </c>
    </row>
    <row r="2751" spans="1:15" x14ac:dyDescent="0.2">
      <c r="A2751">
        <v>1</v>
      </c>
      <c r="B2751" s="1">
        <v>1850000</v>
      </c>
      <c r="C2751" t="s">
        <v>23</v>
      </c>
      <c r="D2751" t="s">
        <v>759</v>
      </c>
      <c r="E2751" s="19">
        <v>186</v>
      </c>
      <c r="J2751" s="1">
        <v>1850000</v>
      </c>
      <c r="K2751" s="1">
        <v>1850000</v>
      </c>
      <c r="N2751" s="3">
        <v>25.6</v>
      </c>
      <c r="O2751" s="10">
        <f>N2751-1/SUMIF(Seasons!A$2:A$8,C2751,Seasons!E$2:E$8)*(B2751-(E2751/SUMIF(Seasons!A$2:A$8,C2751,Seasons!B$2:B$8))*SUMIF(Seasons!A$2:A$8,C2751,Seasons!C$2:C$8))</f>
        <v>22.831588287488909</v>
      </c>
    </row>
    <row r="2752" spans="1:15" x14ac:dyDescent="0.2">
      <c r="A2752">
        <v>1</v>
      </c>
      <c r="B2752" s="1">
        <f>K2752</f>
        <v>33871</v>
      </c>
      <c r="C2752" s="11" t="s">
        <v>20</v>
      </c>
      <c r="D2752" s="11" t="s">
        <v>760</v>
      </c>
      <c r="E2752" s="12">
        <v>9</v>
      </c>
      <c r="F2752" s="12">
        <v>0</v>
      </c>
      <c r="G2752" s="12">
        <v>0</v>
      </c>
      <c r="H2752" s="12">
        <v>0</v>
      </c>
      <c r="I2752" s="12"/>
      <c r="J2752" s="14">
        <v>700000</v>
      </c>
      <c r="K2752" s="14">
        <v>33871</v>
      </c>
      <c r="L2752" s="14">
        <v>130000</v>
      </c>
      <c r="M2752" s="13"/>
      <c r="N2752" s="10">
        <v>-0.2</v>
      </c>
      <c r="O2752" s="10">
        <f>N2752-1/SUMIF(Seasons!A$2:A$8,C2752,Seasons!E$2:E$8)*(B2752-(E2752/SUMIF(Seasons!A$2:A$8,C2752,Seasons!B$2:B$8))*SUMIF(Seasons!A$2:A$8,C2752,Seasons!C$2:C$8))</f>
        <v>-0.22424413765236717</v>
      </c>
    </row>
    <row r="2753" spans="1:15" x14ac:dyDescent="0.2">
      <c r="A2753">
        <v>1</v>
      </c>
      <c r="B2753" s="1">
        <f>K2753</f>
        <v>60541</v>
      </c>
      <c r="C2753" s="11" t="s">
        <v>21</v>
      </c>
      <c r="D2753" s="11" t="s">
        <v>760</v>
      </c>
      <c r="E2753" s="12">
        <v>16</v>
      </c>
      <c r="F2753" s="12">
        <v>0</v>
      </c>
      <c r="G2753" s="12">
        <v>0</v>
      </c>
      <c r="H2753" s="12">
        <v>0</v>
      </c>
      <c r="I2753" s="12"/>
      <c r="J2753" s="14">
        <v>700000</v>
      </c>
      <c r="K2753" s="14">
        <v>60541</v>
      </c>
      <c r="L2753" s="14">
        <v>80000</v>
      </c>
      <c r="M2753" s="13">
        <v>0</v>
      </c>
      <c r="N2753" s="10"/>
      <c r="O2753" s="10">
        <f>N2753-1/SUMIF(Seasons!A$2:A$8,C2753,Seasons!E$2:E$8)*(B2753-(E2753/SUMIF(Seasons!A$2:A$8,C2753,Seasons!B$2:B$8))*SUMIF(Seasons!A$2:A$8,C2753,Seasons!C$2:C$8))</f>
        <v>-3.4777814291074217E-2</v>
      </c>
    </row>
    <row r="2754" spans="1:15" x14ac:dyDescent="0.2">
      <c r="A2754">
        <v>1</v>
      </c>
      <c r="B2754" s="1">
        <f>48/82*K2754</f>
        <v>166592.78048780488</v>
      </c>
      <c r="C2754" t="s">
        <v>22</v>
      </c>
      <c r="D2754" t="s">
        <v>760</v>
      </c>
      <c r="E2754">
        <v>49</v>
      </c>
      <c r="F2754">
        <v>0</v>
      </c>
      <c r="H2754">
        <v>0</v>
      </c>
      <c r="K2754" s="1">
        <v>284596</v>
      </c>
      <c r="L2754" s="1">
        <v>0</v>
      </c>
      <c r="N2754" s="3">
        <v>-1</v>
      </c>
      <c r="O2754" s="10">
        <f>N2754-1/SUMIF(Seasons!A$2:A$8,C2754,Seasons!E$2:E$8)*(B2754-(E2754/SUMIF(Seasons!A$2:A$8,C2754,Seasons!B$2:B$8))*SUMIF(Seasons!A$2:A$8,C2754,Seasons!C$2:C$8))</f>
        <v>-1.0299073039124527</v>
      </c>
    </row>
    <row r="2755" spans="1:15" x14ac:dyDescent="0.2">
      <c r="A2755">
        <v>1</v>
      </c>
      <c r="B2755" s="1">
        <v>593000</v>
      </c>
      <c r="C2755" t="s">
        <v>23</v>
      </c>
      <c r="D2755" t="s">
        <v>760</v>
      </c>
      <c r="E2755">
        <v>140</v>
      </c>
      <c r="K2755" s="1">
        <v>593000</v>
      </c>
      <c r="L2755" s="1">
        <v>0</v>
      </c>
      <c r="N2755" s="3">
        <v>2.1</v>
      </c>
      <c r="O2755" s="10">
        <f>N2755-1/SUMIF(Seasons!A$2:A$8,C2755,Seasons!E$2:E$8)*(B2755-(E2755/SUMIF(Seasons!A$2:A$8,C2755,Seasons!B$2:B$8))*SUMIF(Seasons!A$2:A$8,C2755,Seasons!C$2:C$8))</f>
        <v>1.7187652059421246</v>
      </c>
    </row>
    <row r="2756" spans="1:15" x14ac:dyDescent="0.2">
      <c r="A2756">
        <v>1</v>
      </c>
      <c r="B2756" s="1">
        <f>K2756</f>
        <v>674595</v>
      </c>
      <c r="C2756" s="11" t="s">
        <v>21</v>
      </c>
      <c r="D2756" s="11" t="s">
        <v>761</v>
      </c>
      <c r="E2756" s="12">
        <v>156</v>
      </c>
      <c r="F2756" s="12">
        <v>0</v>
      </c>
      <c r="G2756" s="12">
        <v>0</v>
      </c>
      <c r="H2756" s="12">
        <v>0</v>
      </c>
      <c r="I2756" s="12"/>
      <c r="J2756" s="14">
        <v>800000</v>
      </c>
      <c r="K2756" s="14">
        <v>674595</v>
      </c>
      <c r="L2756" s="14">
        <v>195000</v>
      </c>
      <c r="M2756" s="13">
        <v>0</v>
      </c>
      <c r="N2756" s="10">
        <v>0.7</v>
      </c>
      <c r="O2756" s="10">
        <f>N2756-1/SUMIF(Seasons!A$2:A$8,C2756,Seasons!E$2:E$8)*(B2756-(E2756/SUMIF(Seasons!A$2:A$8,C2756,Seasons!B$2:B$8))*SUMIF(Seasons!A$2:A$8,C2756,Seasons!C$2:C$8))</f>
        <v>0.16716944613354379</v>
      </c>
    </row>
    <row r="2757" spans="1:15" x14ac:dyDescent="0.2">
      <c r="A2757">
        <v>1</v>
      </c>
      <c r="B2757" s="1">
        <f>48/82*K2757</f>
        <v>129844.68292682926</v>
      </c>
      <c r="C2757" t="s">
        <v>22</v>
      </c>
      <c r="D2757" t="s">
        <v>761</v>
      </c>
      <c r="E2757">
        <v>36</v>
      </c>
      <c r="F2757">
        <v>0</v>
      </c>
      <c r="H2757">
        <v>0</v>
      </c>
      <c r="K2757" s="1">
        <v>221818</v>
      </c>
      <c r="L2757" s="1">
        <v>195000</v>
      </c>
      <c r="N2757" s="3">
        <v>0.30000000000000004</v>
      </c>
      <c r="O2757" s="10">
        <f>N2757-1/SUMIF(Seasons!A$2:A$8,C2757,Seasons!E$2:E$8)*(B2757-(E2757/SUMIF(Seasons!A$2:A$8,C2757,Seasons!B$2:B$8))*SUMIF(Seasons!A$2:A$8,C2757,Seasons!C$2:C$8))</f>
        <v>0.26264666847864965</v>
      </c>
    </row>
    <row r="2758" spans="1:15" x14ac:dyDescent="0.2">
      <c r="A2758">
        <v>1</v>
      </c>
      <c r="B2758" s="1">
        <f>K2758</f>
        <v>34692</v>
      </c>
      <c r="C2758" t="s">
        <v>15</v>
      </c>
      <c r="D2758" t="s">
        <v>761</v>
      </c>
      <c r="E2758">
        <v>11</v>
      </c>
      <c r="F2758">
        <v>0</v>
      </c>
      <c r="G2758">
        <v>0</v>
      </c>
      <c r="H2758">
        <v>0</v>
      </c>
      <c r="I2758"/>
      <c r="J2758" s="1">
        <v>805000</v>
      </c>
      <c r="K2758" s="1">
        <v>34692</v>
      </c>
      <c r="L2758" s="1">
        <v>180000</v>
      </c>
      <c r="M2758"/>
      <c r="N2758" s="3">
        <v>0.2</v>
      </c>
      <c r="O2758" s="10">
        <f>N2758-1/SUMIF(Seasons!A$2:A$8,C2758,Seasons!E$2:E$8)*(B2758-(E2758/SUMIF(Seasons!A$2:A$8,C2758,Seasons!B$2:B$8))*SUMIF(Seasons!A$2:A$8,C2758,Seasons!C$2:C$8))</f>
        <v>0.1914818378136868</v>
      </c>
    </row>
    <row r="2759" spans="1:15" x14ac:dyDescent="0.2">
      <c r="A2759">
        <v>1</v>
      </c>
      <c r="B2759" s="1">
        <f>J2759</f>
        <v>3600000</v>
      </c>
      <c r="C2759" s="11" t="s">
        <v>17</v>
      </c>
      <c r="D2759" s="11" t="s">
        <v>762</v>
      </c>
      <c r="E2759" s="12">
        <v>190</v>
      </c>
      <c r="F2759" s="12"/>
      <c r="G2759" s="12"/>
      <c r="H2759" s="12"/>
      <c r="I2759" s="13">
        <v>3600000</v>
      </c>
      <c r="J2759" s="14">
        <v>3600000</v>
      </c>
      <c r="K2759" s="14"/>
      <c r="L2759" s="14" t="s">
        <v>27</v>
      </c>
      <c r="M2759" s="13"/>
      <c r="N2759" s="10">
        <v>5.8</v>
      </c>
      <c r="O2759" s="10">
        <f>N2759-1/SUMIF(Seasons!A$2:A$8,C2759,Seasons!E$2:E$8)*(B2759-(E2759/SUMIF(Seasons!A$2:A$8,C2759,Seasons!B$2:B$8))*SUMIF(Seasons!A$2:A$8,C2759,Seasons!C$2:C$8))</f>
        <v>-2.3922446750409607</v>
      </c>
    </row>
    <row r="2760" spans="1:15" x14ac:dyDescent="0.2">
      <c r="A2760">
        <v>1</v>
      </c>
      <c r="B2760" s="1">
        <f>K2760</f>
        <v>5500000</v>
      </c>
      <c r="C2760" s="11" t="s">
        <v>19</v>
      </c>
      <c r="D2760" s="11" t="s">
        <v>762</v>
      </c>
      <c r="E2760" s="12">
        <v>193</v>
      </c>
      <c r="F2760" s="12">
        <v>0</v>
      </c>
      <c r="G2760" s="12">
        <v>0</v>
      </c>
      <c r="H2760" s="12">
        <v>0</v>
      </c>
      <c r="I2760" s="11"/>
      <c r="J2760" s="14">
        <v>5500000</v>
      </c>
      <c r="K2760" s="14">
        <v>5500000</v>
      </c>
      <c r="L2760" s="14">
        <v>0</v>
      </c>
      <c r="M2760" s="13"/>
      <c r="N2760" s="10">
        <v>2.9</v>
      </c>
      <c r="O2760" s="10">
        <f>N2760-1/SUMIF(Seasons!A$2:A$8,C2760,Seasons!E$2:E$8)*(B2760-(E2760/SUMIF(Seasons!A$2:A$8,C2760,Seasons!B$2:B$8))*SUMIF(Seasons!A$2:A$8,C2760,Seasons!C$2:C$8))</f>
        <v>-10.345033112582781</v>
      </c>
    </row>
    <row r="2761" spans="1:15" x14ac:dyDescent="0.2">
      <c r="A2761">
        <v>1</v>
      </c>
      <c r="B2761" s="1">
        <f>K2761</f>
        <v>5500000</v>
      </c>
      <c r="C2761" s="11" t="s">
        <v>20</v>
      </c>
      <c r="D2761" s="11" t="s">
        <v>762</v>
      </c>
      <c r="E2761" s="12">
        <v>186</v>
      </c>
      <c r="F2761" s="12">
        <v>0</v>
      </c>
      <c r="G2761" s="12">
        <v>0</v>
      </c>
      <c r="H2761" s="12">
        <v>0</v>
      </c>
      <c r="I2761" s="12"/>
      <c r="J2761" s="14">
        <v>5500000</v>
      </c>
      <c r="K2761" s="14">
        <v>5500000</v>
      </c>
      <c r="L2761" s="14">
        <v>0</v>
      </c>
      <c r="M2761" s="13"/>
      <c r="N2761" s="10">
        <v>3.7</v>
      </c>
      <c r="O2761" s="10">
        <f>N2761-1/SUMIF(Seasons!A$2:A$8,C2761,Seasons!E$2:E$8)*(B2761-(E2761/SUMIF(Seasons!A$2:A$8,C2761,Seasons!B$2:B$8))*SUMIF(Seasons!A$2:A$8,C2761,Seasons!C$2:C$8))</f>
        <v>-8.8260960334029228</v>
      </c>
    </row>
    <row r="2762" spans="1:15" x14ac:dyDescent="0.2">
      <c r="A2762">
        <v>1</v>
      </c>
      <c r="B2762" s="1">
        <f>K2762</f>
        <v>5500000</v>
      </c>
      <c r="C2762" s="11" t="s">
        <v>21</v>
      </c>
      <c r="D2762" s="11" t="s">
        <v>762</v>
      </c>
      <c r="E2762" s="12">
        <v>185</v>
      </c>
      <c r="F2762" s="12">
        <v>0</v>
      </c>
      <c r="G2762" s="12">
        <v>0</v>
      </c>
      <c r="H2762" s="12">
        <v>0</v>
      </c>
      <c r="I2762" s="12"/>
      <c r="J2762" s="14">
        <v>5500000</v>
      </c>
      <c r="K2762" s="14">
        <v>5500000</v>
      </c>
      <c r="L2762" s="14">
        <v>0</v>
      </c>
      <c r="M2762" s="13">
        <v>0</v>
      </c>
      <c r="N2762" s="10">
        <v>0.60000000000000009</v>
      </c>
      <c r="O2762" s="10">
        <f>N2762-1/SUMIF(Seasons!A$2:A$8,C2762,Seasons!E$2:E$8)*(B2762-(E2762/SUMIF(Seasons!A$2:A$8,C2762,Seasons!B$2:B$8))*SUMIF(Seasons!A$2:A$8,C2762,Seasons!C$2:C$8))</f>
        <v>-10.831306845380565</v>
      </c>
    </row>
    <row r="2763" spans="1:15" x14ac:dyDescent="0.2">
      <c r="A2763">
        <v>1</v>
      </c>
      <c r="B2763" s="1">
        <f>48/82*K2763</f>
        <v>3219512.1951219509</v>
      </c>
      <c r="C2763" t="s">
        <v>22</v>
      </c>
      <c r="D2763" t="s">
        <v>762</v>
      </c>
      <c r="E2763">
        <v>99</v>
      </c>
      <c r="F2763">
        <v>0</v>
      </c>
      <c r="H2763">
        <v>0</v>
      </c>
      <c r="K2763" s="1">
        <v>5500000</v>
      </c>
      <c r="L2763" s="1">
        <v>0</v>
      </c>
      <c r="N2763" s="3">
        <v>2.2000000000000002</v>
      </c>
      <c r="O2763" s="10">
        <f>N2763-1/SUMIF(Seasons!A$2:A$8,C2763,Seasons!E$2:E$8)*(B2763-(E2763/SUMIF(Seasons!A$2:A$8,C2763,Seasons!B$2:B$8))*SUMIF(Seasons!A$2:A$8,C2763,Seasons!C$2:C$8))</f>
        <v>-3.8122738001573557</v>
      </c>
    </row>
    <row r="2764" spans="1:15" x14ac:dyDescent="0.2">
      <c r="A2764">
        <v>1</v>
      </c>
      <c r="B2764" s="1">
        <f>K2764</f>
        <v>5500000</v>
      </c>
      <c r="C2764" t="s">
        <v>15</v>
      </c>
      <c r="D2764" t="s">
        <v>762</v>
      </c>
      <c r="E2764">
        <v>195</v>
      </c>
      <c r="F2764">
        <v>0</v>
      </c>
      <c r="G2764">
        <v>0</v>
      </c>
      <c r="H2764">
        <v>0</v>
      </c>
      <c r="I2764"/>
      <c r="J2764" s="1">
        <v>5500000</v>
      </c>
      <c r="K2764" s="1">
        <v>5500000</v>
      </c>
      <c r="L2764" s="1">
        <v>0</v>
      </c>
      <c r="M2764"/>
      <c r="N2764" s="3">
        <v>2.5</v>
      </c>
      <c r="O2764" s="10">
        <f>N2764-1/SUMIF(Seasons!A$2:A$8,C2764,Seasons!E$2:E$8)*(B2764-(E2764/SUMIF(Seasons!A$2:A$8,C2764,Seasons!B$2:B$8))*SUMIF(Seasons!A$2:A$8,C2764,Seasons!C$2:C$8))</f>
        <v>-9.000484027105518</v>
      </c>
    </row>
    <row r="2765" spans="1:15" x14ac:dyDescent="0.2">
      <c r="A2765">
        <v>1</v>
      </c>
      <c r="B2765" s="1">
        <v>5500000</v>
      </c>
      <c r="C2765" t="s">
        <v>23</v>
      </c>
      <c r="D2765" t="s">
        <v>762</v>
      </c>
      <c r="E2765">
        <v>186</v>
      </c>
      <c r="K2765" s="1">
        <v>5500000</v>
      </c>
      <c r="L2765" s="1">
        <v>0</v>
      </c>
      <c r="N2765" s="3">
        <v>7.4</v>
      </c>
      <c r="O2765" s="10">
        <f>N2765-1/SUMIF(Seasons!A$2:A$8,C2765,Seasons!E$2:E$8)*(B2765-(E2765/SUMIF(Seasons!A$2:A$8,C2765,Seasons!B$2:B$8))*SUMIF(Seasons!A$2:A$8,C2765,Seasons!C$2:C$8))</f>
        <v>-3.1412599822537697</v>
      </c>
    </row>
    <row r="2766" spans="1:15" x14ac:dyDescent="0.2">
      <c r="A2766">
        <v>1</v>
      </c>
      <c r="B2766" s="1">
        <f>J2766</f>
        <v>775000</v>
      </c>
      <c r="C2766" s="11" t="s">
        <v>17</v>
      </c>
      <c r="D2766" s="11" t="s">
        <v>763</v>
      </c>
      <c r="E2766" s="12">
        <v>190</v>
      </c>
      <c r="F2766" s="12"/>
      <c r="G2766" s="12"/>
      <c r="H2766" s="12"/>
      <c r="I2766" s="13">
        <v>750000</v>
      </c>
      <c r="J2766" s="14">
        <v>775000</v>
      </c>
      <c r="K2766" s="14"/>
      <c r="L2766" s="14" t="s">
        <v>27</v>
      </c>
      <c r="M2766" s="13"/>
      <c r="N2766" s="10">
        <v>-1.6</v>
      </c>
      <c r="O2766" s="10">
        <f>N2766-1/SUMIF(Seasons!A$2:A$8,C2766,Seasons!E$2:E$8)*(B2766-(E2766/SUMIF(Seasons!A$2:A$8,C2766,Seasons!B$2:B$8))*SUMIF(Seasons!A$2:A$8,C2766,Seasons!C$2:C$8))</f>
        <v>-2.3864554888039322</v>
      </c>
    </row>
    <row r="2767" spans="1:15" x14ac:dyDescent="0.2">
      <c r="A2767">
        <v>1</v>
      </c>
      <c r="B2767" s="1">
        <f>K2767</f>
        <v>775000</v>
      </c>
      <c r="C2767" s="11" t="s">
        <v>19</v>
      </c>
      <c r="D2767" s="11" t="s">
        <v>763</v>
      </c>
      <c r="E2767" s="12">
        <v>193</v>
      </c>
      <c r="F2767" s="12">
        <v>0</v>
      </c>
      <c r="G2767" s="12">
        <v>0</v>
      </c>
      <c r="H2767" s="12">
        <v>0</v>
      </c>
      <c r="I2767" s="11"/>
      <c r="J2767" s="14">
        <v>775000</v>
      </c>
      <c r="K2767" s="14">
        <v>775000</v>
      </c>
      <c r="L2767" s="14">
        <v>0</v>
      </c>
      <c r="M2767" s="13"/>
      <c r="N2767" s="10">
        <v>-2.7</v>
      </c>
      <c r="O2767" s="10">
        <f>N2767-1/SUMIF(Seasons!A$2:A$8,C2767,Seasons!E$2:E$8)*(B2767-(E2767/SUMIF(Seasons!A$2:A$8,C2767,Seasons!B$2:B$8))*SUMIF(Seasons!A$2:A$8,C2767,Seasons!C$2:C$8))</f>
        <v>-3.4284768211920533</v>
      </c>
    </row>
    <row r="2768" spans="1:15" x14ac:dyDescent="0.2">
      <c r="A2768">
        <v>1</v>
      </c>
      <c r="B2768" s="1">
        <f>K2768</f>
        <v>775000</v>
      </c>
      <c r="C2768" s="11" t="s">
        <v>20</v>
      </c>
      <c r="D2768" s="11" t="s">
        <v>763</v>
      </c>
      <c r="E2768" s="12">
        <v>186</v>
      </c>
      <c r="F2768" s="12">
        <v>0</v>
      </c>
      <c r="G2768" s="12">
        <v>0</v>
      </c>
      <c r="H2768" s="12">
        <v>0</v>
      </c>
      <c r="I2768" s="12"/>
      <c r="J2768" s="14">
        <v>775000</v>
      </c>
      <c r="K2768" s="14">
        <v>775000</v>
      </c>
      <c r="L2768" s="14">
        <v>0</v>
      </c>
      <c r="M2768" s="13"/>
      <c r="N2768" s="10">
        <v>-0.8</v>
      </c>
      <c r="O2768" s="10">
        <f>N2768-1/SUMIF(Seasons!A$2:A$8,C2768,Seasons!E$2:E$8)*(B2768-(E2768/SUMIF(Seasons!A$2:A$8,C2768,Seasons!B$2:B$8))*SUMIF(Seasons!A$2:A$8,C2768,Seasons!C$2:C$8))</f>
        <v>-1.4889352818371608</v>
      </c>
    </row>
    <row r="2769" spans="1:15" x14ac:dyDescent="0.2">
      <c r="A2769">
        <v>1</v>
      </c>
      <c r="B2769" s="1">
        <f>K2769</f>
        <v>825000</v>
      </c>
      <c r="C2769" s="11" t="s">
        <v>21</v>
      </c>
      <c r="D2769" s="11" t="s">
        <v>763</v>
      </c>
      <c r="E2769" s="12">
        <v>185</v>
      </c>
      <c r="F2769" s="12">
        <v>0</v>
      </c>
      <c r="G2769" s="12">
        <v>0</v>
      </c>
      <c r="H2769" s="12">
        <v>0</v>
      </c>
      <c r="I2769" s="12"/>
      <c r="J2769" s="14">
        <v>825000</v>
      </c>
      <c r="K2769" s="14">
        <v>825000</v>
      </c>
      <c r="L2769" s="14">
        <v>0</v>
      </c>
      <c r="M2769" s="13">
        <v>0</v>
      </c>
      <c r="N2769" s="10">
        <v>-0.5</v>
      </c>
      <c r="O2769" s="10">
        <f>N2769-1/SUMIF(Seasons!A$2:A$8,C2769,Seasons!E$2:E$8)*(B2769-(E2769/SUMIF(Seasons!A$2:A$8,C2769,Seasons!B$2:B$8))*SUMIF(Seasons!A$2:A$8,C2769,Seasons!C$2:C$8))</f>
        <v>-1.1893250359023457</v>
      </c>
    </row>
    <row r="2770" spans="1:15" x14ac:dyDescent="0.2">
      <c r="A2770">
        <v>1</v>
      </c>
      <c r="B2770" s="1">
        <f>48/82*K2770</f>
        <v>120621.0731707317</v>
      </c>
      <c r="C2770" t="s">
        <v>22</v>
      </c>
      <c r="D2770" t="s">
        <v>763</v>
      </c>
      <c r="E2770">
        <v>24</v>
      </c>
      <c r="F2770">
        <v>0</v>
      </c>
      <c r="H2770">
        <v>0</v>
      </c>
      <c r="K2770" s="1">
        <v>206061</v>
      </c>
      <c r="L2770" s="1">
        <v>0</v>
      </c>
      <c r="N2770" s="3">
        <v>-0.30000000000000004</v>
      </c>
      <c r="O2770" s="10">
        <f>N2770-1/SUMIF(Seasons!A$2:A$8,C2770,Seasons!E$2:E$8)*(B2770-(E2770/SUMIF(Seasons!A$2:A$8,C2770,Seasons!B$2:B$8))*SUMIF(Seasons!A$2:A$8,C2770,Seasons!C$2:C$8))</f>
        <v>-0.39521541062871041</v>
      </c>
    </row>
    <row r="2771" spans="1:15" x14ac:dyDescent="0.2">
      <c r="A2771">
        <v>1</v>
      </c>
      <c r="B2771" s="1">
        <f>J2771</f>
        <v>713333</v>
      </c>
      <c r="C2771" s="11" t="s">
        <v>17</v>
      </c>
      <c r="D2771" s="11" t="s">
        <v>764</v>
      </c>
      <c r="E2771" s="12">
        <v>190</v>
      </c>
      <c r="F2771" s="12"/>
      <c r="G2771" s="12"/>
      <c r="H2771" s="12"/>
      <c r="I2771" s="13">
        <v>595000</v>
      </c>
      <c r="J2771" s="14">
        <v>713333</v>
      </c>
      <c r="K2771" s="14"/>
      <c r="L2771" s="14">
        <v>130000</v>
      </c>
      <c r="M2771" s="13"/>
      <c r="N2771" s="10">
        <v>-0.7</v>
      </c>
      <c r="O2771" s="10">
        <f>N2771-1/SUMIF(Seasons!A$2:A$8,C2771,Seasons!E$2:E$8)*(B2771-(E2771/SUMIF(Seasons!A$2:A$8,C2771,Seasons!B$2:B$8))*SUMIF(Seasons!A$2:A$8,C2771,Seasons!C$2:C$8))</f>
        <v>-1.3247943200436918</v>
      </c>
    </row>
    <row r="2772" spans="1:15" x14ac:dyDescent="0.2">
      <c r="A2772">
        <v>1</v>
      </c>
      <c r="B2772" s="1">
        <f>K2772</f>
        <v>713333</v>
      </c>
      <c r="C2772" s="11" t="s">
        <v>19</v>
      </c>
      <c r="D2772" s="11" t="s">
        <v>764</v>
      </c>
      <c r="E2772" s="12">
        <v>193</v>
      </c>
      <c r="F2772" s="12">
        <v>0</v>
      </c>
      <c r="G2772" s="12">
        <v>0</v>
      </c>
      <c r="H2772" s="12">
        <v>0</v>
      </c>
      <c r="I2772" s="11"/>
      <c r="J2772" s="14">
        <v>713333</v>
      </c>
      <c r="K2772" s="14">
        <v>713333</v>
      </c>
      <c r="L2772" s="14">
        <v>105000</v>
      </c>
      <c r="M2772" s="13"/>
      <c r="N2772" s="10">
        <v>11.9</v>
      </c>
      <c r="O2772" s="10">
        <f>N2772-1/SUMIF(Seasons!A$2:A$8,C2772,Seasons!E$2:E$8)*(B2772-(E2772/SUMIF(Seasons!A$2:A$8,C2772,Seasons!B$2:B$8))*SUMIF(Seasons!A$2:A$8,C2772,Seasons!C$2:C$8))</f>
        <v>11.334879470198675</v>
      </c>
    </row>
    <row r="2773" spans="1:15" x14ac:dyDescent="0.2">
      <c r="A2773">
        <v>1</v>
      </c>
      <c r="B2773" s="1">
        <f>K2773</f>
        <v>3083333</v>
      </c>
      <c r="C2773" s="11" t="s">
        <v>20</v>
      </c>
      <c r="D2773" s="11" t="s">
        <v>764</v>
      </c>
      <c r="E2773" s="12">
        <v>186</v>
      </c>
      <c r="F2773" s="12">
        <v>0</v>
      </c>
      <c r="G2773" s="12">
        <v>0</v>
      </c>
      <c r="H2773" s="12">
        <v>0</v>
      </c>
      <c r="I2773" s="12"/>
      <c r="J2773" s="14">
        <v>3083333</v>
      </c>
      <c r="K2773" s="14">
        <v>3083333</v>
      </c>
      <c r="L2773" s="14">
        <v>0</v>
      </c>
      <c r="M2773" s="13"/>
      <c r="N2773" s="10">
        <v>8.1999999999999993</v>
      </c>
      <c r="O2773" s="10">
        <f>N2773-1/SUMIF(Seasons!A$2:A$8,C2773,Seasons!E$2:E$8)*(B2773-(E2773/SUMIF(Seasons!A$2:A$8,C2773,Seasons!B$2:B$8))*SUMIF(Seasons!A$2:A$8,C2773,Seasons!C$2:C$8))</f>
        <v>1.7281845511482254</v>
      </c>
    </row>
    <row r="2774" spans="1:15" x14ac:dyDescent="0.2">
      <c r="A2774">
        <v>1</v>
      </c>
      <c r="B2774" s="1">
        <f>K2774</f>
        <v>3083333</v>
      </c>
      <c r="C2774" s="11" t="s">
        <v>21</v>
      </c>
      <c r="D2774" s="11" t="s">
        <v>764</v>
      </c>
      <c r="E2774" s="12">
        <v>185</v>
      </c>
      <c r="F2774" s="12">
        <v>0</v>
      </c>
      <c r="G2774" s="12">
        <v>0</v>
      </c>
      <c r="H2774" s="12">
        <v>0</v>
      </c>
      <c r="I2774" s="12"/>
      <c r="J2774" s="14">
        <v>3083333</v>
      </c>
      <c r="K2774" s="14">
        <v>3083333</v>
      </c>
      <c r="L2774" s="14">
        <v>0</v>
      </c>
      <c r="M2774" s="13">
        <v>0</v>
      </c>
      <c r="N2774" s="10">
        <v>9.8000000000000007</v>
      </c>
      <c r="O2774" s="10">
        <f>N2774-1/SUMIF(Seasons!A$2:A$8,C2774,Seasons!E$2:E$8)*(B2774-(E2774/SUMIF(Seasons!A$2:A$8,C2774,Seasons!B$2:B$8))*SUMIF(Seasons!A$2:A$8,C2774,Seasons!C$2:C$8))</f>
        <v>3.9215900430828157</v>
      </c>
    </row>
    <row r="2775" spans="1:15" x14ac:dyDescent="0.2">
      <c r="A2775">
        <v>1</v>
      </c>
      <c r="B2775" s="1">
        <f>48/82*K2775</f>
        <v>1804877.8536585364</v>
      </c>
      <c r="C2775" t="s">
        <v>22</v>
      </c>
      <c r="D2775" t="s">
        <v>764</v>
      </c>
      <c r="E2775">
        <v>99</v>
      </c>
      <c r="F2775">
        <v>0</v>
      </c>
      <c r="H2775">
        <v>0</v>
      </c>
      <c r="K2775" s="1">
        <v>3083333</v>
      </c>
      <c r="L2775" s="1">
        <v>0</v>
      </c>
      <c r="N2775" s="3">
        <v>2</v>
      </c>
      <c r="O2775" s="10">
        <f>N2775-1/SUMIF(Seasons!A$2:A$8,C2775,Seasons!E$2:E$8)*(B2775-(E2775/SUMIF(Seasons!A$2:A$8,C2775,Seasons!B$2:B$8))*SUMIF(Seasons!A$2:A$8,C2775,Seasons!C$2:C$8))</f>
        <v>-1.0917383855232101</v>
      </c>
    </row>
    <row r="2776" spans="1:15" x14ac:dyDescent="0.2">
      <c r="A2776">
        <v>1</v>
      </c>
      <c r="B2776" s="1">
        <f>K2776</f>
        <v>4250000</v>
      </c>
      <c r="C2776" t="s">
        <v>15</v>
      </c>
      <c r="D2776" t="s">
        <v>764</v>
      </c>
      <c r="E2776">
        <v>195</v>
      </c>
      <c r="F2776">
        <v>0</v>
      </c>
      <c r="G2776">
        <v>0</v>
      </c>
      <c r="H2776">
        <v>0</v>
      </c>
      <c r="I2776"/>
      <c r="J2776" s="1">
        <v>4250000</v>
      </c>
      <c r="K2776" s="1">
        <v>4250000</v>
      </c>
      <c r="L2776" s="1">
        <v>0</v>
      </c>
      <c r="M2776"/>
      <c r="N2776" s="3">
        <v>10.199999999999999</v>
      </c>
      <c r="O2776" s="10">
        <f>N2776-1/SUMIF(Seasons!A$2:A$8,C2776,Seasons!E$2:E$8)*(B2776-(E2776/SUMIF(Seasons!A$2:A$8,C2776,Seasons!B$2:B$8))*SUMIF(Seasons!A$2:A$8,C2776,Seasons!C$2:C$8))</f>
        <v>1.6036786060019352</v>
      </c>
    </row>
    <row r="2777" spans="1:15" x14ac:dyDescent="0.2">
      <c r="A2777">
        <v>1</v>
      </c>
      <c r="B2777" s="1">
        <v>4250000</v>
      </c>
      <c r="C2777" t="s">
        <v>23</v>
      </c>
      <c r="D2777" t="s">
        <v>764</v>
      </c>
      <c r="E2777">
        <v>186</v>
      </c>
      <c r="K2777" s="1">
        <v>4250000</v>
      </c>
      <c r="L2777" s="1">
        <v>0</v>
      </c>
      <c r="N2777" s="3">
        <v>9.5</v>
      </c>
      <c r="O2777" s="10">
        <f>N2777-1/SUMIF(Seasons!A$2:A$8,C2777,Seasons!E$2:E$8)*(B2777-(E2777/SUMIF(Seasons!A$2:A$8,C2777,Seasons!B$2:B$8))*SUMIF(Seasons!A$2:A$8,C2777,Seasons!C$2:C$8))</f>
        <v>1.6206743566992019</v>
      </c>
    </row>
    <row r="2778" spans="1:15" x14ac:dyDescent="0.2">
      <c r="A2778">
        <v>1</v>
      </c>
      <c r="B2778" s="1">
        <f>J2778</f>
        <v>4000000</v>
      </c>
      <c r="C2778" s="11" t="s">
        <v>17</v>
      </c>
      <c r="D2778" s="11" t="s">
        <v>765</v>
      </c>
      <c r="E2778" s="12">
        <v>190</v>
      </c>
      <c r="F2778" s="12"/>
      <c r="G2778" s="12"/>
      <c r="H2778" s="12"/>
      <c r="I2778" s="13">
        <v>3500000</v>
      </c>
      <c r="J2778" s="14">
        <v>4000000</v>
      </c>
      <c r="K2778" s="14"/>
      <c r="L2778" s="14" t="s">
        <v>27</v>
      </c>
      <c r="M2778" s="13"/>
      <c r="N2778" s="10">
        <v>3.8</v>
      </c>
      <c r="O2778" s="10">
        <f>N2778-1/SUMIF(Seasons!A$2:A$8,C2778,Seasons!E$2:E$8)*(B2778-(E2778/SUMIF(Seasons!A$2:A$8,C2778,Seasons!B$2:B$8))*SUMIF(Seasons!A$2:A$8,C2778,Seasons!C$2:C$8))</f>
        <v>-5.4408519934462047</v>
      </c>
    </row>
    <row r="2779" spans="1:15" x14ac:dyDescent="0.2">
      <c r="A2779">
        <v>1</v>
      </c>
      <c r="B2779" s="1">
        <f>K2779</f>
        <v>4000000</v>
      </c>
      <c r="C2779" s="11" t="s">
        <v>19</v>
      </c>
      <c r="D2779" s="11" t="s">
        <v>765</v>
      </c>
      <c r="E2779" s="12">
        <v>193</v>
      </c>
      <c r="F2779" s="12">
        <v>0</v>
      </c>
      <c r="G2779" s="12">
        <v>0</v>
      </c>
      <c r="H2779" s="12">
        <v>0</v>
      </c>
      <c r="I2779" s="11"/>
      <c r="J2779" s="14">
        <v>4000000</v>
      </c>
      <c r="K2779" s="14">
        <v>4000000</v>
      </c>
      <c r="L2779" s="14">
        <v>0</v>
      </c>
      <c r="M2779" s="13"/>
      <c r="N2779" s="10">
        <v>7.1</v>
      </c>
      <c r="O2779" s="10">
        <f>N2779-1/SUMIF(Seasons!A$2:A$8,C2779,Seasons!E$2:E$8)*(B2779-(E2779/SUMIF(Seasons!A$2:A$8,C2779,Seasons!B$2:B$8))*SUMIF(Seasons!A$2:A$8,C2779,Seasons!C$2:C$8))</f>
        <v>-2.1715231788079468</v>
      </c>
    </row>
    <row r="2780" spans="1:15" x14ac:dyDescent="0.2">
      <c r="A2780">
        <v>1</v>
      </c>
      <c r="B2780" s="1">
        <f>K2780</f>
        <v>4000000</v>
      </c>
      <c r="C2780" s="11" t="s">
        <v>20</v>
      </c>
      <c r="D2780" s="11" t="s">
        <v>765</v>
      </c>
      <c r="E2780" s="12">
        <v>186</v>
      </c>
      <c r="F2780" s="12">
        <v>0</v>
      </c>
      <c r="G2780" s="12">
        <v>0</v>
      </c>
      <c r="H2780" s="12">
        <v>0</v>
      </c>
      <c r="I2780" s="12"/>
      <c r="J2780" s="14">
        <v>4000000</v>
      </c>
      <c r="K2780" s="14">
        <v>4000000</v>
      </c>
      <c r="L2780" s="14">
        <v>0</v>
      </c>
      <c r="M2780" s="13"/>
      <c r="N2780" s="10">
        <v>11.4</v>
      </c>
      <c r="O2780" s="10">
        <f>N2780-1/SUMIF(Seasons!A$2:A$8,C2780,Seasons!E$2:E$8)*(B2780-(E2780/SUMIF(Seasons!A$2:A$8,C2780,Seasons!B$2:B$8))*SUMIF(Seasons!A$2:A$8,C2780,Seasons!C$2:C$8))</f>
        <v>2.6317327766179552</v>
      </c>
    </row>
    <row r="2781" spans="1:15" x14ac:dyDescent="0.2">
      <c r="A2781">
        <v>1</v>
      </c>
      <c r="B2781" s="1">
        <f>K2781</f>
        <v>4000000</v>
      </c>
      <c r="C2781" s="11" t="s">
        <v>21</v>
      </c>
      <c r="D2781" s="11" t="s">
        <v>765</v>
      </c>
      <c r="E2781" s="12">
        <v>185</v>
      </c>
      <c r="F2781" s="12">
        <v>0</v>
      </c>
      <c r="G2781" s="12">
        <v>0</v>
      </c>
      <c r="H2781" s="12">
        <v>0</v>
      </c>
      <c r="I2781" s="12"/>
      <c r="J2781" s="14">
        <v>4000000</v>
      </c>
      <c r="K2781" s="14">
        <v>4000000</v>
      </c>
      <c r="L2781" s="14">
        <v>0</v>
      </c>
      <c r="M2781" s="13">
        <v>0</v>
      </c>
      <c r="N2781" s="10">
        <v>5.5</v>
      </c>
      <c r="O2781" s="10">
        <f>N2781-1/SUMIF(Seasons!A$2:A$8,C2781,Seasons!E$2:E$8)*(B2781-(E2781/SUMIF(Seasons!A$2:A$8,C2781,Seasons!B$2:B$8))*SUMIF(Seasons!A$2:A$8,C2781,Seasons!C$2:C$8))</f>
        <v>-2.4846816658688367</v>
      </c>
    </row>
    <row r="2782" spans="1:15" x14ac:dyDescent="0.2">
      <c r="A2782">
        <v>1</v>
      </c>
      <c r="B2782" s="1">
        <f>48/82*K2782</f>
        <v>2341463.4146341463</v>
      </c>
      <c r="C2782" t="s">
        <v>22</v>
      </c>
      <c r="D2782" t="s">
        <v>765</v>
      </c>
      <c r="E2782">
        <v>99</v>
      </c>
      <c r="F2782">
        <v>0</v>
      </c>
      <c r="H2782">
        <v>0</v>
      </c>
      <c r="K2782" s="1">
        <v>4000000</v>
      </c>
      <c r="L2782" s="1">
        <v>0</v>
      </c>
      <c r="N2782" s="3">
        <v>1.1000000000000001</v>
      </c>
      <c r="O2782" s="10">
        <f>N2782-1/SUMIF(Seasons!A$2:A$8,C2782,Seasons!E$2:E$8)*(B2782-(E2782/SUMIF(Seasons!A$2:A$8,C2782,Seasons!B$2:B$8))*SUMIF(Seasons!A$2:A$8,C2782,Seasons!C$2:C$8))</f>
        <v>-3.0995279307631782</v>
      </c>
    </row>
    <row r="2783" spans="1:15" x14ac:dyDescent="0.2">
      <c r="A2783">
        <v>1</v>
      </c>
      <c r="B2783" s="1">
        <f>K2783</f>
        <v>5300000</v>
      </c>
      <c r="C2783" t="s">
        <v>15</v>
      </c>
      <c r="D2783" t="s">
        <v>765</v>
      </c>
      <c r="E2783">
        <v>195</v>
      </c>
      <c r="F2783">
        <v>46</v>
      </c>
      <c r="G2783">
        <v>0</v>
      </c>
      <c r="H2783">
        <v>0</v>
      </c>
      <c r="I2783"/>
      <c r="J2783" s="1">
        <v>5300000</v>
      </c>
      <c r="K2783" s="1">
        <v>5300000</v>
      </c>
      <c r="L2783" s="1">
        <v>0</v>
      </c>
      <c r="M2783"/>
      <c r="N2783" s="3">
        <v>1.3</v>
      </c>
      <c r="O2783" s="10">
        <f>N2783-1/SUMIF(Seasons!A$2:A$8,C2783,Seasons!E$2:E$8)*(B2783-(E2783/SUMIF(Seasons!A$2:A$8,C2783,Seasons!B$2:B$8))*SUMIF(Seasons!A$2:A$8,C2783,Seasons!C$2:C$8))</f>
        <v>-9.7358180058083246</v>
      </c>
    </row>
    <row r="2784" spans="1:15" x14ac:dyDescent="0.2">
      <c r="A2784">
        <v>1</v>
      </c>
      <c r="B2784" s="1">
        <v>1510000</v>
      </c>
      <c r="C2784" t="s">
        <v>23</v>
      </c>
      <c r="D2784" t="s">
        <v>766</v>
      </c>
      <c r="E2784">
        <v>161</v>
      </c>
      <c r="K2784" s="1">
        <v>1510000</v>
      </c>
      <c r="L2784" s="1">
        <v>850000</v>
      </c>
      <c r="N2784" s="3">
        <v>4.7</v>
      </c>
      <c r="O2784" s="10">
        <f>N2784-1/SUMIF(Seasons!A$2:A$8,C2784,Seasons!E$2:E$8)*(B2784-(E2784/SUMIF(Seasons!A$2:A$8,C2784,Seasons!B$2:B$8))*SUMIF(Seasons!A$2:A$8,C2784,Seasons!C$2:C$8))</f>
        <v>2.4982082033374362</v>
      </c>
    </row>
    <row r="2785" spans="1:15" x14ac:dyDescent="0.2">
      <c r="A2785">
        <v>1</v>
      </c>
      <c r="B2785" s="1">
        <f>J2785</f>
        <v>7450000</v>
      </c>
      <c r="C2785" s="11" t="s">
        <v>17</v>
      </c>
      <c r="D2785" s="11" t="s">
        <v>767</v>
      </c>
      <c r="E2785" s="12">
        <v>190</v>
      </c>
      <c r="F2785" s="12"/>
      <c r="G2785" s="12"/>
      <c r="H2785" s="12"/>
      <c r="I2785" s="13">
        <v>7450000</v>
      </c>
      <c r="J2785" s="14">
        <v>7450000</v>
      </c>
      <c r="K2785" s="14"/>
      <c r="L2785" s="14" t="s">
        <v>27</v>
      </c>
      <c r="M2785" s="13"/>
      <c r="N2785" s="10">
        <v>19.7</v>
      </c>
      <c r="O2785" s="10">
        <f>N2785-1/SUMIF(Seasons!A$2:A$8,C2785,Seasons!E$2:E$8)*(B2785-(E2785/SUMIF(Seasons!A$2:A$8,C2785,Seasons!B$2:B$8))*SUMIF(Seasons!A$2:A$8,C2785,Seasons!C$2:C$8))</f>
        <v>1.4149098853085746</v>
      </c>
    </row>
    <row r="2786" spans="1:15" x14ac:dyDescent="0.2">
      <c r="A2786">
        <v>1</v>
      </c>
      <c r="B2786" s="1">
        <f>K2786</f>
        <v>5275000</v>
      </c>
      <c r="C2786" s="11" t="s">
        <v>19</v>
      </c>
      <c r="D2786" s="11" t="s">
        <v>767</v>
      </c>
      <c r="E2786" s="12">
        <v>193</v>
      </c>
      <c r="F2786" s="16">
        <v>55</v>
      </c>
      <c r="G2786" s="12">
        <v>0</v>
      </c>
      <c r="H2786" s="12">
        <v>0</v>
      </c>
      <c r="I2786" s="11"/>
      <c r="J2786" s="14">
        <v>5275000</v>
      </c>
      <c r="K2786" s="14">
        <v>5275000</v>
      </c>
      <c r="L2786" s="14">
        <v>0</v>
      </c>
      <c r="M2786" s="13"/>
      <c r="N2786" s="10">
        <v>15</v>
      </c>
      <c r="O2786" s="10">
        <f>N2786-1/SUMIF(Seasons!A$2:A$8,C2786,Seasons!E$2:E$8)*(B2786-(E2786/SUMIF(Seasons!A$2:A$8,C2786,Seasons!B$2:B$8))*SUMIF(Seasons!A$2:A$8,C2786,Seasons!C$2:C$8))</f>
        <v>2.3509933774834444</v>
      </c>
    </row>
    <row r="2787" spans="1:15" x14ac:dyDescent="0.2">
      <c r="A2787">
        <v>1</v>
      </c>
      <c r="B2787" s="1">
        <f>K2787</f>
        <v>5275000</v>
      </c>
      <c r="C2787" s="11" t="s">
        <v>20</v>
      </c>
      <c r="D2787" s="11" t="s">
        <v>767</v>
      </c>
      <c r="E2787" s="12">
        <v>186</v>
      </c>
      <c r="F2787" s="12">
        <v>0</v>
      </c>
      <c r="G2787" s="12">
        <v>0</v>
      </c>
      <c r="H2787" s="12">
        <v>0</v>
      </c>
      <c r="I2787" s="12"/>
      <c r="J2787" s="14">
        <v>5275000</v>
      </c>
      <c r="K2787" s="14">
        <v>5275000</v>
      </c>
      <c r="L2787" s="14">
        <v>0</v>
      </c>
      <c r="M2787" s="13"/>
      <c r="N2787" s="10">
        <v>14.1</v>
      </c>
      <c r="O2787" s="10">
        <f>N2787-1/SUMIF(Seasons!A$2:A$8,C2787,Seasons!E$2:E$8)*(B2787-(E2787/SUMIF(Seasons!A$2:A$8,C2787,Seasons!B$2:B$8))*SUMIF(Seasons!A$2:A$8,C2787,Seasons!C$2:C$8))</f>
        <v>2.1375782881002099</v>
      </c>
    </row>
    <row r="2788" spans="1:15" x14ac:dyDescent="0.2">
      <c r="A2788">
        <v>1</v>
      </c>
      <c r="B2788" s="1">
        <f>K2788</f>
        <v>5275000</v>
      </c>
      <c r="C2788" s="11" t="s">
        <v>21</v>
      </c>
      <c r="D2788" s="11" t="s">
        <v>767</v>
      </c>
      <c r="E2788" s="12">
        <v>185</v>
      </c>
      <c r="F2788" s="12">
        <v>0</v>
      </c>
      <c r="G2788" s="12">
        <v>0</v>
      </c>
      <c r="H2788" s="12">
        <v>0</v>
      </c>
      <c r="I2788" s="12"/>
      <c r="J2788" s="14">
        <v>5275000</v>
      </c>
      <c r="K2788" s="14">
        <v>5275000</v>
      </c>
      <c r="L2788" s="14">
        <v>0</v>
      </c>
      <c r="M2788" s="13">
        <v>0</v>
      </c>
      <c r="N2788" s="10">
        <v>19.3</v>
      </c>
      <c r="O2788" s="10">
        <f>N2788-1/SUMIF(Seasons!A$2:A$8,C2788,Seasons!E$2:E$8)*(B2788-(E2788/SUMIF(Seasons!A$2:A$8,C2788,Seasons!B$2:B$8))*SUMIF(Seasons!A$2:A$8,C2788,Seasons!C$2:C$8))</f>
        <v>8.3856869315461946</v>
      </c>
    </row>
    <row r="2789" spans="1:15" x14ac:dyDescent="0.2">
      <c r="A2789">
        <v>1</v>
      </c>
      <c r="B2789" s="1">
        <f>48/82*K2789</f>
        <v>3087804.8780487804</v>
      </c>
      <c r="C2789" t="s">
        <v>22</v>
      </c>
      <c r="D2789" t="s">
        <v>767</v>
      </c>
      <c r="E2789">
        <v>99</v>
      </c>
      <c r="F2789">
        <v>0</v>
      </c>
      <c r="H2789">
        <v>0</v>
      </c>
      <c r="K2789" s="1">
        <v>5275000</v>
      </c>
      <c r="L2789" s="1">
        <v>0</v>
      </c>
      <c r="N2789" s="3">
        <v>10.6</v>
      </c>
      <c r="O2789" s="10">
        <f>N2789-1/SUMIF(Seasons!A$2:A$8,C2789,Seasons!E$2:E$8)*(B2789-(E2789/SUMIF(Seasons!A$2:A$8,C2789,Seasons!B$2:B$8))*SUMIF(Seasons!A$2:A$8,C2789,Seasons!C$2:C$8))</f>
        <v>4.85963808025177</v>
      </c>
    </row>
    <row r="2790" spans="1:15" x14ac:dyDescent="0.2">
      <c r="A2790">
        <v>1</v>
      </c>
      <c r="B2790" s="1">
        <f>K2790</f>
        <v>5275000</v>
      </c>
      <c r="C2790" t="s">
        <v>15</v>
      </c>
      <c r="D2790" t="s">
        <v>767</v>
      </c>
      <c r="E2790">
        <v>195</v>
      </c>
      <c r="F2790">
        <v>0</v>
      </c>
      <c r="G2790">
        <v>0</v>
      </c>
      <c r="H2790">
        <v>0</v>
      </c>
      <c r="I2790"/>
      <c r="J2790" s="1">
        <v>5275000</v>
      </c>
      <c r="K2790" s="1">
        <v>5275000</v>
      </c>
      <c r="L2790" s="1">
        <v>0</v>
      </c>
      <c r="M2790"/>
      <c r="N2790" s="3">
        <v>18</v>
      </c>
      <c r="O2790" s="10">
        <f>N2790-1/SUMIF(Seasons!A$2:A$8,C2790,Seasons!E$2:E$8)*(B2790-(E2790/SUMIF(Seasons!A$2:A$8,C2790,Seasons!B$2:B$8))*SUMIF(Seasons!A$2:A$8,C2790,Seasons!C$2:C$8))</f>
        <v>7.0222652468538236</v>
      </c>
    </row>
    <row r="2791" spans="1:15" x14ac:dyDescent="0.2">
      <c r="A2791">
        <v>1</v>
      </c>
      <c r="B2791" s="1">
        <v>5233000</v>
      </c>
      <c r="C2791" t="s">
        <v>23</v>
      </c>
      <c r="D2791" t="s">
        <v>767</v>
      </c>
      <c r="E2791">
        <v>186</v>
      </c>
      <c r="K2791" s="1">
        <v>5233000</v>
      </c>
      <c r="L2791" s="1">
        <v>0</v>
      </c>
      <c r="N2791" s="3">
        <v>15</v>
      </c>
      <c r="O2791" s="10">
        <f>N2791-1/SUMIF(Seasons!A$2:A$8,C2791,Seasons!E$2:E$8)*(B2791-(E2791/SUMIF(Seasons!A$2:A$8,C2791,Seasons!B$2:B$8))*SUMIF(Seasons!A$2:A$8,C2791,Seasons!C$2:C$8))</f>
        <v>5.0273291925465848</v>
      </c>
    </row>
    <row r="2792" spans="1:15" x14ac:dyDescent="0.2">
      <c r="A2792">
        <v>1</v>
      </c>
      <c r="B2792" s="1">
        <f>J2792</f>
        <v>716667</v>
      </c>
      <c r="C2792" s="11" t="s">
        <v>17</v>
      </c>
      <c r="D2792" s="11" t="s">
        <v>768</v>
      </c>
      <c r="E2792" s="12">
        <v>190</v>
      </c>
      <c r="F2792" s="12"/>
      <c r="G2792" s="12"/>
      <c r="H2792" s="12"/>
      <c r="I2792" s="13">
        <v>600000</v>
      </c>
      <c r="J2792" s="14">
        <v>716667</v>
      </c>
      <c r="K2792" s="14"/>
      <c r="L2792" s="14" t="s">
        <v>27</v>
      </c>
      <c r="M2792" s="13"/>
      <c r="N2792" s="20">
        <v>-1.1000000000000001</v>
      </c>
      <c r="O2792" s="10">
        <f>N2792-1/SUMIF(Seasons!A$2:A$8,C2792,Seasons!E$2:E$8)*(B2792-(E2792/SUMIF(Seasons!A$2:A$8,C2792,Seasons!B$2:B$8))*SUMIF(Seasons!A$2:A$8,C2792,Seasons!C$2:C$8))</f>
        <v>-1.7335344620425999</v>
      </c>
    </row>
    <row r="2793" spans="1:15" x14ac:dyDescent="0.2">
      <c r="A2793">
        <v>1</v>
      </c>
      <c r="B2793" s="1">
        <f>K2793</f>
        <v>716667</v>
      </c>
      <c r="C2793" s="11" t="s">
        <v>19</v>
      </c>
      <c r="D2793" s="11" t="s">
        <v>768</v>
      </c>
      <c r="E2793" s="12">
        <v>193</v>
      </c>
      <c r="F2793" s="12">
        <v>0</v>
      </c>
      <c r="G2793" s="12">
        <v>0</v>
      </c>
      <c r="H2793" s="12">
        <v>0</v>
      </c>
      <c r="I2793" s="11"/>
      <c r="J2793" s="14">
        <v>716667</v>
      </c>
      <c r="K2793" s="14">
        <v>716667</v>
      </c>
      <c r="L2793" s="14">
        <v>0</v>
      </c>
      <c r="M2793" s="13"/>
      <c r="N2793" s="10">
        <v>25.6</v>
      </c>
      <c r="O2793" s="10">
        <f>N2793-1/SUMIF(Seasons!A$2:A$8,C2793,Seasons!E$2:E$8)*(B2793-(E2793/SUMIF(Seasons!A$2:A$8,C2793,Seasons!B$2:B$8))*SUMIF(Seasons!A$2:A$8,C2793,Seasons!C$2:C$8))</f>
        <v>25.026047682119206</v>
      </c>
    </row>
    <row r="2794" spans="1:15" x14ac:dyDescent="0.2">
      <c r="A2794">
        <v>1</v>
      </c>
      <c r="B2794" s="1">
        <f>K2794</f>
        <v>716667</v>
      </c>
      <c r="C2794" s="11" t="s">
        <v>20</v>
      </c>
      <c r="D2794" s="11" t="s">
        <v>768</v>
      </c>
      <c r="E2794" s="12">
        <v>186</v>
      </c>
      <c r="F2794" s="12">
        <v>0</v>
      </c>
      <c r="G2794" s="12">
        <v>0</v>
      </c>
      <c r="H2794" s="12">
        <v>0</v>
      </c>
      <c r="I2794" s="12"/>
      <c r="J2794" s="14">
        <v>716667</v>
      </c>
      <c r="K2794" s="14">
        <v>716667</v>
      </c>
      <c r="L2794" s="14">
        <v>0</v>
      </c>
      <c r="M2794" s="13"/>
      <c r="N2794" s="10">
        <v>3.5</v>
      </c>
      <c r="O2794" s="10">
        <f>N2794-1/SUMIF(Seasons!A$2:A$8,C2794,Seasons!E$2:E$8)*(B2794-(E2794/SUMIF(Seasons!A$2:A$8,C2794,Seasons!B$2:B$8))*SUMIF(Seasons!A$2:A$8,C2794,Seasons!C$2:C$8))</f>
        <v>2.9572016701461377</v>
      </c>
    </row>
    <row r="2795" spans="1:15" x14ac:dyDescent="0.2">
      <c r="A2795">
        <v>1</v>
      </c>
      <c r="B2795" s="1">
        <f>K2795</f>
        <v>2250000</v>
      </c>
      <c r="C2795" s="11" t="s">
        <v>21</v>
      </c>
      <c r="D2795" s="11" t="s">
        <v>768</v>
      </c>
      <c r="E2795" s="12">
        <v>185</v>
      </c>
      <c r="F2795" s="12">
        <v>0</v>
      </c>
      <c r="G2795" s="12">
        <v>0</v>
      </c>
      <c r="H2795" s="12">
        <v>0</v>
      </c>
      <c r="I2795" s="12"/>
      <c r="J2795" s="14">
        <v>2250000</v>
      </c>
      <c r="K2795" s="14">
        <v>2250000</v>
      </c>
      <c r="L2795" s="14">
        <v>0</v>
      </c>
      <c r="M2795" s="13">
        <v>0</v>
      </c>
      <c r="N2795" s="10">
        <v>20.8</v>
      </c>
      <c r="O2795" s="10">
        <f>N2795-1/SUMIF(Seasons!A$2:A$8,C2795,Seasons!E$2:E$8)*(B2795-(E2795/SUMIF(Seasons!A$2:A$8,C2795,Seasons!B$2:B$8))*SUMIF(Seasons!A$2:A$8,C2795,Seasons!C$2:C$8))</f>
        <v>16.836381043561513</v>
      </c>
    </row>
    <row r="2796" spans="1:15" x14ac:dyDescent="0.2">
      <c r="A2796">
        <v>1</v>
      </c>
      <c r="B2796" s="1">
        <f>48/82*K2796</f>
        <v>1317073.1707317072</v>
      </c>
      <c r="C2796" t="s">
        <v>22</v>
      </c>
      <c r="D2796" t="s">
        <v>768</v>
      </c>
      <c r="E2796">
        <v>99</v>
      </c>
      <c r="F2796">
        <v>0</v>
      </c>
      <c r="H2796">
        <v>0</v>
      </c>
      <c r="K2796" s="1">
        <v>2250000</v>
      </c>
      <c r="L2796" s="1">
        <v>0</v>
      </c>
      <c r="N2796" s="3">
        <v>15.4</v>
      </c>
      <c r="O2796" s="10">
        <f>N2796-1/SUMIF(Seasons!A$2:A$8,C2796,Seasons!E$2:E$8)*(B2796-(E2796/SUMIF(Seasons!A$2:A$8,C2796,Seasons!B$2:B$8))*SUMIF(Seasons!A$2:A$8,C2796,Seasons!C$2:C$8))</f>
        <v>13.315342250196696</v>
      </c>
    </row>
    <row r="2797" spans="1:15" x14ac:dyDescent="0.2">
      <c r="A2797">
        <v>1</v>
      </c>
      <c r="B2797" s="1">
        <f>K2797</f>
        <v>5291667</v>
      </c>
      <c r="C2797" t="s">
        <v>15</v>
      </c>
      <c r="D2797" t="s">
        <v>768</v>
      </c>
      <c r="E2797">
        <v>195</v>
      </c>
      <c r="F2797">
        <v>0</v>
      </c>
      <c r="G2797">
        <v>0</v>
      </c>
      <c r="H2797">
        <v>0</v>
      </c>
      <c r="I2797"/>
      <c r="J2797" s="1">
        <v>5291667</v>
      </c>
      <c r="K2797" s="1">
        <v>5291667</v>
      </c>
      <c r="L2797" s="1">
        <v>0</v>
      </c>
      <c r="M2797"/>
      <c r="N2797" s="3">
        <v>2.6</v>
      </c>
      <c r="O2797" s="10">
        <f>N2797-1/SUMIF(Seasons!A$2:A$8,C2797,Seasons!E$2:E$8)*(B2797-(E2797/SUMIF(Seasons!A$2:A$8,C2797,Seasons!B$2:B$8))*SUMIF(Seasons!A$2:A$8,C2797,Seasons!C$2:C$8))</f>
        <v>-8.416457696030978</v>
      </c>
    </row>
    <row r="2798" spans="1:15" x14ac:dyDescent="0.2">
      <c r="A2798">
        <v>1</v>
      </c>
      <c r="B2798" s="1">
        <v>5292000</v>
      </c>
      <c r="C2798" t="s">
        <v>23</v>
      </c>
      <c r="D2798" t="s">
        <v>768</v>
      </c>
      <c r="E2798" s="19">
        <v>186</v>
      </c>
      <c r="J2798" s="1">
        <v>5292000</v>
      </c>
      <c r="K2798" s="1">
        <v>5292000</v>
      </c>
      <c r="N2798" s="3">
        <v>-3.3</v>
      </c>
      <c r="O2798" s="10">
        <f>N2798-1/SUMIF(Seasons!A$2:A$8,C2798,Seasons!E$2:E$8)*(B2798-(E2798/SUMIF(Seasons!A$2:A$8,C2798,Seasons!B$2:B$8))*SUMIF(Seasons!A$2:A$8,C2798,Seasons!C$2:C$8))</f>
        <v>-13.398314108251995</v>
      </c>
    </row>
    <row r="2799" spans="1:15" x14ac:dyDescent="0.2">
      <c r="A2799">
        <v>1</v>
      </c>
      <c r="B2799" s="1">
        <f>48/82*K2799</f>
        <v>210909.07317073169</v>
      </c>
      <c r="C2799" t="s">
        <v>22</v>
      </c>
      <c r="D2799" t="s">
        <v>769</v>
      </c>
      <c r="E2799">
        <v>41</v>
      </c>
      <c r="F2799">
        <v>0</v>
      </c>
      <c r="H2799">
        <v>0</v>
      </c>
      <c r="K2799" s="1">
        <v>360303</v>
      </c>
      <c r="L2799" s="1">
        <v>200000</v>
      </c>
      <c r="N2799" s="3">
        <v>-2.2000000000000002</v>
      </c>
      <c r="O2799" s="10">
        <f>N2799-1/SUMIF(Seasons!A$2:A$8,C2799,Seasons!E$2:E$8)*(B2799-(E2799/SUMIF(Seasons!A$2:A$8,C2799,Seasons!B$2:B$8))*SUMIF(Seasons!A$2:A$8,C2799,Seasons!C$2:C$8))</f>
        <v>-2.3726685850797513</v>
      </c>
    </row>
    <row r="2800" spans="1:15" x14ac:dyDescent="0.2">
      <c r="A2800">
        <v>1</v>
      </c>
      <c r="B2800" s="1">
        <f>K2800</f>
        <v>142769</v>
      </c>
      <c r="C2800" t="s">
        <v>15</v>
      </c>
      <c r="D2800" t="s">
        <v>769</v>
      </c>
      <c r="E2800">
        <v>32</v>
      </c>
      <c r="F2800">
        <v>0</v>
      </c>
      <c r="G2800">
        <v>0</v>
      </c>
      <c r="H2800">
        <v>0</v>
      </c>
      <c r="I2800"/>
      <c r="J2800" s="1">
        <v>1070000</v>
      </c>
      <c r="K2800" s="1">
        <v>142769</v>
      </c>
      <c r="L2800" s="1">
        <v>200000</v>
      </c>
      <c r="M2800"/>
      <c r="N2800" s="3">
        <v>1.8</v>
      </c>
      <c r="O2800" s="10">
        <f>N2800-1/SUMIF(Seasons!A$2:A$8,C2800,Seasons!E$2:E$8)*(B2800-(E2800/SUMIF(Seasons!A$2:A$8,C2800,Seasons!B$2:B$8))*SUMIF(Seasons!A$2:A$8,C2800,Seasons!C$2:C$8))</f>
        <v>1.677995919279172</v>
      </c>
    </row>
    <row r="2801" spans="1:15" x14ac:dyDescent="0.2">
      <c r="A2801">
        <v>1</v>
      </c>
      <c r="B2801" s="1">
        <v>5000</v>
      </c>
      <c r="C2801" t="s">
        <v>23</v>
      </c>
      <c r="D2801" t="s">
        <v>770</v>
      </c>
      <c r="E2801">
        <v>1</v>
      </c>
      <c r="K2801" s="1">
        <v>5000</v>
      </c>
      <c r="L2801" s="1">
        <v>233000</v>
      </c>
      <c r="O2801" s="10">
        <f>N2801-1/SUMIF(Seasons!A$2:A$8,C2801,Seasons!E$2:E$8)*(B2801-(E2801/SUMIF(Seasons!A$2:A$8,C2801,Seasons!B$2:B$8))*SUMIF(Seasons!A$2:A$8,C2801,Seasons!C$2:C$8))</f>
        <v>-4.3506883819446427E-3</v>
      </c>
    </row>
    <row r="2802" spans="1:15" x14ac:dyDescent="0.2">
      <c r="A2802">
        <v>1</v>
      </c>
      <c r="B2802" s="1">
        <f>48/82*K2802</f>
        <v>523414.82926829264</v>
      </c>
      <c r="C2802" t="s">
        <v>22</v>
      </c>
      <c r="D2802" t="s">
        <v>771</v>
      </c>
      <c r="E2802">
        <v>99</v>
      </c>
      <c r="F2802">
        <v>0</v>
      </c>
      <c r="H2802">
        <v>0</v>
      </c>
      <c r="K2802" s="1">
        <v>894167</v>
      </c>
      <c r="L2802" s="1">
        <v>2300000</v>
      </c>
      <c r="N2802" s="3">
        <v>6.6</v>
      </c>
      <c r="O2802" s="10">
        <f>N2802-1/SUMIF(Seasons!A$2:A$8,C2802,Seasons!E$2:E$8)*(B2802-(E2802/SUMIF(Seasons!A$2:A$8,C2802,Seasons!B$2:B$8))*SUMIF(Seasons!A$2:A$8,C2802,Seasons!C$2:C$8))</f>
        <v>6.1538626970889059</v>
      </c>
    </row>
    <row r="2803" spans="1:15" x14ac:dyDescent="0.2">
      <c r="A2803">
        <v>1</v>
      </c>
      <c r="B2803" s="1">
        <f>K2803</f>
        <v>894167</v>
      </c>
      <c r="C2803" t="s">
        <v>15</v>
      </c>
      <c r="D2803" t="s">
        <v>771</v>
      </c>
      <c r="E2803">
        <v>195</v>
      </c>
      <c r="F2803">
        <v>0</v>
      </c>
      <c r="G2803">
        <v>0</v>
      </c>
      <c r="H2803">
        <v>0</v>
      </c>
      <c r="I2803"/>
      <c r="J2803" s="1">
        <v>3194167</v>
      </c>
      <c r="K2803" s="1">
        <v>894167</v>
      </c>
      <c r="L2803" s="1">
        <v>2300000</v>
      </c>
      <c r="M2803"/>
      <c r="N2803" s="3">
        <v>3.3</v>
      </c>
      <c r="O2803" s="10">
        <f>N2803-1/SUMIF(Seasons!A$2:A$8,C2803,Seasons!E$2:E$8)*(B2803-(E2803/SUMIF(Seasons!A$2:A$8,C2803,Seasons!B$2:B$8))*SUMIF(Seasons!A$2:A$8,C2803,Seasons!C$2:C$8))</f>
        <v>2.5003864472410453</v>
      </c>
    </row>
    <row r="2804" spans="1:15" x14ac:dyDescent="0.2">
      <c r="A2804">
        <v>1</v>
      </c>
      <c r="B2804" s="1">
        <v>3194000</v>
      </c>
      <c r="C2804" t="s">
        <v>23</v>
      </c>
      <c r="D2804" t="s">
        <v>771</v>
      </c>
      <c r="E2804">
        <v>186</v>
      </c>
      <c r="K2804" s="1">
        <v>3194000</v>
      </c>
      <c r="L2804" s="1">
        <v>2300000</v>
      </c>
      <c r="N2804" s="3">
        <v>10.199999999999999</v>
      </c>
      <c r="O2804" s="10">
        <f>N2804-1/SUMIF(Seasons!A$2:A$8,C2804,Seasons!E$2:E$8)*(B2804-(E2804/SUMIF(Seasons!A$2:A$8,C2804,Seasons!B$2:B$8))*SUMIF(Seasons!A$2:A$8,C2804,Seasons!C$2:C$8))</f>
        <v>4.5694764862466721</v>
      </c>
    </row>
    <row r="2805" spans="1:15" x14ac:dyDescent="0.2">
      <c r="A2805">
        <v>1</v>
      </c>
      <c r="B2805" s="1">
        <f>J2805</f>
        <v>1015000</v>
      </c>
      <c r="C2805" s="11" t="s">
        <v>17</v>
      </c>
      <c r="D2805" s="11" t="s">
        <v>772</v>
      </c>
      <c r="E2805" s="12">
        <v>190</v>
      </c>
      <c r="F2805" s="12"/>
      <c r="G2805" s="12"/>
      <c r="H2805" s="12"/>
      <c r="I2805" s="13">
        <v>1150000</v>
      </c>
      <c r="J2805" s="14">
        <v>1015000</v>
      </c>
      <c r="K2805" s="14"/>
      <c r="L2805" s="14" t="s">
        <v>27</v>
      </c>
      <c r="M2805" s="13"/>
      <c r="N2805" s="10">
        <v>10.9</v>
      </c>
      <c r="O2805" s="10">
        <f>N2805-1/SUMIF(Seasons!A$2:A$8,C2805,Seasons!E$2:E$8)*(B2805-(E2805/SUMIF(Seasons!A$2:A$8,C2805,Seasons!B$2:B$8))*SUMIF(Seasons!A$2:A$8,C2805,Seasons!C$2:C$8))</f>
        <v>9.4843801201529221</v>
      </c>
    </row>
    <row r="2806" spans="1:15" x14ac:dyDescent="0.2">
      <c r="A2806">
        <v>1</v>
      </c>
      <c r="B2806" s="1">
        <f>K2806</f>
        <v>2875000</v>
      </c>
      <c r="C2806" s="11" t="s">
        <v>20</v>
      </c>
      <c r="D2806" s="11" t="s">
        <v>772</v>
      </c>
      <c r="E2806" s="12">
        <v>186</v>
      </c>
      <c r="F2806" s="12">
        <v>0</v>
      </c>
      <c r="G2806" s="12">
        <v>0</v>
      </c>
      <c r="H2806" s="12">
        <v>0</v>
      </c>
      <c r="I2806" s="12"/>
      <c r="J2806" s="14">
        <v>2875000</v>
      </c>
      <c r="K2806" s="14">
        <v>2875000</v>
      </c>
      <c r="L2806" s="14">
        <v>0</v>
      </c>
      <c r="M2806" s="13"/>
      <c r="N2806" s="10">
        <v>4.4000000000000004</v>
      </c>
      <c r="O2806" s="10">
        <f>N2806-1/SUMIF(Seasons!A$2:A$8,C2806,Seasons!E$2:E$8)*(B2806-(E2806/SUMIF(Seasons!A$2:A$8,C2806,Seasons!B$2:B$8))*SUMIF(Seasons!A$2:A$8,C2806,Seasons!C$2:C$8))</f>
        <v>-1.5498956158663875</v>
      </c>
    </row>
    <row r="2807" spans="1:15" x14ac:dyDescent="0.2">
      <c r="A2807">
        <v>1</v>
      </c>
      <c r="B2807" s="1">
        <f>K2807</f>
        <v>2875000</v>
      </c>
      <c r="C2807" s="11" t="s">
        <v>21</v>
      </c>
      <c r="D2807" s="11" t="s">
        <v>772</v>
      </c>
      <c r="E2807" s="12">
        <v>185</v>
      </c>
      <c r="F2807" s="12">
        <v>0</v>
      </c>
      <c r="G2807" s="12">
        <v>0</v>
      </c>
      <c r="H2807" s="12">
        <v>0</v>
      </c>
      <c r="I2807" s="12"/>
      <c r="J2807" s="14">
        <v>2875000</v>
      </c>
      <c r="K2807" s="14">
        <v>2875000</v>
      </c>
      <c r="L2807" s="14">
        <v>0</v>
      </c>
      <c r="M2807" s="13">
        <v>0</v>
      </c>
      <c r="N2807" s="10">
        <v>8</v>
      </c>
      <c r="O2807" s="10">
        <f>N2807-1/SUMIF(Seasons!A$2:A$8,C2807,Seasons!E$2:E$8)*(B2807-(E2807/SUMIF(Seasons!A$2:A$8,C2807,Seasons!B$2:B$8))*SUMIF(Seasons!A$2:A$8,C2807,Seasons!C$2:C$8))</f>
        <v>2.6002872187649597</v>
      </c>
    </row>
    <row r="2808" spans="1:15" x14ac:dyDescent="0.2">
      <c r="A2808">
        <v>1</v>
      </c>
      <c r="B2808" s="1">
        <f>48/82*K2808</f>
        <v>2341463.4146341463</v>
      </c>
      <c r="C2808" t="s">
        <v>22</v>
      </c>
      <c r="D2808" t="s">
        <v>772</v>
      </c>
      <c r="E2808">
        <v>99</v>
      </c>
      <c r="F2808">
        <v>0</v>
      </c>
      <c r="H2808">
        <v>0</v>
      </c>
      <c r="K2808" s="1">
        <v>4000000</v>
      </c>
      <c r="L2808" s="1">
        <v>0</v>
      </c>
      <c r="N2808" s="3">
        <v>3.9</v>
      </c>
      <c r="O2808" s="10">
        <f>N2808-1/SUMIF(Seasons!A$2:A$8,C2808,Seasons!E$2:E$8)*(B2808-(E2808/SUMIF(Seasons!A$2:A$8,C2808,Seasons!B$2:B$8))*SUMIF(Seasons!A$2:A$8,C2808,Seasons!C$2:C$8))</f>
        <v>-0.29952793076317841</v>
      </c>
    </row>
    <row r="2809" spans="1:15" x14ac:dyDescent="0.2">
      <c r="A2809">
        <v>1</v>
      </c>
      <c r="B2809" s="1">
        <f>K2809</f>
        <v>4000000</v>
      </c>
      <c r="C2809" t="s">
        <v>15</v>
      </c>
      <c r="D2809" t="s">
        <v>772</v>
      </c>
      <c r="E2809">
        <v>195</v>
      </c>
      <c r="F2809">
        <v>0</v>
      </c>
      <c r="G2809">
        <v>0</v>
      </c>
      <c r="H2809">
        <v>0</v>
      </c>
      <c r="I2809"/>
      <c r="J2809" s="1">
        <v>4000000</v>
      </c>
      <c r="K2809" s="1">
        <v>4000000</v>
      </c>
      <c r="L2809" s="1">
        <v>0</v>
      </c>
      <c r="M2809"/>
      <c r="N2809" s="3">
        <v>10.3</v>
      </c>
      <c r="O2809" s="10">
        <f>N2809-1/SUMIF(Seasons!A$2:A$8,C2809,Seasons!E$2:E$8)*(B2809-(E2809/SUMIF(Seasons!A$2:A$8,C2809,Seasons!B$2:B$8))*SUMIF(Seasons!A$2:A$8,C2809,Seasons!C$2:C$8))</f>
        <v>2.2845111326234271</v>
      </c>
    </row>
    <row r="2810" spans="1:15" x14ac:dyDescent="0.2">
      <c r="A2810">
        <v>1</v>
      </c>
      <c r="B2810" s="1">
        <v>4000000</v>
      </c>
      <c r="C2810" t="s">
        <v>23</v>
      </c>
      <c r="D2810" t="s">
        <v>772</v>
      </c>
      <c r="E2810">
        <v>186</v>
      </c>
      <c r="K2810" s="1">
        <v>4000000</v>
      </c>
      <c r="L2810" s="1">
        <v>0</v>
      </c>
      <c r="N2810" s="3">
        <v>18.5</v>
      </c>
      <c r="O2810" s="10">
        <f>N2810-1/SUMIF(Seasons!A$2:A$8,C2810,Seasons!E$2:E$8)*(B2810-(E2810/SUMIF(Seasons!A$2:A$8,C2810,Seasons!B$2:B$8))*SUMIF(Seasons!A$2:A$8,C2810,Seasons!C$2:C$8))</f>
        <v>11.153061224489797</v>
      </c>
    </row>
    <row r="2811" spans="1:15" x14ac:dyDescent="0.2">
      <c r="A2811">
        <v>1</v>
      </c>
      <c r="B2811" s="1">
        <f>J2811</f>
        <v>5625000</v>
      </c>
      <c r="C2811" s="11" t="s">
        <v>17</v>
      </c>
      <c r="D2811" s="11" t="s">
        <v>773</v>
      </c>
      <c r="E2811" s="12">
        <v>190</v>
      </c>
      <c r="F2811" s="12"/>
      <c r="G2811" s="12"/>
      <c r="H2811" s="12"/>
      <c r="I2811" s="13">
        <v>5625000</v>
      </c>
      <c r="J2811" s="14">
        <v>5625000</v>
      </c>
      <c r="K2811" s="14"/>
      <c r="L2811" s="14" t="s">
        <v>27</v>
      </c>
      <c r="M2811" s="13"/>
      <c r="N2811" s="20">
        <v>4.5</v>
      </c>
      <c r="O2811" s="10">
        <f>N2811-1/SUMIF(Seasons!A$2:A$8,C2811,Seasons!E$2:E$8)*(B2811-(E2811/SUMIF(Seasons!A$2:A$8,C2811,Seasons!B$2:B$8))*SUMIF(Seasons!A$2:A$8,C2811,Seasons!C$2:C$8))</f>
        <v>-9.000819224467504</v>
      </c>
    </row>
    <row r="2812" spans="1:15" x14ac:dyDescent="0.2">
      <c r="A2812">
        <v>1</v>
      </c>
      <c r="B2812" s="1">
        <f>K2812</f>
        <v>5625000</v>
      </c>
      <c r="C2812" s="11" t="s">
        <v>19</v>
      </c>
      <c r="D2812" s="11" t="s">
        <v>773</v>
      </c>
      <c r="E2812" s="12">
        <v>193</v>
      </c>
      <c r="F2812" s="12">
        <v>0</v>
      </c>
      <c r="G2812" s="12">
        <v>0</v>
      </c>
      <c r="H2812" s="12">
        <v>0</v>
      </c>
      <c r="I2812" s="11"/>
      <c r="J2812" s="14">
        <v>5625000</v>
      </c>
      <c r="K2812" s="14">
        <v>5625000</v>
      </c>
      <c r="L2812" s="14">
        <v>0</v>
      </c>
      <c r="M2812" s="13"/>
      <c r="N2812" s="10">
        <v>-7.8</v>
      </c>
      <c r="O2812" s="10">
        <f>N2812-1/SUMIF(Seasons!A$2:A$8,C2812,Seasons!E$2:E$8)*(B2812-(E2812/SUMIF(Seasons!A$2:A$8,C2812,Seasons!B$2:B$8))*SUMIF(Seasons!A$2:A$8,C2812,Seasons!C$2:C$8))</f>
        <v>-21.37615894039735</v>
      </c>
    </row>
    <row r="2813" spans="1:15" x14ac:dyDescent="0.2">
      <c r="A2813">
        <v>1</v>
      </c>
      <c r="B2813" s="1">
        <f>K2813</f>
        <v>19744</v>
      </c>
      <c r="C2813" t="s">
        <v>15</v>
      </c>
      <c r="D2813" t="s">
        <v>774</v>
      </c>
      <c r="E2813">
        <v>7</v>
      </c>
      <c r="F2813">
        <v>0</v>
      </c>
      <c r="G2813">
        <v>0</v>
      </c>
      <c r="H2813">
        <v>0</v>
      </c>
      <c r="I2813"/>
      <c r="J2813" s="1">
        <v>550000</v>
      </c>
      <c r="K2813" s="1">
        <v>19744</v>
      </c>
      <c r="L2813" s="1">
        <v>0</v>
      </c>
      <c r="M2813"/>
      <c r="N2813" s="3">
        <v>-0.60000000000000009</v>
      </c>
      <c r="O2813" s="10">
        <f>N2813-1/SUMIF(Seasons!A$2:A$8,C2813,Seasons!E$2:E$8)*(B2813-(E2813/SUMIF(Seasons!A$2:A$8,C2813,Seasons!B$2:B$8))*SUMIF(Seasons!A$2:A$8,C2813,Seasons!C$2:C$8))</f>
        <v>-0.60000095316106938</v>
      </c>
    </row>
    <row r="2814" spans="1:15" x14ac:dyDescent="0.2">
      <c r="A2814">
        <v>1</v>
      </c>
      <c r="B2814" s="1">
        <v>121000</v>
      </c>
      <c r="C2814" t="s">
        <v>23</v>
      </c>
      <c r="D2814" t="s">
        <v>774</v>
      </c>
      <c r="E2814">
        <v>41</v>
      </c>
      <c r="K2814" s="1">
        <v>121000</v>
      </c>
      <c r="L2814" s="1">
        <v>0</v>
      </c>
      <c r="N2814" s="3">
        <v>-0.2</v>
      </c>
      <c r="O2814" s="10">
        <f>N2814-1/SUMIF(Seasons!A$2:A$8,C2814,Seasons!E$2:E$8)*(B2814-(E2814/SUMIF(Seasons!A$2:A$8,C2814,Seasons!B$2:B$8))*SUMIF(Seasons!A$2:A$8,C2814,Seasons!C$2:C$8))</f>
        <v>-0.19949623608209063</v>
      </c>
    </row>
    <row r="2815" spans="1:15" x14ac:dyDescent="0.2">
      <c r="A2815">
        <v>1</v>
      </c>
      <c r="B2815" s="1">
        <f>J2815</f>
        <v>2000000</v>
      </c>
      <c r="C2815" s="11" t="s">
        <v>17</v>
      </c>
      <c r="D2815" s="11" t="s">
        <v>775</v>
      </c>
      <c r="E2815" s="12">
        <v>190</v>
      </c>
      <c r="F2815" s="12"/>
      <c r="G2815" s="12"/>
      <c r="H2815" s="12"/>
      <c r="I2815" s="13">
        <v>2000000</v>
      </c>
      <c r="J2815" s="14">
        <v>2000000</v>
      </c>
      <c r="K2815" s="14"/>
      <c r="L2815" s="14" t="s">
        <v>27</v>
      </c>
      <c r="M2815" s="13"/>
      <c r="N2815" s="10">
        <v>3.2</v>
      </c>
      <c r="O2815" s="10">
        <f>N2815-1/SUMIF(Seasons!A$2:A$8,C2815,Seasons!E$2:E$8)*(B2815-(E2815/SUMIF(Seasons!A$2:A$8,C2815,Seasons!B$2:B$8))*SUMIF(Seasons!A$2:A$8,C2815,Seasons!C$2:C$8))</f>
        <v>-0.79781540141998875</v>
      </c>
    </row>
    <row r="2816" spans="1:15" x14ac:dyDescent="0.2">
      <c r="A2816">
        <v>1</v>
      </c>
      <c r="B2816" s="1">
        <f>K2816</f>
        <v>2000000</v>
      </c>
      <c r="C2816" s="11" t="s">
        <v>19</v>
      </c>
      <c r="D2816" s="11" t="s">
        <v>775</v>
      </c>
      <c r="E2816" s="12">
        <v>193</v>
      </c>
      <c r="F2816" s="12">
        <v>0</v>
      </c>
      <c r="G2816" s="12">
        <v>0</v>
      </c>
      <c r="H2816" s="12">
        <v>0</v>
      </c>
      <c r="I2816" s="11"/>
      <c r="J2816" s="14">
        <v>2000000</v>
      </c>
      <c r="K2816" s="14">
        <v>2000000</v>
      </c>
      <c r="L2816" s="14">
        <v>0</v>
      </c>
      <c r="M2816" s="13"/>
      <c r="N2816" s="10">
        <v>4.7</v>
      </c>
      <c r="O2816" s="10">
        <f>N2816-1/SUMIF(Seasons!A$2:A$8,C2816,Seasons!E$2:E$8)*(B2816-(E2816/SUMIF(Seasons!A$2:A$8,C2816,Seasons!B$2:B$8))*SUMIF(Seasons!A$2:A$8,C2816,Seasons!C$2:C$8))</f>
        <v>0.72649006622516588</v>
      </c>
    </row>
    <row r="2817" spans="1:15" x14ac:dyDescent="0.2">
      <c r="A2817">
        <v>1</v>
      </c>
      <c r="B2817" s="1">
        <f>K2817</f>
        <v>2000000</v>
      </c>
      <c r="C2817" s="11" t="s">
        <v>20</v>
      </c>
      <c r="D2817" s="11" t="s">
        <v>775</v>
      </c>
      <c r="E2817" s="12">
        <v>186</v>
      </c>
      <c r="F2817" s="12">
        <v>0</v>
      </c>
      <c r="G2817" s="12">
        <v>0</v>
      </c>
      <c r="H2817" s="12">
        <v>0</v>
      </c>
      <c r="I2817" s="12"/>
      <c r="J2817" s="14">
        <v>2000000</v>
      </c>
      <c r="K2817" s="14">
        <v>2000000</v>
      </c>
      <c r="L2817" s="14">
        <v>0</v>
      </c>
      <c r="M2817" s="13"/>
      <c r="N2817" s="10">
        <v>-0.2</v>
      </c>
      <c r="O2817" s="10">
        <f>N2817-1/SUMIF(Seasons!A$2:A$8,C2817,Seasons!E$2:E$8)*(B2817-(E2817/SUMIF(Seasons!A$2:A$8,C2817,Seasons!B$2:B$8))*SUMIF(Seasons!A$2:A$8,C2817,Seasons!C$2:C$8))</f>
        <v>-3.9578288100208767</v>
      </c>
    </row>
    <row r="2818" spans="1:15" x14ac:dyDescent="0.2">
      <c r="A2818">
        <v>1</v>
      </c>
      <c r="B2818" s="1">
        <f>K2818</f>
        <v>437838</v>
      </c>
      <c r="C2818" s="11" t="s">
        <v>21</v>
      </c>
      <c r="D2818" s="11" t="s">
        <v>775</v>
      </c>
      <c r="E2818" s="12">
        <v>135</v>
      </c>
      <c r="F2818" s="12">
        <v>0</v>
      </c>
      <c r="G2818" s="12">
        <v>0</v>
      </c>
      <c r="H2818" s="12">
        <v>0</v>
      </c>
      <c r="I2818" s="12"/>
      <c r="J2818" s="14">
        <v>600000</v>
      </c>
      <c r="K2818" s="14">
        <v>437838</v>
      </c>
      <c r="L2818" s="14">
        <v>0</v>
      </c>
      <c r="M2818" s="13">
        <v>0</v>
      </c>
      <c r="N2818" s="10">
        <v>-0.30000000000000004</v>
      </c>
      <c r="O2818" s="10">
        <f>N2818-1/SUMIF(Seasons!A$2:A$8,C2818,Seasons!E$2:E$8)*(B2818-(E2818/SUMIF(Seasons!A$2:A$8,C2818,Seasons!B$2:B$8))*SUMIF(Seasons!A$2:A$8,C2818,Seasons!C$2:C$8))</f>
        <v>-0.42575561564436626</v>
      </c>
    </row>
    <row r="2819" spans="1:15" x14ac:dyDescent="0.2">
      <c r="A2819">
        <v>1</v>
      </c>
      <c r="B2819" s="1">
        <f>48/82*K2819</f>
        <v>390244.09756097558</v>
      </c>
      <c r="C2819" t="s">
        <v>22</v>
      </c>
      <c r="D2819" t="s">
        <v>775</v>
      </c>
      <c r="E2819">
        <v>99</v>
      </c>
      <c r="F2819">
        <v>0</v>
      </c>
      <c r="H2819">
        <v>0</v>
      </c>
      <c r="K2819" s="1">
        <v>666667</v>
      </c>
      <c r="L2819" s="1">
        <v>0</v>
      </c>
      <c r="O2819" s="10">
        <f>N2819-1/SUMIF(Seasons!A$2:A$8,C2819,Seasons!E$2:E$8)*(B2819-(E2819/SUMIF(Seasons!A$2:A$8,C2819,Seasons!B$2:B$8))*SUMIF(Seasons!A$2:A$8,C2819,Seasons!C$2:C$8))</f>
        <v>-0.17120417938630994</v>
      </c>
    </row>
    <row r="2820" spans="1:15" x14ac:dyDescent="0.2">
      <c r="A2820">
        <v>1</v>
      </c>
      <c r="B2820" s="1">
        <f>J2820</f>
        <v>750000</v>
      </c>
      <c r="C2820" s="11" t="s">
        <v>17</v>
      </c>
      <c r="D2820" s="11" t="s">
        <v>776</v>
      </c>
      <c r="E2820" s="12">
        <v>190</v>
      </c>
      <c r="F2820" s="12"/>
      <c r="G2820" s="12"/>
      <c r="H2820" s="12"/>
      <c r="I2820" s="13">
        <v>775000</v>
      </c>
      <c r="J2820" s="14">
        <v>750000</v>
      </c>
      <c r="K2820" s="14"/>
      <c r="L2820" s="14" t="s">
        <v>27</v>
      </c>
      <c r="M2820" s="13"/>
      <c r="N2820" s="10">
        <v>7.3</v>
      </c>
      <c r="O2820" s="10">
        <f>N2820-1/SUMIF(Seasons!A$2:A$8,C2820,Seasons!E$2:E$8)*(B2820-(E2820/SUMIF(Seasons!A$2:A$8,C2820,Seasons!B$2:B$8))*SUMIF(Seasons!A$2:A$8,C2820,Seasons!C$2:C$8))</f>
        <v>6.5790824685963951</v>
      </c>
    </row>
    <row r="2821" spans="1:15" x14ac:dyDescent="0.2">
      <c r="A2821">
        <v>1</v>
      </c>
      <c r="B2821" s="1">
        <f>K2821</f>
        <v>1450000</v>
      </c>
      <c r="C2821" s="11" t="s">
        <v>19</v>
      </c>
      <c r="D2821" s="11" t="s">
        <v>776</v>
      </c>
      <c r="E2821" s="12">
        <v>193</v>
      </c>
      <c r="F2821" s="12">
        <v>0</v>
      </c>
      <c r="G2821" s="12">
        <v>0</v>
      </c>
      <c r="H2821" s="12">
        <v>0</v>
      </c>
      <c r="I2821" s="11"/>
      <c r="J2821" s="14">
        <v>1450000</v>
      </c>
      <c r="K2821" s="14">
        <v>1450000</v>
      </c>
      <c r="L2821" s="14">
        <v>0</v>
      </c>
      <c r="M2821" s="13"/>
      <c r="N2821" s="10">
        <v>1.5</v>
      </c>
      <c r="O2821" s="10">
        <f>N2821-1/SUMIF(Seasons!A$2:A$8,C2821,Seasons!E$2:E$8)*(B2821-(E2821/SUMIF(Seasons!A$2:A$8,C2821,Seasons!B$2:B$8))*SUMIF(Seasons!A$2:A$8,C2821,Seasons!C$2:C$8))</f>
        <v>-1.0165562913907285</v>
      </c>
    </row>
    <row r="2822" spans="1:15" x14ac:dyDescent="0.2">
      <c r="A2822">
        <v>1</v>
      </c>
      <c r="B2822" s="1">
        <f>K2822</f>
        <v>1450000</v>
      </c>
      <c r="C2822" s="11" t="s">
        <v>20</v>
      </c>
      <c r="D2822" s="11" t="s">
        <v>776</v>
      </c>
      <c r="E2822" s="11">
        <v>186</v>
      </c>
      <c r="F2822" s="11">
        <v>0</v>
      </c>
      <c r="G2822" s="11">
        <v>0</v>
      </c>
      <c r="H2822" s="11">
        <v>0</v>
      </c>
      <c r="I2822" s="11"/>
      <c r="J2822" s="17">
        <v>1450000</v>
      </c>
      <c r="K2822" s="17">
        <v>1450000</v>
      </c>
      <c r="L2822" s="17">
        <v>0</v>
      </c>
      <c r="M2822" s="18"/>
      <c r="N2822" s="10">
        <v>-0.7</v>
      </c>
      <c r="O2822" s="10">
        <f>N2822-1/SUMIF(Seasons!A$2:A$8,C2822,Seasons!E$2:E$8)*(B2822-(E2822/SUMIF(Seasons!A$2:A$8,C2822,Seasons!B$2:B$8))*SUMIF(Seasons!A$2:A$8,C2822,Seasons!C$2:C$8))</f>
        <v>-3.0799582463465551</v>
      </c>
    </row>
    <row r="2823" spans="1:15" x14ac:dyDescent="0.2">
      <c r="A2823">
        <v>1</v>
      </c>
      <c r="B2823" s="1">
        <f>K2823</f>
        <v>1550000</v>
      </c>
      <c r="C2823" s="11" t="s">
        <v>21</v>
      </c>
      <c r="D2823" s="11" t="s">
        <v>776</v>
      </c>
      <c r="E2823" s="12">
        <v>185</v>
      </c>
      <c r="F2823" s="12">
        <v>0</v>
      </c>
      <c r="G2823" s="12">
        <v>0</v>
      </c>
      <c r="H2823" s="12">
        <v>0</v>
      </c>
      <c r="I2823" s="12"/>
      <c r="J2823" s="14">
        <v>1550000</v>
      </c>
      <c r="K2823" s="14">
        <v>1550000</v>
      </c>
      <c r="L2823" s="14">
        <v>0</v>
      </c>
      <c r="M2823" s="13">
        <v>0</v>
      </c>
      <c r="N2823" s="10">
        <v>1.2</v>
      </c>
      <c r="O2823" s="10">
        <f>N2823-1/SUMIF(Seasons!A$2:A$8,C2823,Seasons!E$2:E$8)*(B2823-(E2823/SUMIF(Seasons!A$2:A$8,C2823,Seasons!B$2:B$8))*SUMIF(Seasons!A$2:A$8,C2823,Seasons!C$2:C$8))</f>
        <v>-1.1551938726663475</v>
      </c>
    </row>
    <row r="2824" spans="1:15" x14ac:dyDescent="0.2">
      <c r="A2824">
        <v>1</v>
      </c>
      <c r="B2824" s="1">
        <f>48/82*K2824</f>
        <v>936585.36585365853</v>
      </c>
      <c r="C2824" t="s">
        <v>22</v>
      </c>
      <c r="D2824" t="s">
        <v>776</v>
      </c>
      <c r="E2824">
        <v>99</v>
      </c>
      <c r="F2824">
        <v>0</v>
      </c>
      <c r="H2824">
        <v>0</v>
      </c>
      <c r="K2824" s="1">
        <v>1600000</v>
      </c>
      <c r="L2824" s="1">
        <v>0</v>
      </c>
      <c r="N2824" s="3">
        <v>1.4</v>
      </c>
      <c r="O2824" s="10">
        <f>N2824-1/SUMIF(Seasons!A$2:A$8,C2824,Seasons!E$2:E$8)*(B2824-(E2824/SUMIF(Seasons!A$2:A$8,C2824,Seasons!B$2:B$8))*SUMIF(Seasons!A$2:A$8,C2824,Seasons!C$2:C$8))</f>
        <v>0.10086546026750565</v>
      </c>
    </row>
    <row r="2825" spans="1:15" x14ac:dyDescent="0.2">
      <c r="A2825">
        <v>1</v>
      </c>
      <c r="B2825" s="1">
        <f>K2825</f>
        <v>803077</v>
      </c>
      <c r="C2825" t="s">
        <v>15</v>
      </c>
      <c r="D2825" t="s">
        <v>776</v>
      </c>
      <c r="E2825">
        <v>27</v>
      </c>
      <c r="F2825">
        <v>0</v>
      </c>
      <c r="G2825">
        <v>168</v>
      </c>
      <c r="H2825">
        <v>0</v>
      </c>
      <c r="I2825"/>
      <c r="J2825" s="1">
        <v>1600000</v>
      </c>
      <c r="K2825" s="1">
        <v>803077</v>
      </c>
      <c r="L2825" s="1">
        <v>0</v>
      </c>
      <c r="M2825"/>
      <c r="N2825" s="3">
        <v>-0.1</v>
      </c>
      <c r="O2825" s="10">
        <f>N2825-1/SUMIF(Seasons!A$2:A$8,C2825,Seasons!E$2:E$8)*(B2825-(E2825/SUMIF(Seasons!A$2:A$8,C2825,Seasons!B$2:B$8))*SUMIF(Seasons!A$2:A$8,C2825,Seasons!C$2:C$8))</f>
        <v>-1.788882448432497</v>
      </c>
    </row>
    <row r="2826" spans="1:15" x14ac:dyDescent="0.2">
      <c r="A2826">
        <v>1</v>
      </c>
      <c r="B2826" s="1">
        <v>600000</v>
      </c>
      <c r="C2826" t="s">
        <v>23</v>
      </c>
      <c r="D2826" t="s">
        <v>776</v>
      </c>
      <c r="E2826">
        <v>186</v>
      </c>
      <c r="K2826" s="1">
        <v>600000</v>
      </c>
      <c r="L2826" s="1">
        <v>0</v>
      </c>
      <c r="N2826" s="3">
        <v>3.2</v>
      </c>
      <c r="O2826" s="10">
        <f>N2826-1/SUMIF(Seasons!A$2:A$8,C2826,Seasons!E$2:E$8)*(B2826-(E2826/SUMIF(Seasons!A$2:A$8,C2826,Seasons!B$2:B$8))*SUMIF(Seasons!A$2:A$8,C2826,Seasons!C$2:C$8))</f>
        <v>3.0935226264418811</v>
      </c>
    </row>
    <row r="2827" spans="1:15" x14ac:dyDescent="0.2">
      <c r="A2827">
        <v>1</v>
      </c>
      <c r="B2827" s="1">
        <f>K2827</f>
        <v>31216</v>
      </c>
      <c r="C2827" s="11" t="s">
        <v>21</v>
      </c>
      <c r="D2827" s="11" t="s">
        <v>777</v>
      </c>
      <c r="E2827" s="12">
        <v>11</v>
      </c>
      <c r="F2827" s="12">
        <v>0</v>
      </c>
      <c r="G2827" s="12">
        <v>0</v>
      </c>
      <c r="H2827" s="12">
        <v>0</v>
      </c>
      <c r="I2827" s="12"/>
      <c r="J2827" s="14">
        <v>525000</v>
      </c>
      <c r="K2827" s="14">
        <v>31216</v>
      </c>
      <c r="L2827" s="14">
        <v>0</v>
      </c>
      <c r="M2827" s="13">
        <v>0</v>
      </c>
      <c r="N2827" s="10">
        <v>0</v>
      </c>
      <c r="O2827" s="10">
        <f>N2827-1/SUMIF(Seasons!A$2:A$8,C2827,Seasons!E$2:E$8)*(B2827-(E2827/SUMIF(Seasons!A$2:A$8,C2827,Seasons!B$2:B$8))*SUMIF(Seasons!A$2:A$8,C2827,Seasons!C$2:C$8))</f>
        <v>4.9681083668750485E-7</v>
      </c>
    </row>
    <row r="2828" spans="1:15" x14ac:dyDescent="0.2">
      <c r="A2828">
        <v>1</v>
      </c>
      <c r="B2828" s="1">
        <f>J2828</f>
        <v>4750000</v>
      </c>
      <c r="C2828" s="11" t="s">
        <v>17</v>
      </c>
      <c r="D2828" s="11" t="s">
        <v>778</v>
      </c>
      <c r="E2828" s="12">
        <v>190</v>
      </c>
      <c r="F2828" s="12"/>
      <c r="G2828" s="12"/>
      <c r="H2828" s="12"/>
      <c r="I2828" s="13">
        <v>4750000</v>
      </c>
      <c r="J2828" s="14">
        <v>4750000</v>
      </c>
      <c r="K2828" s="14"/>
      <c r="L2828" s="14" t="s">
        <v>27</v>
      </c>
      <c r="M2828" s="13"/>
      <c r="N2828" s="10">
        <v>7.2</v>
      </c>
      <c r="O2828" s="10">
        <f>N2828-1/SUMIF(Seasons!A$2:A$8,C2828,Seasons!E$2:E$8)*(B2828-(E2828/SUMIF(Seasons!A$2:A$8,C2828,Seasons!B$2:B$8))*SUMIF(Seasons!A$2:A$8,C2828,Seasons!C$2:C$8))</f>
        <v>-4.0069907154560349</v>
      </c>
    </row>
    <row r="2829" spans="1:15" x14ac:dyDescent="0.2">
      <c r="A2829">
        <v>1</v>
      </c>
      <c r="B2829" s="1">
        <f>K2829</f>
        <v>4750000</v>
      </c>
      <c r="C2829" s="11" t="s">
        <v>19</v>
      </c>
      <c r="D2829" s="11" t="s">
        <v>778</v>
      </c>
      <c r="E2829" s="12">
        <v>193</v>
      </c>
      <c r="F2829" s="12">
        <v>0</v>
      </c>
      <c r="G2829" s="12">
        <v>0</v>
      </c>
      <c r="H2829" s="12">
        <v>0</v>
      </c>
      <c r="I2829" s="11"/>
      <c r="J2829" s="14">
        <v>4750000</v>
      </c>
      <c r="K2829" s="14">
        <v>4750000</v>
      </c>
      <c r="L2829" s="14">
        <v>0</v>
      </c>
      <c r="M2829" s="13"/>
      <c r="N2829" s="10">
        <v>10.9</v>
      </c>
      <c r="O2829" s="10">
        <f>N2829-1/SUMIF(Seasons!A$2:A$8,C2829,Seasons!E$2:E$8)*(B2829-(E2829/SUMIF(Seasons!A$2:A$8,C2829,Seasons!B$2:B$8))*SUMIF(Seasons!A$2:A$8,C2829,Seasons!C$2:C$8))</f>
        <v>-0.35827814569536365</v>
      </c>
    </row>
    <row r="2830" spans="1:15" x14ac:dyDescent="0.2">
      <c r="A2830">
        <v>1</v>
      </c>
      <c r="B2830" s="1">
        <f>K2830</f>
        <v>4750000</v>
      </c>
      <c r="C2830" s="11" t="s">
        <v>20</v>
      </c>
      <c r="D2830" s="11" t="s">
        <v>778</v>
      </c>
      <c r="E2830" s="12">
        <v>186</v>
      </c>
      <c r="F2830" s="12">
        <v>0</v>
      </c>
      <c r="G2830" s="12">
        <v>0</v>
      </c>
      <c r="H2830" s="12">
        <v>0</v>
      </c>
      <c r="I2830" s="12"/>
      <c r="J2830" s="14">
        <v>4750000</v>
      </c>
      <c r="K2830" s="14">
        <v>4750000</v>
      </c>
      <c r="L2830" s="14">
        <v>0</v>
      </c>
      <c r="M2830" s="13"/>
      <c r="N2830" s="10">
        <v>1.9</v>
      </c>
      <c r="O2830" s="10">
        <f>N2830-1/SUMIF(Seasons!A$2:A$8,C2830,Seasons!E$2:E$8)*(B2830-(E2830/SUMIF(Seasons!A$2:A$8,C2830,Seasons!B$2:B$8))*SUMIF(Seasons!A$2:A$8,C2830,Seasons!C$2:C$8))</f>
        <v>-8.7471816283924824</v>
      </c>
    </row>
    <row r="2831" spans="1:15" x14ac:dyDescent="0.2">
      <c r="A2831">
        <v>1</v>
      </c>
      <c r="B2831" s="1">
        <f>K2831</f>
        <v>4750000</v>
      </c>
      <c r="C2831" s="11" t="s">
        <v>21</v>
      </c>
      <c r="D2831" s="11" t="s">
        <v>778</v>
      </c>
      <c r="E2831" s="12">
        <v>185</v>
      </c>
      <c r="F2831" s="16">
        <v>41</v>
      </c>
      <c r="G2831" s="12">
        <v>0</v>
      </c>
      <c r="H2831" s="12">
        <v>0</v>
      </c>
      <c r="I2831" s="12"/>
      <c r="J2831" s="14">
        <v>4750000</v>
      </c>
      <c r="K2831" s="14">
        <v>4750000</v>
      </c>
      <c r="L2831" s="14">
        <v>0</v>
      </c>
      <c r="M2831" s="13">
        <v>0</v>
      </c>
      <c r="N2831" s="10">
        <v>-0.5</v>
      </c>
      <c r="O2831" s="10">
        <f>N2831-1/SUMIF(Seasons!A$2:A$8,C2831,Seasons!E$2:E$8)*(B2831-(E2831/SUMIF(Seasons!A$2:A$8,C2831,Seasons!B$2:B$8))*SUMIF(Seasons!A$2:A$8,C2831,Seasons!C$2:C$8))</f>
        <v>-10.207994255624701</v>
      </c>
    </row>
    <row r="2832" spans="1:15" x14ac:dyDescent="0.2">
      <c r="A2832">
        <v>1</v>
      </c>
      <c r="B2832" s="1">
        <f>J2832</f>
        <v>625000</v>
      </c>
      <c r="C2832" s="11" t="s">
        <v>17</v>
      </c>
      <c r="D2832" s="11" t="s">
        <v>779</v>
      </c>
      <c r="E2832" s="12">
        <v>190</v>
      </c>
      <c r="F2832" s="12"/>
      <c r="G2832" s="12"/>
      <c r="H2832" s="12"/>
      <c r="I2832" s="13">
        <v>650000</v>
      </c>
      <c r="J2832" s="14">
        <v>625000</v>
      </c>
      <c r="K2832" s="14"/>
      <c r="L2832" s="14" t="s">
        <v>27</v>
      </c>
      <c r="M2832" s="13"/>
      <c r="N2832" s="10">
        <v>1.7000000000000002</v>
      </c>
      <c r="O2832" s="10">
        <f>N2832-1/SUMIF(Seasons!A$2:A$8,C2832,Seasons!E$2:E$8)*(B2832-(E2832/SUMIF(Seasons!A$2:A$8,C2832,Seasons!B$2:B$8))*SUMIF(Seasons!A$2:A$8,C2832,Seasons!C$2:C$8))</f>
        <v>1.3067722555980341</v>
      </c>
    </row>
    <row r="2833" spans="1:15" x14ac:dyDescent="0.2">
      <c r="A2833">
        <v>1</v>
      </c>
      <c r="B2833" s="1">
        <f>K2833</f>
        <v>1700000</v>
      </c>
      <c r="C2833" s="11" t="s">
        <v>19</v>
      </c>
      <c r="D2833" s="11" t="s">
        <v>779</v>
      </c>
      <c r="E2833" s="12">
        <v>193</v>
      </c>
      <c r="F2833" s="12">
        <v>0</v>
      </c>
      <c r="G2833" s="12">
        <v>0</v>
      </c>
      <c r="H2833" s="12">
        <v>0</v>
      </c>
      <c r="I2833" s="11"/>
      <c r="J2833" s="14">
        <v>1700000</v>
      </c>
      <c r="K2833" s="14">
        <v>1700000</v>
      </c>
      <c r="L2833" s="14">
        <v>0</v>
      </c>
      <c r="M2833" s="13"/>
      <c r="N2833" s="10">
        <v>4.5999999999999996</v>
      </c>
      <c r="O2833" s="10">
        <f>N2833-1/SUMIF(Seasons!A$2:A$8,C2833,Seasons!E$2:E$8)*(B2833-(E2833/SUMIF(Seasons!A$2:A$8,C2833,Seasons!B$2:B$8))*SUMIF(Seasons!A$2:A$8,C2833,Seasons!C$2:C$8))</f>
        <v>1.4211920529801318</v>
      </c>
    </row>
    <row r="2834" spans="1:15" x14ac:dyDescent="0.2">
      <c r="A2834">
        <v>1</v>
      </c>
      <c r="B2834" s="1">
        <f>K2834</f>
        <v>1700000</v>
      </c>
      <c r="C2834" s="11" t="s">
        <v>20</v>
      </c>
      <c r="D2834" s="11" t="s">
        <v>779</v>
      </c>
      <c r="E2834" s="12">
        <v>186</v>
      </c>
      <c r="F2834" s="16">
        <v>42</v>
      </c>
      <c r="G2834" s="12">
        <v>0</v>
      </c>
      <c r="H2834" s="12">
        <v>0</v>
      </c>
      <c r="I2834" s="12"/>
      <c r="J2834" s="14">
        <v>1700000</v>
      </c>
      <c r="K2834" s="14">
        <v>1700000</v>
      </c>
      <c r="L2834" s="14">
        <v>0</v>
      </c>
      <c r="M2834" s="13"/>
      <c r="N2834" s="10">
        <v>3.9</v>
      </c>
      <c r="O2834" s="10">
        <f>N2834-1/SUMIF(Seasons!A$2:A$8,C2834,Seasons!E$2:E$8)*(B2834-(E2834/SUMIF(Seasons!A$2:A$8,C2834,Seasons!B$2:B$8))*SUMIF(Seasons!A$2:A$8,C2834,Seasons!C$2:C$8))</f>
        <v>0.8937369519832985</v>
      </c>
    </row>
    <row r="2835" spans="1:15" x14ac:dyDescent="0.2">
      <c r="A2835">
        <v>1</v>
      </c>
      <c r="B2835" s="1">
        <f>K2835</f>
        <v>1000000</v>
      </c>
      <c r="C2835" s="11" t="s">
        <v>21</v>
      </c>
      <c r="D2835" s="11" t="s">
        <v>779</v>
      </c>
      <c r="E2835" s="12">
        <v>185</v>
      </c>
      <c r="F2835" s="12">
        <v>0</v>
      </c>
      <c r="G2835" s="12">
        <v>0</v>
      </c>
      <c r="H2835" s="12">
        <v>0</v>
      </c>
      <c r="I2835" s="12"/>
      <c r="J2835" s="14">
        <v>1000000</v>
      </c>
      <c r="K2835" s="14">
        <v>1000000</v>
      </c>
      <c r="L2835" s="14">
        <v>0</v>
      </c>
      <c r="M2835" s="13">
        <v>0</v>
      </c>
      <c r="N2835" s="10">
        <v>3.5</v>
      </c>
      <c r="O2835" s="10">
        <f>N2835-1/SUMIF(Seasons!A$2:A$8,C2835,Seasons!E$2:E$8)*(B2835-(E2835/SUMIF(Seasons!A$2:A$8,C2835,Seasons!B$2:B$8))*SUMIF(Seasons!A$2:A$8,C2835,Seasons!C$2:C$8))</f>
        <v>2.4085686931546197</v>
      </c>
    </row>
    <row r="2836" spans="1:15" x14ac:dyDescent="0.2">
      <c r="A2836">
        <v>1</v>
      </c>
      <c r="B2836" s="1">
        <f>48/82*K2836</f>
        <v>425720.78048780485</v>
      </c>
      <c r="C2836" t="s">
        <v>22</v>
      </c>
      <c r="D2836" t="s">
        <v>779</v>
      </c>
      <c r="E2836">
        <v>96</v>
      </c>
      <c r="F2836">
        <v>0</v>
      </c>
      <c r="H2836">
        <v>0</v>
      </c>
      <c r="K2836" s="1">
        <v>727273</v>
      </c>
      <c r="L2836" s="1">
        <v>0</v>
      </c>
      <c r="N2836" s="3">
        <v>-0.2</v>
      </c>
      <c r="O2836" s="10">
        <f>N2836-1/SUMIF(Seasons!A$2:A$8,C2836,Seasons!E$2:E$8)*(B2836-(E2836/SUMIF(Seasons!A$2:A$8,C2836,Seasons!B$2:B$8))*SUMIF(Seasons!A$2:A$8,C2836,Seasons!C$2:C$8))</f>
        <v>-0.46367245604749291</v>
      </c>
    </row>
    <row r="2837" spans="1:15" x14ac:dyDescent="0.2">
      <c r="A2837">
        <v>1</v>
      </c>
      <c r="B2837" s="1">
        <f>J2837</f>
        <v>550000</v>
      </c>
      <c r="C2837" s="11" t="s">
        <v>17</v>
      </c>
      <c r="D2837" s="11" t="s">
        <v>780</v>
      </c>
      <c r="E2837" s="12">
        <v>190</v>
      </c>
      <c r="F2837" s="12"/>
      <c r="G2837" s="12"/>
      <c r="H2837" s="12"/>
      <c r="I2837" s="13">
        <v>500000</v>
      </c>
      <c r="J2837" s="14">
        <v>550000</v>
      </c>
      <c r="K2837" s="14"/>
      <c r="L2837" s="14" t="s">
        <v>27</v>
      </c>
      <c r="M2837" s="13"/>
      <c r="N2837" s="10">
        <v>-1.3</v>
      </c>
      <c r="O2837" s="10">
        <f>N2837-1/SUMIF(Seasons!A$2:A$8,C2837,Seasons!E$2:E$8)*(B2837-(E2837/SUMIF(Seasons!A$2:A$8,C2837,Seasons!B$2:B$8))*SUMIF(Seasons!A$2:A$8,C2837,Seasons!C$2:C$8))</f>
        <v>-1.4966138722009832</v>
      </c>
    </row>
    <row r="2838" spans="1:15" x14ac:dyDescent="0.2">
      <c r="A2838">
        <v>1</v>
      </c>
      <c r="B2838" s="1">
        <f>K2838</f>
        <v>34946</v>
      </c>
      <c r="C2838" s="11" t="s">
        <v>20</v>
      </c>
      <c r="D2838" s="11" t="s">
        <v>780</v>
      </c>
      <c r="E2838" s="12">
        <v>13</v>
      </c>
      <c r="F2838" s="12">
        <v>0</v>
      </c>
      <c r="G2838" s="12">
        <v>0</v>
      </c>
      <c r="H2838" s="12">
        <v>0</v>
      </c>
      <c r="I2838" s="12"/>
      <c r="J2838" s="14">
        <v>500000</v>
      </c>
      <c r="K2838" s="14">
        <v>34946</v>
      </c>
      <c r="L2838" s="14">
        <v>0</v>
      </c>
      <c r="M2838" s="13"/>
      <c r="N2838" s="10">
        <v>-0.4</v>
      </c>
      <c r="O2838" s="10">
        <f>N2838-1/SUMIF(Seasons!A$2:A$8,C2838,Seasons!E$2:E$8)*(B2838-(E2838/SUMIF(Seasons!A$2:A$8,C2838,Seasons!B$2:B$8))*SUMIF(Seasons!A$2:A$8,C2838,Seasons!C$2:C$8))</f>
        <v>-0.3999994073674995</v>
      </c>
    </row>
    <row r="2839" spans="1:15" x14ac:dyDescent="0.2">
      <c r="A2839">
        <v>1</v>
      </c>
      <c r="B2839" s="1">
        <f>K2839</f>
        <v>27568</v>
      </c>
      <c r="C2839" s="11" t="s">
        <v>21</v>
      </c>
      <c r="D2839" s="11" t="s">
        <v>781</v>
      </c>
      <c r="E2839" s="12">
        <v>6</v>
      </c>
      <c r="F2839" s="12">
        <v>0</v>
      </c>
      <c r="G2839" s="12">
        <v>0</v>
      </c>
      <c r="H2839" s="12">
        <v>0</v>
      </c>
      <c r="I2839" s="12"/>
      <c r="J2839" s="14">
        <v>850000</v>
      </c>
      <c r="K2839" s="14">
        <v>27568</v>
      </c>
      <c r="L2839" s="14">
        <v>215000</v>
      </c>
      <c r="M2839" s="13">
        <v>0</v>
      </c>
      <c r="N2839" s="10"/>
      <c r="O2839" s="10">
        <f>N2839-1/SUMIF(Seasons!A$2:A$8,C2839,Seasons!E$2:E$8)*(B2839-(E2839/SUMIF(Seasons!A$2:A$8,C2839,Seasons!B$2:B$8))*SUMIF(Seasons!A$2:A$8,C2839,Seasons!C$2:C$8))</f>
        <v>-2.4220521910134164E-2</v>
      </c>
    </row>
    <row r="2840" spans="1:15" x14ac:dyDescent="0.2">
      <c r="A2840">
        <v>1</v>
      </c>
      <c r="B2840" s="1">
        <f>K2840</f>
        <v>86154</v>
      </c>
      <c r="C2840" t="s">
        <v>15</v>
      </c>
      <c r="D2840" s="11" t="s">
        <v>781</v>
      </c>
      <c r="E2840">
        <v>28</v>
      </c>
      <c r="F2840">
        <v>0</v>
      </c>
      <c r="G2840">
        <v>0</v>
      </c>
      <c r="H2840">
        <v>0</v>
      </c>
      <c r="I2840"/>
      <c r="J2840" s="1">
        <v>600000</v>
      </c>
      <c r="K2840" s="1">
        <v>86154</v>
      </c>
      <c r="L2840" s="1">
        <v>0</v>
      </c>
      <c r="M2840"/>
      <c r="N2840" s="3">
        <v>2.6</v>
      </c>
      <c r="O2840" s="10">
        <f>N2840-1/SUMIF(Seasons!A$2:A$8,C2840,Seasons!E$2:E$8)*(B2840-(E2840/SUMIF(Seasons!A$2:A$8,C2840,Seasons!B$2:B$8))*SUMIF(Seasons!A$2:A$8,C2840,Seasons!C$2:C$8))</f>
        <v>2.5833193238513665</v>
      </c>
    </row>
    <row r="2841" spans="1:15" x14ac:dyDescent="0.2">
      <c r="A2841">
        <v>1</v>
      </c>
      <c r="B2841" s="1">
        <v>575000</v>
      </c>
      <c r="C2841" t="s">
        <v>23</v>
      </c>
      <c r="D2841" t="s">
        <v>781</v>
      </c>
      <c r="E2841" s="19">
        <v>186</v>
      </c>
      <c r="J2841" s="1">
        <v>575000</v>
      </c>
      <c r="K2841" s="1">
        <v>575000</v>
      </c>
      <c r="N2841" s="3">
        <v>7.7</v>
      </c>
      <c r="O2841" s="10">
        <f>N2841-1/SUMIF(Seasons!A$2:A$8,C2841,Seasons!E$2:E$8)*(B2841-(E2841/SUMIF(Seasons!A$2:A$8,C2841,Seasons!B$2:B$8))*SUMIF(Seasons!A$2:A$8,C2841,Seasons!C$2:C$8))</f>
        <v>7.6467613132209404</v>
      </c>
    </row>
    <row r="2842" spans="1:15" x14ac:dyDescent="0.2">
      <c r="A2842">
        <v>1</v>
      </c>
      <c r="B2842" s="1">
        <f>K2842</f>
        <v>80645</v>
      </c>
      <c r="C2842" s="11" t="s">
        <v>20</v>
      </c>
      <c r="D2842" s="11" t="s">
        <v>782</v>
      </c>
      <c r="E2842" s="12">
        <v>25</v>
      </c>
      <c r="F2842" s="12">
        <v>0</v>
      </c>
      <c r="G2842" s="12">
        <v>0</v>
      </c>
      <c r="H2842" s="12">
        <v>0</v>
      </c>
      <c r="I2842" s="12"/>
      <c r="J2842" s="14">
        <v>600000</v>
      </c>
      <c r="K2842" s="14">
        <v>80645</v>
      </c>
      <c r="L2842" s="14">
        <v>40000</v>
      </c>
      <c r="M2842" s="13"/>
      <c r="N2842" s="10"/>
      <c r="O2842" s="10">
        <f>N2842-1/SUMIF(Seasons!A$2:A$8,C2842,Seasons!E$2:E$8)*(B2842-(E2842/SUMIF(Seasons!A$2:A$8,C2842,Seasons!B$2:B$8))*SUMIF(Seasons!A$2:A$8,C2842,Seasons!C$2:C$8))</f>
        <v>-3.3671897097447646E-2</v>
      </c>
    </row>
    <row r="2843" spans="1:15" x14ac:dyDescent="0.2">
      <c r="A2843">
        <v>1</v>
      </c>
      <c r="B2843" s="1">
        <f>K2843</f>
        <v>8514</v>
      </c>
      <c r="C2843" s="11" t="s">
        <v>21</v>
      </c>
      <c r="D2843" s="11" t="s">
        <v>782</v>
      </c>
      <c r="E2843" s="12">
        <v>3</v>
      </c>
      <c r="F2843" s="12">
        <v>0</v>
      </c>
      <c r="G2843" s="12">
        <v>0</v>
      </c>
      <c r="H2843" s="12">
        <v>0</v>
      </c>
      <c r="I2843" s="12"/>
      <c r="J2843" s="14">
        <v>525000</v>
      </c>
      <c r="K2843" s="14">
        <v>8514</v>
      </c>
      <c r="L2843" s="14">
        <v>0</v>
      </c>
      <c r="M2843" s="13">
        <v>0</v>
      </c>
      <c r="N2843" s="10"/>
      <c r="O2843" s="10">
        <f>N2843-1/SUMIF(Seasons!A$2:A$8,C2843,Seasons!E$2:E$8)*(B2843-(E2843/SUMIF(Seasons!A$2:A$8,C2843,Seasons!B$2:B$8))*SUMIF(Seasons!A$2:A$8,C2843,Seasons!C$2:C$8))</f>
        <v>-1.1178243825447962E-6</v>
      </c>
    </row>
    <row r="2844" spans="1:15" x14ac:dyDescent="0.2">
      <c r="A2844">
        <v>1</v>
      </c>
      <c r="B2844" s="1">
        <f>48/82*K2844</f>
        <v>34146.146341463413</v>
      </c>
      <c r="C2844" t="s">
        <v>22</v>
      </c>
      <c r="D2844" t="s">
        <v>782</v>
      </c>
      <c r="E2844">
        <v>11</v>
      </c>
      <c r="F2844">
        <v>0</v>
      </c>
      <c r="H2844">
        <v>0</v>
      </c>
      <c r="K2844" s="1">
        <v>58333</v>
      </c>
      <c r="L2844" s="1">
        <v>0</v>
      </c>
      <c r="N2844" s="3">
        <v>-0.30000000000000004</v>
      </c>
      <c r="O2844" s="10">
        <f>N2844-1/SUMIF(Seasons!A$2:A$8,C2844,Seasons!E$2:E$8)*(B2844-(E2844/SUMIF(Seasons!A$2:A$8,C2844,Seasons!B$2:B$8))*SUMIF(Seasons!A$2:A$8,C2844,Seasons!C$2:C$8))</f>
        <v>-0.29999959716758462</v>
      </c>
    </row>
    <row r="2845" spans="1:15" x14ac:dyDescent="0.2">
      <c r="A2845">
        <v>1</v>
      </c>
      <c r="B2845" s="1">
        <f>K2845</f>
        <v>550000</v>
      </c>
      <c r="C2845" t="s">
        <v>15</v>
      </c>
      <c r="D2845" t="s">
        <v>782</v>
      </c>
      <c r="E2845">
        <v>195</v>
      </c>
      <c r="F2845">
        <v>0</v>
      </c>
      <c r="G2845">
        <v>0</v>
      </c>
      <c r="H2845">
        <v>0</v>
      </c>
      <c r="I2845"/>
      <c r="J2845" s="1">
        <v>550000</v>
      </c>
      <c r="K2845" s="1">
        <v>550000</v>
      </c>
      <c r="L2845" s="1">
        <v>0</v>
      </c>
      <c r="M2845"/>
      <c r="N2845" s="3">
        <v>0.4</v>
      </c>
      <c r="O2845" s="10">
        <f>N2845-1/SUMIF(Seasons!A$2:A$8,C2845,Seasons!E$2:E$8)*(B2845-(E2845/SUMIF(Seasons!A$2:A$8,C2845,Seasons!B$2:B$8))*SUMIF(Seasons!A$2:A$8,C2845,Seasons!C$2:C$8))</f>
        <v>0.4</v>
      </c>
    </row>
    <row r="2846" spans="1:15" x14ac:dyDescent="0.2">
      <c r="A2846">
        <v>1</v>
      </c>
      <c r="B2846" s="1">
        <v>725000</v>
      </c>
      <c r="C2846" t="s">
        <v>23</v>
      </c>
      <c r="D2846" t="s">
        <v>782</v>
      </c>
      <c r="E2846" s="19">
        <v>186</v>
      </c>
      <c r="J2846" s="1">
        <v>725000</v>
      </c>
      <c r="K2846" s="1">
        <v>725000</v>
      </c>
      <c r="N2846" s="3">
        <v>-4.5</v>
      </c>
      <c r="O2846" s="10">
        <f>N2846-1/SUMIF(Seasons!A$2:A$8,C2846,Seasons!E$2:E$8)*(B2846-(E2846/SUMIF(Seasons!A$2:A$8,C2846,Seasons!B$2:B$8))*SUMIF(Seasons!A$2:A$8,C2846,Seasons!C$2:C$8))</f>
        <v>-4.8726708074534164</v>
      </c>
    </row>
    <row r="2847" spans="1:15" x14ac:dyDescent="0.2">
      <c r="A2847">
        <v>1</v>
      </c>
      <c r="B2847" s="1">
        <f>J2847</f>
        <v>525000</v>
      </c>
      <c r="C2847" s="11" t="s">
        <v>17</v>
      </c>
      <c r="D2847" s="11" t="s">
        <v>783</v>
      </c>
      <c r="E2847" s="12">
        <v>190</v>
      </c>
      <c r="F2847" s="12"/>
      <c r="G2847" s="12"/>
      <c r="H2847" s="12"/>
      <c r="I2847" s="13">
        <v>525000</v>
      </c>
      <c r="J2847" s="14">
        <v>525000</v>
      </c>
      <c r="K2847" s="14"/>
      <c r="L2847" s="14" t="s">
        <v>27</v>
      </c>
      <c r="M2847" s="13"/>
      <c r="N2847" s="10">
        <v>-0.1</v>
      </c>
      <c r="O2847" s="10">
        <f>N2847-1/SUMIF(Seasons!A$2:A$8,C2847,Seasons!E$2:E$8)*(B2847-(E2847/SUMIF(Seasons!A$2:A$8,C2847,Seasons!B$2:B$8))*SUMIF(Seasons!A$2:A$8,C2847,Seasons!C$2:C$8))</f>
        <v>-0.23107591480065537</v>
      </c>
    </row>
    <row r="2848" spans="1:15" x14ac:dyDescent="0.2">
      <c r="A2848">
        <v>1</v>
      </c>
      <c r="B2848" s="1">
        <f>J2848</f>
        <v>7000000</v>
      </c>
      <c r="C2848" s="11" t="s">
        <v>17</v>
      </c>
      <c r="D2848" s="11" t="s">
        <v>784</v>
      </c>
      <c r="E2848" s="12">
        <v>190</v>
      </c>
      <c r="F2848" s="12"/>
      <c r="G2848" s="12"/>
      <c r="H2848" s="12"/>
      <c r="I2848" s="13">
        <v>7000000</v>
      </c>
      <c r="J2848" s="14">
        <v>7000000</v>
      </c>
      <c r="K2848" s="14"/>
      <c r="L2848" s="14" t="s">
        <v>27</v>
      </c>
      <c r="M2848" s="13"/>
      <c r="N2848" s="10">
        <v>14.2</v>
      </c>
      <c r="O2848" s="10">
        <f>N2848-1/SUMIF(Seasons!A$2:A$8,C2848,Seasons!E$2:E$8)*(B2848-(E2848/SUMIF(Seasons!A$2:A$8,C2848,Seasons!B$2:B$8))*SUMIF(Seasons!A$2:A$8,C2848,Seasons!C$2:C$8))</f>
        <v>-2.9054068814855256</v>
      </c>
    </row>
    <row r="2849" spans="1:15" x14ac:dyDescent="0.2">
      <c r="A2849">
        <v>1</v>
      </c>
      <c r="B2849" s="1">
        <f>K2849</f>
        <v>7000000</v>
      </c>
      <c r="C2849" s="11" t="s">
        <v>19</v>
      </c>
      <c r="D2849" s="11" t="s">
        <v>784</v>
      </c>
      <c r="E2849" s="12">
        <v>193</v>
      </c>
      <c r="F2849" s="12">
        <v>0</v>
      </c>
      <c r="G2849" s="12">
        <v>0</v>
      </c>
      <c r="H2849" s="12">
        <v>0</v>
      </c>
      <c r="I2849" s="11"/>
      <c r="J2849" s="14">
        <v>7000000</v>
      </c>
      <c r="K2849" s="14">
        <v>7000000</v>
      </c>
      <c r="L2849" s="14">
        <v>0</v>
      </c>
      <c r="M2849" s="13"/>
      <c r="N2849" s="10">
        <v>11.3</v>
      </c>
      <c r="O2849" s="10">
        <f>N2849-1/SUMIF(Seasons!A$2:A$8,C2849,Seasons!E$2:E$8)*(B2849-(E2849/SUMIF(Seasons!A$2:A$8,C2849,Seasons!B$2:B$8))*SUMIF(Seasons!A$2:A$8,C2849,Seasons!C$2:C$8))</f>
        <v>-5.9185430463576161</v>
      </c>
    </row>
    <row r="2850" spans="1:15" x14ac:dyDescent="0.2">
      <c r="A2850">
        <v>1</v>
      </c>
      <c r="B2850" s="1">
        <f>K2850</f>
        <v>7000000</v>
      </c>
      <c r="C2850" s="11" t="s">
        <v>20</v>
      </c>
      <c r="D2850" s="11" t="s">
        <v>784</v>
      </c>
      <c r="E2850" s="12">
        <v>186</v>
      </c>
      <c r="F2850" s="12">
        <v>0</v>
      </c>
      <c r="G2850" s="12">
        <v>0</v>
      </c>
      <c r="H2850" s="12">
        <v>0</v>
      </c>
      <c r="I2850" s="12"/>
      <c r="J2850" s="14">
        <v>7000000</v>
      </c>
      <c r="K2850" s="14">
        <v>7000000</v>
      </c>
      <c r="L2850" s="14">
        <v>0</v>
      </c>
      <c r="M2850" s="13"/>
      <c r="N2850" s="10">
        <v>19.8</v>
      </c>
      <c r="O2850" s="10">
        <f>N2850-1/SUMIF(Seasons!A$2:A$8,C2850,Seasons!E$2:E$8)*(B2850-(E2850/SUMIF(Seasons!A$2:A$8,C2850,Seasons!B$2:B$8))*SUMIF(Seasons!A$2:A$8,C2850,Seasons!C$2:C$8))</f>
        <v>3.5160751565762034</v>
      </c>
    </row>
    <row r="2851" spans="1:15" x14ac:dyDescent="0.2">
      <c r="A2851">
        <v>1</v>
      </c>
      <c r="B2851" s="1">
        <f>K2851</f>
        <v>7000000</v>
      </c>
      <c r="C2851" s="11" t="s">
        <v>21</v>
      </c>
      <c r="D2851" s="11" t="s">
        <v>784</v>
      </c>
      <c r="E2851" s="12">
        <v>185</v>
      </c>
      <c r="F2851" s="12">
        <v>0</v>
      </c>
      <c r="G2851" s="12">
        <v>0</v>
      </c>
      <c r="H2851" s="12">
        <v>0</v>
      </c>
      <c r="I2851" s="12"/>
      <c r="J2851" s="14">
        <v>7000000</v>
      </c>
      <c r="K2851" s="14">
        <v>7000000</v>
      </c>
      <c r="L2851" s="14">
        <v>0</v>
      </c>
      <c r="M2851" s="13">
        <v>0</v>
      </c>
      <c r="N2851" s="10">
        <v>11.6</v>
      </c>
      <c r="O2851" s="10">
        <f>N2851-1/SUMIF(Seasons!A$2:A$8,C2851,Seasons!E$2:E$8)*(B2851-(E2851/SUMIF(Seasons!A$2:A$8,C2851,Seasons!B$2:B$8))*SUMIF(Seasons!A$2:A$8,C2851,Seasons!C$2:C$8))</f>
        <v>-3.2779320248922925</v>
      </c>
    </row>
    <row r="2852" spans="1:15" x14ac:dyDescent="0.2">
      <c r="A2852">
        <v>1</v>
      </c>
      <c r="B2852" s="1">
        <f>48/82*K2852</f>
        <v>4097560.9756097561</v>
      </c>
      <c r="C2852" t="s">
        <v>22</v>
      </c>
      <c r="D2852" t="s">
        <v>784</v>
      </c>
      <c r="E2852">
        <v>99</v>
      </c>
      <c r="F2852">
        <v>0</v>
      </c>
      <c r="H2852">
        <v>0</v>
      </c>
      <c r="K2852" s="1">
        <v>7000000</v>
      </c>
      <c r="L2852" s="1">
        <v>0</v>
      </c>
      <c r="N2852" s="3">
        <v>5.7</v>
      </c>
      <c r="O2852" s="10">
        <f>N2852-1/SUMIF(Seasons!A$2:A$8,C2852,Seasons!E$2:E$8)*(B2852-(E2852/SUMIF(Seasons!A$2:A$8,C2852,Seasons!B$2:B$8))*SUMIF(Seasons!A$2:A$8,C2852,Seasons!C$2:C$8))</f>
        <v>-2.1250196695515342</v>
      </c>
    </row>
    <row r="2853" spans="1:15" x14ac:dyDescent="0.2">
      <c r="A2853">
        <v>1</v>
      </c>
      <c r="B2853" s="1">
        <f>K2853</f>
        <v>1800000</v>
      </c>
      <c r="C2853" t="s">
        <v>15</v>
      </c>
      <c r="D2853" t="s">
        <v>784</v>
      </c>
      <c r="E2853">
        <v>195</v>
      </c>
      <c r="F2853">
        <v>0</v>
      </c>
      <c r="G2853">
        <v>0</v>
      </c>
      <c r="H2853">
        <v>0</v>
      </c>
      <c r="I2853"/>
      <c r="J2853" s="1">
        <v>6000000</v>
      </c>
      <c r="K2853" s="1">
        <v>1800000</v>
      </c>
      <c r="L2853" s="1">
        <v>4200000</v>
      </c>
      <c r="M2853"/>
      <c r="N2853" s="3">
        <v>15.5</v>
      </c>
      <c r="O2853" s="10">
        <f>N2853-1/SUMIF(Seasons!A$2:A$8,C2853,Seasons!E$2:E$8)*(B2853-(E2853/SUMIF(Seasons!A$2:A$8,C2853,Seasons!B$2:B$8))*SUMIF(Seasons!A$2:A$8,C2853,Seasons!C$2:C$8))</f>
        <v>12.595837366892546</v>
      </c>
    </row>
    <row r="2854" spans="1:15" x14ac:dyDescent="0.2">
      <c r="A2854">
        <v>1</v>
      </c>
      <c r="B2854" s="1">
        <v>5333000</v>
      </c>
      <c r="C2854" t="s">
        <v>23</v>
      </c>
      <c r="D2854" t="s">
        <v>784</v>
      </c>
      <c r="E2854">
        <v>186</v>
      </c>
      <c r="K2854" s="1">
        <v>5333000</v>
      </c>
      <c r="L2854" s="1">
        <v>0</v>
      </c>
      <c r="N2854" s="3">
        <v>13.1</v>
      </c>
      <c r="O2854" s="10">
        <f>N2854-1/SUMIF(Seasons!A$2:A$8,C2854,Seasons!E$2:E$8)*(B2854-(E2854/SUMIF(Seasons!A$2:A$8,C2854,Seasons!B$2:B$8))*SUMIF(Seasons!A$2:A$8,C2854,Seasons!C$2:C$8))</f>
        <v>2.9143744454303455</v>
      </c>
    </row>
    <row r="2855" spans="1:15" x14ac:dyDescent="0.2">
      <c r="A2855">
        <v>1</v>
      </c>
      <c r="B2855" s="1">
        <f>K2855</f>
        <v>11003</v>
      </c>
      <c r="C2855" s="11" t="s">
        <v>19</v>
      </c>
      <c r="D2855" s="11" t="s">
        <v>785</v>
      </c>
      <c r="E2855" s="12">
        <v>3</v>
      </c>
      <c r="F2855" s="12">
        <v>0</v>
      </c>
      <c r="G2855" s="12">
        <v>0</v>
      </c>
      <c r="H2855" s="12">
        <v>0</v>
      </c>
      <c r="I2855" s="11"/>
      <c r="J2855" s="14">
        <v>707850</v>
      </c>
      <c r="K2855" s="14">
        <v>11003</v>
      </c>
      <c r="L2855" s="14">
        <v>0</v>
      </c>
      <c r="M2855" s="13"/>
      <c r="N2855" s="10"/>
      <c r="O2855" s="10">
        <f>N2855-1/SUMIF(Seasons!A$2:A$8,C2855,Seasons!E$2:E$8)*(B2855-(E2855/SUMIF(Seasons!A$2:A$8,C2855,Seasons!B$2:B$8))*SUMIF(Seasons!A$2:A$8,C2855,Seasons!C$2:C$8))</f>
        <v>-8.5588854956593352E-3</v>
      </c>
    </row>
    <row r="2856" spans="1:15" x14ac:dyDescent="0.2">
      <c r="A2856">
        <v>1</v>
      </c>
      <c r="B2856" s="1">
        <f>K2856</f>
        <v>256216</v>
      </c>
      <c r="C2856" s="11" t="s">
        <v>21</v>
      </c>
      <c r="D2856" s="11" t="s">
        <v>786</v>
      </c>
      <c r="E2856" s="12">
        <v>79</v>
      </c>
      <c r="F2856" s="12">
        <v>0</v>
      </c>
      <c r="G2856" s="12">
        <v>0</v>
      </c>
      <c r="H2856" s="12">
        <v>0</v>
      </c>
      <c r="I2856" s="12"/>
      <c r="J2856" s="14">
        <v>600000</v>
      </c>
      <c r="K2856" s="14">
        <v>256216</v>
      </c>
      <c r="L2856" s="14">
        <v>0</v>
      </c>
      <c r="M2856" s="13">
        <v>0</v>
      </c>
      <c r="N2856" s="10">
        <v>-0.4</v>
      </c>
      <c r="O2856" s="10">
        <f>N2856-1/SUMIF(Seasons!A$2:A$8,C2856,Seasons!E$2:E$8)*(B2856-(E2856/SUMIF(Seasons!A$2:A$8,C2856,Seasons!B$2:B$8))*SUMIF(Seasons!A$2:A$8,C2856,Seasons!C$2:C$8))</f>
        <v>-0.47358960837333264</v>
      </c>
    </row>
    <row r="2857" spans="1:15" x14ac:dyDescent="0.2">
      <c r="A2857">
        <v>1</v>
      </c>
      <c r="B2857" s="1">
        <f>48/82*K2857</f>
        <v>142276.68292682926</v>
      </c>
      <c r="C2857" t="s">
        <v>22</v>
      </c>
      <c r="D2857" t="s">
        <v>786</v>
      </c>
      <c r="E2857">
        <v>35</v>
      </c>
      <c r="F2857">
        <v>0</v>
      </c>
      <c r="H2857">
        <v>0</v>
      </c>
      <c r="K2857" s="1">
        <v>243056</v>
      </c>
      <c r="L2857" s="1">
        <v>0</v>
      </c>
      <c r="N2857" s="3">
        <v>-3.6</v>
      </c>
      <c r="O2857" s="10">
        <f>N2857-1/SUMIF(Seasons!A$2:A$8,C2857,Seasons!E$2:E$8)*(B2857-(E2857/SUMIF(Seasons!A$2:A$8,C2857,Seasons!B$2:B$8))*SUMIF(Seasons!A$2:A$8,C2857,Seasons!C$2:C$8))</f>
        <v>-3.6694280935555397</v>
      </c>
    </row>
    <row r="2858" spans="1:15" x14ac:dyDescent="0.2">
      <c r="A2858">
        <v>1</v>
      </c>
      <c r="B2858" s="1">
        <f>K2858</f>
        <v>65285</v>
      </c>
      <c r="C2858" s="11" t="s">
        <v>19</v>
      </c>
      <c r="D2858" s="11" t="s">
        <v>787</v>
      </c>
      <c r="E2858" s="12">
        <v>14</v>
      </c>
      <c r="F2858" s="12">
        <v>0</v>
      </c>
      <c r="G2858" s="12">
        <v>0</v>
      </c>
      <c r="H2858" s="12">
        <v>0</v>
      </c>
      <c r="I2858" s="11"/>
      <c r="J2858" s="14">
        <v>900000</v>
      </c>
      <c r="K2858" s="14">
        <v>65285</v>
      </c>
      <c r="L2858" s="14">
        <v>0</v>
      </c>
      <c r="M2858" s="13"/>
      <c r="N2858" s="10"/>
      <c r="O2858" s="10">
        <f>N2858-1/SUMIF(Seasons!A$2:A$8,C2858,Seasons!E$2:E$8)*(B2858-(E2858/SUMIF(Seasons!A$2:A$8,C2858,Seasons!B$2:B$8))*SUMIF(Seasons!A$2:A$8,C2858,Seasons!C$2:C$8))</f>
        <v>-7.6862436948838486E-2</v>
      </c>
    </row>
    <row r="2859" spans="1:15" x14ac:dyDescent="0.2">
      <c r="A2859">
        <v>1</v>
      </c>
      <c r="B2859" s="1">
        <f>K2859</f>
        <v>4839</v>
      </c>
      <c r="C2859" s="11" t="s">
        <v>20</v>
      </c>
      <c r="D2859" s="11" t="s">
        <v>788</v>
      </c>
      <c r="E2859" s="12">
        <v>1</v>
      </c>
      <c r="F2859" s="12">
        <v>0</v>
      </c>
      <c r="G2859" s="12">
        <v>0</v>
      </c>
      <c r="H2859" s="12">
        <v>0</v>
      </c>
      <c r="I2859" s="12"/>
      <c r="J2859" s="14">
        <v>900000</v>
      </c>
      <c r="K2859" s="14">
        <v>4839</v>
      </c>
      <c r="L2859" s="14">
        <v>160000</v>
      </c>
      <c r="M2859" s="13"/>
      <c r="N2859" s="10"/>
      <c r="O2859" s="10">
        <f>N2859-1/SUMIF(Seasons!A$2:A$8,C2859,Seasons!E$2:E$8)*(B2859-(E2859/SUMIF(Seasons!A$2:A$8,C2859,Seasons!B$2:B$8))*SUMIF(Seasons!A$2:A$8,C2859,Seasons!C$2:C$8))</f>
        <v>-5.3882955081150236E-3</v>
      </c>
    </row>
    <row r="2860" spans="1:15" x14ac:dyDescent="0.2">
      <c r="A2860">
        <v>1</v>
      </c>
      <c r="B2860" s="1">
        <f>K2860</f>
        <v>24324</v>
      </c>
      <c r="C2860" s="11" t="s">
        <v>21</v>
      </c>
      <c r="D2860" s="11" t="s">
        <v>788</v>
      </c>
      <c r="E2860" s="12">
        <v>5</v>
      </c>
      <c r="F2860" s="12">
        <v>0</v>
      </c>
      <c r="G2860" s="12">
        <v>0</v>
      </c>
      <c r="H2860" s="12">
        <v>0</v>
      </c>
      <c r="I2860" s="12"/>
      <c r="J2860" s="14">
        <v>900000</v>
      </c>
      <c r="K2860" s="14">
        <v>24324</v>
      </c>
      <c r="L2860" s="14">
        <v>160000</v>
      </c>
      <c r="M2860" s="13">
        <v>0</v>
      </c>
      <c r="N2860" s="10"/>
      <c r="O2860" s="10">
        <f>N2860-1/SUMIF(Seasons!A$2:A$8,C2860,Seasons!E$2:E$8)*(B2860-(E2860/SUMIF(Seasons!A$2:A$8,C2860,Seasons!B$2:B$8))*SUMIF(Seasons!A$2:A$8,C2860,Seasons!C$2:C$8))</f>
        <v>-2.3287262753418806E-2</v>
      </c>
    </row>
    <row r="2861" spans="1:15" x14ac:dyDescent="0.2">
      <c r="A2861">
        <v>1</v>
      </c>
      <c r="B2861" s="1">
        <f>48/82*K2861</f>
        <v>315151.60975609755</v>
      </c>
      <c r="C2861" t="s">
        <v>22</v>
      </c>
      <c r="D2861" t="s">
        <v>788</v>
      </c>
      <c r="E2861">
        <v>82</v>
      </c>
      <c r="F2861">
        <v>0</v>
      </c>
      <c r="H2861">
        <v>0</v>
      </c>
      <c r="K2861" s="1">
        <v>538384</v>
      </c>
      <c r="L2861" s="1">
        <v>0</v>
      </c>
      <c r="N2861" s="3">
        <v>3.1</v>
      </c>
      <c r="O2861" s="10">
        <f>N2861-1/SUMIF(Seasons!A$2:A$8,C2861,Seasons!E$2:E$8)*(B2861-(E2861/SUMIF(Seasons!A$2:A$8,C2861,Seasons!B$2:B$8))*SUMIF(Seasons!A$2:A$8,C2861,Seasons!C$2:C$8))</f>
        <v>2.9748776150489951</v>
      </c>
    </row>
    <row r="2862" spans="1:15" x14ac:dyDescent="0.2">
      <c r="A2862">
        <v>1</v>
      </c>
      <c r="B2862" s="1">
        <f>K2862</f>
        <v>1000000</v>
      </c>
      <c r="C2862" t="s">
        <v>15</v>
      </c>
      <c r="D2862" t="s">
        <v>788</v>
      </c>
      <c r="E2862">
        <v>195</v>
      </c>
      <c r="F2862">
        <v>0</v>
      </c>
      <c r="G2862">
        <v>0</v>
      </c>
      <c r="H2862">
        <v>0</v>
      </c>
      <c r="I2862"/>
      <c r="J2862" s="1">
        <v>1000000</v>
      </c>
      <c r="K2862" s="1">
        <v>1000000</v>
      </c>
      <c r="L2862" s="1">
        <v>0</v>
      </c>
      <c r="M2862"/>
      <c r="N2862" s="3">
        <v>3.8</v>
      </c>
      <c r="O2862" s="10">
        <f>N2862-1/SUMIF(Seasons!A$2:A$8,C2862,Seasons!E$2:E$8)*(B2862-(E2862/SUMIF(Seasons!A$2:A$8,C2862,Seasons!B$2:B$8))*SUMIF(Seasons!A$2:A$8,C2862,Seasons!C$2:C$8))</f>
        <v>2.7545014520813167</v>
      </c>
    </row>
    <row r="2863" spans="1:15" x14ac:dyDescent="0.2">
      <c r="A2863">
        <v>1</v>
      </c>
      <c r="B2863" s="1">
        <v>1000000</v>
      </c>
      <c r="C2863" t="s">
        <v>23</v>
      </c>
      <c r="D2863" t="s">
        <v>788</v>
      </c>
      <c r="E2863">
        <v>186</v>
      </c>
      <c r="K2863" s="1">
        <v>1000000</v>
      </c>
      <c r="L2863" s="1">
        <v>0</v>
      </c>
      <c r="N2863" s="3">
        <v>6.3</v>
      </c>
      <c r="O2863" s="10">
        <f>N2863-1/SUMIF(Seasons!A$2:A$8,C2863,Seasons!E$2:E$8)*(B2863-(E2863/SUMIF(Seasons!A$2:A$8,C2863,Seasons!B$2:B$8))*SUMIF(Seasons!A$2:A$8,C2863,Seasons!C$2:C$8))</f>
        <v>5.3417036379769298</v>
      </c>
    </row>
    <row r="2864" spans="1:15" x14ac:dyDescent="0.2">
      <c r="A2864">
        <v>1</v>
      </c>
      <c r="B2864" s="1">
        <f>J2864</f>
        <v>600000</v>
      </c>
      <c r="C2864" s="11" t="s">
        <v>17</v>
      </c>
      <c r="D2864" s="11" t="s">
        <v>789</v>
      </c>
      <c r="E2864" s="12">
        <v>190</v>
      </c>
      <c r="F2864" s="12"/>
      <c r="G2864" s="12"/>
      <c r="H2864" s="12"/>
      <c r="I2864" s="13">
        <v>600000</v>
      </c>
      <c r="J2864" s="14">
        <v>600000</v>
      </c>
      <c r="K2864" s="14"/>
      <c r="L2864" s="14" t="s">
        <v>27</v>
      </c>
      <c r="M2864" s="13"/>
      <c r="N2864" s="10">
        <v>-3.4</v>
      </c>
      <c r="O2864" s="10">
        <f>N2864-1/SUMIF(Seasons!A$2:A$8,C2864,Seasons!E$2:E$8)*(B2864-(E2864/SUMIF(Seasons!A$2:A$8,C2864,Seasons!B$2:B$8))*SUMIF(Seasons!A$2:A$8,C2864,Seasons!C$2:C$8))</f>
        <v>-3.7276897870016383</v>
      </c>
    </row>
    <row r="2865" spans="1:15" x14ac:dyDescent="0.2">
      <c r="A2865">
        <v>1</v>
      </c>
      <c r="B2865" s="1">
        <f>K2865</f>
        <v>600000</v>
      </c>
      <c r="C2865" s="11" t="s">
        <v>19</v>
      </c>
      <c r="D2865" s="11" t="s">
        <v>789</v>
      </c>
      <c r="E2865" s="12">
        <v>193</v>
      </c>
      <c r="F2865" s="12">
        <v>0</v>
      </c>
      <c r="G2865" s="12">
        <v>0</v>
      </c>
      <c r="H2865" s="12">
        <v>0</v>
      </c>
      <c r="I2865" s="11"/>
      <c r="J2865" s="14">
        <v>600000</v>
      </c>
      <c r="K2865" s="14">
        <v>600000</v>
      </c>
      <c r="L2865" s="14">
        <v>0</v>
      </c>
      <c r="M2865" s="13"/>
      <c r="N2865" s="10">
        <v>-2.8</v>
      </c>
      <c r="O2865" s="10">
        <f>N2865-1/SUMIF(Seasons!A$2:A$8,C2865,Seasons!E$2:E$8)*(B2865-(E2865/SUMIF(Seasons!A$2:A$8,C2865,Seasons!B$2:B$8))*SUMIF(Seasons!A$2:A$8,C2865,Seasons!C$2:C$8))</f>
        <v>-3.0649006622516555</v>
      </c>
    </row>
    <row r="2866" spans="1:15" x14ac:dyDescent="0.2">
      <c r="A2866">
        <v>1</v>
      </c>
      <c r="B2866" s="1">
        <f>K2866</f>
        <v>600000</v>
      </c>
      <c r="C2866" s="11" t="s">
        <v>20</v>
      </c>
      <c r="D2866" s="11" t="s">
        <v>789</v>
      </c>
      <c r="E2866" s="12">
        <v>186</v>
      </c>
      <c r="F2866" s="16">
        <v>183</v>
      </c>
      <c r="G2866" s="12">
        <v>0</v>
      </c>
      <c r="H2866" s="12">
        <v>0</v>
      </c>
      <c r="I2866" s="12"/>
      <c r="J2866" s="14">
        <v>600000</v>
      </c>
      <c r="K2866" s="14">
        <v>600000</v>
      </c>
      <c r="L2866" s="14">
        <v>0</v>
      </c>
      <c r="M2866" s="13"/>
      <c r="N2866" s="10">
        <v>-0.2</v>
      </c>
      <c r="O2866" s="10">
        <f>N2866-1/SUMIF(Seasons!A$2:A$8,C2866,Seasons!E$2:E$8)*(B2866-(E2866/SUMIF(Seasons!A$2:A$8,C2866,Seasons!B$2:B$8))*SUMIF(Seasons!A$2:A$8,C2866,Seasons!C$2:C$8))</f>
        <v>-0.45052192066805846</v>
      </c>
    </row>
    <row r="2867" spans="1:15" x14ac:dyDescent="0.2">
      <c r="A2867">
        <v>1</v>
      </c>
      <c r="B2867" s="1">
        <f>K2867</f>
        <v>51892</v>
      </c>
      <c r="C2867" s="11" t="s">
        <v>21</v>
      </c>
      <c r="D2867" s="11" t="s">
        <v>789</v>
      </c>
      <c r="E2867" s="12">
        <v>16</v>
      </c>
      <c r="F2867" s="12">
        <v>0</v>
      </c>
      <c r="G2867" s="12">
        <v>0</v>
      </c>
      <c r="H2867" s="12">
        <v>0</v>
      </c>
      <c r="I2867" s="12"/>
      <c r="J2867" s="14">
        <v>600000</v>
      </c>
      <c r="K2867" s="14">
        <v>51892</v>
      </c>
      <c r="L2867" s="14">
        <v>0</v>
      </c>
      <c r="M2867" s="13">
        <v>0</v>
      </c>
      <c r="N2867" s="10">
        <v>-0.2</v>
      </c>
      <c r="O2867" s="10">
        <f>N2867-1/SUMIF(Seasons!A$2:A$8,C2867,Seasons!E$2:E$8)*(B2867-(E2867/SUMIF(Seasons!A$2:A$8,C2867,Seasons!B$2:B$8))*SUMIF(Seasons!A$2:A$8,C2867,Seasons!C$2:C$8))</f>
        <v>-0.21490457350600961</v>
      </c>
    </row>
    <row r="2868" spans="1:15" x14ac:dyDescent="0.2">
      <c r="A2868">
        <v>1</v>
      </c>
      <c r="B2868" s="1">
        <f>J2868</f>
        <v>3625000</v>
      </c>
      <c r="C2868" s="11" t="s">
        <v>17</v>
      </c>
      <c r="D2868" s="11" t="s">
        <v>790</v>
      </c>
      <c r="E2868" s="12">
        <v>190</v>
      </c>
      <c r="F2868" s="12"/>
      <c r="G2868" s="12"/>
      <c r="H2868" s="12"/>
      <c r="I2868" s="13">
        <v>2500000</v>
      </c>
      <c r="J2868" s="14">
        <v>3625000</v>
      </c>
      <c r="K2868" s="14"/>
      <c r="L2868" s="14" t="s">
        <v>27</v>
      </c>
      <c r="M2868" s="13"/>
      <c r="N2868" s="10">
        <v>1.5</v>
      </c>
      <c r="O2868" s="10">
        <f>N2868-1/SUMIF(Seasons!A$2:A$8,C2868,Seasons!E$2:E$8)*(B2868-(E2868/SUMIF(Seasons!A$2:A$8,C2868,Seasons!B$2:B$8))*SUMIF(Seasons!A$2:A$8,C2868,Seasons!C$2:C$8))</f>
        <v>-6.7577826324412893</v>
      </c>
    </row>
    <row r="2869" spans="1:15" x14ac:dyDescent="0.2">
      <c r="A2869">
        <v>1</v>
      </c>
      <c r="B2869" s="1">
        <f>K2869</f>
        <v>3625000</v>
      </c>
      <c r="C2869" s="11" t="s">
        <v>19</v>
      </c>
      <c r="D2869" s="11" t="s">
        <v>790</v>
      </c>
      <c r="E2869" s="12">
        <v>193</v>
      </c>
      <c r="F2869" s="12">
        <v>0</v>
      </c>
      <c r="G2869" s="12">
        <v>0</v>
      </c>
      <c r="H2869" s="12">
        <v>0</v>
      </c>
      <c r="I2869" s="11"/>
      <c r="J2869" s="14">
        <v>3625000</v>
      </c>
      <c r="K2869" s="14">
        <v>3625000</v>
      </c>
      <c r="L2869" s="14">
        <v>0</v>
      </c>
      <c r="M2869" s="13"/>
      <c r="N2869" s="10">
        <v>5.5</v>
      </c>
      <c r="O2869" s="10">
        <f>N2869-1/SUMIF(Seasons!A$2:A$8,C2869,Seasons!E$2:E$8)*(B2869-(E2869/SUMIF(Seasons!A$2:A$8,C2869,Seasons!B$2:B$8))*SUMIF(Seasons!A$2:A$8,C2869,Seasons!C$2:C$8))</f>
        <v>-2.7781456953642394</v>
      </c>
    </row>
    <row r="2870" spans="1:15" x14ac:dyDescent="0.2">
      <c r="A2870">
        <v>1</v>
      </c>
      <c r="B2870" s="1">
        <f>K2870</f>
        <v>3625000</v>
      </c>
      <c r="C2870" s="11" t="s">
        <v>20</v>
      </c>
      <c r="D2870" s="11" t="s">
        <v>790</v>
      </c>
      <c r="E2870" s="12">
        <v>186</v>
      </c>
      <c r="F2870" s="12">
        <v>0</v>
      </c>
      <c r="G2870" s="12">
        <v>0</v>
      </c>
      <c r="H2870" s="12">
        <v>0</v>
      </c>
      <c r="I2870" s="12"/>
      <c r="J2870" s="14">
        <v>3625000</v>
      </c>
      <c r="K2870" s="14">
        <v>3625000</v>
      </c>
      <c r="L2870" s="14">
        <v>0</v>
      </c>
      <c r="M2870" s="13"/>
      <c r="N2870" s="10">
        <v>4.5999999999999996</v>
      </c>
      <c r="O2870" s="10">
        <f>N2870-1/SUMIF(Seasons!A$2:A$8,C2870,Seasons!E$2:E$8)*(B2870-(E2870/SUMIF(Seasons!A$2:A$8,C2870,Seasons!B$2:B$8))*SUMIF(Seasons!A$2:A$8,C2870,Seasons!C$2:C$8))</f>
        <v>-3.2288100208768267</v>
      </c>
    </row>
    <row r="2871" spans="1:15" x14ac:dyDescent="0.2">
      <c r="A2871">
        <v>1</v>
      </c>
      <c r="B2871" s="1">
        <f>K2871</f>
        <v>3625000</v>
      </c>
      <c r="C2871" s="11" t="s">
        <v>21</v>
      </c>
      <c r="D2871" s="11" t="s">
        <v>790</v>
      </c>
      <c r="E2871" s="12">
        <v>185</v>
      </c>
      <c r="F2871" s="12">
        <v>0</v>
      </c>
      <c r="G2871" s="12">
        <v>0</v>
      </c>
      <c r="H2871" s="12">
        <v>0</v>
      </c>
      <c r="I2871" s="12"/>
      <c r="J2871" s="14">
        <v>3625000</v>
      </c>
      <c r="K2871" s="14">
        <v>3625000</v>
      </c>
      <c r="L2871" s="14">
        <v>0</v>
      </c>
      <c r="M2871" s="13">
        <v>0</v>
      </c>
      <c r="N2871" s="10">
        <v>7.9</v>
      </c>
      <c r="O2871" s="10">
        <f>N2871-1/SUMIF(Seasons!A$2:A$8,C2871,Seasons!E$2:E$8)*(B2871-(E2871/SUMIF(Seasons!A$2:A$8,C2871,Seasons!B$2:B$8))*SUMIF(Seasons!A$2:A$8,C2871,Seasons!C$2:C$8))</f>
        <v>0.77697462900909553</v>
      </c>
    </row>
    <row r="2872" spans="1:15" x14ac:dyDescent="0.2">
      <c r="A2872">
        <v>1</v>
      </c>
      <c r="B2872" s="1">
        <f>48/82*K2872</f>
        <v>1853658.7317073171</v>
      </c>
      <c r="C2872" t="s">
        <v>22</v>
      </c>
      <c r="D2872" t="s">
        <v>790</v>
      </c>
      <c r="E2872">
        <v>99</v>
      </c>
      <c r="F2872">
        <v>0</v>
      </c>
      <c r="H2872">
        <v>0</v>
      </c>
      <c r="K2872" s="1">
        <v>3166667</v>
      </c>
      <c r="L2872" s="1">
        <v>0</v>
      </c>
      <c r="N2872" s="3">
        <v>6</v>
      </c>
      <c r="O2872" s="10">
        <f>N2872-1/SUMIF(Seasons!A$2:A$8,C2872,Seasons!E$2:E$8)*(B2872-(E2872/SUMIF(Seasons!A$2:A$8,C2872,Seasons!B$2:B$8))*SUMIF(Seasons!A$2:A$8,C2872,Seasons!C$2:C$8))</f>
        <v>2.807552704956727</v>
      </c>
    </row>
    <row r="2873" spans="1:15" x14ac:dyDescent="0.2">
      <c r="A2873">
        <v>1</v>
      </c>
      <c r="B2873" s="1">
        <f>K2873</f>
        <v>3166667</v>
      </c>
      <c r="C2873" t="s">
        <v>15</v>
      </c>
      <c r="D2873" t="s">
        <v>790</v>
      </c>
      <c r="E2873">
        <v>195</v>
      </c>
      <c r="F2873">
        <v>0</v>
      </c>
      <c r="G2873">
        <v>0</v>
      </c>
      <c r="H2873">
        <v>0</v>
      </c>
      <c r="I2873"/>
      <c r="J2873" s="1">
        <v>3166667</v>
      </c>
      <c r="K2873" s="1">
        <v>3166667</v>
      </c>
      <c r="L2873" s="1">
        <v>0</v>
      </c>
      <c r="M2873"/>
      <c r="N2873" s="3">
        <v>7.1</v>
      </c>
      <c r="O2873" s="10">
        <f>N2873-1/SUMIF(Seasons!A$2:A$8,C2873,Seasons!E$2:E$8)*(B2873-(E2873/SUMIF(Seasons!A$2:A$8,C2873,Seasons!B$2:B$8))*SUMIF(Seasons!A$2:A$8,C2873,Seasons!C$2:C$8))</f>
        <v>1.0206187802516942</v>
      </c>
    </row>
    <row r="2874" spans="1:15" x14ac:dyDescent="0.2">
      <c r="A2874">
        <v>1</v>
      </c>
      <c r="B2874" s="1">
        <v>3167000</v>
      </c>
      <c r="C2874" t="s">
        <v>23</v>
      </c>
      <c r="D2874" t="s">
        <v>790</v>
      </c>
      <c r="E2874">
        <v>186</v>
      </c>
      <c r="K2874" s="1">
        <v>3167000</v>
      </c>
      <c r="L2874" s="1">
        <v>0</v>
      </c>
      <c r="N2874" s="3">
        <v>4.8</v>
      </c>
      <c r="O2874" s="10">
        <f>N2874-1/SUMIF(Seasons!A$2:A$8,C2874,Seasons!E$2:E$8)*(B2874-(E2874/SUMIF(Seasons!A$2:A$8,C2874,Seasons!B$2:B$8))*SUMIF(Seasons!A$2:A$8,C2874,Seasons!C$2:C$8))</f>
        <v>-0.77302573203194314</v>
      </c>
    </row>
    <row r="2875" spans="1:15" x14ac:dyDescent="0.2">
      <c r="A2875">
        <v>1</v>
      </c>
      <c r="B2875" s="1">
        <f>J2875</f>
        <v>600000</v>
      </c>
      <c r="C2875" s="11" t="s">
        <v>17</v>
      </c>
      <c r="D2875" s="11" t="s">
        <v>791</v>
      </c>
      <c r="E2875" s="12">
        <v>190</v>
      </c>
      <c r="F2875" s="12"/>
      <c r="G2875" s="12"/>
      <c r="H2875" s="12"/>
      <c r="I2875" s="13">
        <v>600000</v>
      </c>
      <c r="J2875" s="14">
        <v>600000</v>
      </c>
      <c r="K2875" s="14"/>
      <c r="L2875" s="14" t="s">
        <v>27</v>
      </c>
      <c r="M2875" s="13"/>
      <c r="N2875" s="10">
        <v>-3.4</v>
      </c>
      <c r="O2875" s="10">
        <f>N2875-1/SUMIF(Seasons!A$2:A$8,C2875,Seasons!E$2:E$8)*(B2875-(E2875/SUMIF(Seasons!A$2:A$8,C2875,Seasons!B$2:B$8))*SUMIF(Seasons!A$2:A$8,C2875,Seasons!C$2:C$8))</f>
        <v>-3.7276897870016383</v>
      </c>
    </row>
    <row r="2876" spans="1:15" x14ac:dyDescent="0.2">
      <c r="A2876">
        <v>1</v>
      </c>
      <c r="B2876" s="1">
        <f>K2876</f>
        <v>550000</v>
      </c>
      <c r="C2876" s="11" t="s">
        <v>19</v>
      </c>
      <c r="D2876" s="11" t="s">
        <v>791</v>
      </c>
      <c r="E2876" s="12">
        <v>193</v>
      </c>
      <c r="F2876" s="12">
        <v>0</v>
      </c>
      <c r="G2876" s="12">
        <v>0</v>
      </c>
      <c r="H2876" s="12">
        <v>0</v>
      </c>
      <c r="I2876" s="11"/>
      <c r="J2876" s="14">
        <v>550000</v>
      </c>
      <c r="K2876" s="14">
        <v>550000</v>
      </c>
      <c r="L2876" s="14">
        <v>0</v>
      </c>
      <c r="M2876" s="13"/>
      <c r="N2876" s="10">
        <v>-0.4</v>
      </c>
      <c r="O2876" s="10">
        <f>N2876-1/SUMIF(Seasons!A$2:A$8,C2876,Seasons!E$2:E$8)*(B2876-(E2876/SUMIF(Seasons!A$2:A$8,C2876,Seasons!B$2:B$8))*SUMIF(Seasons!A$2:A$8,C2876,Seasons!C$2:C$8))</f>
        <v>-0.53245033112582785</v>
      </c>
    </row>
    <row r="2877" spans="1:15" x14ac:dyDescent="0.2">
      <c r="A2877">
        <v>1</v>
      </c>
      <c r="B2877" s="1">
        <f>K2877</f>
        <v>550000</v>
      </c>
      <c r="C2877" s="11" t="s">
        <v>20</v>
      </c>
      <c r="D2877" s="11" t="s">
        <v>791</v>
      </c>
      <c r="E2877" s="12">
        <v>186</v>
      </c>
      <c r="F2877" s="12">
        <v>0</v>
      </c>
      <c r="G2877" s="12">
        <v>0</v>
      </c>
      <c r="H2877" s="12">
        <v>0</v>
      </c>
      <c r="I2877" s="12"/>
      <c r="J2877" s="14">
        <v>550000</v>
      </c>
      <c r="K2877" s="14">
        <v>550000</v>
      </c>
      <c r="L2877" s="14">
        <v>0</v>
      </c>
      <c r="M2877" s="13"/>
      <c r="N2877" s="10">
        <v>4</v>
      </c>
      <c r="O2877" s="10">
        <f>N2877-1/SUMIF(Seasons!A$2:A$8,C2877,Seasons!E$2:E$8)*(B2877-(E2877/SUMIF(Seasons!A$2:A$8,C2877,Seasons!B$2:B$8))*SUMIF(Seasons!A$2:A$8,C2877,Seasons!C$2:C$8))</f>
        <v>3.8747390396659709</v>
      </c>
    </row>
    <row r="2878" spans="1:15" x14ac:dyDescent="0.2">
      <c r="A2878">
        <v>1</v>
      </c>
      <c r="B2878" s="1">
        <f>K2878</f>
        <v>550000</v>
      </c>
      <c r="C2878" s="11" t="s">
        <v>21</v>
      </c>
      <c r="D2878" s="11" t="s">
        <v>791</v>
      </c>
      <c r="E2878" s="12">
        <v>185</v>
      </c>
      <c r="F2878" s="12">
        <v>0</v>
      </c>
      <c r="G2878" s="12">
        <v>0</v>
      </c>
      <c r="H2878" s="12">
        <v>0</v>
      </c>
      <c r="I2878" s="12"/>
      <c r="J2878" s="14">
        <v>550000</v>
      </c>
      <c r="K2878" s="14">
        <v>550000</v>
      </c>
      <c r="L2878" s="14">
        <v>0</v>
      </c>
      <c r="M2878" s="13">
        <v>0</v>
      </c>
      <c r="N2878" s="10">
        <v>-3.7</v>
      </c>
      <c r="O2878" s="10">
        <f>N2878-1/SUMIF(Seasons!A$2:A$8,C2878,Seasons!E$2:E$8)*(B2878-(E2878/SUMIF(Seasons!A$2:A$8,C2878,Seasons!B$2:B$8))*SUMIF(Seasons!A$2:A$8,C2878,Seasons!C$2:C$8))</f>
        <v>-3.7574437529918625</v>
      </c>
    </row>
    <row r="2879" spans="1:15" x14ac:dyDescent="0.2">
      <c r="A2879">
        <v>1</v>
      </c>
      <c r="B2879" s="1">
        <f>48/82*K2879</f>
        <v>358536.58536585362</v>
      </c>
      <c r="C2879" t="s">
        <v>22</v>
      </c>
      <c r="D2879" t="s">
        <v>791</v>
      </c>
      <c r="E2879">
        <v>99</v>
      </c>
      <c r="F2879">
        <v>0</v>
      </c>
      <c r="H2879">
        <v>0</v>
      </c>
      <c r="K2879" s="1">
        <v>612500</v>
      </c>
      <c r="L2879" s="1">
        <v>0</v>
      </c>
      <c r="N2879" s="3">
        <v>-1</v>
      </c>
      <c r="O2879" s="10">
        <f>N2879-1/SUMIF(Seasons!A$2:A$8,C2879,Seasons!E$2:E$8)*(B2879-(E2879/SUMIF(Seasons!A$2:A$8,C2879,Seasons!B$2:B$8))*SUMIF(Seasons!A$2:A$8,C2879,Seasons!C$2:C$8))</f>
        <v>-1.1057435090479937</v>
      </c>
    </row>
    <row r="2880" spans="1:15" x14ac:dyDescent="0.2">
      <c r="A2880">
        <v>1</v>
      </c>
      <c r="B2880" s="1">
        <f>K2880</f>
        <v>612500</v>
      </c>
      <c r="C2880" t="s">
        <v>15</v>
      </c>
      <c r="D2880" t="s">
        <v>791</v>
      </c>
      <c r="E2880">
        <v>195</v>
      </c>
      <c r="F2880">
        <v>0</v>
      </c>
      <c r="G2880">
        <v>0</v>
      </c>
      <c r="H2880">
        <v>0</v>
      </c>
      <c r="I2880"/>
      <c r="J2880" s="1">
        <v>612500</v>
      </c>
      <c r="K2880" s="1">
        <v>612500</v>
      </c>
      <c r="L2880" s="1">
        <v>0</v>
      </c>
      <c r="M2880"/>
      <c r="N2880" s="3">
        <v>0.2</v>
      </c>
      <c r="O2880" s="10">
        <f>N2880-1/SUMIF(Seasons!A$2:A$8,C2880,Seasons!E$2:E$8)*(B2880-(E2880/SUMIF(Seasons!A$2:A$8,C2880,Seasons!B$2:B$8))*SUMIF(Seasons!A$2:A$8,C2880,Seasons!C$2:C$8))</f>
        <v>5.479186834462732E-2</v>
      </c>
    </row>
    <row r="2881" spans="1:15" x14ac:dyDescent="0.2">
      <c r="A2881">
        <v>1</v>
      </c>
      <c r="B2881" s="1">
        <v>637000</v>
      </c>
      <c r="C2881" t="s">
        <v>23</v>
      </c>
      <c r="D2881" t="s">
        <v>791</v>
      </c>
      <c r="E2881">
        <v>186</v>
      </c>
      <c r="K2881" s="1">
        <v>637000</v>
      </c>
      <c r="L2881" s="1">
        <v>0</v>
      </c>
      <c r="N2881" s="3">
        <v>0.2</v>
      </c>
      <c r="O2881" s="10">
        <f>N2881-1/SUMIF(Seasons!A$2:A$8,C2881,Seasons!E$2:E$8)*(B2881-(E2881/SUMIF(Seasons!A$2:A$8,C2881,Seasons!B$2:B$8))*SUMIF(Seasons!A$2:A$8,C2881,Seasons!C$2:C$8))</f>
        <v>1.4729370008873116E-2</v>
      </c>
    </row>
    <row r="2882" spans="1:15" x14ac:dyDescent="0.2">
      <c r="A2882">
        <v>1</v>
      </c>
      <c r="B2882" s="1">
        <f>K2882</f>
        <v>2703</v>
      </c>
      <c r="C2882" s="11" t="s">
        <v>19</v>
      </c>
      <c r="D2882" s="11" t="s">
        <v>792</v>
      </c>
      <c r="E2882" s="12">
        <v>1</v>
      </c>
      <c r="F2882" s="12">
        <v>0</v>
      </c>
      <c r="G2882" s="12">
        <v>0</v>
      </c>
      <c r="H2882" s="12">
        <v>0</v>
      </c>
      <c r="I2882" s="11"/>
      <c r="J2882" s="14">
        <v>521667</v>
      </c>
      <c r="K2882" s="14">
        <v>2703</v>
      </c>
      <c r="L2882" s="14">
        <v>0</v>
      </c>
      <c r="M2882" s="13"/>
      <c r="N2882" s="10"/>
      <c r="O2882" s="10">
        <f>N2882-1/SUMIF(Seasons!A$2:A$8,C2882,Seasons!E$2:E$8)*(B2882-(E2882/SUMIF(Seasons!A$2:A$8,C2882,Seasons!B$2:B$8))*SUMIF(Seasons!A$2:A$8,C2882,Seasons!C$2:C$8))</f>
        <v>-2.9755344336547372E-4</v>
      </c>
    </row>
    <row r="2883" spans="1:15" x14ac:dyDescent="0.2">
      <c r="A2883">
        <v>1</v>
      </c>
      <c r="B2883" s="1">
        <f>J2883</f>
        <v>525000</v>
      </c>
      <c r="C2883" s="11" t="s">
        <v>17</v>
      </c>
      <c r="D2883" s="11" t="s">
        <v>793</v>
      </c>
      <c r="E2883" s="12">
        <v>190</v>
      </c>
      <c r="F2883" s="12"/>
      <c r="G2883" s="12"/>
      <c r="H2883" s="12"/>
      <c r="I2883" s="13">
        <v>500000</v>
      </c>
      <c r="J2883" s="14">
        <v>525000</v>
      </c>
      <c r="K2883" s="14"/>
      <c r="L2883" s="14" t="s">
        <v>27</v>
      </c>
      <c r="M2883" s="13"/>
      <c r="N2883" s="10">
        <v>-0.2</v>
      </c>
      <c r="O2883" s="10">
        <f>N2883-1/SUMIF(Seasons!A$2:A$8,C2883,Seasons!E$2:E$8)*(B2883-(E2883/SUMIF(Seasons!A$2:A$8,C2883,Seasons!B$2:B$8))*SUMIF(Seasons!A$2:A$8,C2883,Seasons!C$2:C$8))</f>
        <v>-0.33107591480065535</v>
      </c>
    </row>
    <row r="2884" spans="1:15" x14ac:dyDescent="0.2">
      <c r="A2884">
        <v>1</v>
      </c>
      <c r="B2884" s="1">
        <f>K2884</f>
        <v>525000</v>
      </c>
      <c r="C2884" s="11" t="s">
        <v>19</v>
      </c>
      <c r="D2884" s="11" t="s">
        <v>793</v>
      </c>
      <c r="E2884" s="12">
        <v>193</v>
      </c>
      <c r="F2884" s="12">
        <v>0</v>
      </c>
      <c r="G2884" s="12">
        <v>0</v>
      </c>
      <c r="H2884" s="12">
        <v>0</v>
      </c>
      <c r="I2884" s="11"/>
      <c r="J2884" s="14">
        <v>525000</v>
      </c>
      <c r="K2884" s="14">
        <v>525000</v>
      </c>
      <c r="L2884" s="14">
        <v>0</v>
      </c>
      <c r="M2884" s="13"/>
      <c r="N2884" s="10">
        <v>-1.4</v>
      </c>
      <c r="O2884" s="10">
        <f>N2884-1/SUMIF(Seasons!A$2:A$8,C2884,Seasons!E$2:E$8)*(B2884-(E2884/SUMIF(Seasons!A$2:A$8,C2884,Seasons!B$2:B$8))*SUMIF(Seasons!A$2:A$8,C2884,Seasons!C$2:C$8))</f>
        <v>-1.4662251655629137</v>
      </c>
    </row>
    <row r="2885" spans="1:15" x14ac:dyDescent="0.2">
      <c r="A2885">
        <v>1</v>
      </c>
      <c r="B2885" s="1">
        <f>K2885</f>
        <v>615000</v>
      </c>
      <c r="C2885" s="11" t="s">
        <v>20</v>
      </c>
      <c r="D2885" s="11" t="s">
        <v>793</v>
      </c>
      <c r="E2885" s="12">
        <v>186</v>
      </c>
      <c r="F2885" s="12">
        <v>0</v>
      </c>
      <c r="G2885" s="12">
        <v>0</v>
      </c>
      <c r="H2885" s="12">
        <v>0</v>
      </c>
      <c r="I2885" s="12"/>
      <c r="J2885" s="14">
        <v>615000</v>
      </c>
      <c r="K2885" s="14">
        <v>615000</v>
      </c>
      <c r="L2885" s="14">
        <v>0</v>
      </c>
      <c r="M2885" s="13"/>
      <c r="N2885" s="10">
        <v>-0.5</v>
      </c>
      <c r="O2885" s="10">
        <f>N2885-1/SUMIF(Seasons!A$2:A$8,C2885,Seasons!E$2:E$8)*(B2885-(E2885/SUMIF(Seasons!A$2:A$8,C2885,Seasons!B$2:B$8))*SUMIF(Seasons!A$2:A$8,C2885,Seasons!C$2:C$8))</f>
        <v>-0.78810020876826714</v>
      </c>
    </row>
    <row r="2886" spans="1:15" x14ac:dyDescent="0.2">
      <c r="A2886">
        <v>1</v>
      </c>
      <c r="B2886" s="1">
        <f>K2886</f>
        <v>105405</v>
      </c>
      <c r="C2886" s="11" t="s">
        <v>21</v>
      </c>
      <c r="D2886" s="11" t="s">
        <v>793</v>
      </c>
      <c r="E2886" s="12">
        <v>30</v>
      </c>
      <c r="F2886" s="12">
        <v>0</v>
      </c>
      <c r="G2886" s="12">
        <v>0</v>
      </c>
      <c r="H2886" s="12">
        <v>0</v>
      </c>
      <c r="I2886" s="12"/>
      <c r="J2886" s="14">
        <v>650000</v>
      </c>
      <c r="K2886" s="14">
        <v>105405</v>
      </c>
      <c r="L2886" s="14">
        <v>0</v>
      </c>
      <c r="M2886" s="13">
        <v>0</v>
      </c>
      <c r="N2886" s="10">
        <v>-0.1</v>
      </c>
      <c r="O2886" s="10">
        <f>N2886-1/SUMIF(Seasons!A$2:A$8,C2886,Seasons!E$2:E$8)*(B2886-(E2886/SUMIF(Seasons!A$2:A$8,C2886,Seasons!B$2:B$8))*SUMIF(Seasons!A$2:A$8,C2886,Seasons!C$2:C$8))</f>
        <v>-0.14657508441902889</v>
      </c>
    </row>
    <row r="2887" spans="1:15" x14ac:dyDescent="0.2">
      <c r="A2887">
        <v>1</v>
      </c>
      <c r="B2887" s="1">
        <f>J2887</f>
        <v>487500</v>
      </c>
      <c r="C2887" s="11" t="s">
        <v>17</v>
      </c>
      <c r="D2887" s="11" t="s">
        <v>794</v>
      </c>
      <c r="E2887" s="12">
        <v>190</v>
      </c>
      <c r="F2887" s="12"/>
      <c r="G2887" s="12"/>
      <c r="H2887" s="12"/>
      <c r="I2887" s="13">
        <v>500000</v>
      </c>
      <c r="J2887" s="14">
        <v>487500</v>
      </c>
      <c r="K2887" s="14"/>
      <c r="L2887" s="14" t="s">
        <v>27</v>
      </c>
      <c r="M2887" s="13"/>
      <c r="N2887" s="10">
        <v>-0.1</v>
      </c>
      <c r="O2887" s="10">
        <f>N2887-1/SUMIF(Seasons!A$2:A$8,C2887,Seasons!E$2:E$8)*(B2887-(E2887/SUMIF(Seasons!A$2:A$8,C2887,Seasons!B$2:B$8))*SUMIF(Seasons!A$2:A$8,C2887,Seasons!C$2:C$8))</f>
        <v>-0.13276897870016385</v>
      </c>
    </row>
    <row r="2888" spans="1:15" x14ac:dyDescent="0.2">
      <c r="A2888">
        <v>1</v>
      </c>
      <c r="B2888" s="1">
        <f>K2888</f>
        <v>31088</v>
      </c>
      <c r="C2888" s="11" t="s">
        <v>19</v>
      </c>
      <c r="D2888" s="11" t="s">
        <v>794</v>
      </c>
      <c r="E2888" s="12">
        <v>12</v>
      </c>
      <c r="F2888" s="12">
        <v>0</v>
      </c>
      <c r="G2888" s="12">
        <v>0</v>
      </c>
      <c r="H2888" s="12">
        <v>0</v>
      </c>
      <c r="I2888" s="11"/>
      <c r="J2888" s="14">
        <v>500000</v>
      </c>
      <c r="K2888" s="14">
        <v>31088</v>
      </c>
      <c r="L2888" s="14">
        <v>0</v>
      </c>
      <c r="M2888" s="13"/>
      <c r="N2888" s="10"/>
      <c r="O2888" s="10">
        <f>N2888-1/SUMIF(Seasons!A$2:A$8,C2888,Seasons!E$2:E$8)*(B2888-(E2888/SUMIF(Seasons!A$2:A$8,C2888,Seasons!B$2:B$8))*SUMIF(Seasons!A$2:A$8,C2888,Seasons!C$2:C$8))</f>
        <v>2.1960676663334709E-7</v>
      </c>
    </row>
    <row r="2889" spans="1:15" x14ac:dyDescent="0.2">
      <c r="A2889">
        <v>1</v>
      </c>
      <c r="B2889" s="1">
        <f>K2889</f>
        <v>24241</v>
      </c>
      <c r="C2889" s="11" t="s">
        <v>20</v>
      </c>
      <c r="D2889" s="11" t="s">
        <v>794</v>
      </c>
      <c r="E2889" s="12">
        <v>0</v>
      </c>
      <c r="F2889" s="12">
        <v>0</v>
      </c>
      <c r="G2889" s="12">
        <v>0</v>
      </c>
      <c r="H2889" s="12">
        <v>145</v>
      </c>
      <c r="I2889" s="12"/>
      <c r="J2889" s="14">
        <v>500000</v>
      </c>
      <c r="K2889" s="14">
        <v>24241</v>
      </c>
      <c r="L2889" s="14">
        <v>0</v>
      </c>
      <c r="M2889" s="13"/>
      <c r="N2889" s="10"/>
      <c r="O2889" s="10">
        <f>N2889-1/SUMIF(Seasons!A$2:A$8,C2889,Seasons!E$2:E$8)*(B2889-(E2889/SUMIF(Seasons!A$2:A$8,C2889,Seasons!B$2:B$8))*SUMIF(Seasons!A$2:A$8,C2889,Seasons!C$2:C$8))</f>
        <v>-6.0729018789144044E-2</v>
      </c>
    </row>
    <row r="2890" spans="1:15" x14ac:dyDescent="0.2">
      <c r="A2890">
        <v>1</v>
      </c>
      <c r="B2890" s="1">
        <f>K2890</f>
        <v>127703</v>
      </c>
      <c r="C2890" s="11" t="s">
        <v>21</v>
      </c>
      <c r="D2890" s="11" t="s">
        <v>794</v>
      </c>
      <c r="E2890" s="12">
        <v>35</v>
      </c>
      <c r="F2890" s="12">
        <v>0</v>
      </c>
      <c r="G2890" s="12">
        <v>0</v>
      </c>
      <c r="H2890" s="12">
        <v>0</v>
      </c>
      <c r="I2890" s="12"/>
      <c r="J2890" s="14">
        <v>675000</v>
      </c>
      <c r="K2890" s="14">
        <v>127703</v>
      </c>
      <c r="L2890" s="14">
        <v>0</v>
      </c>
      <c r="M2890" s="13">
        <v>0</v>
      </c>
      <c r="N2890" s="10">
        <v>-0.2</v>
      </c>
      <c r="O2890" s="10">
        <f>N2890-1/SUMIF(Seasons!A$2:A$8,C2890,Seasons!E$2:E$8)*(B2890-(E2890/SUMIF(Seasons!A$2:A$8,C2890,Seasons!B$2:B$8))*SUMIF(Seasons!A$2:A$8,C2890,Seasons!C$2:C$8))</f>
        <v>-0.26520710542998716</v>
      </c>
    </row>
    <row r="2891" spans="1:15" x14ac:dyDescent="0.2">
      <c r="A2891">
        <v>1</v>
      </c>
      <c r="B2891" s="1">
        <f>K2891</f>
        <v>3300000</v>
      </c>
      <c r="C2891" s="11" t="s">
        <v>21</v>
      </c>
      <c r="D2891" s="11" t="s">
        <v>795</v>
      </c>
      <c r="E2891" s="12">
        <v>185</v>
      </c>
      <c r="F2891" s="12">
        <v>0</v>
      </c>
      <c r="G2891" s="12">
        <v>0</v>
      </c>
      <c r="H2891" s="12">
        <v>0</v>
      </c>
      <c r="I2891" s="12"/>
      <c r="J2891" s="14">
        <v>3300000</v>
      </c>
      <c r="K2891" s="14">
        <v>3300000</v>
      </c>
      <c r="L2891" s="14">
        <v>0</v>
      </c>
      <c r="M2891" s="13">
        <v>0</v>
      </c>
      <c r="N2891" s="10">
        <v>9.6</v>
      </c>
      <c r="O2891" s="10">
        <f>N2891-1/SUMIF(Seasons!A$2:A$8,C2891,Seasons!E$2:E$8)*(B2891-(E2891/SUMIF(Seasons!A$2:A$8,C2891,Seasons!B$2:B$8))*SUMIF(Seasons!A$2:A$8,C2891,Seasons!C$2:C$8))</f>
        <v>3.2237434179033029</v>
      </c>
    </row>
    <row r="2892" spans="1:15" x14ac:dyDescent="0.2">
      <c r="A2892">
        <v>1</v>
      </c>
      <c r="B2892" s="1">
        <f>48/82*K2892</f>
        <v>2634146.3414634145</v>
      </c>
      <c r="C2892" t="s">
        <v>22</v>
      </c>
      <c r="D2892" t="s">
        <v>795</v>
      </c>
      <c r="E2892">
        <v>99</v>
      </c>
      <c r="F2892">
        <v>0</v>
      </c>
      <c r="H2892">
        <v>0</v>
      </c>
      <c r="K2892" s="1">
        <v>4500000</v>
      </c>
      <c r="L2892" s="1">
        <v>100000</v>
      </c>
      <c r="N2892" s="3">
        <v>5.6</v>
      </c>
      <c r="O2892" s="10">
        <f>N2892-1/SUMIF(Seasons!A$2:A$8,C2892,Seasons!E$2:E$8)*(B2892-(E2892/SUMIF(Seasons!A$2:A$8,C2892,Seasons!B$2:B$8))*SUMIF(Seasons!A$2:A$8,C2892,Seasons!C$2:C$8))</f>
        <v>0.7962234461054285</v>
      </c>
    </row>
    <row r="2893" spans="1:15" x14ac:dyDescent="0.2">
      <c r="A2893">
        <v>1</v>
      </c>
      <c r="B2893" s="1">
        <f>K2893</f>
        <v>2000000</v>
      </c>
      <c r="C2893" t="s">
        <v>15</v>
      </c>
      <c r="D2893" t="s">
        <v>795</v>
      </c>
      <c r="E2893">
        <v>195</v>
      </c>
      <c r="F2893">
        <v>0</v>
      </c>
      <c r="G2893">
        <v>0</v>
      </c>
      <c r="H2893">
        <v>0</v>
      </c>
      <c r="I2893"/>
      <c r="J2893" s="1">
        <v>4000000</v>
      </c>
      <c r="K2893" s="1">
        <v>2000000</v>
      </c>
      <c r="L2893" s="1">
        <v>2000000</v>
      </c>
      <c r="M2893"/>
      <c r="N2893" s="3">
        <v>15.1</v>
      </c>
      <c r="O2893" s="10">
        <f>N2893-1/SUMIF(Seasons!A$2:A$8,C2893,Seasons!E$2:E$8)*(B2893-(E2893/SUMIF(Seasons!A$2:A$8,C2893,Seasons!B$2:B$8))*SUMIF(Seasons!A$2:A$8,C2893,Seasons!C$2:C$8))</f>
        <v>11.731171345595353</v>
      </c>
    </row>
    <row r="2894" spans="1:15" x14ac:dyDescent="0.2">
      <c r="A2894">
        <v>1</v>
      </c>
      <c r="B2894" s="1">
        <v>5500000</v>
      </c>
      <c r="C2894" t="s">
        <v>23</v>
      </c>
      <c r="D2894" t="s">
        <v>795</v>
      </c>
      <c r="E2894">
        <v>186</v>
      </c>
      <c r="K2894" s="1">
        <v>5500000</v>
      </c>
      <c r="L2894" s="1">
        <v>4000000</v>
      </c>
      <c r="N2894" s="3">
        <v>5.9</v>
      </c>
      <c r="O2894" s="10">
        <f>N2894-1/SUMIF(Seasons!A$2:A$8,C2894,Seasons!E$2:E$8)*(B2894-(E2894/SUMIF(Seasons!A$2:A$8,C2894,Seasons!B$2:B$8))*SUMIF(Seasons!A$2:A$8,C2894,Seasons!C$2:C$8))</f>
        <v>-4.6412599822537697</v>
      </c>
    </row>
    <row r="2895" spans="1:15" x14ac:dyDescent="0.2">
      <c r="A2895">
        <v>1</v>
      </c>
      <c r="B2895" s="1">
        <f>J2895</f>
        <v>500000</v>
      </c>
      <c r="C2895" s="11" t="s">
        <v>17</v>
      </c>
      <c r="D2895" s="11" t="s">
        <v>796</v>
      </c>
      <c r="E2895" s="12">
        <v>190</v>
      </c>
      <c r="F2895" s="12"/>
      <c r="G2895" s="12"/>
      <c r="H2895" s="12"/>
      <c r="I2895" s="13">
        <v>500000</v>
      </c>
      <c r="J2895" s="14">
        <v>500000</v>
      </c>
      <c r="K2895" s="14"/>
      <c r="L2895" s="14" t="s">
        <v>27</v>
      </c>
      <c r="M2895" s="13"/>
      <c r="N2895" s="10">
        <v>0</v>
      </c>
      <c r="O2895" s="10">
        <f>N2895-1/SUMIF(Seasons!A$2:A$8,C2895,Seasons!E$2:E$8)*(B2895-(E2895/SUMIF(Seasons!A$2:A$8,C2895,Seasons!B$2:B$8))*SUMIF(Seasons!A$2:A$8,C2895,Seasons!C$2:C$8))</f>
        <v>-6.5537957400327682E-2</v>
      </c>
    </row>
    <row r="2896" spans="1:15" x14ac:dyDescent="0.2">
      <c r="A2896">
        <v>1</v>
      </c>
      <c r="B2896" s="1">
        <f>J2896</f>
        <v>537500</v>
      </c>
      <c r="C2896" s="11" t="s">
        <v>17</v>
      </c>
      <c r="D2896" s="11" t="s">
        <v>797</v>
      </c>
      <c r="E2896" s="12">
        <v>190</v>
      </c>
      <c r="F2896" s="12"/>
      <c r="G2896" s="12"/>
      <c r="H2896" s="12"/>
      <c r="I2896" s="13">
        <v>525000</v>
      </c>
      <c r="J2896" s="14">
        <v>537500</v>
      </c>
      <c r="K2896" s="14"/>
      <c r="L2896" s="14" t="s">
        <v>27</v>
      </c>
      <c r="M2896" s="13"/>
      <c r="N2896" s="10">
        <v>0</v>
      </c>
      <c r="O2896" s="10">
        <f>N2896-1/SUMIF(Seasons!A$2:A$8,C2896,Seasons!E$2:E$8)*(B2896-(E2896/SUMIF(Seasons!A$2:A$8,C2896,Seasons!B$2:B$8))*SUMIF(Seasons!A$2:A$8,C2896,Seasons!C$2:C$8))</f>
        <v>-0.16384489350081921</v>
      </c>
    </row>
    <row r="2897" spans="1:15" x14ac:dyDescent="0.2">
      <c r="A2897">
        <v>1</v>
      </c>
      <c r="B2897" s="1">
        <f>J2897</f>
        <v>500000</v>
      </c>
      <c r="C2897" s="11" t="s">
        <v>17</v>
      </c>
      <c r="D2897" s="11" t="s">
        <v>798</v>
      </c>
      <c r="E2897" s="12">
        <v>190</v>
      </c>
      <c r="F2897" s="12"/>
      <c r="G2897" s="12"/>
      <c r="H2897" s="12"/>
      <c r="I2897" s="13">
        <v>500000</v>
      </c>
      <c r="J2897" s="14">
        <v>500000</v>
      </c>
      <c r="K2897" s="14"/>
      <c r="L2897" s="14" t="s">
        <v>27</v>
      </c>
      <c r="M2897" s="13"/>
      <c r="N2897" s="10">
        <v>-0.7</v>
      </c>
      <c r="O2897" s="10">
        <f>N2897-1/SUMIF(Seasons!A$2:A$8,C2897,Seasons!E$2:E$8)*(B2897-(E2897/SUMIF(Seasons!A$2:A$8,C2897,Seasons!B$2:B$8))*SUMIF(Seasons!A$2:A$8,C2897,Seasons!C$2:C$8))</f>
        <v>-0.7655379574003276</v>
      </c>
    </row>
    <row r="2898" spans="1:15" x14ac:dyDescent="0.2">
      <c r="A2898">
        <v>1</v>
      </c>
      <c r="B2898" s="1">
        <f>K2898</f>
        <v>80311</v>
      </c>
      <c r="C2898" s="11" t="s">
        <v>19</v>
      </c>
      <c r="D2898" s="11" t="s">
        <v>798</v>
      </c>
      <c r="E2898" s="12">
        <v>31</v>
      </c>
      <c r="F2898" s="12">
        <v>0</v>
      </c>
      <c r="G2898" s="12">
        <v>0</v>
      </c>
      <c r="H2898" s="12">
        <v>0</v>
      </c>
      <c r="I2898" s="11"/>
      <c r="J2898" s="14">
        <v>500000</v>
      </c>
      <c r="K2898" s="14">
        <v>80311</v>
      </c>
      <c r="L2898" s="14">
        <v>0</v>
      </c>
      <c r="M2898" s="13"/>
      <c r="N2898" s="10">
        <v>0.1</v>
      </c>
      <c r="O2898" s="10">
        <f>N2898-1/SUMIF(Seasons!A$2:A$8,C2898,Seasons!E$2:E$8)*(B2898-(E2898/SUMIF(Seasons!A$2:A$8,C2898,Seasons!B$2:B$8))*SUMIF(Seasons!A$2:A$8,C2898,Seasons!C$2:C$8))</f>
        <v>9.9999684315272966E-2</v>
      </c>
    </row>
    <row r="2899" spans="1:15" x14ac:dyDescent="0.2">
      <c r="A2899">
        <v>1</v>
      </c>
      <c r="B2899" s="1">
        <f>K2899</f>
        <v>60618</v>
      </c>
      <c r="C2899" s="11" t="s">
        <v>20</v>
      </c>
      <c r="D2899" s="11" t="s">
        <v>798</v>
      </c>
      <c r="E2899" s="12">
        <v>22</v>
      </c>
      <c r="F2899" s="12">
        <v>0</v>
      </c>
      <c r="G2899" s="12">
        <v>0</v>
      </c>
      <c r="H2899" s="12">
        <v>0</v>
      </c>
      <c r="I2899" s="12"/>
      <c r="J2899" s="14">
        <v>512500</v>
      </c>
      <c r="K2899" s="14">
        <v>60618</v>
      </c>
      <c r="L2899" s="14">
        <v>0</v>
      </c>
      <c r="M2899" s="13"/>
      <c r="N2899" s="10">
        <v>-0.6</v>
      </c>
      <c r="O2899" s="10">
        <f>N2899-1/SUMIF(Seasons!A$2:A$8,C2899,Seasons!E$2:E$8)*(B2899-(E2899/SUMIF(Seasons!A$2:A$8,C2899,Seasons!B$2:B$8))*SUMIF(Seasons!A$2:A$8,C2899,Seasons!C$2:C$8))</f>
        <v>-0.60370325274429248</v>
      </c>
    </row>
    <row r="2900" spans="1:15" x14ac:dyDescent="0.2">
      <c r="A2900">
        <v>1</v>
      </c>
      <c r="B2900" s="1">
        <f>K2900</f>
        <v>58176</v>
      </c>
      <c r="C2900" s="11" t="s">
        <v>21</v>
      </c>
      <c r="D2900" s="11" t="s">
        <v>798</v>
      </c>
      <c r="E2900" s="12">
        <v>21</v>
      </c>
      <c r="F2900" s="12">
        <v>0</v>
      </c>
      <c r="G2900" s="12">
        <v>0</v>
      </c>
      <c r="H2900" s="12">
        <v>0</v>
      </c>
      <c r="I2900" s="12"/>
      <c r="J2900" s="14">
        <v>512500</v>
      </c>
      <c r="K2900" s="14">
        <v>58176</v>
      </c>
      <c r="L2900" s="14">
        <v>0</v>
      </c>
      <c r="M2900" s="13">
        <v>0</v>
      </c>
      <c r="N2900" s="10">
        <v>0.4</v>
      </c>
      <c r="O2900" s="10">
        <f>N2900-1/SUMIF(Seasons!A$2:A$8,C2900,Seasons!E$2:E$8)*(B2900-(E2900/SUMIF(Seasons!A$2:A$8,C2900,Seasons!B$2:B$8))*SUMIF(Seasons!A$2:A$8,C2900,Seasons!C$2:C$8))</f>
        <v>0.40325957589949935</v>
      </c>
    </row>
    <row r="2901" spans="1:15" x14ac:dyDescent="0.2">
      <c r="A2901">
        <v>1</v>
      </c>
      <c r="B2901" s="1">
        <f>J2901</f>
        <v>550000</v>
      </c>
      <c r="C2901" s="11" t="s">
        <v>17</v>
      </c>
      <c r="D2901" s="11" t="s">
        <v>799</v>
      </c>
      <c r="E2901" s="12">
        <v>190</v>
      </c>
      <c r="F2901" s="12"/>
      <c r="G2901" s="12"/>
      <c r="H2901" s="12"/>
      <c r="I2901" s="13">
        <v>550000</v>
      </c>
      <c r="J2901" s="14">
        <v>550000</v>
      </c>
      <c r="K2901" s="14"/>
      <c r="L2901" s="14" t="s">
        <v>27</v>
      </c>
      <c r="M2901" s="13"/>
      <c r="N2901" s="10">
        <v>-2.7</v>
      </c>
      <c r="O2901" s="10">
        <f>N2901-1/SUMIF(Seasons!A$2:A$8,C2901,Seasons!E$2:E$8)*(B2901-(E2901/SUMIF(Seasons!A$2:A$8,C2901,Seasons!B$2:B$8))*SUMIF(Seasons!A$2:A$8,C2901,Seasons!C$2:C$8))</f>
        <v>-2.8966138722009833</v>
      </c>
    </row>
    <row r="2902" spans="1:15" x14ac:dyDescent="0.2">
      <c r="A2902">
        <v>1</v>
      </c>
      <c r="B2902" s="1">
        <f>K2902</f>
        <v>515803</v>
      </c>
      <c r="C2902" s="11" t="s">
        <v>19</v>
      </c>
      <c r="D2902" s="11" t="s">
        <v>799</v>
      </c>
      <c r="E2902" s="12">
        <v>181</v>
      </c>
      <c r="F2902" s="12">
        <v>0</v>
      </c>
      <c r="G2902" s="12">
        <v>0</v>
      </c>
      <c r="H2902" s="12">
        <v>0</v>
      </c>
      <c r="I2902" s="11"/>
      <c r="J2902" s="14">
        <v>550000</v>
      </c>
      <c r="K2902" s="14">
        <v>515803</v>
      </c>
      <c r="L2902" s="14">
        <v>0</v>
      </c>
      <c r="M2902" s="13"/>
      <c r="N2902" s="10">
        <v>-2.4</v>
      </c>
      <c r="O2902" s="10">
        <f>N2902-1/SUMIF(Seasons!A$2:A$8,C2902,Seasons!E$2:E$8)*(B2902-(E2902/SUMIF(Seasons!A$2:A$8,C2902,Seasons!B$2:B$8))*SUMIF(Seasons!A$2:A$8,C2902,Seasons!C$2:C$8))</f>
        <v>-2.5242147891431905</v>
      </c>
    </row>
    <row r="2903" spans="1:15" x14ac:dyDescent="0.2">
      <c r="A2903">
        <v>1</v>
      </c>
      <c r="B2903" s="1">
        <f>K2903</f>
        <v>600000</v>
      </c>
      <c r="C2903" s="11" t="s">
        <v>20</v>
      </c>
      <c r="D2903" s="11" t="s">
        <v>799</v>
      </c>
      <c r="E2903" s="12">
        <v>186</v>
      </c>
      <c r="F2903" s="12">
        <v>0</v>
      </c>
      <c r="G2903" s="12">
        <v>0</v>
      </c>
      <c r="H2903" s="12">
        <v>0</v>
      </c>
      <c r="I2903" s="12"/>
      <c r="J2903" s="14">
        <v>600000</v>
      </c>
      <c r="K2903" s="14">
        <v>600000</v>
      </c>
      <c r="L2903" s="14">
        <v>0</v>
      </c>
      <c r="M2903" s="13"/>
      <c r="N2903" s="10">
        <v>-1.3</v>
      </c>
      <c r="O2903" s="10">
        <f>N2903-1/SUMIF(Seasons!A$2:A$8,C2903,Seasons!E$2:E$8)*(B2903-(E2903/SUMIF(Seasons!A$2:A$8,C2903,Seasons!B$2:B$8))*SUMIF(Seasons!A$2:A$8,C2903,Seasons!C$2:C$8))</f>
        <v>-1.5505219206680585</v>
      </c>
    </row>
    <row r="2904" spans="1:15" x14ac:dyDescent="0.2">
      <c r="A2904">
        <v>1</v>
      </c>
      <c r="B2904" s="1">
        <f>K2904</f>
        <v>525000</v>
      </c>
      <c r="C2904" s="11" t="s">
        <v>21</v>
      </c>
      <c r="D2904" s="11" t="s">
        <v>799</v>
      </c>
      <c r="E2904" s="12">
        <v>185</v>
      </c>
      <c r="F2904" s="12">
        <v>0</v>
      </c>
      <c r="G2904" s="12">
        <v>0</v>
      </c>
      <c r="H2904" s="12">
        <v>0</v>
      </c>
      <c r="I2904" s="12"/>
      <c r="J2904" s="14">
        <v>525000</v>
      </c>
      <c r="K2904" s="14">
        <v>525000</v>
      </c>
      <c r="L2904" s="14">
        <v>0</v>
      </c>
      <c r="M2904" s="13">
        <v>0</v>
      </c>
      <c r="N2904" s="10">
        <v>-2.1</v>
      </c>
      <c r="O2904" s="10">
        <f>N2904-1/SUMIF(Seasons!A$2:A$8,C2904,Seasons!E$2:E$8)*(B2904-(E2904/SUMIF(Seasons!A$2:A$8,C2904,Seasons!B$2:B$8))*SUMIF(Seasons!A$2:A$8,C2904,Seasons!C$2:C$8))</f>
        <v>-2.1</v>
      </c>
    </row>
    <row r="2905" spans="1:15" x14ac:dyDescent="0.2">
      <c r="A2905">
        <v>1</v>
      </c>
      <c r="B2905" s="1">
        <f>48/82*K2905</f>
        <v>44198.048780487799</v>
      </c>
      <c r="C2905" t="s">
        <v>22</v>
      </c>
      <c r="D2905" t="s">
        <v>799</v>
      </c>
      <c r="E2905">
        <v>13</v>
      </c>
      <c r="F2905">
        <v>0</v>
      </c>
      <c r="H2905">
        <v>0</v>
      </c>
      <c r="K2905" s="1">
        <v>75505</v>
      </c>
      <c r="L2905" s="1">
        <v>0</v>
      </c>
      <c r="N2905" s="3">
        <v>-0.2</v>
      </c>
      <c r="O2905" s="10">
        <f>N2905-1/SUMIF(Seasons!A$2:A$8,C2905,Seasons!E$2:E$8)*(B2905-(E2905/SUMIF(Seasons!A$2:A$8,C2905,Seasons!B$2:B$8))*SUMIF(Seasons!A$2:A$8,C2905,Seasons!C$2:C$8))</f>
        <v>-0.20793451684428868</v>
      </c>
    </row>
    <row r="2906" spans="1:15" x14ac:dyDescent="0.2">
      <c r="A2906">
        <v>1</v>
      </c>
      <c r="B2906" s="1">
        <f>K2906</f>
        <v>214359</v>
      </c>
      <c r="C2906" t="s">
        <v>15</v>
      </c>
      <c r="D2906" t="s">
        <v>799</v>
      </c>
      <c r="E2906">
        <v>76</v>
      </c>
      <c r="F2906">
        <v>0</v>
      </c>
      <c r="G2906">
        <v>0</v>
      </c>
      <c r="H2906">
        <v>0</v>
      </c>
      <c r="I2906"/>
      <c r="J2906" s="1">
        <v>550000</v>
      </c>
      <c r="K2906" s="1">
        <v>214359</v>
      </c>
      <c r="L2906" s="1">
        <v>0</v>
      </c>
      <c r="M2906"/>
      <c r="N2906" s="3">
        <v>1.1000000000000001</v>
      </c>
      <c r="O2906" s="10">
        <f>N2906-1/SUMIF(Seasons!A$2:A$8,C2906,Seasons!E$2:E$8)*(B2906-(E2906/SUMIF(Seasons!A$2:A$8,C2906,Seasons!B$2:B$8))*SUMIF(Seasons!A$2:A$8,C2906,Seasons!C$2:C$8))</f>
        <v>1.0999999404274332</v>
      </c>
    </row>
    <row r="2907" spans="1:15" x14ac:dyDescent="0.2">
      <c r="A2907">
        <v>1</v>
      </c>
      <c r="B2907" s="1">
        <f>K2907</f>
        <v>20466</v>
      </c>
      <c r="C2907" s="11" t="s">
        <v>19</v>
      </c>
      <c r="D2907" s="11" t="s">
        <v>800</v>
      </c>
      <c r="E2907" s="12">
        <v>6</v>
      </c>
      <c r="F2907" s="12">
        <v>0</v>
      </c>
      <c r="G2907" s="12">
        <v>0</v>
      </c>
      <c r="H2907" s="12">
        <v>0</v>
      </c>
      <c r="I2907" s="11"/>
      <c r="J2907" s="14">
        <v>658333</v>
      </c>
      <c r="K2907" s="14">
        <v>20466</v>
      </c>
      <c r="L2907" s="14">
        <v>50000</v>
      </c>
      <c r="M2907" s="13"/>
      <c r="N2907" s="10"/>
      <c r="O2907" s="10">
        <f>N2907-1/SUMIF(Seasons!A$2:A$8,C2907,Seasons!E$2:E$8)*(B2907-(E2907/SUMIF(Seasons!A$2:A$8,C2907,Seasons!B$2:B$8))*SUMIF(Seasons!A$2:A$8,C2907,Seasons!C$2:C$8))</f>
        <v>-1.3038300792643174E-2</v>
      </c>
    </row>
    <row r="2908" spans="1:15" x14ac:dyDescent="0.2">
      <c r="A2908">
        <v>1</v>
      </c>
      <c r="B2908" s="1">
        <f>K2908</f>
        <v>91667</v>
      </c>
      <c r="C2908" t="s">
        <v>15</v>
      </c>
      <c r="D2908" t="s">
        <v>801</v>
      </c>
      <c r="E2908">
        <v>25</v>
      </c>
      <c r="F2908">
        <v>0</v>
      </c>
      <c r="G2908">
        <v>0</v>
      </c>
      <c r="H2908">
        <v>0</v>
      </c>
      <c r="I2908"/>
      <c r="J2908" s="1">
        <v>900000</v>
      </c>
      <c r="K2908" s="1">
        <v>91667</v>
      </c>
      <c r="L2908" s="1">
        <v>160000</v>
      </c>
      <c r="M2908"/>
      <c r="N2908" s="3">
        <v>2.7</v>
      </c>
      <c r="O2908" s="10">
        <f>N2908-1/SUMIF(Seasons!A$2:A$8,C2908,Seasons!E$2:E$8)*(B2908-(E2908/SUMIF(Seasons!A$2:A$8,C2908,Seasons!B$2:B$8))*SUMIF(Seasons!A$2:A$8,C2908,Seasons!C$2:C$8))</f>
        <v>2.6508518579194282</v>
      </c>
    </row>
    <row r="2909" spans="1:15" x14ac:dyDescent="0.2">
      <c r="A2909">
        <v>1</v>
      </c>
      <c r="B2909" s="1">
        <v>900000</v>
      </c>
      <c r="C2909" t="s">
        <v>23</v>
      </c>
      <c r="D2909" t="s">
        <v>801</v>
      </c>
      <c r="E2909">
        <v>186</v>
      </c>
      <c r="K2909" s="1">
        <v>900000</v>
      </c>
      <c r="L2909" s="1">
        <v>110000</v>
      </c>
      <c r="N2909" s="3">
        <v>3.1</v>
      </c>
      <c r="O2909" s="10">
        <f>N2909-1/SUMIF(Seasons!A$2:A$8,C2909,Seasons!E$2:E$8)*(B2909-(E2909/SUMIF(Seasons!A$2:A$8,C2909,Seasons!B$2:B$8))*SUMIF(Seasons!A$2:A$8,C2909,Seasons!C$2:C$8))</f>
        <v>2.3546583850931677</v>
      </c>
    </row>
    <row r="2910" spans="1:15" x14ac:dyDescent="0.2">
      <c r="A2910">
        <v>1</v>
      </c>
      <c r="B2910" s="1">
        <f>48/82*K2910</f>
        <v>83414.634146341457</v>
      </c>
      <c r="C2910" t="s">
        <v>22</v>
      </c>
      <c r="D2910" t="s">
        <v>802</v>
      </c>
      <c r="E2910">
        <v>19</v>
      </c>
      <c r="F2910">
        <v>0</v>
      </c>
      <c r="H2910">
        <v>0</v>
      </c>
      <c r="K2910" s="1">
        <v>142500</v>
      </c>
      <c r="L2910" s="1">
        <v>182500</v>
      </c>
      <c r="N2910" s="3">
        <v>-0.2</v>
      </c>
      <c r="O2910" s="10">
        <f>N2910-1/SUMIF(Seasons!A$2:A$8,C2910,Seasons!E$2:E$8)*(B2910-(E2910/SUMIF(Seasons!A$2:A$8,C2910,Seasons!B$2:B$8))*SUMIF(Seasons!A$2:A$8,C2910,Seasons!C$2:C$8))</f>
        <v>-0.25044560474930266</v>
      </c>
    </row>
    <row r="2911" spans="1:15" x14ac:dyDescent="0.2">
      <c r="A2911">
        <v>1</v>
      </c>
      <c r="B2911" s="1">
        <f>K2911</f>
        <v>202038</v>
      </c>
      <c r="C2911" t="s">
        <v>15</v>
      </c>
      <c r="D2911" t="s">
        <v>802</v>
      </c>
      <c r="E2911">
        <v>51</v>
      </c>
      <c r="F2911">
        <v>0</v>
      </c>
      <c r="G2911">
        <v>0</v>
      </c>
      <c r="H2911">
        <v>0</v>
      </c>
      <c r="I2911"/>
      <c r="J2911" s="1">
        <v>894167</v>
      </c>
      <c r="K2911" s="1">
        <v>202038</v>
      </c>
      <c r="L2911" s="1">
        <v>182500</v>
      </c>
      <c r="M2911"/>
      <c r="N2911" s="3">
        <v>-0.4</v>
      </c>
      <c r="O2911" s="10">
        <f>N2911-1/SUMIF(Seasons!A$2:A$8,C2911,Seasons!E$2:E$8)*(B2911-(E2911/SUMIF(Seasons!A$2:A$8,C2911,Seasons!B$2:B$8))*SUMIF(Seasons!A$2:A$8,C2911,Seasons!C$2:C$8))</f>
        <v>-0.53519886812123019</v>
      </c>
    </row>
    <row r="2912" spans="1:15" x14ac:dyDescent="0.2">
      <c r="A2912">
        <v>1</v>
      </c>
      <c r="B2912" s="1">
        <v>654000</v>
      </c>
      <c r="C2912" t="s">
        <v>23</v>
      </c>
      <c r="D2912" t="s">
        <v>802</v>
      </c>
      <c r="E2912">
        <v>136</v>
      </c>
      <c r="K2912" s="1">
        <v>654000</v>
      </c>
      <c r="L2912" s="1">
        <v>182000</v>
      </c>
      <c r="N2912" s="3">
        <v>3.8</v>
      </c>
      <c r="O2912" s="10">
        <f>N2912-1/SUMIF(Seasons!A$2:A$8,C2912,Seasons!E$2:E$8)*(B2912-(E2912/SUMIF(Seasons!A$2:A$8,C2912,Seasons!B$2:B$8))*SUMIF(Seasons!A$2:A$8,C2912,Seasons!C$2:C$8))</f>
        <v>3.2636746143057502</v>
      </c>
    </row>
    <row r="2913" spans="1:15" x14ac:dyDescent="0.2">
      <c r="A2913">
        <v>1</v>
      </c>
      <c r="B2913" s="1">
        <f>J2913</f>
        <v>509444</v>
      </c>
      <c r="C2913" s="11" t="s">
        <v>17</v>
      </c>
      <c r="D2913" s="11" t="s">
        <v>803</v>
      </c>
      <c r="E2913" s="12">
        <v>190</v>
      </c>
      <c r="F2913" s="12"/>
      <c r="G2913" s="12"/>
      <c r="H2913" s="12"/>
      <c r="I2913" s="13">
        <v>500000</v>
      </c>
      <c r="J2913" s="14">
        <v>509444</v>
      </c>
      <c r="K2913" s="14"/>
      <c r="L2913" s="14" t="s">
        <v>27</v>
      </c>
      <c r="M2913" s="13"/>
      <c r="N2913" s="10">
        <v>1</v>
      </c>
      <c r="O2913" s="10">
        <f>N2913-1/SUMIF(Seasons!A$2:A$8,C2913,Seasons!E$2:E$8)*(B2913-(E2913/SUMIF(Seasons!A$2:A$8,C2913,Seasons!B$2:B$8))*SUMIF(Seasons!A$2:A$8,C2913,Seasons!C$2:C$8))</f>
        <v>0.90970442381212457</v>
      </c>
    </row>
    <row r="2914" spans="1:15" x14ac:dyDescent="0.2">
      <c r="A2914">
        <v>1</v>
      </c>
      <c r="B2914" s="1">
        <f>K2914</f>
        <v>2640</v>
      </c>
      <c r="C2914" s="11" t="s">
        <v>19</v>
      </c>
      <c r="D2914" s="11" t="s">
        <v>803</v>
      </c>
      <c r="E2914" s="12">
        <v>1</v>
      </c>
      <c r="F2914" s="12">
        <v>0</v>
      </c>
      <c r="G2914" s="12">
        <v>0</v>
      </c>
      <c r="H2914" s="12">
        <v>0</v>
      </c>
      <c r="I2914" s="11"/>
      <c r="J2914" s="14">
        <v>509444</v>
      </c>
      <c r="K2914" s="14">
        <v>2640</v>
      </c>
      <c r="L2914" s="14">
        <v>0</v>
      </c>
      <c r="M2914" s="13"/>
      <c r="N2914" s="10"/>
      <c r="O2914" s="10">
        <f>N2914-1/SUMIF(Seasons!A$2:A$8,C2914,Seasons!E$2:E$8)*(B2914-(E2914/SUMIF(Seasons!A$2:A$8,C2914,Seasons!B$2:B$8))*SUMIF(Seasons!A$2:A$8,C2914,Seasons!C$2:C$8))</f>
        <v>-1.3066602614693066E-4</v>
      </c>
    </row>
    <row r="2915" spans="1:15" x14ac:dyDescent="0.2">
      <c r="A2915">
        <v>1</v>
      </c>
      <c r="B2915" s="1">
        <f>K2915</f>
        <v>235550</v>
      </c>
      <c r="C2915" s="11" t="s">
        <v>20</v>
      </c>
      <c r="D2915" s="11" t="s">
        <v>803</v>
      </c>
      <c r="E2915" s="12">
        <v>86</v>
      </c>
      <c r="F2915" s="12">
        <v>0</v>
      </c>
      <c r="G2915" s="12">
        <v>0</v>
      </c>
      <c r="H2915" s="12">
        <v>0</v>
      </c>
      <c r="I2915" s="12"/>
      <c r="J2915" s="14">
        <v>509444</v>
      </c>
      <c r="K2915" s="14">
        <v>235550</v>
      </c>
      <c r="L2915" s="14">
        <v>0</v>
      </c>
      <c r="M2915" s="13"/>
      <c r="N2915" s="10">
        <v>3.8</v>
      </c>
      <c r="O2915" s="10">
        <f>N2915-1/SUMIF(Seasons!A$2:A$8,C2915,Seasons!E$2:E$8)*(B2915-(E2915/SUMIF(Seasons!A$2:A$8,C2915,Seasons!B$2:B$8))*SUMIF(Seasons!A$2:A$8,C2915,Seasons!C$2:C$8))</f>
        <v>3.7890591959054478</v>
      </c>
    </row>
    <row r="2916" spans="1:15" x14ac:dyDescent="0.2">
      <c r="A2916">
        <v>1</v>
      </c>
      <c r="B2916" s="1">
        <f>K2916</f>
        <v>551605</v>
      </c>
      <c r="C2916" s="11" t="s">
        <v>21</v>
      </c>
      <c r="D2916" s="11" t="s">
        <v>803</v>
      </c>
      <c r="E2916" s="12">
        <v>171</v>
      </c>
      <c r="F2916" s="16">
        <v>57</v>
      </c>
      <c r="G2916" s="12">
        <v>0</v>
      </c>
      <c r="H2916" s="12">
        <v>14</v>
      </c>
      <c r="I2916" s="12"/>
      <c r="J2916" s="14">
        <v>575000</v>
      </c>
      <c r="K2916" s="14">
        <v>551605</v>
      </c>
      <c r="L2916" s="14">
        <v>0</v>
      </c>
      <c r="M2916" s="13">
        <v>0</v>
      </c>
      <c r="N2916" s="10">
        <v>0.5</v>
      </c>
      <c r="O2916" s="10">
        <f>N2916-1/SUMIF(Seasons!A$2:A$8,C2916,Seasons!E$2:E$8)*(B2916-(E2916/SUMIF(Seasons!A$2:A$8,C2916,Seasons!B$2:B$8))*SUMIF(Seasons!A$2:A$8,C2916,Seasons!C$2:C$8))</f>
        <v>0.34757936682493895</v>
      </c>
    </row>
    <row r="2917" spans="1:15" x14ac:dyDescent="0.2">
      <c r="A2917">
        <v>1</v>
      </c>
      <c r="B2917" s="1">
        <f>48/82*K2917</f>
        <v>336585.36585365853</v>
      </c>
      <c r="C2917" t="s">
        <v>22</v>
      </c>
      <c r="D2917" t="s">
        <v>803</v>
      </c>
      <c r="E2917">
        <v>99</v>
      </c>
      <c r="F2917">
        <v>0</v>
      </c>
      <c r="H2917">
        <v>0</v>
      </c>
      <c r="K2917" s="1">
        <v>575000</v>
      </c>
      <c r="L2917" s="1">
        <v>0</v>
      </c>
      <c r="N2917" s="3">
        <v>1</v>
      </c>
      <c r="O2917" s="10">
        <f>N2917-1/SUMIF(Seasons!A$2:A$8,C2917,Seasons!E$2:E$8)*(B2917-(E2917/SUMIF(Seasons!A$2:A$8,C2917,Seasons!B$2:B$8))*SUMIF(Seasons!A$2:A$8,C2917,Seasons!C$2:C$8))</f>
        <v>0.93957513768686074</v>
      </c>
    </row>
    <row r="2918" spans="1:15" x14ac:dyDescent="0.2">
      <c r="A2918">
        <v>1</v>
      </c>
      <c r="B2918" s="1">
        <f>K2918</f>
        <v>461538</v>
      </c>
      <c r="C2918" t="s">
        <v>15</v>
      </c>
      <c r="D2918" t="s">
        <v>803</v>
      </c>
      <c r="E2918">
        <v>144</v>
      </c>
      <c r="F2918">
        <v>0</v>
      </c>
      <c r="G2918">
        <v>0</v>
      </c>
      <c r="H2918">
        <v>0</v>
      </c>
      <c r="I2918"/>
      <c r="J2918" s="1">
        <v>625000</v>
      </c>
      <c r="K2918" s="1">
        <v>461538</v>
      </c>
      <c r="L2918" s="1">
        <v>0</v>
      </c>
      <c r="M2918"/>
      <c r="N2918" s="3">
        <v>-0.60000000000000009</v>
      </c>
      <c r="O2918" s="10">
        <f>N2918-1/SUMIF(Seasons!A$2:A$8,C2918,Seasons!E$2:E$8)*(B2918-(E2918/SUMIF(Seasons!A$2:A$8,C2918,Seasons!B$2:B$8))*SUMIF(Seasons!A$2:A$8,C2918,Seasons!C$2:C$8))</f>
        <v>-0.72867567205301964</v>
      </c>
    </row>
    <row r="2919" spans="1:15" x14ac:dyDescent="0.2">
      <c r="A2919">
        <v>1</v>
      </c>
      <c r="B2919" s="1">
        <f>K2919</f>
        <v>778333</v>
      </c>
      <c r="C2919" t="s">
        <v>15</v>
      </c>
      <c r="D2919" t="s">
        <v>804</v>
      </c>
      <c r="E2919">
        <v>195</v>
      </c>
      <c r="F2919">
        <v>0</v>
      </c>
      <c r="G2919">
        <v>0</v>
      </c>
      <c r="H2919">
        <v>0</v>
      </c>
      <c r="I2919"/>
      <c r="J2919" s="1">
        <v>894167</v>
      </c>
      <c r="K2919" s="1">
        <v>778333</v>
      </c>
      <c r="L2919" s="1">
        <v>157500</v>
      </c>
      <c r="M2919"/>
      <c r="N2919" s="3">
        <v>6.3</v>
      </c>
      <c r="O2919" s="10">
        <f>N2919-1/SUMIF(Seasons!A$2:A$8,C2919,Seasons!E$2:E$8)*(B2919-(E2919/SUMIF(Seasons!A$2:A$8,C2919,Seasons!B$2:B$8))*SUMIF(Seasons!A$2:A$8,C2919,Seasons!C$2:C$8))</f>
        <v>5.7695070667957404</v>
      </c>
    </row>
    <row r="2920" spans="1:15" x14ac:dyDescent="0.2">
      <c r="A2920">
        <v>1</v>
      </c>
      <c r="B2920" s="1">
        <v>894000</v>
      </c>
      <c r="C2920" t="s">
        <v>23</v>
      </c>
      <c r="D2920" t="s">
        <v>804</v>
      </c>
      <c r="E2920">
        <v>186</v>
      </c>
      <c r="K2920" s="1">
        <v>894000</v>
      </c>
      <c r="L2920" s="1">
        <v>133000</v>
      </c>
      <c r="N2920" s="3">
        <v>2.1</v>
      </c>
      <c r="O2920" s="10">
        <f>N2920-1/SUMIF(Seasons!A$2:A$8,C2920,Seasons!E$2:E$8)*(B2920-(E2920/SUMIF(Seasons!A$2:A$8,C2920,Seasons!B$2:B$8))*SUMIF(Seasons!A$2:A$8,C2920,Seasons!C$2:C$8))</f>
        <v>1.367435669920142</v>
      </c>
    </row>
    <row r="2921" spans="1:15" x14ac:dyDescent="0.2">
      <c r="A2921">
        <v>1</v>
      </c>
      <c r="B2921" s="1">
        <f>48/82*K2921</f>
        <v>31722.146341463413</v>
      </c>
      <c r="C2921" t="s">
        <v>22</v>
      </c>
      <c r="D2921" t="s">
        <v>805</v>
      </c>
      <c r="E2921">
        <v>6</v>
      </c>
      <c r="F2921">
        <v>0</v>
      </c>
      <c r="H2921">
        <v>0</v>
      </c>
      <c r="K2921" s="1">
        <v>54192</v>
      </c>
      <c r="L2921" s="1">
        <v>0</v>
      </c>
      <c r="N2921" s="3">
        <v>-0.2</v>
      </c>
      <c r="O2921" s="10">
        <f>N2921-1/SUMIF(Seasons!A$2:A$8,C2921,Seasons!E$2:E$8)*(B2921-(E2921/SUMIF(Seasons!A$2:A$8,C2921,Seasons!B$2:B$8))*SUMIF(Seasons!A$2:A$8,C2921,Seasons!C$2:C$8))</f>
        <v>-0.22703869766111151</v>
      </c>
    </row>
    <row r="2922" spans="1:15" x14ac:dyDescent="0.2">
      <c r="A2922">
        <v>1</v>
      </c>
      <c r="B2922" s="1">
        <f>K2922</f>
        <v>176021</v>
      </c>
      <c r="C2922" t="s">
        <v>15</v>
      </c>
      <c r="D2922" t="s">
        <v>805</v>
      </c>
      <c r="E2922">
        <v>38</v>
      </c>
      <c r="F2922">
        <v>0</v>
      </c>
      <c r="G2922">
        <v>0</v>
      </c>
      <c r="H2922">
        <v>29</v>
      </c>
      <c r="I2922"/>
      <c r="J2922" s="1">
        <v>863333</v>
      </c>
      <c r="K2922" s="1">
        <v>176021</v>
      </c>
      <c r="L2922" s="1">
        <v>0</v>
      </c>
      <c r="M2922"/>
      <c r="N2922" s="3">
        <v>0.30000000000000004</v>
      </c>
      <c r="O2922" s="10">
        <f>N2922-1/SUMIF(Seasons!A$2:A$8,C2922,Seasons!E$2:E$8)*(B2922-(E2922/SUMIF(Seasons!A$2:A$8,C2922,Seasons!B$2:B$8))*SUMIF(Seasons!A$2:A$8,C2922,Seasons!C$2:C$8))</f>
        <v>0.14005844068806322</v>
      </c>
    </row>
    <row r="2923" spans="1:15" x14ac:dyDescent="0.2">
      <c r="A2923">
        <v>1</v>
      </c>
      <c r="B2923" s="1">
        <v>97000</v>
      </c>
      <c r="C2923" t="s">
        <v>23</v>
      </c>
      <c r="D2923" t="s">
        <v>805</v>
      </c>
      <c r="E2923">
        <v>21</v>
      </c>
      <c r="K2923" s="1">
        <v>97000</v>
      </c>
      <c r="L2923" s="1">
        <v>0</v>
      </c>
      <c r="N2923" s="3">
        <v>-0.4</v>
      </c>
      <c r="O2923" s="10">
        <f>N2923-1/SUMIF(Seasons!A$2:A$8,C2923,Seasons!E$2:E$8)*(B2923-(E2923/SUMIF(Seasons!A$2:A$8,C2923,Seasons!B$2:B$8))*SUMIF(Seasons!A$2:A$8,C2923,Seasons!C$2:C$8))</f>
        <v>-0.4743280762515385</v>
      </c>
    </row>
    <row r="2924" spans="1:15" x14ac:dyDescent="0.2">
      <c r="A2924">
        <v>1</v>
      </c>
      <c r="B2924" s="1">
        <f>K2924</f>
        <v>8065</v>
      </c>
      <c r="C2924" s="11" t="s">
        <v>20</v>
      </c>
      <c r="D2924" s="11" t="s">
        <v>806</v>
      </c>
      <c r="E2924" s="12">
        <v>3</v>
      </c>
      <c r="F2924" s="12">
        <v>0</v>
      </c>
      <c r="G2924" s="12">
        <v>0</v>
      </c>
      <c r="H2924" s="12">
        <v>0</v>
      </c>
      <c r="I2924" s="12"/>
      <c r="J2924" s="14">
        <v>500000</v>
      </c>
      <c r="K2924" s="14">
        <v>8065</v>
      </c>
      <c r="L2924" s="14">
        <v>0</v>
      </c>
      <c r="M2924" s="13"/>
      <c r="N2924" s="10">
        <v>-0.2</v>
      </c>
      <c r="O2924" s="10">
        <f>N2924-1/SUMIF(Seasons!A$2:A$8,C2924,Seasons!E$2:E$8)*(B2924-(E2924/SUMIF(Seasons!A$2:A$8,C2924,Seasons!B$2:B$8))*SUMIF(Seasons!A$2:A$8,C2924,Seasons!C$2:C$8))</f>
        <v>-0.20000121220284195</v>
      </c>
    </row>
    <row r="2925" spans="1:15" x14ac:dyDescent="0.2">
      <c r="A2925">
        <v>1</v>
      </c>
      <c r="B2925" s="1">
        <f>J2925</f>
        <v>850000</v>
      </c>
      <c r="C2925" s="11" t="s">
        <v>17</v>
      </c>
      <c r="D2925" s="11" t="s">
        <v>807</v>
      </c>
      <c r="E2925" s="12">
        <v>190</v>
      </c>
      <c r="F2925" s="12"/>
      <c r="G2925" s="12"/>
      <c r="H2925" s="12"/>
      <c r="I2925" s="13">
        <v>585000</v>
      </c>
      <c r="J2925" s="14">
        <v>850000</v>
      </c>
      <c r="K2925" s="14"/>
      <c r="L2925" s="14">
        <v>265000</v>
      </c>
      <c r="M2925" s="13"/>
      <c r="N2925" s="10">
        <v>0.2</v>
      </c>
      <c r="O2925" s="10">
        <f>N2925-1/SUMIF(Seasons!A$2:A$8,C2925,Seasons!E$2:E$8)*(B2925-(E2925/SUMIF(Seasons!A$2:A$8,C2925,Seasons!B$2:B$8))*SUMIF(Seasons!A$2:A$8,C2925,Seasons!C$2:C$8))</f>
        <v>-0.78306936100491531</v>
      </c>
    </row>
    <row r="2926" spans="1:15" x14ac:dyDescent="0.2">
      <c r="A2926">
        <v>1</v>
      </c>
      <c r="B2926" s="1">
        <f>K2926</f>
        <v>70466</v>
      </c>
      <c r="C2926" s="11" t="s">
        <v>19</v>
      </c>
      <c r="D2926" s="11" t="s">
        <v>807</v>
      </c>
      <c r="E2926" s="12">
        <v>16</v>
      </c>
      <c r="F2926" s="12">
        <v>0</v>
      </c>
      <c r="G2926" s="12">
        <v>0</v>
      </c>
      <c r="H2926" s="12">
        <v>0</v>
      </c>
      <c r="I2926" s="11"/>
      <c r="J2926" s="14">
        <v>850000</v>
      </c>
      <c r="K2926" s="14">
        <v>70466</v>
      </c>
      <c r="L2926" s="14">
        <v>215000</v>
      </c>
      <c r="M2926" s="13"/>
      <c r="N2926" s="10">
        <v>0.1</v>
      </c>
      <c r="O2926" s="10">
        <f>N2926-1/SUMIF(Seasons!A$2:A$8,C2926,Seasons!E$2:E$8)*(B2926-(E2926/SUMIF(Seasons!A$2:A$8,C2926,Seasons!B$2:B$8))*SUMIF(Seasons!A$2:A$8,C2926,Seasons!C$2:C$8))</f>
        <v>2.3138482654496792E-2</v>
      </c>
    </row>
    <row r="2927" spans="1:15" x14ac:dyDescent="0.2">
      <c r="A2927">
        <v>1</v>
      </c>
      <c r="B2927" s="1">
        <f>K2927</f>
        <v>420430</v>
      </c>
      <c r="C2927" s="11" t="s">
        <v>20</v>
      </c>
      <c r="D2927" s="11" t="s">
        <v>807</v>
      </c>
      <c r="E2927" s="12">
        <v>92</v>
      </c>
      <c r="F2927" s="12">
        <v>0</v>
      </c>
      <c r="G2927" s="12">
        <v>0</v>
      </c>
      <c r="H2927" s="12">
        <v>0</v>
      </c>
      <c r="I2927" s="12"/>
      <c r="J2927" s="14">
        <v>850000</v>
      </c>
      <c r="K2927" s="14">
        <v>420430</v>
      </c>
      <c r="L2927" s="14">
        <v>215000</v>
      </c>
      <c r="M2927" s="13"/>
      <c r="N2927" s="10">
        <v>0.3</v>
      </c>
      <c r="O2927" s="10">
        <f>N2927-1/SUMIF(Seasons!A$2:A$8,C2927,Seasons!E$2:E$8)*(B2927-(E2927/SUMIF(Seasons!A$2:A$8,C2927,Seasons!B$2:B$8))*SUMIF(Seasons!A$2:A$8,C2927,Seasons!C$2:C$8))</f>
        <v>-0.13369896962758432</v>
      </c>
    </row>
    <row r="2928" spans="1:15" x14ac:dyDescent="0.2">
      <c r="A2928">
        <v>1</v>
      </c>
      <c r="B2928" s="1">
        <f>48/82*K2928</f>
        <v>351219.5121951219</v>
      </c>
      <c r="C2928" t="s">
        <v>22</v>
      </c>
      <c r="D2928" t="s">
        <v>807</v>
      </c>
      <c r="E2928">
        <v>99</v>
      </c>
      <c r="F2928">
        <v>0</v>
      </c>
      <c r="H2928">
        <v>0</v>
      </c>
      <c r="K2928" s="1">
        <v>600000</v>
      </c>
      <c r="L2928" s="1">
        <v>0</v>
      </c>
      <c r="N2928" s="3">
        <v>0.7</v>
      </c>
      <c r="O2928" s="10">
        <f>N2928-1/SUMIF(Seasons!A$2:A$8,C2928,Seasons!E$2:E$8)*(B2928-(E2928/SUMIF(Seasons!A$2:A$8,C2928,Seasons!B$2:B$8))*SUMIF(Seasons!A$2:A$8,C2928,Seasons!C$2:C$8))</f>
        <v>0.60936270653029112</v>
      </c>
    </row>
    <row r="2929" spans="1:15" x14ac:dyDescent="0.2">
      <c r="A2929">
        <v>1</v>
      </c>
      <c r="B2929" s="1">
        <f>K2929</f>
        <v>950000</v>
      </c>
      <c r="C2929" t="s">
        <v>15</v>
      </c>
      <c r="D2929" t="s">
        <v>807</v>
      </c>
      <c r="E2929">
        <v>195</v>
      </c>
      <c r="F2929">
        <v>0</v>
      </c>
      <c r="G2929">
        <v>0</v>
      </c>
      <c r="H2929">
        <v>0</v>
      </c>
      <c r="I2929"/>
      <c r="J2929" s="1">
        <v>950000</v>
      </c>
      <c r="K2929" s="1">
        <v>950000</v>
      </c>
      <c r="L2929" s="1">
        <v>0</v>
      </c>
      <c r="M2929"/>
      <c r="N2929" s="3">
        <v>-2.1</v>
      </c>
      <c r="O2929" s="10">
        <f>N2929-1/SUMIF(Seasons!A$2:A$8,C2929,Seasons!E$2:E$8)*(B2929-(E2929/SUMIF(Seasons!A$2:A$8,C2929,Seasons!B$2:B$8))*SUMIF(Seasons!A$2:A$8,C2929,Seasons!C$2:C$8))</f>
        <v>-3.0293320425943855</v>
      </c>
    </row>
    <row r="2930" spans="1:15" x14ac:dyDescent="0.2">
      <c r="A2930">
        <v>1</v>
      </c>
      <c r="B2930" s="1">
        <v>348000</v>
      </c>
      <c r="C2930" t="s">
        <v>23</v>
      </c>
      <c r="D2930" t="s">
        <v>807</v>
      </c>
      <c r="E2930">
        <v>186</v>
      </c>
      <c r="K2930" s="1">
        <v>348000</v>
      </c>
      <c r="L2930" s="1">
        <v>0</v>
      </c>
      <c r="N2930" s="3">
        <v>0</v>
      </c>
      <c r="O2930" s="10">
        <f>N2930-1/SUMIF(Seasons!A$2:A$8,C2930,Seasons!E$2:E$8)*(B2930-(E2930/SUMIF(Seasons!A$2:A$8,C2930,Seasons!B$2:B$8))*SUMIF(Seasons!A$2:A$8,C2930,Seasons!C$2:C$8))</f>
        <v>0.43016858917480033</v>
      </c>
    </row>
    <row r="2931" spans="1:15" x14ac:dyDescent="0.2">
      <c r="A2931">
        <v>1</v>
      </c>
      <c r="B2931" s="1">
        <f>K2931</f>
        <v>1945000</v>
      </c>
      <c r="C2931" s="11" t="s">
        <v>21</v>
      </c>
      <c r="D2931" s="11" t="s">
        <v>808</v>
      </c>
      <c r="E2931" s="12">
        <v>185</v>
      </c>
      <c r="F2931" s="12">
        <v>0</v>
      </c>
      <c r="G2931" s="12">
        <v>0</v>
      </c>
      <c r="H2931" s="12">
        <v>0</v>
      </c>
      <c r="I2931" s="12"/>
      <c r="J2931" s="14">
        <v>1945000</v>
      </c>
      <c r="K2931" s="14">
        <v>1945000</v>
      </c>
      <c r="L2931" s="14">
        <v>1075000</v>
      </c>
      <c r="M2931" s="13">
        <v>0</v>
      </c>
      <c r="N2931" s="10">
        <v>2.5</v>
      </c>
      <c r="O2931" s="10">
        <f>N2931-1/SUMIF(Seasons!A$2:A$8,C2931,Seasons!E$2:E$8)*(B2931-(E2931/SUMIF(Seasons!A$2:A$8,C2931,Seasons!B$2:B$8))*SUMIF(Seasons!A$2:A$8,C2931,Seasons!C$2:C$8))</f>
        <v>-0.76280516993776937</v>
      </c>
    </row>
    <row r="2932" spans="1:15" x14ac:dyDescent="0.2">
      <c r="A2932">
        <v>1</v>
      </c>
      <c r="B2932" s="1">
        <f>48/82*K2932</f>
        <v>416673.95121951215</v>
      </c>
      <c r="C2932" t="s">
        <v>22</v>
      </c>
      <c r="D2932" t="s">
        <v>808</v>
      </c>
      <c r="E2932">
        <v>81</v>
      </c>
      <c r="F2932">
        <v>0</v>
      </c>
      <c r="H2932">
        <v>0</v>
      </c>
      <c r="K2932" s="1">
        <v>711818</v>
      </c>
      <c r="L2932" s="1">
        <v>1075000</v>
      </c>
      <c r="N2932" s="3">
        <v>-2.4</v>
      </c>
      <c r="O2932" s="10">
        <f>N2932-1/SUMIF(Seasons!A$2:A$8,C2932,Seasons!E$2:E$8)*(B2932-(E2932/SUMIF(Seasons!A$2:A$8,C2932,Seasons!B$2:B$8))*SUMIF(Seasons!A$2:A$8,C2932,Seasons!C$2:C$8))</f>
        <v>-2.7411255938774048</v>
      </c>
    </row>
    <row r="2933" spans="1:15" x14ac:dyDescent="0.2">
      <c r="A2933">
        <v>1</v>
      </c>
      <c r="B2933" s="1">
        <f>K2933</f>
        <v>870000</v>
      </c>
      <c r="C2933" t="s">
        <v>15</v>
      </c>
      <c r="D2933" t="s">
        <v>808</v>
      </c>
      <c r="E2933">
        <v>195</v>
      </c>
      <c r="F2933">
        <v>0</v>
      </c>
      <c r="G2933">
        <v>0</v>
      </c>
      <c r="H2933">
        <v>0</v>
      </c>
      <c r="I2933"/>
      <c r="J2933" s="1">
        <v>1945000</v>
      </c>
      <c r="K2933" s="1">
        <v>870000</v>
      </c>
      <c r="L2933" s="1">
        <v>1075000</v>
      </c>
      <c r="M2933"/>
      <c r="N2933" s="3">
        <v>15.4</v>
      </c>
      <c r="O2933" s="10">
        <f>N2933-1/SUMIF(Seasons!A$2:A$8,C2933,Seasons!E$2:E$8)*(B2933-(E2933/SUMIF(Seasons!A$2:A$8,C2933,Seasons!B$2:B$8))*SUMIF(Seasons!A$2:A$8,C2933,Seasons!C$2:C$8))</f>
        <v>14.656534365924491</v>
      </c>
    </row>
    <row r="2934" spans="1:15" x14ac:dyDescent="0.2">
      <c r="A2934">
        <v>1</v>
      </c>
      <c r="B2934" s="1">
        <v>4000000</v>
      </c>
      <c r="C2934" t="s">
        <v>23</v>
      </c>
      <c r="D2934" t="s">
        <v>808</v>
      </c>
      <c r="E2934">
        <v>186</v>
      </c>
      <c r="K2934" s="1">
        <v>4000000</v>
      </c>
      <c r="L2934" s="1">
        <v>0</v>
      </c>
      <c r="N2934" s="3">
        <v>15.3</v>
      </c>
      <c r="O2934" s="10">
        <f>N2934-1/SUMIF(Seasons!A$2:A$8,C2934,Seasons!E$2:E$8)*(B2934-(E2934/SUMIF(Seasons!A$2:A$8,C2934,Seasons!B$2:B$8))*SUMIF(Seasons!A$2:A$8,C2934,Seasons!C$2:C$8))</f>
        <v>7.9530612244897965</v>
      </c>
    </row>
    <row r="2935" spans="1:15" x14ac:dyDescent="0.2">
      <c r="A2935">
        <v>1</v>
      </c>
      <c r="B2935" s="1">
        <f>K2935</f>
        <v>880645</v>
      </c>
      <c r="C2935" s="11" t="s">
        <v>20</v>
      </c>
      <c r="D2935" s="11" t="s">
        <v>809</v>
      </c>
      <c r="E2935" s="12">
        <v>182</v>
      </c>
      <c r="F2935" s="12">
        <v>0</v>
      </c>
      <c r="G2935" s="12">
        <v>0</v>
      </c>
      <c r="H2935" s="12">
        <v>0</v>
      </c>
      <c r="I2935" s="12"/>
      <c r="J2935" s="14">
        <v>900000</v>
      </c>
      <c r="K2935" s="14">
        <v>880645</v>
      </c>
      <c r="L2935" s="14">
        <v>0</v>
      </c>
      <c r="M2935" s="13"/>
      <c r="N2935" s="10">
        <v>3.2</v>
      </c>
      <c r="O2935" s="10">
        <f>N2935-1/SUMIF(Seasons!A$2:A$8,C2935,Seasons!E$2:E$8)*(B2935-(E2935/SUMIF(Seasons!A$2:A$8,C2935,Seasons!B$2:B$8))*SUMIF(Seasons!A$2:A$8,C2935,Seasons!C$2:C$8))</f>
        <v>2.2194629941410198</v>
      </c>
    </row>
    <row r="2936" spans="1:15" x14ac:dyDescent="0.2">
      <c r="A2936">
        <v>1</v>
      </c>
      <c r="B2936" s="1">
        <f>K2936</f>
        <v>900000</v>
      </c>
      <c r="C2936" s="11" t="s">
        <v>21</v>
      </c>
      <c r="D2936" s="11" t="s">
        <v>809</v>
      </c>
      <c r="E2936" s="12">
        <v>185</v>
      </c>
      <c r="F2936" s="12">
        <v>0</v>
      </c>
      <c r="G2936" s="12">
        <v>0</v>
      </c>
      <c r="H2936" s="12">
        <v>0</v>
      </c>
      <c r="I2936" s="12"/>
      <c r="J2936" s="14">
        <v>900000</v>
      </c>
      <c r="K2936" s="14">
        <v>900000</v>
      </c>
      <c r="L2936" s="14">
        <v>0</v>
      </c>
      <c r="M2936" s="13">
        <v>0</v>
      </c>
      <c r="N2936" s="10">
        <v>5.6</v>
      </c>
      <c r="O2936" s="10">
        <f>N2936-1/SUMIF(Seasons!A$2:A$8,C2936,Seasons!E$2:E$8)*(B2936-(E2936/SUMIF(Seasons!A$2:A$8,C2936,Seasons!B$2:B$8))*SUMIF(Seasons!A$2:A$8,C2936,Seasons!C$2:C$8))</f>
        <v>4.7383437051220678</v>
      </c>
    </row>
    <row r="2937" spans="1:15" x14ac:dyDescent="0.2">
      <c r="A2937">
        <v>1</v>
      </c>
      <c r="B2937" s="1">
        <f>48/82*K2937</f>
        <v>526829.26829268294</v>
      </c>
      <c r="C2937" t="s">
        <v>22</v>
      </c>
      <c r="D2937" t="s">
        <v>809</v>
      </c>
      <c r="E2937">
        <v>99</v>
      </c>
      <c r="F2937">
        <v>0</v>
      </c>
      <c r="H2937">
        <v>0</v>
      </c>
      <c r="K2937" s="1">
        <v>900000</v>
      </c>
      <c r="L2937" s="1">
        <v>0</v>
      </c>
      <c r="N2937" s="3">
        <v>3.7</v>
      </c>
      <c r="O2937" s="10">
        <f>N2937-1/SUMIF(Seasons!A$2:A$8,C2937,Seasons!E$2:E$8)*(B2937-(E2937/SUMIF(Seasons!A$2:A$8,C2937,Seasons!B$2:B$8))*SUMIF(Seasons!A$2:A$8,C2937,Seasons!C$2:C$8))</f>
        <v>3.2468135326514558</v>
      </c>
    </row>
    <row r="2938" spans="1:15" x14ac:dyDescent="0.2">
      <c r="A2938">
        <v>1</v>
      </c>
      <c r="B2938" s="1">
        <f>K2938</f>
        <v>2000000</v>
      </c>
      <c r="C2938" t="s">
        <v>15</v>
      </c>
      <c r="D2938" t="s">
        <v>809</v>
      </c>
      <c r="E2938">
        <v>195</v>
      </c>
      <c r="F2938">
        <v>0</v>
      </c>
      <c r="G2938">
        <v>0</v>
      </c>
      <c r="H2938">
        <v>0</v>
      </c>
      <c r="I2938"/>
      <c r="J2938" s="1">
        <v>2000000</v>
      </c>
      <c r="K2938" s="1">
        <v>2000000</v>
      </c>
      <c r="L2938" s="1">
        <v>0</v>
      </c>
      <c r="M2938"/>
      <c r="N2938" s="3">
        <v>0.8</v>
      </c>
      <c r="O2938" s="10">
        <f>N2938-1/SUMIF(Seasons!A$2:A$8,C2938,Seasons!E$2:E$8)*(B2938-(E2938/SUMIF(Seasons!A$2:A$8,C2938,Seasons!B$2:B$8))*SUMIF(Seasons!A$2:A$8,C2938,Seasons!C$2:C$8))</f>
        <v>-2.5688286544046468</v>
      </c>
    </row>
    <row r="2939" spans="1:15" x14ac:dyDescent="0.2">
      <c r="A2939">
        <v>1</v>
      </c>
      <c r="B2939" s="1">
        <v>2000000</v>
      </c>
      <c r="C2939" t="s">
        <v>23</v>
      </c>
      <c r="D2939" t="s">
        <v>809</v>
      </c>
      <c r="E2939">
        <v>186</v>
      </c>
      <c r="K2939" s="1">
        <v>2000000</v>
      </c>
      <c r="L2939" s="1">
        <v>0</v>
      </c>
      <c r="N2939" s="3">
        <v>8.1</v>
      </c>
      <c r="O2939" s="10">
        <f>N2939-1/SUMIF(Seasons!A$2:A$8,C2939,Seasons!E$2:E$8)*(B2939-(E2939/SUMIF(Seasons!A$2:A$8,C2939,Seasons!B$2:B$8))*SUMIF(Seasons!A$2:A$8,C2939,Seasons!C$2:C$8))</f>
        <v>5.0121561668145516</v>
      </c>
    </row>
    <row r="2940" spans="1:15" x14ac:dyDescent="0.2">
      <c r="A2940">
        <v>1</v>
      </c>
      <c r="B2940" s="1">
        <f>J2940</f>
        <v>525000</v>
      </c>
      <c r="C2940" s="11" t="s">
        <v>17</v>
      </c>
      <c r="D2940" s="11" t="s">
        <v>810</v>
      </c>
      <c r="E2940" s="12">
        <v>190</v>
      </c>
      <c r="F2940" s="12"/>
      <c r="G2940" s="12"/>
      <c r="H2940" s="12"/>
      <c r="I2940" s="13">
        <v>525000</v>
      </c>
      <c r="J2940" s="14">
        <v>525000</v>
      </c>
      <c r="K2940" s="14"/>
      <c r="L2940" s="14" t="s">
        <v>27</v>
      </c>
      <c r="M2940" s="13"/>
      <c r="N2940" s="10">
        <v>5.7</v>
      </c>
      <c r="O2940" s="10">
        <f>N2940-1/SUMIF(Seasons!A$2:A$8,C2940,Seasons!E$2:E$8)*(B2940-(E2940/SUMIF(Seasons!A$2:A$8,C2940,Seasons!B$2:B$8))*SUMIF(Seasons!A$2:A$8,C2940,Seasons!C$2:C$8))</f>
        <v>5.5689240851993445</v>
      </c>
    </row>
    <row r="2941" spans="1:15" x14ac:dyDescent="0.2">
      <c r="A2941">
        <v>1</v>
      </c>
      <c r="B2941" s="1">
        <f>K2941</f>
        <v>540000</v>
      </c>
      <c r="C2941" s="11" t="s">
        <v>19</v>
      </c>
      <c r="D2941" s="11" t="s">
        <v>810</v>
      </c>
      <c r="E2941" s="12">
        <v>193</v>
      </c>
      <c r="F2941" s="12">
        <v>0</v>
      </c>
      <c r="G2941" s="12">
        <v>0</v>
      </c>
      <c r="H2941" s="12">
        <v>0</v>
      </c>
      <c r="I2941" s="11"/>
      <c r="J2941" s="14">
        <v>540000</v>
      </c>
      <c r="K2941" s="14">
        <v>540000</v>
      </c>
      <c r="L2941" s="14">
        <v>0</v>
      </c>
      <c r="M2941" s="13"/>
      <c r="N2941" s="10">
        <v>1.9</v>
      </c>
      <c r="O2941" s="10">
        <f>N2941-1/SUMIF(Seasons!A$2:A$8,C2941,Seasons!E$2:E$8)*(B2941-(E2941/SUMIF(Seasons!A$2:A$8,C2941,Seasons!B$2:B$8))*SUMIF(Seasons!A$2:A$8,C2941,Seasons!C$2:C$8))</f>
        <v>1.7940397350993376</v>
      </c>
    </row>
    <row r="2942" spans="1:15" x14ac:dyDescent="0.2">
      <c r="A2942">
        <v>1</v>
      </c>
      <c r="B2942" s="1">
        <f>K2942</f>
        <v>550000</v>
      </c>
      <c r="C2942" s="11" t="s">
        <v>21</v>
      </c>
      <c r="D2942" s="11" t="s">
        <v>810</v>
      </c>
      <c r="E2942" s="12">
        <v>185</v>
      </c>
      <c r="F2942" s="12">
        <v>0</v>
      </c>
      <c r="G2942" s="12">
        <v>0</v>
      </c>
      <c r="H2942" s="12">
        <v>0</v>
      </c>
      <c r="I2942" s="12"/>
      <c r="J2942" s="14">
        <v>550000</v>
      </c>
      <c r="K2942" s="14">
        <v>550000</v>
      </c>
      <c r="L2942" s="14">
        <v>0</v>
      </c>
      <c r="M2942" s="13">
        <v>0</v>
      </c>
      <c r="N2942" s="10">
        <v>3.2</v>
      </c>
      <c r="O2942" s="10">
        <f>N2942-1/SUMIF(Seasons!A$2:A$8,C2942,Seasons!E$2:E$8)*(B2942-(E2942/SUMIF(Seasons!A$2:A$8,C2942,Seasons!B$2:B$8))*SUMIF(Seasons!A$2:A$8,C2942,Seasons!C$2:C$8))</f>
        <v>3.1425562470081378</v>
      </c>
    </row>
    <row r="2943" spans="1:15" x14ac:dyDescent="0.2">
      <c r="A2943">
        <v>1</v>
      </c>
      <c r="B2943" s="1">
        <f>48/82*K2943</f>
        <v>380487.80487804877</v>
      </c>
      <c r="C2943" t="s">
        <v>22</v>
      </c>
      <c r="D2943" t="s">
        <v>810</v>
      </c>
      <c r="E2943">
        <v>99</v>
      </c>
      <c r="F2943">
        <v>0</v>
      </c>
      <c r="H2943">
        <v>0</v>
      </c>
      <c r="K2943" s="1">
        <v>650000</v>
      </c>
      <c r="L2943" s="1">
        <v>0</v>
      </c>
      <c r="N2943" s="3">
        <v>-0.2</v>
      </c>
      <c r="O2943" s="10">
        <f>N2943-1/SUMIF(Seasons!A$2:A$8,C2943,Seasons!E$2:E$8)*(B2943-(E2943/SUMIF(Seasons!A$2:A$8,C2943,Seasons!B$2:B$8))*SUMIF(Seasons!A$2:A$8,C2943,Seasons!C$2:C$8))</f>
        <v>-0.35106215578284816</v>
      </c>
    </row>
    <row r="2944" spans="1:15" x14ac:dyDescent="0.2">
      <c r="A2944">
        <v>1</v>
      </c>
      <c r="B2944" s="1">
        <f>J2944</f>
        <v>812500</v>
      </c>
      <c r="C2944" s="11" t="s">
        <v>17</v>
      </c>
      <c r="D2944" s="11" t="s">
        <v>811</v>
      </c>
      <c r="E2944" s="12">
        <v>190</v>
      </c>
      <c r="F2944" s="12"/>
      <c r="G2944" s="12"/>
      <c r="H2944" s="12"/>
      <c r="I2944" s="13">
        <v>825000</v>
      </c>
      <c r="J2944" s="14">
        <v>812500</v>
      </c>
      <c r="K2944" s="14"/>
      <c r="L2944" s="14" t="s">
        <v>27</v>
      </c>
      <c r="M2944" s="13"/>
      <c r="N2944" s="10">
        <v>-0.30000000000000004</v>
      </c>
      <c r="O2944" s="10">
        <f>N2944-1/SUMIF(Seasons!A$2:A$8,C2944,Seasons!E$2:E$8)*(B2944-(E2944/SUMIF(Seasons!A$2:A$8,C2944,Seasons!B$2:B$8))*SUMIF(Seasons!A$2:A$8,C2944,Seasons!C$2:C$8))</f>
        <v>-1.1847624249044237</v>
      </c>
    </row>
    <row r="2945" spans="1:15" x14ac:dyDescent="0.2">
      <c r="A2945">
        <v>1</v>
      </c>
      <c r="B2945" s="1">
        <f t="shared" ref="B2945:B2950" si="5">K2945</f>
        <v>525000</v>
      </c>
      <c r="C2945" s="11" t="s">
        <v>19</v>
      </c>
      <c r="D2945" s="11" t="s">
        <v>811</v>
      </c>
      <c r="E2945" s="12">
        <v>193</v>
      </c>
      <c r="F2945" s="12">
        <v>0</v>
      </c>
      <c r="G2945" s="12">
        <v>0</v>
      </c>
      <c r="H2945" s="12">
        <v>0</v>
      </c>
      <c r="I2945" s="11"/>
      <c r="J2945" s="14">
        <v>525000</v>
      </c>
      <c r="K2945" s="14">
        <v>525000</v>
      </c>
      <c r="L2945" s="14">
        <v>0</v>
      </c>
      <c r="M2945" s="13"/>
      <c r="N2945" s="10">
        <v>1.9</v>
      </c>
      <c r="O2945" s="10">
        <f>N2945-1/SUMIF(Seasons!A$2:A$8,C2945,Seasons!E$2:E$8)*(B2945-(E2945/SUMIF(Seasons!A$2:A$8,C2945,Seasons!B$2:B$8))*SUMIF(Seasons!A$2:A$8,C2945,Seasons!C$2:C$8))</f>
        <v>1.8337748344370861</v>
      </c>
    </row>
    <row r="2946" spans="1:15" x14ac:dyDescent="0.2">
      <c r="A2946">
        <v>1</v>
      </c>
      <c r="B2946" s="1">
        <f t="shared" si="5"/>
        <v>600000</v>
      </c>
      <c r="C2946" s="11" t="s">
        <v>20</v>
      </c>
      <c r="D2946" s="11" t="s">
        <v>811</v>
      </c>
      <c r="E2946" s="12">
        <v>186</v>
      </c>
      <c r="F2946" s="12">
        <v>0</v>
      </c>
      <c r="G2946" s="12">
        <v>0</v>
      </c>
      <c r="H2946" s="12">
        <v>0</v>
      </c>
      <c r="I2946" s="12"/>
      <c r="J2946" s="14">
        <v>600000</v>
      </c>
      <c r="K2946" s="14">
        <v>600000</v>
      </c>
      <c r="L2946" s="14">
        <v>0</v>
      </c>
      <c r="M2946" s="13"/>
      <c r="N2946" s="10">
        <v>10.3</v>
      </c>
      <c r="O2946" s="10">
        <f>N2946-1/SUMIF(Seasons!A$2:A$8,C2946,Seasons!E$2:E$8)*(B2946-(E2946/SUMIF(Seasons!A$2:A$8,C2946,Seasons!B$2:B$8))*SUMIF(Seasons!A$2:A$8,C2946,Seasons!C$2:C$8))</f>
        <v>10.049478079331942</v>
      </c>
    </row>
    <row r="2947" spans="1:15" x14ac:dyDescent="0.2">
      <c r="A2947">
        <v>1</v>
      </c>
      <c r="B2947" s="1">
        <f t="shared" si="5"/>
        <v>600000</v>
      </c>
      <c r="C2947" s="11" t="s">
        <v>21</v>
      </c>
      <c r="D2947" s="11" t="s">
        <v>811</v>
      </c>
      <c r="E2947" s="12">
        <v>185</v>
      </c>
      <c r="F2947" s="12">
        <v>0</v>
      </c>
      <c r="G2947" s="12">
        <v>0</v>
      </c>
      <c r="H2947" s="12">
        <v>0</v>
      </c>
      <c r="I2947" s="12"/>
      <c r="J2947" s="14">
        <v>600000</v>
      </c>
      <c r="K2947" s="14">
        <v>600000</v>
      </c>
      <c r="L2947" s="14">
        <v>0</v>
      </c>
      <c r="M2947" s="13">
        <v>0</v>
      </c>
      <c r="N2947" s="10">
        <v>-8</v>
      </c>
      <c r="O2947" s="10">
        <f>N2947-1/SUMIF(Seasons!A$2:A$8,C2947,Seasons!E$2:E$8)*(B2947-(E2947/SUMIF(Seasons!A$2:A$8,C2947,Seasons!B$2:B$8))*SUMIF(Seasons!A$2:A$8,C2947,Seasons!C$2:C$8))</f>
        <v>-8.1723312589755857</v>
      </c>
    </row>
    <row r="2948" spans="1:15" x14ac:dyDescent="0.2">
      <c r="A2948">
        <v>1</v>
      </c>
      <c r="B2948" s="1">
        <f t="shared" si="5"/>
        <v>264249</v>
      </c>
      <c r="C2948" s="11" t="s">
        <v>19</v>
      </c>
      <c r="D2948" s="11" t="s">
        <v>812</v>
      </c>
      <c r="E2948" s="12">
        <v>60</v>
      </c>
      <c r="F2948" s="12">
        <v>0</v>
      </c>
      <c r="G2948" s="12">
        <v>0</v>
      </c>
      <c r="H2948" s="12">
        <v>0</v>
      </c>
      <c r="I2948" s="11"/>
      <c r="J2948" s="14">
        <v>850000</v>
      </c>
      <c r="K2948" s="14">
        <v>264249</v>
      </c>
      <c r="L2948" s="14">
        <v>210000</v>
      </c>
      <c r="M2948" s="13"/>
      <c r="N2948" s="10">
        <v>1.2</v>
      </c>
      <c r="O2948" s="10">
        <f>N2948-1/SUMIF(Seasons!A$2:A$8,C2948,Seasons!E$2:E$8)*(B2948-(E2948/SUMIF(Seasons!A$2:A$8,C2948,Seasons!B$2:B$8))*SUMIF(Seasons!A$2:A$8,C2948,Seasons!C$2:C$8))</f>
        <v>0.91176533644442914</v>
      </c>
    </row>
    <row r="2949" spans="1:15" x14ac:dyDescent="0.2">
      <c r="A2949">
        <v>1</v>
      </c>
      <c r="B2949" s="1">
        <f t="shared" si="5"/>
        <v>182796</v>
      </c>
      <c r="C2949" s="11" t="s">
        <v>20</v>
      </c>
      <c r="D2949" s="11" t="s">
        <v>812</v>
      </c>
      <c r="E2949" s="12">
        <v>40</v>
      </c>
      <c r="F2949" s="12">
        <v>0</v>
      </c>
      <c r="G2949" s="12">
        <v>0</v>
      </c>
      <c r="H2949" s="12">
        <v>0</v>
      </c>
      <c r="I2949" s="12"/>
      <c r="J2949" s="14">
        <v>850000</v>
      </c>
      <c r="K2949" s="14">
        <v>182796</v>
      </c>
      <c r="L2949" s="14">
        <v>170000</v>
      </c>
      <c r="M2949" s="13"/>
      <c r="N2949" s="10">
        <v>-0.8</v>
      </c>
      <c r="O2949" s="10">
        <f>N2949-1/SUMIF(Seasons!A$2:A$8,C2949,Seasons!E$2:E$8)*(B2949-(E2949/SUMIF(Seasons!A$2:A$8,C2949,Seasons!B$2:B$8))*SUMIF(Seasons!A$2:A$8,C2949,Seasons!C$2:C$8))</f>
        <v>-0.9885656407838912</v>
      </c>
    </row>
    <row r="2950" spans="1:15" x14ac:dyDescent="0.2">
      <c r="A2950">
        <v>1</v>
      </c>
      <c r="B2950" s="1">
        <f t="shared" si="5"/>
        <v>8514</v>
      </c>
      <c r="C2950" s="11" t="s">
        <v>21</v>
      </c>
      <c r="D2950" s="11" t="s">
        <v>812</v>
      </c>
      <c r="E2950" s="12">
        <v>3</v>
      </c>
      <c r="F2950" s="12">
        <v>0</v>
      </c>
      <c r="G2950" s="12">
        <v>0</v>
      </c>
      <c r="H2950" s="12">
        <v>0</v>
      </c>
      <c r="I2950" s="12"/>
      <c r="J2950" s="14">
        <v>525000</v>
      </c>
      <c r="K2950" s="14">
        <v>8514</v>
      </c>
      <c r="L2950" s="14">
        <v>0</v>
      </c>
      <c r="M2950" s="13">
        <v>0</v>
      </c>
      <c r="N2950" s="10"/>
      <c r="O2950" s="10">
        <f>N2950-1/SUMIF(Seasons!A$2:A$8,C2950,Seasons!E$2:E$8)*(B2950-(E2950/SUMIF(Seasons!A$2:A$8,C2950,Seasons!B$2:B$8))*SUMIF(Seasons!A$2:A$8,C2950,Seasons!C$2:C$8))</f>
        <v>-1.1178243825447962E-6</v>
      </c>
    </row>
    <row r="2951" spans="1:15" x14ac:dyDescent="0.2">
      <c r="A2951">
        <v>1</v>
      </c>
      <c r="B2951" s="1">
        <f>48/82*K2951</f>
        <v>102882.73170731707</v>
      </c>
      <c r="C2951" t="s">
        <v>22</v>
      </c>
      <c r="D2951" t="s">
        <v>812</v>
      </c>
      <c r="E2951">
        <v>29</v>
      </c>
      <c r="F2951">
        <v>0</v>
      </c>
      <c r="H2951">
        <v>0</v>
      </c>
      <c r="K2951" s="1">
        <v>175758</v>
      </c>
      <c r="L2951" s="1">
        <v>0</v>
      </c>
      <c r="N2951" s="3">
        <v>4.5</v>
      </c>
      <c r="O2951" s="10">
        <f>N2951-1/SUMIF(Seasons!A$2:A$8,C2951,Seasons!E$2:E$8)*(B2951-(E2951/SUMIF(Seasons!A$2:A$8,C2951,Seasons!B$2:B$8))*SUMIF(Seasons!A$2:A$8,C2951,Seasons!C$2:C$8))</f>
        <v>4.4734491690150922</v>
      </c>
    </row>
    <row r="2952" spans="1:15" x14ac:dyDescent="0.2">
      <c r="A2952">
        <v>1</v>
      </c>
      <c r="B2952" s="1">
        <f>K2952</f>
        <v>600000</v>
      </c>
      <c r="C2952" t="s">
        <v>15</v>
      </c>
      <c r="D2952" t="s">
        <v>812</v>
      </c>
      <c r="E2952">
        <v>195</v>
      </c>
      <c r="F2952">
        <v>0</v>
      </c>
      <c r="G2952">
        <v>0</v>
      </c>
      <c r="H2952">
        <v>0</v>
      </c>
      <c r="I2952"/>
      <c r="J2952" s="1">
        <v>600000</v>
      </c>
      <c r="K2952" s="1">
        <v>600000</v>
      </c>
      <c r="L2952" s="1">
        <v>0</v>
      </c>
      <c r="M2952"/>
      <c r="N2952" s="3">
        <v>10.3</v>
      </c>
      <c r="O2952" s="10">
        <f>N2952-1/SUMIF(Seasons!A$2:A$8,C2952,Seasons!E$2:E$8)*(B2952-(E2952/SUMIF(Seasons!A$2:A$8,C2952,Seasons!B$2:B$8))*SUMIF(Seasons!A$2:A$8,C2952,Seasons!C$2:C$8))</f>
        <v>10.183833494675703</v>
      </c>
    </row>
    <row r="2953" spans="1:15" x14ac:dyDescent="0.2">
      <c r="A2953">
        <v>1</v>
      </c>
      <c r="B2953" s="1">
        <v>1300000</v>
      </c>
      <c r="C2953" t="s">
        <v>23</v>
      </c>
      <c r="D2953" t="s">
        <v>812</v>
      </c>
      <c r="E2953" s="19">
        <v>186</v>
      </c>
      <c r="J2953" s="1">
        <v>2600000</v>
      </c>
      <c r="K2953" s="1">
        <v>1300000</v>
      </c>
      <c r="N2953" s="3">
        <v>-7.9</v>
      </c>
      <c r="O2953" s="10">
        <f>N2953-1/SUMIF(Seasons!A$2:A$8,C2953,Seasons!E$2:E$8)*(B2953-(E2953/SUMIF(Seasons!A$2:A$8,C2953,Seasons!B$2:B$8))*SUMIF(Seasons!A$2:A$8,C2953,Seasons!C$2:C$8))</f>
        <v>-9.4971606033717837</v>
      </c>
    </row>
    <row r="2954" spans="1:15" x14ac:dyDescent="0.2">
      <c r="A2954">
        <v>1</v>
      </c>
      <c r="B2954" s="1">
        <f>K2954</f>
        <v>3700000</v>
      </c>
      <c r="C2954" s="11" t="s">
        <v>19</v>
      </c>
      <c r="D2954" s="11" t="s">
        <v>813</v>
      </c>
      <c r="E2954" s="12">
        <v>193</v>
      </c>
      <c r="F2954" s="12">
        <v>0</v>
      </c>
      <c r="G2954" s="12">
        <v>0</v>
      </c>
      <c r="H2954" s="12">
        <v>0</v>
      </c>
      <c r="I2954" s="11"/>
      <c r="J2954" s="14">
        <v>3700000</v>
      </c>
      <c r="K2954" s="14">
        <v>3700000</v>
      </c>
      <c r="L2954" s="14">
        <v>2850000</v>
      </c>
      <c r="M2954" s="13"/>
      <c r="N2954" s="10">
        <v>9.1999999999999993</v>
      </c>
      <c r="O2954" s="10">
        <f>N2954-1/SUMIF(Seasons!A$2:A$8,C2954,Seasons!E$2:E$8)*(B2954-(E2954/SUMIF(Seasons!A$2:A$8,C2954,Seasons!B$2:B$8))*SUMIF(Seasons!A$2:A$8,C2954,Seasons!C$2:C$8))</f>
        <v>0.7231788079470185</v>
      </c>
    </row>
    <row r="2955" spans="1:15" x14ac:dyDescent="0.2">
      <c r="A2955">
        <v>1</v>
      </c>
      <c r="B2955" s="1">
        <f>K2955</f>
        <v>2600000</v>
      </c>
      <c r="C2955" s="11" t="s">
        <v>20</v>
      </c>
      <c r="D2955" s="11" t="s">
        <v>813</v>
      </c>
      <c r="E2955" s="11">
        <v>186</v>
      </c>
      <c r="F2955" s="11">
        <v>0</v>
      </c>
      <c r="G2955" s="11">
        <v>0</v>
      </c>
      <c r="H2955" s="11">
        <v>0</v>
      </c>
      <c r="I2955" s="11"/>
      <c r="J2955" s="17">
        <v>2600000</v>
      </c>
      <c r="K2955" s="17">
        <v>2600000</v>
      </c>
      <c r="L2955" s="17">
        <v>0</v>
      </c>
      <c r="M2955" s="18"/>
      <c r="N2955" s="10">
        <v>5.4</v>
      </c>
      <c r="O2955" s="10">
        <f>N2955-1/SUMIF(Seasons!A$2:A$8,C2955,Seasons!E$2:E$8)*(B2955-(E2955/SUMIF(Seasons!A$2:A$8,C2955,Seasons!B$2:B$8))*SUMIF(Seasons!A$2:A$8,C2955,Seasons!C$2:C$8))</f>
        <v>0.13903966597077311</v>
      </c>
    </row>
    <row r="2956" spans="1:15" x14ac:dyDescent="0.2">
      <c r="A2956">
        <v>1</v>
      </c>
      <c r="B2956" s="1">
        <f>K2956</f>
        <v>2600000</v>
      </c>
      <c r="C2956" s="11" t="s">
        <v>21</v>
      </c>
      <c r="D2956" s="11" t="s">
        <v>813</v>
      </c>
      <c r="E2956" s="12">
        <v>185</v>
      </c>
      <c r="F2956" s="12">
        <v>0</v>
      </c>
      <c r="G2956" s="12">
        <v>0</v>
      </c>
      <c r="H2956" s="12">
        <v>0</v>
      </c>
      <c r="I2956" s="12"/>
      <c r="J2956" s="14">
        <v>2600000</v>
      </c>
      <c r="K2956" s="14">
        <v>2600000</v>
      </c>
      <c r="L2956" s="14">
        <v>0</v>
      </c>
      <c r="M2956" s="13">
        <v>0</v>
      </c>
      <c r="N2956" s="10">
        <v>5</v>
      </c>
      <c r="O2956" s="10">
        <f>N2956-1/SUMIF(Seasons!A$2:A$8,C2956,Seasons!E$2:E$8)*(B2956-(E2956/SUMIF(Seasons!A$2:A$8,C2956,Seasons!B$2:B$8))*SUMIF(Seasons!A$2:A$8,C2956,Seasons!C$2:C$8))</f>
        <v>0.23216850167544312</v>
      </c>
    </row>
    <row r="2957" spans="1:15" x14ac:dyDescent="0.2">
      <c r="A2957">
        <v>1</v>
      </c>
      <c r="B2957" s="1">
        <f>48/82*K2957</f>
        <v>2195121.9512195121</v>
      </c>
      <c r="C2957" t="s">
        <v>22</v>
      </c>
      <c r="D2957" t="s">
        <v>813</v>
      </c>
      <c r="E2957">
        <v>99</v>
      </c>
      <c r="F2957">
        <v>0</v>
      </c>
      <c r="H2957">
        <v>0</v>
      </c>
      <c r="K2957" s="1">
        <v>3750000</v>
      </c>
      <c r="L2957" s="1">
        <v>0</v>
      </c>
      <c r="N2957" s="3">
        <v>-0.30000000000000004</v>
      </c>
      <c r="O2957" s="10">
        <f>N2957-1/SUMIF(Seasons!A$2:A$8,C2957,Seasons!E$2:E$8)*(B2957-(E2957/SUMIF(Seasons!A$2:A$8,C2957,Seasons!B$2:B$8))*SUMIF(Seasons!A$2:A$8,C2957,Seasons!C$2:C$8))</f>
        <v>-4.1974036191974822</v>
      </c>
    </row>
    <row r="2958" spans="1:15" x14ac:dyDescent="0.2">
      <c r="A2958">
        <v>1</v>
      </c>
      <c r="B2958" s="1">
        <f>K2958</f>
        <v>3750000</v>
      </c>
      <c r="C2958" t="s">
        <v>15</v>
      </c>
      <c r="D2958" t="s">
        <v>813</v>
      </c>
      <c r="E2958">
        <v>195</v>
      </c>
      <c r="F2958">
        <v>0</v>
      </c>
      <c r="G2958">
        <v>0</v>
      </c>
      <c r="H2958">
        <v>0</v>
      </c>
      <c r="I2958"/>
      <c r="J2958" s="1">
        <v>3750000</v>
      </c>
      <c r="K2958" s="1">
        <v>3750000</v>
      </c>
      <c r="L2958" s="1">
        <v>0</v>
      </c>
      <c r="M2958"/>
      <c r="N2958" s="3">
        <v>7.1</v>
      </c>
      <c r="O2958" s="10">
        <f>N2958-1/SUMIF(Seasons!A$2:A$8,C2958,Seasons!E$2:E$8)*(B2958-(E2958/SUMIF(Seasons!A$2:A$8,C2958,Seasons!B$2:B$8))*SUMIF(Seasons!A$2:A$8,C2958,Seasons!C$2:C$8))</f>
        <v>-0.33465634075508266</v>
      </c>
    </row>
    <row r="2959" spans="1:15" x14ac:dyDescent="0.2">
      <c r="A2959">
        <v>1</v>
      </c>
      <c r="B2959" s="1">
        <v>3750000</v>
      </c>
      <c r="C2959" t="s">
        <v>23</v>
      </c>
      <c r="D2959" t="s">
        <v>813</v>
      </c>
      <c r="E2959">
        <v>186</v>
      </c>
      <c r="K2959" s="1">
        <v>3750000</v>
      </c>
      <c r="L2959" s="1">
        <v>0</v>
      </c>
      <c r="N2959" s="3">
        <v>7.3</v>
      </c>
      <c r="O2959" s="10">
        <f>N2959-1/SUMIF(Seasons!A$2:A$8,C2959,Seasons!E$2:E$8)*(B2959-(E2959/SUMIF(Seasons!A$2:A$8,C2959,Seasons!B$2:B$8))*SUMIF(Seasons!A$2:A$8,C2959,Seasons!C$2:C$8))</f>
        <v>0.48544809228039032</v>
      </c>
    </row>
    <row r="2960" spans="1:15" x14ac:dyDescent="0.2">
      <c r="A2960">
        <v>1</v>
      </c>
      <c r="B2960" s="1">
        <f>J2960</f>
        <v>2150000</v>
      </c>
      <c r="C2960" s="11" t="s">
        <v>17</v>
      </c>
      <c r="D2960" s="11" t="s">
        <v>814</v>
      </c>
      <c r="E2960" s="12">
        <v>190</v>
      </c>
      <c r="F2960" s="12"/>
      <c r="G2960" s="12"/>
      <c r="H2960" s="12"/>
      <c r="I2960" s="13">
        <v>850000</v>
      </c>
      <c r="J2960" s="14">
        <v>2150000</v>
      </c>
      <c r="K2960" s="14"/>
      <c r="L2960" s="14">
        <v>1950000</v>
      </c>
      <c r="M2960" s="13"/>
      <c r="N2960" s="10">
        <v>-1.1000000000000001</v>
      </c>
      <c r="O2960" s="10">
        <f>N2960-1/SUMIF(Seasons!A$2:A$8,C2960,Seasons!E$2:E$8)*(B2960-(E2960/SUMIF(Seasons!A$2:A$8,C2960,Seasons!B$2:B$8))*SUMIF(Seasons!A$2:A$8,C2960,Seasons!C$2:C$8))</f>
        <v>-5.4910431458219549</v>
      </c>
    </row>
    <row r="2961" spans="1:15" x14ac:dyDescent="0.2">
      <c r="A2961">
        <v>1</v>
      </c>
      <c r="B2961" s="1">
        <f>K2961</f>
        <v>1425000</v>
      </c>
      <c r="C2961" s="11" t="s">
        <v>19</v>
      </c>
      <c r="D2961" s="11" t="s">
        <v>814</v>
      </c>
      <c r="E2961" s="12">
        <v>193</v>
      </c>
      <c r="F2961" s="12">
        <v>0</v>
      </c>
      <c r="G2961" s="12">
        <v>0</v>
      </c>
      <c r="H2961" s="12">
        <v>0</v>
      </c>
      <c r="I2961" s="11"/>
      <c r="J2961" s="14">
        <v>1425000</v>
      </c>
      <c r="K2961" s="14">
        <v>1425000</v>
      </c>
      <c r="L2961" s="14">
        <v>0</v>
      </c>
      <c r="M2961" s="13"/>
      <c r="N2961" s="10">
        <v>7.5</v>
      </c>
      <c r="O2961" s="10">
        <f>N2961-1/SUMIF(Seasons!A$2:A$8,C2961,Seasons!E$2:E$8)*(B2961-(E2961/SUMIF(Seasons!A$2:A$8,C2961,Seasons!B$2:B$8))*SUMIF(Seasons!A$2:A$8,C2961,Seasons!C$2:C$8))</f>
        <v>5.0496688741721858</v>
      </c>
    </row>
    <row r="2962" spans="1:15" x14ac:dyDescent="0.2">
      <c r="A2962">
        <v>1</v>
      </c>
      <c r="B2962" s="1">
        <f>K2962</f>
        <v>1425000</v>
      </c>
      <c r="C2962" s="11" t="s">
        <v>20</v>
      </c>
      <c r="D2962" s="11" t="s">
        <v>814</v>
      </c>
      <c r="E2962" s="12">
        <v>186</v>
      </c>
      <c r="F2962" s="12">
        <v>0</v>
      </c>
      <c r="G2962" s="12">
        <v>0</v>
      </c>
      <c r="H2962" s="12">
        <v>0</v>
      </c>
      <c r="I2962" s="12"/>
      <c r="J2962" s="14">
        <v>1425000</v>
      </c>
      <c r="K2962" s="14">
        <v>1425000</v>
      </c>
      <c r="L2962" s="14">
        <v>0</v>
      </c>
      <c r="M2962" s="13"/>
      <c r="N2962" s="10">
        <v>4.0999999999999996</v>
      </c>
      <c r="O2962" s="10">
        <f>N2962-1/SUMIF(Seasons!A$2:A$8,C2962,Seasons!E$2:E$8)*(B2962-(E2962/SUMIF(Seasons!A$2:A$8,C2962,Seasons!B$2:B$8))*SUMIF(Seasons!A$2:A$8,C2962,Seasons!C$2:C$8))</f>
        <v>1.7826722338204593</v>
      </c>
    </row>
    <row r="2963" spans="1:15" x14ac:dyDescent="0.2">
      <c r="A2963">
        <v>1</v>
      </c>
      <c r="B2963" s="1">
        <f>K2963</f>
        <v>4357143</v>
      </c>
      <c r="C2963" s="11" t="s">
        <v>21</v>
      </c>
      <c r="D2963" s="11" t="s">
        <v>814</v>
      </c>
      <c r="E2963" s="11">
        <v>185</v>
      </c>
      <c r="F2963" s="11">
        <v>0</v>
      </c>
      <c r="G2963" s="11">
        <v>0</v>
      </c>
      <c r="H2963" s="11">
        <v>0</v>
      </c>
      <c r="I2963" s="11"/>
      <c r="J2963" s="17">
        <v>4357143</v>
      </c>
      <c r="K2963" s="17">
        <v>4357143</v>
      </c>
      <c r="L2963" s="17">
        <v>0</v>
      </c>
      <c r="M2963" s="18">
        <v>0</v>
      </c>
      <c r="N2963" s="10">
        <v>8.4</v>
      </c>
      <c r="O2963" s="10">
        <f>N2963-1/SUMIF(Seasons!A$2:A$8,C2963,Seasons!E$2:E$8)*(B2963-(E2963/SUMIF(Seasons!A$2:A$8,C2963,Seasons!B$2:B$8))*SUMIF(Seasons!A$2:A$8,C2963,Seasons!C$2:C$8))</f>
        <v>-0.40530703685974068</v>
      </c>
    </row>
    <row r="2964" spans="1:15" x14ac:dyDescent="0.2">
      <c r="A2964">
        <v>1</v>
      </c>
      <c r="B2964" s="1">
        <f>48/82*K2964</f>
        <v>2550522.7317073168</v>
      </c>
      <c r="C2964" t="s">
        <v>22</v>
      </c>
      <c r="D2964" t="s">
        <v>814</v>
      </c>
      <c r="E2964">
        <v>99</v>
      </c>
      <c r="F2964">
        <v>0</v>
      </c>
      <c r="H2964">
        <v>0</v>
      </c>
      <c r="K2964" s="1">
        <v>4357143</v>
      </c>
      <c r="L2964" s="1">
        <v>0</v>
      </c>
      <c r="N2964" s="3">
        <v>3.5</v>
      </c>
      <c r="O2964" s="10">
        <f>N2964-1/SUMIF(Seasons!A$2:A$8,C2964,Seasons!E$2:E$8)*(B2964-(E2964/SUMIF(Seasons!A$2:A$8,C2964,Seasons!B$2:B$8))*SUMIF(Seasons!A$2:A$8,C2964,Seasons!C$2:C$8))</f>
        <v>-1.1311342627852081</v>
      </c>
    </row>
    <row r="2965" spans="1:15" x14ac:dyDescent="0.2">
      <c r="A2965">
        <v>1</v>
      </c>
      <c r="B2965" s="1">
        <f>K2965</f>
        <v>4357143</v>
      </c>
      <c r="C2965" t="s">
        <v>15</v>
      </c>
      <c r="D2965" t="s">
        <v>814</v>
      </c>
      <c r="E2965">
        <v>195</v>
      </c>
      <c r="F2965">
        <v>0</v>
      </c>
      <c r="G2965">
        <v>0</v>
      </c>
      <c r="H2965">
        <v>0</v>
      </c>
      <c r="I2965"/>
      <c r="J2965" s="1">
        <v>4357143</v>
      </c>
      <c r="K2965" s="1">
        <v>4357143</v>
      </c>
      <c r="L2965" s="1">
        <v>0</v>
      </c>
      <c r="M2965"/>
      <c r="N2965" s="3">
        <v>4.8</v>
      </c>
      <c r="O2965" s="10">
        <f>N2965-1/SUMIF(Seasons!A$2:A$8,C2965,Seasons!E$2:E$8)*(B2965-(E2965/SUMIF(Seasons!A$2:A$8,C2965,Seasons!B$2:B$8))*SUMIF(Seasons!A$2:A$8,C2965,Seasons!C$2:C$8))</f>
        <v>-4.0452499515972891</v>
      </c>
    </row>
    <row r="2966" spans="1:15" x14ac:dyDescent="0.2">
      <c r="A2966">
        <v>1</v>
      </c>
      <c r="B2966" s="1">
        <v>4357000</v>
      </c>
      <c r="C2966" t="s">
        <v>23</v>
      </c>
      <c r="D2966" t="s">
        <v>814</v>
      </c>
      <c r="E2966">
        <v>186</v>
      </c>
      <c r="K2966" s="1">
        <v>4357000</v>
      </c>
      <c r="L2966" s="1">
        <v>0</v>
      </c>
      <c r="N2966" s="3">
        <v>6</v>
      </c>
      <c r="O2966" s="10">
        <f>N2966-1/SUMIF(Seasons!A$2:A$8,C2966,Seasons!E$2:E$8)*(B2966-(E2966/SUMIF(Seasons!A$2:A$8,C2966,Seasons!B$2:B$8))*SUMIF(Seasons!A$2:A$8,C2966,Seasons!C$2:C$8))</f>
        <v>-2.1071872227151722</v>
      </c>
    </row>
    <row r="2967" spans="1:15" x14ac:dyDescent="0.2">
      <c r="A2967">
        <v>1</v>
      </c>
      <c r="B2967" s="1">
        <f>K2967</f>
        <v>9083</v>
      </c>
      <c r="C2967" t="s">
        <v>15</v>
      </c>
      <c r="D2967" t="s">
        <v>815</v>
      </c>
      <c r="E2967">
        <v>3</v>
      </c>
      <c r="F2967">
        <v>0</v>
      </c>
      <c r="G2967">
        <v>0</v>
      </c>
      <c r="H2967">
        <v>0</v>
      </c>
      <c r="I2967"/>
      <c r="J2967" s="1">
        <v>590427</v>
      </c>
      <c r="K2967" s="1">
        <v>9083</v>
      </c>
      <c r="L2967" s="1">
        <v>0</v>
      </c>
      <c r="M2967"/>
      <c r="N2967" s="3">
        <v>-0.2</v>
      </c>
      <c r="O2967" s="10">
        <f>N2967-1/SUMIF(Seasons!A$2:A$8,C2967,Seasons!E$2:E$8)*(B2967-(E2967/SUMIF(Seasons!A$2:A$8,C2967,Seasons!B$2:B$8))*SUMIF(Seasons!A$2:A$8,C2967,Seasons!C$2:C$8))</f>
        <v>-0.20144386030233077</v>
      </c>
    </row>
    <row r="2968" spans="1:15" x14ac:dyDescent="0.2">
      <c r="A2968">
        <v>1</v>
      </c>
      <c r="B2968" s="1">
        <f>K2968</f>
        <v>21490</v>
      </c>
      <c r="C2968" s="11" t="s">
        <v>19</v>
      </c>
      <c r="D2968" s="11" t="s">
        <v>816</v>
      </c>
      <c r="E2968" s="12">
        <v>7</v>
      </c>
      <c r="F2968" s="12">
        <v>0</v>
      </c>
      <c r="G2968" s="12">
        <v>0</v>
      </c>
      <c r="H2968" s="12">
        <v>0</v>
      </c>
      <c r="I2968" s="11"/>
      <c r="J2968" s="14">
        <v>592500</v>
      </c>
      <c r="K2968" s="14">
        <v>21490</v>
      </c>
      <c r="L2968" s="14">
        <v>50000</v>
      </c>
      <c r="M2968" s="13"/>
      <c r="N2968" s="10">
        <v>0.1</v>
      </c>
      <c r="O2968" s="10">
        <f>N2968-1/SUMIF(Seasons!A$2:A$8,C2968,Seasons!E$2:E$8)*(B2968-(E2968/SUMIF(Seasons!A$2:A$8,C2968,Seasons!B$2:B$8))*SUMIF(Seasons!A$2:A$8,C2968,Seasons!C$2:C$8))</f>
        <v>9.1111827883196661E-2</v>
      </c>
    </row>
    <row r="2969" spans="1:15" x14ac:dyDescent="0.2">
      <c r="A2969">
        <v>1</v>
      </c>
      <c r="B2969" s="1">
        <f>K2969</f>
        <v>161290</v>
      </c>
      <c r="C2969" s="11" t="s">
        <v>20</v>
      </c>
      <c r="D2969" s="11" t="s">
        <v>816</v>
      </c>
      <c r="E2969" s="12">
        <v>60</v>
      </c>
      <c r="F2969" s="12">
        <v>0</v>
      </c>
      <c r="G2969" s="12">
        <v>0</v>
      </c>
      <c r="H2969" s="12">
        <v>0</v>
      </c>
      <c r="I2969" s="12"/>
      <c r="J2969" s="14">
        <v>500000</v>
      </c>
      <c r="K2969" s="14">
        <v>161290</v>
      </c>
      <c r="L2969" s="14">
        <v>0</v>
      </c>
      <c r="M2969" s="13"/>
      <c r="N2969" s="10">
        <v>0.6</v>
      </c>
      <c r="O2969" s="10">
        <f>N2969-1/SUMIF(Seasons!A$2:A$8,C2969,Seasons!E$2:E$8)*(B2969-(E2969/SUMIF(Seasons!A$2:A$8,C2969,Seasons!B$2:B$8))*SUMIF(Seasons!A$2:A$8,C2969,Seasons!C$2:C$8))</f>
        <v>0.60000080813522794</v>
      </c>
    </row>
    <row r="2970" spans="1:15" x14ac:dyDescent="0.2">
      <c r="A2970">
        <v>1</v>
      </c>
      <c r="B2970" s="1">
        <f>K2970</f>
        <v>550000</v>
      </c>
      <c r="C2970" s="11" t="s">
        <v>21</v>
      </c>
      <c r="D2970" s="11" t="s">
        <v>816</v>
      </c>
      <c r="E2970" s="12">
        <v>185</v>
      </c>
      <c r="F2970" s="12">
        <v>0</v>
      </c>
      <c r="G2970" s="12">
        <v>0</v>
      </c>
      <c r="H2970" s="12">
        <v>0</v>
      </c>
      <c r="I2970" s="12"/>
      <c r="J2970" s="14">
        <v>550000</v>
      </c>
      <c r="K2970" s="14">
        <v>550000</v>
      </c>
      <c r="L2970" s="14">
        <v>0</v>
      </c>
      <c r="M2970" s="13">
        <v>0</v>
      </c>
      <c r="N2970" s="10">
        <v>2.4</v>
      </c>
      <c r="O2970" s="10">
        <f>N2970-1/SUMIF(Seasons!A$2:A$8,C2970,Seasons!E$2:E$8)*(B2970-(E2970/SUMIF(Seasons!A$2:A$8,C2970,Seasons!B$2:B$8))*SUMIF(Seasons!A$2:A$8,C2970,Seasons!C$2:C$8))</f>
        <v>2.3425562470081376</v>
      </c>
    </row>
    <row r="2971" spans="1:15" x14ac:dyDescent="0.2">
      <c r="A2971">
        <v>1</v>
      </c>
      <c r="B2971" s="1">
        <f>48/82*K2971</f>
        <v>235772.48780487804</v>
      </c>
      <c r="C2971" t="s">
        <v>22</v>
      </c>
      <c r="D2971" t="s">
        <v>816</v>
      </c>
      <c r="E2971">
        <v>55</v>
      </c>
      <c r="F2971">
        <v>0</v>
      </c>
      <c r="H2971">
        <v>0</v>
      </c>
      <c r="K2971" s="1">
        <v>402778</v>
      </c>
      <c r="L2971" s="1">
        <v>0</v>
      </c>
      <c r="N2971" s="3">
        <v>1.6</v>
      </c>
      <c r="O2971" s="10">
        <f>N2971-1/SUMIF(Seasons!A$2:A$8,C2971,Seasons!E$2:E$8)*(B2971-(E2971/SUMIF(Seasons!A$2:A$8,C2971,Seasons!B$2:B$8))*SUMIF(Seasons!A$2:A$8,C2971,Seasons!C$2:C$8))</f>
        <v>1.4657222596380803</v>
      </c>
    </row>
    <row r="2972" spans="1:15" x14ac:dyDescent="0.2">
      <c r="A2972">
        <v>1</v>
      </c>
      <c r="B2972" s="1">
        <f>K2972</f>
        <v>52308</v>
      </c>
      <c r="C2972" t="s">
        <v>15</v>
      </c>
      <c r="D2972" t="s">
        <v>816</v>
      </c>
      <c r="E2972">
        <v>17</v>
      </c>
      <c r="F2972">
        <v>0</v>
      </c>
      <c r="G2972">
        <v>0</v>
      </c>
      <c r="H2972">
        <v>0</v>
      </c>
      <c r="I2972"/>
      <c r="J2972" s="1">
        <v>600000</v>
      </c>
      <c r="K2972" s="1">
        <v>52308</v>
      </c>
      <c r="L2972" s="1">
        <v>0</v>
      </c>
      <c r="M2972"/>
      <c r="N2972" s="3">
        <v>-0.9</v>
      </c>
      <c r="O2972" s="10">
        <f>N2972-1/SUMIF(Seasons!A$2:A$8,C2972,Seasons!E$2:E$8)*(B2972-(E2972/SUMIF(Seasons!A$2:A$8,C2972,Seasons!B$2:B$8))*SUMIF(Seasons!A$2:A$8,C2972,Seasons!C$2:C$8))</f>
        <v>-0.91012805123240748</v>
      </c>
    </row>
    <row r="2973" spans="1:15" x14ac:dyDescent="0.2">
      <c r="A2973">
        <v>1</v>
      </c>
      <c r="B2973" s="1">
        <f>J2973</f>
        <v>1100000</v>
      </c>
      <c r="C2973" s="11" t="s">
        <v>17</v>
      </c>
      <c r="D2973" s="11" t="s">
        <v>817</v>
      </c>
      <c r="E2973" s="12">
        <v>190</v>
      </c>
      <c r="F2973" s="12"/>
      <c r="G2973" s="12"/>
      <c r="H2973" s="12"/>
      <c r="I2973" s="13">
        <v>1100000</v>
      </c>
      <c r="J2973" s="14">
        <v>1100000</v>
      </c>
      <c r="K2973" s="14"/>
      <c r="L2973" s="14" t="s">
        <v>27</v>
      </c>
      <c r="M2973" s="13"/>
      <c r="N2973" s="20">
        <v>2.2000000000000002</v>
      </c>
      <c r="O2973" s="10">
        <f>N2973-1/SUMIF(Seasons!A$2:A$8,C2973,Seasons!E$2:E$8)*(B2973-(E2973/SUMIF(Seasons!A$2:A$8,C2973,Seasons!B$2:B$8))*SUMIF(Seasons!A$2:A$8,C2973,Seasons!C$2:C$8))</f>
        <v>0.56155106499180807</v>
      </c>
    </row>
    <row r="2974" spans="1:15" x14ac:dyDescent="0.2">
      <c r="A2974">
        <v>1</v>
      </c>
      <c r="B2974" s="1">
        <f>K2974</f>
        <v>1100000</v>
      </c>
      <c r="C2974" s="11" t="s">
        <v>19</v>
      </c>
      <c r="D2974" s="11" t="s">
        <v>817</v>
      </c>
      <c r="E2974" s="12">
        <v>193</v>
      </c>
      <c r="F2974" s="16">
        <v>26</v>
      </c>
      <c r="G2974" s="12">
        <v>0</v>
      </c>
      <c r="H2974" s="12">
        <v>0</v>
      </c>
      <c r="I2974" s="11"/>
      <c r="J2974" s="14">
        <v>1100000</v>
      </c>
      <c r="K2974" s="14">
        <v>1100000</v>
      </c>
      <c r="L2974" s="14">
        <v>0</v>
      </c>
      <c r="M2974" s="13"/>
      <c r="N2974" s="10">
        <v>-0.6</v>
      </c>
      <c r="O2974" s="10">
        <f>N2974-1/SUMIF(Seasons!A$2:A$8,C2974,Seasons!E$2:E$8)*(B2974-(E2974/SUMIF(Seasons!A$2:A$8,C2974,Seasons!B$2:B$8))*SUMIF(Seasons!A$2:A$8,C2974,Seasons!C$2:C$8))</f>
        <v>-2.189403973509934</v>
      </c>
    </row>
    <row r="2975" spans="1:15" x14ac:dyDescent="0.2">
      <c r="A2975">
        <v>1</v>
      </c>
      <c r="B2975" s="1">
        <f>K2975</f>
        <v>309140</v>
      </c>
      <c r="C2975" s="11" t="s">
        <v>20</v>
      </c>
      <c r="D2975" s="11" t="s">
        <v>817</v>
      </c>
      <c r="E2975" s="12">
        <v>115</v>
      </c>
      <c r="F2975" s="12">
        <v>0</v>
      </c>
      <c r="G2975" s="12">
        <v>0</v>
      </c>
      <c r="H2975" s="12">
        <v>0</v>
      </c>
      <c r="I2975" s="12"/>
      <c r="J2975" s="14">
        <v>500000</v>
      </c>
      <c r="K2975" s="14">
        <v>309140</v>
      </c>
      <c r="L2975" s="14">
        <v>0</v>
      </c>
      <c r="M2975" s="13"/>
      <c r="N2975" s="10">
        <v>-0.1</v>
      </c>
      <c r="O2975" s="10">
        <f>N2975-1/SUMIF(Seasons!A$2:A$8,C2975,Seasons!E$2:E$8)*(B2975-(E2975/SUMIF(Seasons!A$2:A$8,C2975,Seasons!B$2:B$8))*SUMIF(Seasons!A$2:A$8,C2975,Seasons!C$2:C$8))</f>
        <v>-0.10000053875681858</v>
      </c>
    </row>
    <row r="2976" spans="1:15" x14ac:dyDescent="0.2">
      <c r="A2976">
        <v>1</v>
      </c>
      <c r="B2976" s="1">
        <f>48/82*K2976</f>
        <v>131263.60975609755</v>
      </c>
      <c r="C2976" t="s">
        <v>22</v>
      </c>
      <c r="D2976" t="s">
        <v>818</v>
      </c>
      <c r="E2976">
        <v>30</v>
      </c>
      <c r="F2976">
        <v>0</v>
      </c>
      <c r="H2976">
        <v>0</v>
      </c>
      <c r="K2976" s="1">
        <v>224242</v>
      </c>
      <c r="L2976" s="1">
        <v>160000</v>
      </c>
      <c r="N2976" s="3">
        <v>1.8</v>
      </c>
      <c r="O2976" s="10">
        <f>N2976-1/SUMIF(Seasons!A$2:A$8,C2976,Seasons!E$2:E$8)*(B2976-(E2976/SUMIF(Seasons!A$2:A$8,C2976,Seasons!B$2:B$8))*SUMIF(Seasons!A$2:A$8,C2976,Seasons!C$2:C$8))</f>
        <v>1.7212650860453473</v>
      </c>
    </row>
    <row r="2977" spans="1:15" x14ac:dyDescent="0.2">
      <c r="A2977">
        <v>1</v>
      </c>
      <c r="B2977" s="1">
        <f>K2977</f>
        <v>756667</v>
      </c>
      <c r="C2977" t="s">
        <v>15</v>
      </c>
      <c r="D2977" t="s">
        <v>818</v>
      </c>
      <c r="E2977">
        <v>195</v>
      </c>
      <c r="F2977">
        <v>0</v>
      </c>
      <c r="G2977">
        <v>0</v>
      </c>
      <c r="H2977">
        <v>0</v>
      </c>
      <c r="I2977"/>
      <c r="J2977" s="1">
        <v>900000</v>
      </c>
      <c r="K2977" s="1">
        <v>756667</v>
      </c>
      <c r="L2977" s="1">
        <v>60000</v>
      </c>
      <c r="M2977"/>
      <c r="N2977" s="3">
        <v>12.9</v>
      </c>
      <c r="O2977" s="10">
        <f>N2977-1/SUMIF(Seasons!A$2:A$8,C2977,Seasons!E$2:E$8)*(B2977-(E2977/SUMIF(Seasons!A$2:A$8,C2977,Seasons!B$2:B$8))*SUMIF(Seasons!A$2:A$8,C2977,Seasons!C$2:C$8))</f>
        <v>12.419844336882866</v>
      </c>
    </row>
    <row r="2978" spans="1:15" x14ac:dyDescent="0.2">
      <c r="A2978">
        <v>1</v>
      </c>
      <c r="B2978" s="1">
        <v>3333000</v>
      </c>
      <c r="C2978" t="s">
        <v>23</v>
      </c>
      <c r="D2978" t="s">
        <v>818</v>
      </c>
      <c r="E2978">
        <v>186</v>
      </c>
      <c r="K2978" s="1">
        <v>3333000</v>
      </c>
      <c r="L2978" s="1">
        <v>0</v>
      </c>
      <c r="N2978" s="3">
        <v>22.1</v>
      </c>
      <c r="O2978" s="10">
        <f>N2978-1/SUMIF(Seasons!A$2:A$8,C2978,Seasons!E$2:E$8)*(B2978-(E2978/SUMIF(Seasons!A$2:A$8,C2978,Seasons!B$2:B$8))*SUMIF(Seasons!A$2:A$8,C2978,Seasons!C$2:C$8))</f>
        <v>16.173469387755105</v>
      </c>
    </row>
    <row r="2979" spans="1:15" x14ac:dyDescent="0.2">
      <c r="A2979">
        <v>1</v>
      </c>
      <c r="B2979" s="1">
        <f>J2979</f>
        <v>4850000</v>
      </c>
      <c r="C2979" s="11" t="s">
        <v>17</v>
      </c>
      <c r="D2979" s="11" t="s">
        <v>819</v>
      </c>
      <c r="E2979" s="12">
        <v>190</v>
      </c>
      <c r="F2979" s="12"/>
      <c r="G2979" s="12"/>
      <c r="H2979" s="12"/>
      <c r="I2979" s="13">
        <v>5250000</v>
      </c>
      <c r="J2979" s="14">
        <v>4850000</v>
      </c>
      <c r="K2979" s="14"/>
      <c r="L2979" s="14" t="s">
        <v>27</v>
      </c>
      <c r="M2979" s="13"/>
      <c r="N2979" s="10">
        <v>4.8</v>
      </c>
      <c r="O2979" s="10">
        <f>N2979-1/SUMIF(Seasons!A$2:A$8,C2979,Seasons!E$2:E$8)*(B2979-(E2979/SUMIF(Seasons!A$2:A$8,C2979,Seasons!B$2:B$8))*SUMIF(Seasons!A$2:A$8,C2979,Seasons!C$2:C$8))</f>
        <v>-6.6691425450573449</v>
      </c>
    </row>
    <row r="2980" spans="1:15" x14ac:dyDescent="0.2">
      <c r="A2980">
        <v>1</v>
      </c>
      <c r="B2980" s="1">
        <f>K2980</f>
        <v>4850000</v>
      </c>
      <c r="C2980" s="11" t="s">
        <v>19</v>
      </c>
      <c r="D2980" s="11" t="s">
        <v>819</v>
      </c>
      <c r="E2980" s="11">
        <v>193</v>
      </c>
      <c r="F2980" s="11">
        <v>0</v>
      </c>
      <c r="G2980" s="11">
        <v>0</v>
      </c>
      <c r="H2980" s="11">
        <v>0</v>
      </c>
      <c r="I2980" s="11"/>
      <c r="J2980" s="17">
        <v>4850000</v>
      </c>
      <c r="K2980" s="17">
        <v>4850000</v>
      </c>
      <c r="L2980" s="17">
        <v>0</v>
      </c>
      <c r="M2980" s="18"/>
      <c r="N2980" s="10">
        <v>6.6</v>
      </c>
      <c r="O2980" s="10">
        <f>N2980-1/SUMIF(Seasons!A$2:A$8,C2980,Seasons!E$2:E$8)*(B2980-(E2980/SUMIF(Seasons!A$2:A$8,C2980,Seasons!B$2:B$8))*SUMIF(Seasons!A$2:A$8,C2980,Seasons!C$2:C$8))</f>
        <v>-4.9231788079470196</v>
      </c>
    </row>
    <row r="2981" spans="1:15" x14ac:dyDescent="0.2">
      <c r="A2981">
        <v>1</v>
      </c>
      <c r="B2981" s="1">
        <f>J2981</f>
        <v>1812500</v>
      </c>
      <c r="C2981" s="11" t="s">
        <v>17</v>
      </c>
      <c r="D2981" s="11" t="s">
        <v>820</v>
      </c>
      <c r="E2981" s="12">
        <v>190</v>
      </c>
      <c r="F2981" s="12"/>
      <c r="G2981" s="12"/>
      <c r="H2981" s="12"/>
      <c r="I2981" s="13">
        <v>1875000</v>
      </c>
      <c r="J2981" s="14">
        <v>1812500</v>
      </c>
      <c r="K2981" s="14"/>
      <c r="L2981" s="14" t="s">
        <v>27</v>
      </c>
      <c r="M2981" s="13"/>
      <c r="N2981" s="10">
        <v>-0.5</v>
      </c>
      <c r="O2981" s="10">
        <f>N2981-1/SUMIF(Seasons!A$2:A$8,C2981,Seasons!E$2:E$8)*(B2981-(E2981/SUMIF(Seasons!A$2:A$8,C2981,Seasons!B$2:B$8))*SUMIF(Seasons!A$2:A$8,C2981,Seasons!C$2:C$8))</f>
        <v>-4.0062807209175313</v>
      </c>
    </row>
    <row r="2982" spans="1:15" x14ac:dyDescent="0.2">
      <c r="A2982">
        <v>1</v>
      </c>
      <c r="B2982" s="1">
        <f>K2982</f>
        <v>1700000</v>
      </c>
      <c r="C2982" s="11" t="s">
        <v>19</v>
      </c>
      <c r="D2982" s="11" t="s">
        <v>820</v>
      </c>
      <c r="E2982" s="12">
        <v>193</v>
      </c>
      <c r="F2982" s="12">
        <v>0</v>
      </c>
      <c r="G2982" s="12">
        <v>0</v>
      </c>
      <c r="H2982" s="12">
        <v>0</v>
      </c>
      <c r="I2982" s="11"/>
      <c r="J2982" s="14">
        <v>1700000</v>
      </c>
      <c r="K2982" s="14">
        <v>1700000</v>
      </c>
      <c r="L2982" s="14">
        <v>0</v>
      </c>
      <c r="M2982" s="13"/>
      <c r="N2982" s="10">
        <v>14.3</v>
      </c>
      <c r="O2982" s="10">
        <f>N2982-1/SUMIF(Seasons!A$2:A$8,C2982,Seasons!E$2:E$8)*(B2982-(E2982/SUMIF(Seasons!A$2:A$8,C2982,Seasons!B$2:B$8))*SUMIF(Seasons!A$2:A$8,C2982,Seasons!C$2:C$8))</f>
        <v>11.121192052980133</v>
      </c>
    </row>
    <row r="2983" spans="1:15" x14ac:dyDescent="0.2">
      <c r="A2983">
        <v>1</v>
      </c>
      <c r="B2983" s="1">
        <f>K2983</f>
        <v>1700000</v>
      </c>
      <c r="C2983" s="11" t="s">
        <v>20</v>
      </c>
      <c r="D2983" s="11" t="s">
        <v>820</v>
      </c>
      <c r="E2983" s="12">
        <v>186</v>
      </c>
      <c r="F2983" s="12">
        <v>0</v>
      </c>
      <c r="G2983" s="12">
        <v>0</v>
      </c>
      <c r="H2983" s="12">
        <v>0</v>
      </c>
      <c r="I2983" s="12"/>
      <c r="J2983" s="14">
        <v>1700000</v>
      </c>
      <c r="K2983" s="14">
        <v>1700000</v>
      </c>
      <c r="L2983" s="14">
        <v>0</v>
      </c>
      <c r="M2983" s="13"/>
      <c r="N2983" s="10">
        <v>8.6999999999999993</v>
      </c>
      <c r="O2983" s="10">
        <f>N2983-1/SUMIF(Seasons!A$2:A$8,C2983,Seasons!E$2:E$8)*(B2983-(E2983/SUMIF(Seasons!A$2:A$8,C2983,Seasons!B$2:B$8))*SUMIF(Seasons!A$2:A$8,C2983,Seasons!C$2:C$8))</f>
        <v>5.6937369519832979</v>
      </c>
    </row>
    <row r="2984" spans="1:15" x14ac:dyDescent="0.2">
      <c r="A2984">
        <v>1</v>
      </c>
      <c r="B2984" s="1">
        <f>K2984</f>
        <v>3000000</v>
      </c>
      <c r="C2984" s="11" t="s">
        <v>21</v>
      </c>
      <c r="D2984" s="11" t="s">
        <v>820</v>
      </c>
      <c r="E2984" s="12">
        <v>185</v>
      </c>
      <c r="F2984" s="12">
        <v>0</v>
      </c>
      <c r="G2984" s="12">
        <v>0</v>
      </c>
      <c r="H2984" s="12">
        <v>0</v>
      </c>
      <c r="I2984" s="12"/>
      <c r="J2984" s="14">
        <v>3000000</v>
      </c>
      <c r="K2984" s="14">
        <v>3000000</v>
      </c>
      <c r="L2984" s="14">
        <v>0</v>
      </c>
      <c r="M2984" s="13">
        <v>0</v>
      </c>
      <c r="N2984" s="10">
        <v>7</v>
      </c>
      <c r="O2984" s="10">
        <f>N2984-1/SUMIF(Seasons!A$2:A$8,C2984,Seasons!E$2:E$8)*(B2984-(E2984/SUMIF(Seasons!A$2:A$8,C2984,Seasons!B$2:B$8))*SUMIF(Seasons!A$2:A$8,C2984,Seasons!C$2:C$8))</f>
        <v>1.3130684538056485</v>
      </c>
    </row>
    <row r="2985" spans="1:15" x14ac:dyDescent="0.2">
      <c r="A2985">
        <v>1</v>
      </c>
      <c r="B2985" s="1">
        <f>48/82*K2985</f>
        <v>1362306.1463414633</v>
      </c>
      <c r="C2985" t="s">
        <v>22</v>
      </c>
      <c r="D2985" t="s">
        <v>820</v>
      </c>
      <c r="E2985">
        <v>99</v>
      </c>
      <c r="F2985">
        <v>0</v>
      </c>
      <c r="H2985">
        <v>0</v>
      </c>
      <c r="K2985" s="1">
        <v>2327273</v>
      </c>
      <c r="L2985" s="1">
        <v>0</v>
      </c>
      <c r="N2985" s="3">
        <v>5.6</v>
      </c>
      <c r="O2985" s="10">
        <f>N2985-1/SUMIF(Seasons!A$2:A$8,C2985,Seasons!E$2:E$8)*(B2985-(E2985/SUMIF(Seasons!A$2:A$8,C2985,Seasons!B$2:B$8))*SUMIF(Seasons!A$2:A$8,C2985,Seasons!C$2:C$8))</f>
        <v>3.421958042486231</v>
      </c>
    </row>
    <row r="2986" spans="1:15" x14ac:dyDescent="0.2">
      <c r="A2986">
        <v>1</v>
      </c>
      <c r="B2986" s="1">
        <f>K2986</f>
        <v>3000000</v>
      </c>
      <c r="C2986" t="s">
        <v>15</v>
      </c>
      <c r="D2986" t="s">
        <v>820</v>
      </c>
      <c r="E2986">
        <v>195</v>
      </c>
      <c r="F2986">
        <v>0</v>
      </c>
      <c r="G2986">
        <v>195</v>
      </c>
      <c r="H2986">
        <v>0</v>
      </c>
      <c r="I2986"/>
      <c r="J2986" s="1">
        <v>3000000</v>
      </c>
      <c r="K2986" s="1">
        <v>3000000</v>
      </c>
      <c r="L2986" s="1">
        <v>0</v>
      </c>
      <c r="M2986"/>
      <c r="N2986" s="3">
        <v>12.2</v>
      </c>
      <c r="O2986" s="10">
        <f>N2986-1/SUMIF(Seasons!A$2:A$8,C2986,Seasons!E$2:E$8)*(B2986-(E2986/SUMIF(Seasons!A$2:A$8,C2986,Seasons!B$2:B$8))*SUMIF(Seasons!A$2:A$8,C2986,Seasons!C$2:C$8))</f>
        <v>6.5078412391093901</v>
      </c>
    </row>
    <row r="2987" spans="1:15" x14ac:dyDescent="0.2">
      <c r="A2987">
        <v>1</v>
      </c>
      <c r="B2987" s="1">
        <v>4000000</v>
      </c>
      <c r="C2987" t="s">
        <v>23</v>
      </c>
      <c r="D2987" t="s">
        <v>820</v>
      </c>
      <c r="E2987">
        <v>186</v>
      </c>
      <c r="K2987" s="1">
        <v>4000000</v>
      </c>
      <c r="L2987" s="1">
        <v>0</v>
      </c>
      <c r="N2987" s="3">
        <v>5</v>
      </c>
      <c r="O2987" s="10">
        <f>N2987-1/SUMIF(Seasons!A$2:A$8,C2987,Seasons!E$2:E$8)*(B2987-(E2987/SUMIF(Seasons!A$2:A$8,C2987,Seasons!B$2:B$8))*SUMIF(Seasons!A$2:A$8,C2987,Seasons!C$2:C$8))</f>
        <v>-2.3469387755102042</v>
      </c>
    </row>
    <row r="2988" spans="1:15" x14ac:dyDescent="0.2">
      <c r="A2988">
        <v>1</v>
      </c>
      <c r="B2988" s="1">
        <f>J2988</f>
        <v>5250000</v>
      </c>
      <c r="C2988" s="11" t="s">
        <v>17</v>
      </c>
      <c r="D2988" s="11" t="s">
        <v>821</v>
      </c>
      <c r="E2988" s="12">
        <v>190</v>
      </c>
      <c r="F2988" s="12"/>
      <c r="G2988" s="12"/>
      <c r="H2988" s="12"/>
      <c r="I2988" s="13">
        <v>5250000</v>
      </c>
      <c r="J2988" s="14">
        <v>5250000</v>
      </c>
      <c r="K2988" s="14"/>
      <c r="L2988" s="14" t="s">
        <v>27</v>
      </c>
      <c r="M2988" s="13"/>
      <c r="N2988" s="10">
        <v>7.7</v>
      </c>
      <c r="O2988" s="10">
        <f>N2988-1/SUMIF(Seasons!A$2:A$8,C2988,Seasons!E$2:E$8)*(B2988-(E2988/SUMIF(Seasons!A$2:A$8,C2988,Seasons!B$2:B$8))*SUMIF(Seasons!A$2:A$8,C2988,Seasons!C$2:C$8))</f>
        <v>-4.8177498634625886</v>
      </c>
    </row>
    <row r="2989" spans="1:15" x14ac:dyDescent="0.2">
      <c r="A2989">
        <v>1</v>
      </c>
      <c r="B2989" s="1">
        <f>K2989</f>
        <v>5250000</v>
      </c>
      <c r="C2989" s="11" t="s">
        <v>19</v>
      </c>
      <c r="D2989" s="11" t="s">
        <v>821</v>
      </c>
      <c r="E2989" s="11">
        <v>193</v>
      </c>
      <c r="F2989" s="11">
        <v>0</v>
      </c>
      <c r="G2989" s="11">
        <v>0</v>
      </c>
      <c r="H2989" s="11">
        <v>0</v>
      </c>
      <c r="I2989" s="11"/>
      <c r="J2989" s="17">
        <v>5250000</v>
      </c>
      <c r="K2989" s="17">
        <v>5250000</v>
      </c>
      <c r="L2989" s="17">
        <v>0</v>
      </c>
      <c r="M2989" s="18"/>
      <c r="N2989" s="10">
        <v>7.3</v>
      </c>
      <c r="O2989" s="10">
        <f>N2989-1/SUMIF(Seasons!A$2:A$8,C2989,Seasons!E$2:E$8)*(B2989-(E2989/SUMIF(Seasons!A$2:A$8,C2989,Seasons!B$2:B$8))*SUMIF(Seasons!A$2:A$8,C2989,Seasons!C$2:C$8))</f>
        <v>-5.282781456953642</v>
      </c>
    </row>
    <row r="2990" spans="1:15" x14ac:dyDescent="0.2">
      <c r="A2990">
        <v>1</v>
      </c>
      <c r="B2990" s="1">
        <f>K2990</f>
        <v>2951613</v>
      </c>
      <c r="C2990" s="11" t="s">
        <v>20</v>
      </c>
      <c r="D2990" s="11" t="s">
        <v>821</v>
      </c>
      <c r="E2990" s="12">
        <v>183</v>
      </c>
      <c r="F2990" s="12">
        <v>0</v>
      </c>
      <c r="G2990" s="12">
        <v>0</v>
      </c>
      <c r="H2990" s="12">
        <v>0</v>
      </c>
      <c r="I2990" s="12"/>
      <c r="J2990" s="14">
        <v>3000000</v>
      </c>
      <c r="K2990" s="14">
        <v>2951613</v>
      </c>
      <c r="L2990" s="14">
        <v>0</v>
      </c>
      <c r="M2990" s="13"/>
      <c r="N2990" s="10">
        <v>5.7</v>
      </c>
      <c r="O2990" s="10">
        <f>N2990-1/SUMIF(Seasons!A$2:A$8,C2990,Seasons!E$2:E$8)*(B2990-(E2990/SUMIF(Seasons!A$2:A$8,C2990,Seasons!B$2:B$8))*SUMIF(Seasons!A$2:A$8,C2990,Seasons!C$2:C$8))</f>
        <v>-0.46203135564684406</v>
      </c>
    </row>
    <row r="2991" spans="1:15" x14ac:dyDescent="0.2">
      <c r="A2991">
        <v>1</v>
      </c>
      <c r="B2991" s="1">
        <f>K2991</f>
        <v>3000000</v>
      </c>
      <c r="C2991" s="11" t="s">
        <v>21</v>
      </c>
      <c r="D2991" s="11" t="s">
        <v>821</v>
      </c>
      <c r="E2991" s="12">
        <v>185</v>
      </c>
      <c r="F2991" s="12">
        <v>0</v>
      </c>
      <c r="G2991" s="12">
        <v>0</v>
      </c>
      <c r="H2991" s="12">
        <v>0</v>
      </c>
      <c r="I2991" s="12"/>
      <c r="J2991" s="14">
        <v>3000000</v>
      </c>
      <c r="K2991" s="14">
        <v>3000000</v>
      </c>
      <c r="L2991" s="14">
        <v>0</v>
      </c>
      <c r="M2991" s="13">
        <v>0</v>
      </c>
      <c r="N2991" s="10">
        <v>8.9</v>
      </c>
      <c r="O2991" s="10">
        <f>N2991-1/SUMIF(Seasons!A$2:A$8,C2991,Seasons!E$2:E$8)*(B2991-(E2991/SUMIF(Seasons!A$2:A$8,C2991,Seasons!B$2:B$8))*SUMIF(Seasons!A$2:A$8,C2991,Seasons!C$2:C$8))</f>
        <v>3.2130684538056489</v>
      </c>
    </row>
    <row r="2992" spans="1:15" x14ac:dyDescent="0.2">
      <c r="A2992">
        <v>1</v>
      </c>
      <c r="B2992" s="1">
        <f>48/82*K2992</f>
        <v>2634146.3414634145</v>
      </c>
      <c r="C2992" t="s">
        <v>22</v>
      </c>
      <c r="D2992" t="s">
        <v>821</v>
      </c>
      <c r="E2992">
        <v>99</v>
      </c>
      <c r="F2992">
        <v>0</v>
      </c>
      <c r="H2992">
        <v>0</v>
      </c>
      <c r="K2992" s="1">
        <v>4500000</v>
      </c>
      <c r="L2992" s="1">
        <v>0</v>
      </c>
      <c r="N2992" s="3">
        <v>-3</v>
      </c>
      <c r="O2992" s="10">
        <f>N2992-1/SUMIF(Seasons!A$2:A$8,C2992,Seasons!E$2:E$8)*(B2992-(E2992/SUMIF(Seasons!A$2:A$8,C2992,Seasons!B$2:B$8))*SUMIF(Seasons!A$2:A$8,C2992,Seasons!C$2:C$8))</f>
        <v>-7.8037765538945711</v>
      </c>
    </row>
    <row r="2993" spans="1:15" x14ac:dyDescent="0.2">
      <c r="A2993">
        <v>1</v>
      </c>
      <c r="B2993" s="1">
        <f>K2993</f>
        <v>4500000</v>
      </c>
      <c r="C2993" t="s">
        <v>15</v>
      </c>
      <c r="D2993" t="s">
        <v>821</v>
      </c>
      <c r="E2993">
        <v>195</v>
      </c>
      <c r="F2993">
        <v>0</v>
      </c>
      <c r="G2993">
        <v>0</v>
      </c>
      <c r="H2993">
        <v>0</v>
      </c>
      <c r="I2993"/>
      <c r="J2993" s="1">
        <v>4500000</v>
      </c>
      <c r="K2993" s="1">
        <v>4500000</v>
      </c>
      <c r="L2993" s="1">
        <v>0</v>
      </c>
      <c r="M2993"/>
      <c r="N2993" s="3">
        <v>6.6</v>
      </c>
      <c r="O2993" s="10">
        <f>N2993-1/SUMIF(Seasons!A$2:A$8,C2993,Seasons!E$2:E$8)*(B2993-(E2993/SUMIF(Seasons!A$2:A$8,C2993,Seasons!B$2:B$8))*SUMIF(Seasons!A$2:A$8,C2993,Seasons!C$2:C$8))</f>
        <v>-2.5771539206195548</v>
      </c>
    </row>
    <row r="2994" spans="1:15" x14ac:dyDescent="0.2">
      <c r="A2994">
        <v>1</v>
      </c>
      <c r="B2994" s="1">
        <v>2500000</v>
      </c>
      <c r="C2994" t="s">
        <v>23</v>
      </c>
      <c r="D2994" t="s">
        <v>821</v>
      </c>
      <c r="E2994">
        <v>186</v>
      </c>
      <c r="K2994" s="1">
        <v>2500000</v>
      </c>
      <c r="L2994" s="1">
        <v>0</v>
      </c>
      <c r="N2994" s="3">
        <v>2.1</v>
      </c>
      <c r="O2994" s="10">
        <f>N2994-1/SUMIF(Seasons!A$2:A$8,C2994,Seasons!E$2:E$8)*(B2994-(E2994/SUMIF(Seasons!A$2:A$8,C2994,Seasons!B$2:B$8))*SUMIF(Seasons!A$2:A$8,C2994,Seasons!C$2:C$8))</f>
        <v>-2.0526175687666366</v>
      </c>
    </row>
    <row r="2995" spans="1:15" x14ac:dyDescent="0.2">
      <c r="A2995">
        <v>1</v>
      </c>
      <c r="B2995" s="1">
        <v>548000</v>
      </c>
      <c r="C2995" t="s">
        <v>23</v>
      </c>
      <c r="D2995" t="s">
        <v>822</v>
      </c>
      <c r="E2995">
        <v>136</v>
      </c>
      <c r="K2995" s="1">
        <v>548000</v>
      </c>
      <c r="L2995" s="1">
        <v>48000</v>
      </c>
      <c r="N2995" s="3">
        <v>1.6</v>
      </c>
      <c r="O2995" s="10">
        <f>N2995-1/SUMIF(Seasons!A$2:A$8,C2995,Seasons!E$2:E$8)*(B2995-(E2995/SUMIF(Seasons!A$2:A$8,C2995,Seasons!B$2:B$8))*SUMIF(Seasons!A$2:A$8,C2995,Seasons!C$2:C$8))</f>
        <v>1.2894066462489626</v>
      </c>
    </row>
    <row r="2996" spans="1:15" x14ac:dyDescent="0.2">
      <c r="A2996">
        <v>1</v>
      </c>
      <c r="B2996" s="1">
        <f>K2996</f>
        <v>98446</v>
      </c>
      <c r="C2996" s="11" t="s">
        <v>19</v>
      </c>
      <c r="D2996" s="11" t="s">
        <v>823</v>
      </c>
      <c r="E2996" s="12">
        <v>38</v>
      </c>
      <c r="F2996" s="12">
        <v>0</v>
      </c>
      <c r="G2996" s="12">
        <v>0</v>
      </c>
      <c r="H2996" s="12">
        <v>0</v>
      </c>
      <c r="I2996" s="11"/>
      <c r="J2996" s="14">
        <v>500000</v>
      </c>
      <c r="K2996" s="14">
        <v>98446</v>
      </c>
      <c r="L2996" s="14">
        <v>0</v>
      </c>
      <c r="M2996" s="13"/>
      <c r="N2996" s="10">
        <v>-1.4</v>
      </c>
      <c r="O2996" s="10">
        <f>N2996-1/SUMIF(Seasons!A$2:A$8,C2996,Seasons!E$2:E$8)*(B2996-(E2996/SUMIF(Seasons!A$2:A$8,C2996,Seasons!B$2:B$8))*SUMIF(Seasons!A$2:A$8,C2996,Seasons!C$2:C$8))</f>
        <v>-1.4000010705829873</v>
      </c>
    </row>
    <row r="2997" spans="1:15" x14ac:dyDescent="0.2">
      <c r="A2997">
        <v>1</v>
      </c>
      <c r="B2997" s="1">
        <f>K2997</f>
        <v>138978</v>
      </c>
      <c r="C2997" s="11" t="s">
        <v>20</v>
      </c>
      <c r="D2997" s="11" t="s">
        <v>823</v>
      </c>
      <c r="E2997" s="12">
        <v>47</v>
      </c>
      <c r="F2997" s="12">
        <v>0</v>
      </c>
      <c r="G2997" s="12">
        <v>0</v>
      </c>
      <c r="H2997" s="12">
        <v>0</v>
      </c>
      <c r="I2997" s="12"/>
      <c r="J2997" s="14">
        <v>550000</v>
      </c>
      <c r="K2997" s="14">
        <v>138978</v>
      </c>
      <c r="L2997" s="14">
        <v>0</v>
      </c>
      <c r="M2997" s="13"/>
      <c r="N2997" s="10">
        <v>0</v>
      </c>
      <c r="O2997" s="10">
        <f>N2997-1/SUMIF(Seasons!A$2:A$8,C2997,Seasons!E$2:E$8)*(B2997-(E2997/SUMIF(Seasons!A$2:A$8,C2997,Seasons!B$2:B$8))*SUMIF(Seasons!A$2:A$8,C2997,Seasons!C$2:C$8))</f>
        <v>-3.1650723954475067E-2</v>
      </c>
    </row>
    <row r="2998" spans="1:15" x14ac:dyDescent="0.2">
      <c r="A2998">
        <v>1</v>
      </c>
      <c r="B2998" s="1">
        <f>K2998</f>
        <v>485270</v>
      </c>
      <c r="C2998" s="11" t="s">
        <v>21</v>
      </c>
      <c r="D2998" s="11" t="s">
        <v>823</v>
      </c>
      <c r="E2998" s="11">
        <v>171</v>
      </c>
      <c r="F2998" s="11">
        <v>41</v>
      </c>
      <c r="G2998" s="11">
        <v>0</v>
      </c>
      <c r="H2998" s="11">
        <v>0</v>
      </c>
      <c r="I2998" s="11"/>
      <c r="J2998" s="17">
        <v>525000</v>
      </c>
      <c r="K2998" s="17">
        <v>485270</v>
      </c>
      <c r="L2998" s="17">
        <v>0</v>
      </c>
      <c r="M2998" s="18">
        <v>0</v>
      </c>
      <c r="N2998" s="10">
        <v>1.7000000000000002</v>
      </c>
      <c r="O2998" s="10">
        <f>N2998-1/SUMIF(Seasons!A$2:A$8,C2998,Seasons!E$2:E$8)*(B2998-(E2998/SUMIF(Seasons!A$2:A$8,C2998,Seasons!B$2:B$8))*SUMIF(Seasons!A$2:A$8,C2998,Seasons!C$2:C$8))</f>
        <v>1.7000006210135461</v>
      </c>
    </row>
    <row r="2999" spans="1:15" x14ac:dyDescent="0.2">
      <c r="A2999">
        <v>1</v>
      </c>
      <c r="B2999" s="1">
        <f>48/82*K2999</f>
        <v>165262.24390243902</v>
      </c>
      <c r="C2999" t="s">
        <v>22</v>
      </c>
      <c r="D2999" t="s">
        <v>823</v>
      </c>
      <c r="E2999">
        <v>43</v>
      </c>
      <c r="F2999">
        <v>0</v>
      </c>
      <c r="H2999">
        <v>0</v>
      </c>
      <c r="K2999" s="1">
        <v>282323</v>
      </c>
      <c r="L2999" s="1">
        <v>0</v>
      </c>
      <c r="N2999" s="3">
        <v>-1.2</v>
      </c>
      <c r="O2999" s="10">
        <f>N2999-1/SUMIF(Seasons!A$2:A$8,C2999,Seasons!E$2:E$8)*(B2999-(E2999/SUMIF(Seasons!A$2:A$8,C2999,Seasons!B$2:B$8))*SUMIF(Seasons!A$2:A$8,C2999,Seasons!C$2:C$8))</f>
        <v>-1.2656125747800586</v>
      </c>
    </row>
    <row r="3000" spans="1:15" x14ac:dyDescent="0.2">
      <c r="A3000">
        <v>1</v>
      </c>
      <c r="B3000" s="1">
        <f>K3000</f>
        <v>266667</v>
      </c>
      <c r="C3000" t="s">
        <v>15</v>
      </c>
      <c r="D3000" t="s">
        <v>823</v>
      </c>
      <c r="E3000">
        <v>80</v>
      </c>
      <c r="F3000">
        <v>0</v>
      </c>
      <c r="G3000">
        <v>0</v>
      </c>
      <c r="H3000">
        <v>0</v>
      </c>
      <c r="I3000"/>
      <c r="J3000" s="1">
        <v>650000</v>
      </c>
      <c r="K3000" s="1">
        <v>266667</v>
      </c>
      <c r="L3000" s="1">
        <v>0</v>
      </c>
      <c r="M3000"/>
      <c r="N3000" s="3">
        <v>0.7</v>
      </c>
      <c r="O3000" s="10">
        <f>N3000-1/SUMIF(Seasons!A$2:A$8,C3000,Seasons!E$2:E$8)*(B3000-(E3000/SUMIF(Seasons!A$2:A$8,C3000,Seasons!B$2:B$8))*SUMIF(Seasons!A$2:A$8,C3000,Seasons!C$2:C$8))</f>
        <v>0.60468311862387358</v>
      </c>
    </row>
    <row r="3001" spans="1:15" x14ac:dyDescent="0.2">
      <c r="A3001">
        <v>1</v>
      </c>
      <c r="B3001" s="1">
        <v>132000</v>
      </c>
      <c r="C3001" t="s">
        <v>23</v>
      </c>
      <c r="D3001" t="s">
        <v>823</v>
      </c>
      <c r="E3001">
        <v>41</v>
      </c>
      <c r="K3001" s="1">
        <v>132000</v>
      </c>
      <c r="L3001" s="1">
        <v>0</v>
      </c>
      <c r="N3001" s="3">
        <v>-0.8</v>
      </c>
      <c r="O3001" s="10">
        <f>N3001-1/SUMIF(Seasons!A$2:A$8,C3001,Seasons!E$2:E$8)*(B3001-(E3001/SUMIF(Seasons!A$2:A$8,C3001,Seasons!B$2:B$8))*SUMIF(Seasons!A$2:A$8,C3001,Seasons!C$2:C$8))</f>
        <v>-0.82292125826487683</v>
      </c>
    </row>
    <row r="3002" spans="1:15" x14ac:dyDescent="0.2">
      <c r="A3002">
        <v>1</v>
      </c>
      <c r="B3002" s="1">
        <f>J3002</f>
        <v>550000</v>
      </c>
      <c r="C3002" s="11" t="s">
        <v>17</v>
      </c>
      <c r="D3002" s="11" t="s">
        <v>824</v>
      </c>
      <c r="E3002" s="12">
        <v>190</v>
      </c>
      <c r="F3002" s="12"/>
      <c r="G3002" s="12"/>
      <c r="H3002" s="12"/>
      <c r="I3002" s="13">
        <v>550000</v>
      </c>
      <c r="J3002" s="14">
        <v>550000</v>
      </c>
      <c r="K3002" s="14"/>
      <c r="L3002" s="14" t="s">
        <v>27</v>
      </c>
      <c r="M3002" s="13"/>
      <c r="N3002" s="10">
        <v>0.9</v>
      </c>
      <c r="O3002" s="10">
        <f>N3002-1/SUMIF(Seasons!A$2:A$8,C3002,Seasons!E$2:E$8)*(B3002-(E3002/SUMIF(Seasons!A$2:A$8,C3002,Seasons!B$2:B$8))*SUMIF(Seasons!A$2:A$8,C3002,Seasons!C$2:C$8))</f>
        <v>0.70338612779901699</v>
      </c>
    </row>
    <row r="3003" spans="1:15" x14ac:dyDescent="0.2">
      <c r="A3003">
        <v>1</v>
      </c>
      <c r="B3003" s="1">
        <f>K3003</f>
        <v>837500</v>
      </c>
      <c r="C3003" s="11" t="s">
        <v>19</v>
      </c>
      <c r="D3003" s="11" t="s">
        <v>824</v>
      </c>
      <c r="E3003" s="12">
        <v>193</v>
      </c>
      <c r="F3003" s="12">
        <v>0</v>
      </c>
      <c r="G3003" s="12">
        <v>0</v>
      </c>
      <c r="H3003" s="12">
        <v>0</v>
      </c>
      <c r="I3003" s="11"/>
      <c r="J3003" s="14">
        <v>837500</v>
      </c>
      <c r="K3003" s="14">
        <v>837500</v>
      </c>
      <c r="L3003" s="14">
        <v>0</v>
      </c>
      <c r="M3003" s="13"/>
      <c r="N3003" s="10">
        <v>2.8</v>
      </c>
      <c r="O3003" s="10">
        <f>N3003-1/SUMIF(Seasons!A$2:A$8,C3003,Seasons!E$2:E$8)*(B3003-(E3003/SUMIF(Seasons!A$2:A$8,C3003,Seasons!B$2:B$8))*SUMIF(Seasons!A$2:A$8,C3003,Seasons!C$2:C$8))</f>
        <v>1.9059602649006622</v>
      </c>
    </row>
    <row r="3004" spans="1:15" x14ac:dyDescent="0.2">
      <c r="A3004">
        <v>1</v>
      </c>
      <c r="B3004" s="1">
        <f>K3004</f>
        <v>837500</v>
      </c>
      <c r="C3004" s="11" t="s">
        <v>20</v>
      </c>
      <c r="D3004" s="11" t="s">
        <v>824</v>
      </c>
      <c r="E3004" s="12">
        <v>186</v>
      </c>
      <c r="F3004" s="12">
        <v>0</v>
      </c>
      <c r="G3004" s="12">
        <v>0</v>
      </c>
      <c r="H3004" s="12">
        <v>0</v>
      </c>
      <c r="I3004" s="12"/>
      <c r="J3004" s="14">
        <v>837500</v>
      </c>
      <c r="K3004" s="14">
        <v>837500</v>
      </c>
      <c r="L3004" s="14">
        <v>0</v>
      </c>
      <c r="M3004" s="13"/>
      <c r="N3004" s="10">
        <v>9.1</v>
      </c>
      <c r="O3004" s="10">
        <f>N3004-1/SUMIF(Seasons!A$2:A$8,C3004,Seasons!E$2:E$8)*(B3004-(E3004/SUMIF(Seasons!A$2:A$8,C3004,Seasons!B$2:B$8))*SUMIF(Seasons!A$2:A$8,C3004,Seasons!C$2:C$8))</f>
        <v>8.2544885177453029</v>
      </c>
    </row>
    <row r="3005" spans="1:15" x14ac:dyDescent="0.2">
      <c r="A3005">
        <v>1</v>
      </c>
      <c r="B3005" s="1">
        <f>K3005</f>
        <v>2500000</v>
      </c>
      <c r="C3005" s="11" t="s">
        <v>21</v>
      </c>
      <c r="D3005" s="11" t="s">
        <v>824</v>
      </c>
      <c r="E3005" s="12">
        <v>185</v>
      </c>
      <c r="F3005" s="12">
        <v>0</v>
      </c>
      <c r="G3005" s="12">
        <v>0</v>
      </c>
      <c r="H3005" s="12">
        <v>0</v>
      </c>
      <c r="I3005" s="12"/>
      <c r="J3005" s="14">
        <v>2500000</v>
      </c>
      <c r="K3005" s="14">
        <v>2500000</v>
      </c>
      <c r="L3005" s="14">
        <v>0</v>
      </c>
      <c r="M3005" s="13">
        <v>0</v>
      </c>
      <c r="N3005" s="10">
        <v>5.2</v>
      </c>
      <c r="O3005" s="10">
        <f>N3005-1/SUMIF(Seasons!A$2:A$8,C3005,Seasons!E$2:E$8)*(B3005-(E3005/SUMIF(Seasons!A$2:A$8,C3005,Seasons!B$2:B$8))*SUMIF(Seasons!A$2:A$8,C3005,Seasons!C$2:C$8))</f>
        <v>0.66194351364289172</v>
      </c>
    </row>
    <row r="3006" spans="1:15" x14ac:dyDescent="0.2">
      <c r="A3006">
        <v>1</v>
      </c>
      <c r="B3006" s="1">
        <f>48/82*K3006</f>
        <v>2341463.4146341463</v>
      </c>
      <c r="C3006" t="s">
        <v>22</v>
      </c>
      <c r="D3006" t="s">
        <v>824</v>
      </c>
      <c r="E3006">
        <v>99</v>
      </c>
      <c r="F3006">
        <v>0</v>
      </c>
      <c r="H3006">
        <v>0</v>
      </c>
      <c r="K3006" s="1">
        <v>4000000</v>
      </c>
      <c r="L3006" s="1">
        <v>0</v>
      </c>
      <c r="N3006" s="3">
        <v>-0.4</v>
      </c>
      <c r="O3006" s="10">
        <f>N3006-1/SUMIF(Seasons!A$2:A$8,C3006,Seasons!E$2:E$8)*(B3006-(E3006/SUMIF(Seasons!A$2:A$8,C3006,Seasons!B$2:B$8))*SUMIF(Seasons!A$2:A$8,C3006,Seasons!C$2:C$8))</f>
        <v>-4.5995279307631787</v>
      </c>
    </row>
    <row r="3007" spans="1:15" x14ac:dyDescent="0.2">
      <c r="A3007">
        <v>1</v>
      </c>
      <c r="B3007" s="1">
        <f>K3007</f>
        <v>4000000</v>
      </c>
      <c r="C3007" t="s">
        <v>15</v>
      </c>
      <c r="D3007" t="s">
        <v>824</v>
      </c>
      <c r="E3007">
        <v>195</v>
      </c>
      <c r="F3007">
        <v>0</v>
      </c>
      <c r="G3007">
        <v>0</v>
      </c>
      <c r="H3007">
        <v>0</v>
      </c>
      <c r="I3007"/>
      <c r="J3007" s="1">
        <v>4000000</v>
      </c>
      <c r="K3007" s="1">
        <v>4000000</v>
      </c>
      <c r="L3007" s="1">
        <v>0</v>
      </c>
      <c r="M3007"/>
      <c r="N3007" s="3">
        <v>2.8</v>
      </c>
      <c r="O3007" s="10">
        <f>N3007-1/SUMIF(Seasons!A$2:A$8,C3007,Seasons!E$2:E$8)*(B3007-(E3007/SUMIF(Seasons!A$2:A$8,C3007,Seasons!B$2:B$8))*SUMIF(Seasons!A$2:A$8,C3007,Seasons!C$2:C$8))</f>
        <v>-5.2154888673765738</v>
      </c>
    </row>
    <row r="3008" spans="1:15" x14ac:dyDescent="0.2">
      <c r="A3008">
        <v>1</v>
      </c>
      <c r="B3008" s="1">
        <v>4000000</v>
      </c>
      <c r="C3008" t="s">
        <v>23</v>
      </c>
      <c r="D3008" t="s">
        <v>824</v>
      </c>
      <c r="E3008">
        <v>186</v>
      </c>
      <c r="K3008" s="1">
        <v>4000000</v>
      </c>
      <c r="L3008" s="1">
        <v>0</v>
      </c>
      <c r="N3008" s="3">
        <v>5.4</v>
      </c>
      <c r="O3008" s="10">
        <f>N3008-1/SUMIF(Seasons!A$2:A$8,C3008,Seasons!E$2:E$8)*(B3008-(E3008/SUMIF(Seasons!A$2:A$8,C3008,Seasons!B$2:B$8))*SUMIF(Seasons!A$2:A$8,C3008,Seasons!C$2:C$8))</f>
        <v>-1.9469387755102039</v>
      </c>
    </row>
    <row r="3009" spans="1:15" x14ac:dyDescent="0.2">
      <c r="A3009">
        <v>1</v>
      </c>
      <c r="B3009" s="1">
        <f>K3009</f>
        <v>352564</v>
      </c>
      <c r="C3009" t="s">
        <v>15</v>
      </c>
      <c r="D3009" t="s">
        <v>825</v>
      </c>
      <c r="E3009">
        <v>125</v>
      </c>
      <c r="F3009">
        <v>0</v>
      </c>
      <c r="G3009">
        <v>0</v>
      </c>
      <c r="H3009">
        <v>0</v>
      </c>
      <c r="I3009"/>
      <c r="J3009" s="1">
        <v>550000</v>
      </c>
      <c r="K3009" s="1">
        <v>352564</v>
      </c>
      <c r="L3009" s="1">
        <v>0</v>
      </c>
      <c r="M3009"/>
      <c r="N3009" s="3">
        <v>11.5</v>
      </c>
      <c r="O3009" s="10">
        <f>N3009-1/SUMIF(Seasons!A$2:A$8,C3009,Seasons!E$2:E$8)*(B3009-(E3009/SUMIF(Seasons!A$2:A$8,C3009,Seasons!B$2:B$8))*SUMIF(Seasons!A$2:A$8,C3009,Seasons!C$2:C$8))</f>
        <v>11.500000238290268</v>
      </c>
    </row>
    <row r="3010" spans="1:15" x14ac:dyDescent="0.2">
      <c r="A3010">
        <v>1</v>
      </c>
      <c r="B3010" s="1">
        <v>550000</v>
      </c>
      <c r="C3010" t="s">
        <v>23</v>
      </c>
      <c r="D3010" t="s">
        <v>825</v>
      </c>
      <c r="E3010" s="19">
        <v>186</v>
      </c>
      <c r="J3010" s="1">
        <v>550000</v>
      </c>
      <c r="K3010" s="1">
        <v>550000</v>
      </c>
      <c r="N3010" s="3">
        <v>0.60000000000000009</v>
      </c>
      <c r="O3010" s="10">
        <f>N3010-1/SUMIF(Seasons!A$2:A$8,C3010,Seasons!E$2:E$8)*(B3010-(E3010/SUMIF(Seasons!A$2:A$8,C3010,Seasons!B$2:B$8))*SUMIF(Seasons!A$2:A$8,C3010,Seasons!C$2:C$8))</f>
        <v>0.60000000000000009</v>
      </c>
    </row>
    <row r="3011" spans="1:15" x14ac:dyDescent="0.2">
      <c r="A3011">
        <v>1</v>
      </c>
      <c r="B3011" s="1">
        <f>J3011</f>
        <v>1375000</v>
      </c>
      <c r="C3011" s="11" t="s">
        <v>17</v>
      </c>
      <c r="D3011" s="11" t="s">
        <v>826</v>
      </c>
      <c r="E3011" s="12">
        <v>190</v>
      </c>
      <c r="F3011" s="12"/>
      <c r="G3011" s="12"/>
      <c r="H3011" s="12"/>
      <c r="I3011" s="13">
        <v>2500000</v>
      </c>
      <c r="J3011" s="14">
        <v>1375000</v>
      </c>
      <c r="K3011" s="14"/>
      <c r="L3011" s="14" t="s">
        <v>27</v>
      </c>
      <c r="M3011" s="13"/>
      <c r="N3011" s="10">
        <v>1.5</v>
      </c>
      <c r="O3011" s="10">
        <f>N3011-1/SUMIF(Seasons!A$2:A$8,C3011,Seasons!E$2:E$8)*(B3011-(E3011/SUMIF(Seasons!A$2:A$8,C3011,Seasons!B$2:B$8))*SUMIF(Seasons!A$2:A$8,C3011,Seasons!C$2:C$8))</f>
        <v>-0.85936646641179681</v>
      </c>
    </row>
    <row r="3012" spans="1:15" x14ac:dyDescent="0.2">
      <c r="A3012">
        <v>1</v>
      </c>
      <c r="B3012" s="1">
        <f>K3012</f>
        <v>1175518</v>
      </c>
      <c r="C3012" s="11" t="s">
        <v>19</v>
      </c>
      <c r="D3012" s="11" t="s">
        <v>826</v>
      </c>
      <c r="E3012" s="12">
        <v>0</v>
      </c>
      <c r="F3012" s="12">
        <v>0</v>
      </c>
      <c r="G3012" s="12">
        <v>165</v>
      </c>
      <c r="H3012" s="12">
        <v>0</v>
      </c>
      <c r="I3012" s="11"/>
      <c r="J3012" s="14">
        <v>2750000</v>
      </c>
      <c r="K3012" s="14">
        <v>1175518</v>
      </c>
      <c r="L3012" s="14">
        <v>0</v>
      </c>
      <c r="M3012" s="13"/>
      <c r="N3012" s="10">
        <v>5.2</v>
      </c>
      <c r="O3012" s="10">
        <f>N3012-1/SUMIF(Seasons!A$2:A$8,C3012,Seasons!E$2:E$8)*(B3012-(E3012/SUMIF(Seasons!A$2:A$8,C3012,Seasons!B$2:B$8))*SUMIF(Seasons!A$2:A$8,C3012,Seasons!C$2:C$8))</f>
        <v>2.0860450331125828</v>
      </c>
    </row>
    <row r="3013" spans="1:15" x14ac:dyDescent="0.2">
      <c r="A3013">
        <v>1</v>
      </c>
      <c r="B3013" s="1">
        <f>K3013</f>
        <v>1000000</v>
      </c>
      <c r="C3013" s="11" t="s">
        <v>20</v>
      </c>
      <c r="D3013" s="11" t="s">
        <v>826</v>
      </c>
      <c r="E3013" s="12">
        <v>186</v>
      </c>
      <c r="F3013" s="12">
        <v>0</v>
      </c>
      <c r="G3013" s="12">
        <v>0</v>
      </c>
      <c r="H3013" s="12">
        <v>0</v>
      </c>
      <c r="I3013" s="12"/>
      <c r="J3013" s="14">
        <v>1000000</v>
      </c>
      <c r="K3013" s="14">
        <v>1000000</v>
      </c>
      <c r="L3013" s="14">
        <v>0</v>
      </c>
      <c r="M3013" s="13"/>
      <c r="N3013" s="10">
        <v>4.8</v>
      </c>
      <c r="O3013" s="10">
        <f>N3013-1/SUMIF(Seasons!A$2:A$8,C3013,Seasons!E$2:E$8)*(B3013-(E3013/SUMIF(Seasons!A$2:A$8,C3013,Seasons!B$2:B$8))*SUMIF(Seasons!A$2:A$8,C3013,Seasons!C$2:C$8))</f>
        <v>3.5473903966597078</v>
      </c>
    </row>
    <row r="3014" spans="1:15" x14ac:dyDescent="0.2">
      <c r="A3014">
        <v>1</v>
      </c>
      <c r="B3014" s="1">
        <f>K3014</f>
        <v>1150000</v>
      </c>
      <c r="C3014" s="11" t="s">
        <v>21</v>
      </c>
      <c r="D3014" s="11" t="s">
        <v>826</v>
      </c>
      <c r="E3014" s="12">
        <v>185</v>
      </c>
      <c r="F3014" s="12">
        <v>0</v>
      </c>
      <c r="G3014" s="12">
        <v>0</v>
      </c>
      <c r="H3014" s="12">
        <v>0</v>
      </c>
      <c r="I3014" s="12"/>
      <c r="J3014" s="14">
        <v>1150000</v>
      </c>
      <c r="K3014" s="14">
        <v>1150000</v>
      </c>
      <c r="L3014" s="14">
        <v>0</v>
      </c>
      <c r="M3014" s="13">
        <v>0</v>
      </c>
      <c r="N3014" s="10">
        <v>0.4</v>
      </c>
      <c r="O3014" s="10">
        <f>N3014-1/SUMIF(Seasons!A$2:A$8,C3014,Seasons!E$2:E$8)*(B3014-(E3014/SUMIF(Seasons!A$2:A$8,C3014,Seasons!B$2:B$8))*SUMIF(Seasons!A$2:A$8,C3014,Seasons!C$2:C$8))</f>
        <v>-1.0360938247965534</v>
      </c>
    </row>
    <row r="3015" spans="1:15" x14ac:dyDescent="0.2">
      <c r="A3015">
        <v>1</v>
      </c>
      <c r="B3015" s="1">
        <f>J3015</f>
        <v>984200</v>
      </c>
      <c r="C3015" s="11" t="s">
        <v>17</v>
      </c>
      <c r="D3015" s="11" t="s">
        <v>827</v>
      </c>
      <c r="E3015" s="12">
        <v>190</v>
      </c>
      <c r="F3015" s="12"/>
      <c r="G3015" s="12"/>
      <c r="H3015" s="12"/>
      <c r="I3015" s="13">
        <v>920300</v>
      </c>
      <c r="J3015" s="14">
        <v>984200</v>
      </c>
      <c r="K3015" s="14"/>
      <c r="L3015" s="14">
        <v>63900</v>
      </c>
      <c r="M3015" s="13"/>
      <c r="N3015" s="10">
        <v>2.7</v>
      </c>
      <c r="O3015" s="10">
        <f>N3015-1/SUMIF(Seasons!A$2:A$8,C3015,Seasons!E$2:E$8)*(B3015-(E3015/SUMIF(Seasons!A$2:A$8,C3015,Seasons!B$2:B$8))*SUMIF(Seasons!A$2:A$8,C3015,Seasons!C$2:C$8))</f>
        <v>1.3651228836701259</v>
      </c>
    </row>
    <row r="3016" spans="1:15" x14ac:dyDescent="0.2">
      <c r="A3016">
        <v>1</v>
      </c>
      <c r="B3016" s="1">
        <f>K3016</f>
        <v>783032</v>
      </c>
      <c r="C3016" s="11" t="s">
        <v>19</v>
      </c>
      <c r="D3016" s="11" t="s">
        <v>827</v>
      </c>
      <c r="E3016" s="11">
        <v>155</v>
      </c>
      <c r="F3016" s="11">
        <v>0</v>
      </c>
      <c r="G3016" s="11">
        <v>0</v>
      </c>
      <c r="H3016" s="11">
        <v>0</v>
      </c>
      <c r="I3016" s="11"/>
      <c r="J3016" s="17">
        <v>975000</v>
      </c>
      <c r="K3016" s="17">
        <v>783032</v>
      </c>
      <c r="L3016" s="17">
        <v>0</v>
      </c>
      <c r="M3016" s="18"/>
      <c r="N3016" s="10">
        <v>1.4</v>
      </c>
      <c r="O3016" s="10">
        <f>N3016-1/SUMIF(Seasons!A$2:A$8,C3016,Seasons!E$2:E$8)*(B3016-(E3016/SUMIF(Seasons!A$2:A$8,C3016,Seasons!B$2:B$8))*SUMIF(Seasons!A$2:A$8,C3016,Seasons!C$2:C$8))</f>
        <v>0.38946332223861635</v>
      </c>
    </row>
    <row r="3017" spans="1:15" x14ac:dyDescent="0.2">
      <c r="A3017">
        <v>1</v>
      </c>
      <c r="B3017" s="1">
        <f>K3017</f>
        <v>975000</v>
      </c>
      <c r="C3017" s="11" t="s">
        <v>20</v>
      </c>
      <c r="D3017" s="11" t="s">
        <v>827</v>
      </c>
      <c r="E3017" s="12">
        <v>186</v>
      </c>
      <c r="F3017" s="12">
        <v>0</v>
      </c>
      <c r="G3017" s="12">
        <v>0</v>
      </c>
      <c r="H3017" s="12">
        <v>0</v>
      </c>
      <c r="I3017" s="12"/>
      <c r="J3017" s="14">
        <v>975000</v>
      </c>
      <c r="K3017" s="14">
        <v>975000</v>
      </c>
      <c r="L3017" s="14">
        <v>0</v>
      </c>
      <c r="M3017" s="13"/>
      <c r="N3017" s="10">
        <v>3.5</v>
      </c>
      <c r="O3017" s="10">
        <f>N3017-1/SUMIF(Seasons!A$2:A$8,C3017,Seasons!E$2:E$8)*(B3017-(E3017/SUMIF(Seasons!A$2:A$8,C3017,Seasons!B$2:B$8))*SUMIF(Seasons!A$2:A$8,C3017,Seasons!C$2:C$8))</f>
        <v>2.3100208768267225</v>
      </c>
    </row>
    <row r="3018" spans="1:15" x14ac:dyDescent="0.2">
      <c r="A3018">
        <v>1</v>
      </c>
      <c r="B3018" s="1">
        <f>K3018</f>
        <v>1500000</v>
      </c>
      <c r="C3018" s="11" t="s">
        <v>21</v>
      </c>
      <c r="D3018" s="11" t="s">
        <v>827</v>
      </c>
      <c r="E3018" s="12">
        <v>185</v>
      </c>
      <c r="F3018" s="12">
        <v>0</v>
      </c>
      <c r="G3018" s="12">
        <v>0</v>
      </c>
      <c r="H3018" s="12">
        <v>0</v>
      </c>
      <c r="I3018" s="12"/>
      <c r="J3018" s="14">
        <v>1500000</v>
      </c>
      <c r="K3018" s="14">
        <v>1500000</v>
      </c>
      <c r="L3018" s="14">
        <v>0</v>
      </c>
      <c r="M3018" s="13">
        <v>0</v>
      </c>
      <c r="N3018" s="10">
        <v>6</v>
      </c>
      <c r="O3018" s="10">
        <f>N3018-1/SUMIF(Seasons!A$2:A$8,C3018,Seasons!E$2:E$8)*(B3018-(E3018/SUMIF(Seasons!A$2:A$8,C3018,Seasons!B$2:B$8))*SUMIF(Seasons!A$2:A$8,C3018,Seasons!C$2:C$8))</f>
        <v>3.7596936333173767</v>
      </c>
    </row>
    <row r="3019" spans="1:15" x14ac:dyDescent="0.2">
      <c r="A3019">
        <v>1</v>
      </c>
      <c r="B3019" s="1">
        <f>48/82*K3019</f>
        <v>878048.78048780479</v>
      </c>
      <c r="C3019" t="s">
        <v>22</v>
      </c>
      <c r="D3019" t="s">
        <v>827</v>
      </c>
      <c r="E3019">
        <v>99</v>
      </c>
      <c r="F3019">
        <v>0</v>
      </c>
      <c r="H3019">
        <v>0</v>
      </c>
      <c r="K3019" s="1">
        <v>1500000</v>
      </c>
      <c r="L3019" s="1">
        <v>0</v>
      </c>
      <c r="N3019" s="3">
        <v>1.3</v>
      </c>
      <c r="O3019" s="10">
        <f>N3019-1/SUMIF(Seasons!A$2:A$8,C3019,Seasons!E$2:E$8)*(B3019-(E3019/SUMIF(Seasons!A$2:A$8,C3019,Seasons!B$2:B$8))*SUMIF(Seasons!A$2:A$8,C3019,Seasons!C$2:C$8))</f>
        <v>0.12171518489378452</v>
      </c>
    </row>
    <row r="3020" spans="1:15" x14ac:dyDescent="0.2">
      <c r="A3020">
        <v>1</v>
      </c>
      <c r="B3020" s="1">
        <f>K3020</f>
        <v>1433590</v>
      </c>
      <c r="C3020" t="s">
        <v>15</v>
      </c>
      <c r="D3020" t="s">
        <v>827</v>
      </c>
      <c r="E3020">
        <v>181</v>
      </c>
      <c r="F3020">
        <v>0</v>
      </c>
      <c r="G3020">
        <v>14</v>
      </c>
      <c r="H3020">
        <v>0</v>
      </c>
      <c r="I3020"/>
      <c r="J3020" s="1">
        <v>1500000</v>
      </c>
      <c r="K3020" s="1">
        <v>1433590</v>
      </c>
      <c r="L3020" s="1">
        <v>0</v>
      </c>
      <c r="M3020"/>
      <c r="N3020" s="3">
        <v>-0.30000000000000004</v>
      </c>
      <c r="O3020" s="10">
        <f>N3020-1/SUMIF(Seasons!A$2:A$8,C3020,Seasons!E$2:E$8)*(B3020-(E3020/SUMIF(Seasons!A$2:A$8,C3020,Seasons!B$2:B$8))*SUMIF(Seasons!A$2:A$8,C3020,Seasons!C$2:C$8))</f>
        <v>-2.4446130017127112</v>
      </c>
    </row>
    <row r="3021" spans="1:15" x14ac:dyDescent="0.2">
      <c r="A3021">
        <v>1</v>
      </c>
      <c r="B3021" s="1">
        <f>K3021</f>
        <v>925000</v>
      </c>
      <c r="C3021" t="s">
        <v>15</v>
      </c>
      <c r="D3021" t="s">
        <v>828</v>
      </c>
      <c r="E3021">
        <v>195</v>
      </c>
      <c r="F3021">
        <v>0</v>
      </c>
      <c r="G3021">
        <v>0</v>
      </c>
      <c r="H3021">
        <v>0</v>
      </c>
      <c r="I3021"/>
      <c r="J3021" s="1">
        <v>3225000</v>
      </c>
      <c r="K3021" s="1">
        <v>925000</v>
      </c>
      <c r="L3021" s="1">
        <v>2300000</v>
      </c>
      <c r="M3021"/>
      <c r="N3021" s="3">
        <v>2.9</v>
      </c>
      <c r="O3021" s="10">
        <f>N3021-1/SUMIF(Seasons!A$2:A$8,C3021,Seasons!E$2:E$8)*(B3021-(E3021/SUMIF(Seasons!A$2:A$8,C3021,Seasons!B$2:B$8))*SUMIF(Seasons!A$2:A$8,C3021,Seasons!C$2:C$8))</f>
        <v>2.0287512100677638</v>
      </c>
    </row>
    <row r="3022" spans="1:15" x14ac:dyDescent="0.2">
      <c r="A3022">
        <v>1</v>
      </c>
      <c r="B3022" s="1">
        <v>3225000</v>
      </c>
      <c r="C3022" t="s">
        <v>23</v>
      </c>
      <c r="D3022" t="s">
        <v>828</v>
      </c>
      <c r="E3022">
        <v>186</v>
      </c>
      <c r="K3022" s="1">
        <v>3225000</v>
      </c>
      <c r="L3022" s="1">
        <v>2300000</v>
      </c>
      <c r="N3022" s="3">
        <v>7.2</v>
      </c>
      <c r="O3022" s="10">
        <f>N3022-1/SUMIF(Seasons!A$2:A$8,C3022,Seasons!E$2:E$8)*(B3022-(E3022/SUMIF(Seasons!A$2:A$8,C3022,Seasons!B$2:B$8))*SUMIF(Seasons!A$2:A$8,C3022,Seasons!C$2:C$8))</f>
        <v>1.503460514640639</v>
      </c>
    </row>
    <row r="3023" spans="1:15" x14ac:dyDescent="0.2">
      <c r="A3023">
        <v>1</v>
      </c>
      <c r="B3023" s="1">
        <v>885000</v>
      </c>
      <c r="C3023" t="s">
        <v>23</v>
      </c>
      <c r="D3023" t="s">
        <v>829</v>
      </c>
      <c r="E3023">
        <v>178</v>
      </c>
      <c r="K3023" s="1">
        <v>885000</v>
      </c>
      <c r="L3023" s="1">
        <v>0</v>
      </c>
      <c r="N3023" s="3">
        <v>4.5</v>
      </c>
      <c r="O3023" s="10">
        <f>N3023-1/SUMIF(Seasons!A$2:A$8,C3023,Seasons!E$2:E$8)*(B3023-(E3023/SUMIF(Seasons!A$2:A$8,C3023,Seasons!B$2:B$8))*SUMIF(Seasons!A$2:A$8,C3023,Seasons!C$2:C$8))</f>
        <v>3.7362252053696654</v>
      </c>
    </row>
    <row r="3024" spans="1:15" x14ac:dyDescent="0.2">
      <c r="A3024">
        <v>1</v>
      </c>
      <c r="B3024" s="1">
        <f>48/82*K3024</f>
        <v>43044.878048780483</v>
      </c>
      <c r="C3024" t="s">
        <v>22</v>
      </c>
      <c r="D3024" t="s">
        <v>830</v>
      </c>
      <c r="E3024">
        <v>12</v>
      </c>
      <c r="F3024">
        <v>0</v>
      </c>
      <c r="H3024">
        <v>0</v>
      </c>
      <c r="K3024" s="1">
        <v>73535</v>
      </c>
      <c r="L3024" s="1">
        <v>0</v>
      </c>
      <c r="N3024" s="3">
        <v>-0.4</v>
      </c>
      <c r="O3024" s="10">
        <f>N3024-1/SUMIF(Seasons!A$2:A$8,C3024,Seasons!E$2:E$8)*(B3024-(E3024/SUMIF(Seasons!A$2:A$8,C3024,Seasons!B$2:B$8))*SUMIF(Seasons!A$2:A$8,C3024,Seasons!C$2:C$8))</f>
        <v>-0.41196247478721121</v>
      </c>
    </row>
    <row r="3025" spans="1:15" x14ac:dyDescent="0.2">
      <c r="A3025">
        <v>1</v>
      </c>
      <c r="B3025" s="1">
        <f>K3025</f>
        <v>2821</v>
      </c>
      <c r="C3025" t="s">
        <v>15</v>
      </c>
      <c r="D3025" t="s">
        <v>830</v>
      </c>
      <c r="E3025">
        <v>1</v>
      </c>
      <c r="F3025">
        <v>0</v>
      </c>
      <c r="G3025">
        <v>0</v>
      </c>
      <c r="H3025">
        <v>0</v>
      </c>
      <c r="I3025"/>
      <c r="J3025" s="1">
        <v>550000</v>
      </c>
      <c r="K3025" s="1">
        <v>2821</v>
      </c>
      <c r="L3025" s="1">
        <v>0</v>
      </c>
      <c r="M3025"/>
      <c r="N3025" s="3">
        <v>0</v>
      </c>
      <c r="O3025" s="10">
        <f>N3025-1/SUMIF(Seasons!A$2:A$8,C3025,Seasons!E$2:E$8)*(B3025-(E3025/SUMIF(Seasons!A$2:A$8,C3025,Seasons!B$2:B$8))*SUMIF(Seasons!A$2:A$8,C3025,Seasons!C$2:C$8))</f>
        <v>-1.1318787698269283E-6</v>
      </c>
    </row>
    <row r="3026" spans="1:15" x14ac:dyDescent="0.2">
      <c r="A3026">
        <v>1</v>
      </c>
      <c r="B3026" s="1">
        <v>299000</v>
      </c>
      <c r="C3026" t="s">
        <v>23</v>
      </c>
      <c r="D3026" t="s">
        <v>830</v>
      </c>
      <c r="E3026">
        <v>101</v>
      </c>
      <c r="K3026" s="1">
        <v>299000</v>
      </c>
      <c r="L3026" s="1">
        <v>0</v>
      </c>
      <c r="N3026" s="3">
        <v>0.9</v>
      </c>
      <c r="O3026" s="10">
        <f>N3026-1/SUMIF(Seasons!A$2:A$8,C3026,Seasons!E$2:E$8)*(B3026-(E3026/SUMIF(Seasons!A$2:A$8,C3026,Seasons!B$2:B$8))*SUMIF(Seasons!A$2:A$8,C3026,Seasons!C$2:C$8))</f>
        <v>0.89926725248304085</v>
      </c>
    </row>
    <row r="3027" spans="1:15" x14ac:dyDescent="0.2">
      <c r="A3027">
        <v>1</v>
      </c>
      <c r="B3027" s="1">
        <f>K3027</f>
        <v>662903</v>
      </c>
      <c r="C3027" s="11" t="s">
        <v>20</v>
      </c>
      <c r="D3027" s="11" t="s">
        <v>831</v>
      </c>
      <c r="E3027" s="12">
        <v>137</v>
      </c>
      <c r="F3027" s="16">
        <v>70</v>
      </c>
      <c r="G3027" s="12">
        <v>0</v>
      </c>
      <c r="H3027" s="12">
        <v>0</v>
      </c>
      <c r="I3027" s="12"/>
      <c r="J3027" s="14">
        <v>900000</v>
      </c>
      <c r="K3027" s="14">
        <v>662903</v>
      </c>
      <c r="L3027" s="14">
        <v>0</v>
      </c>
      <c r="M3027" s="13"/>
      <c r="N3027" s="10">
        <v>2.1</v>
      </c>
      <c r="O3027" s="10">
        <f>N3027-1/SUMIF(Seasons!A$2:A$8,C3027,Seasons!E$2:E$8)*(B3027-(E3027/SUMIF(Seasons!A$2:A$8,C3027,Seasons!B$2:B$8))*SUMIF(Seasons!A$2:A$8,C3027,Seasons!C$2:C$8))</f>
        <v>1.3619037241565088</v>
      </c>
    </row>
    <row r="3028" spans="1:15" x14ac:dyDescent="0.2">
      <c r="A3028">
        <v>1</v>
      </c>
      <c r="B3028" s="1">
        <f>K3028</f>
        <v>880541</v>
      </c>
      <c r="C3028" s="11" t="s">
        <v>21</v>
      </c>
      <c r="D3028" s="11" t="s">
        <v>831</v>
      </c>
      <c r="E3028" s="12">
        <v>181</v>
      </c>
      <c r="F3028" s="12">
        <v>0</v>
      </c>
      <c r="G3028" s="12">
        <v>0</v>
      </c>
      <c r="H3028" s="12">
        <v>0</v>
      </c>
      <c r="I3028" s="12"/>
      <c r="J3028" s="14">
        <v>900000</v>
      </c>
      <c r="K3028" s="14">
        <v>880541</v>
      </c>
      <c r="L3028" s="14">
        <v>0</v>
      </c>
      <c r="M3028" s="13">
        <v>0</v>
      </c>
      <c r="N3028" s="10">
        <v>3.6</v>
      </c>
      <c r="O3028" s="10">
        <f>N3028-1/SUMIF(Seasons!A$2:A$8,C3028,Seasons!E$2:E$8)*(B3028-(E3028/SUMIF(Seasons!A$2:A$8,C3028,Seasons!B$2:B$8))*SUMIF(Seasons!A$2:A$8,C3028,Seasons!C$2:C$8))</f>
        <v>2.7569730557747789</v>
      </c>
    </row>
    <row r="3029" spans="1:15" x14ac:dyDescent="0.2">
      <c r="A3029">
        <v>1</v>
      </c>
      <c r="B3029" s="1">
        <f>48/82*K3029</f>
        <v>282039.80487804877</v>
      </c>
      <c r="C3029" t="s">
        <v>22</v>
      </c>
      <c r="D3029" t="s">
        <v>831</v>
      </c>
      <c r="E3029">
        <v>53</v>
      </c>
      <c r="F3029">
        <v>0</v>
      </c>
      <c r="H3029">
        <v>0</v>
      </c>
      <c r="K3029" s="1">
        <v>481818</v>
      </c>
      <c r="L3029" s="1">
        <v>0</v>
      </c>
      <c r="N3029" s="3">
        <v>-0.7</v>
      </c>
      <c r="O3029" s="10">
        <f>N3029-1/SUMIF(Seasons!A$2:A$8,C3029,Seasons!E$2:E$8)*(B3029-(E3029/SUMIF(Seasons!A$2:A$8,C3029,Seasons!B$2:B$8))*SUMIF(Seasons!A$2:A$8,C3029,Seasons!C$2:C$8))</f>
        <v>-0.94261475774265069</v>
      </c>
    </row>
    <row r="3030" spans="1:15" x14ac:dyDescent="0.2">
      <c r="A3030">
        <v>1</v>
      </c>
      <c r="B3030" s="1">
        <f>K3030</f>
        <v>725000</v>
      </c>
      <c r="C3030" t="s">
        <v>15</v>
      </c>
      <c r="D3030" t="s">
        <v>831</v>
      </c>
      <c r="E3030">
        <v>195</v>
      </c>
      <c r="F3030">
        <v>0</v>
      </c>
      <c r="G3030">
        <v>0</v>
      </c>
      <c r="H3030">
        <v>0</v>
      </c>
      <c r="I3030"/>
      <c r="J3030" s="1">
        <v>725000</v>
      </c>
      <c r="K3030" s="1">
        <v>725000</v>
      </c>
      <c r="L3030" s="1">
        <v>0</v>
      </c>
      <c r="M3030"/>
      <c r="N3030" s="3">
        <v>0</v>
      </c>
      <c r="O3030" s="10">
        <f>N3030-1/SUMIF(Seasons!A$2:A$8,C3030,Seasons!E$2:E$8)*(B3030-(E3030/SUMIF(Seasons!A$2:A$8,C3030,Seasons!B$2:B$8))*SUMIF(Seasons!A$2:A$8,C3030,Seasons!C$2:C$8))</f>
        <v>-0.40658276863504356</v>
      </c>
    </row>
    <row r="3031" spans="1:15" x14ac:dyDescent="0.2">
      <c r="A3031">
        <v>1</v>
      </c>
      <c r="B3031" s="1">
        <v>800000</v>
      </c>
      <c r="C3031" t="s">
        <v>23</v>
      </c>
      <c r="D3031" t="s">
        <v>831</v>
      </c>
      <c r="E3031">
        <v>186</v>
      </c>
      <c r="K3031" s="1">
        <v>800000</v>
      </c>
      <c r="L3031" s="1">
        <v>0</v>
      </c>
      <c r="N3031" s="3">
        <v>3.8</v>
      </c>
      <c r="O3031" s="10">
        <f>N3031-1/SUMIF(Seasons!A$2:A$8,C3031,Seasons!E$2:E$8)*(B3031-(E3031/SUMIF(Seasons!A$2:A$8,C3031,Seasons!B$2:B$8))*SUMIF(Seasons!A$2:A$8,C3031,Seasons!C$2:C$8))</f>
        <v>3.2676131322094051</v>
      </c>
    </row>
    <row r="3032" spans="1:15" x14ac:dyDescent="0.2">
      <c r="A3032">
        <v>1</v>
      </c>
      <c r="B3032" s="1">
        <f>J3032</f>
        <v>700000</v>
      </c>
      <c r="C3032" s="11" t="s">
        <v>17</v>
      </c>
      <c r="D3032" s="11" t="s">
        <v>832</v>
      </c>
      <c r="E3032" s="12">
        <v>190</v>
      </c>
      <c r="F3032" s="12"/>
      <c r="G3032" s="12"/>
      <c r="H3032" s="12"/>
      <c r="I3032" s="13">
        <v>700000</v>
      </c>
      <c r="J3032" s="14">
        <v>700000</v>
      </c>
      <c r="K3032" s="14"/>
      <c r="L3032" s="14" t="s">
        <v>27</v>
      </c>
      <c r="M3032" s="13"/>
      <c r="N3032" s="20">
        <v>-10.7</v>
      </c>
      <c r="O3032" s="10">
        <f>N3032-1/SUMIF(Seasons!A$2:A$8,C3032,Seasons!E$2:E$8)*(B3032-(E3032/SUMIF(Seasons!A$2:A$8,C3032,Seasons!B$2:B$8))*SUMIF(Seasons!A$2:A$8,C3032,Seasons!C$2:C$8))</f>
        <v>-11.289841616602949</v>
      </c>
    </row>
    <row r="3033" spans="1:15" x14ac:dyDescent="0.2">
      <c r="A3033">
        <v>1</v>
      </c>
      <c r="B3033" s="1">
        <f>K3033</f>
        <v>735135</v>
      </c>
      <c r="C3033" s="11" t="s">
        <v>21</v>
      </c>
      <c r="D3033" s="11" t="s">
        <v>833</v>
      </c>
      <c r="E3033" s="12">
        <v>136</v>
      </c>
      <c r="F3033" s="12">
        <v>0</v>
      </c>
      <c r="G3033" s="12">
        <v>0</v>
      </c>
      <c r="H3033" s="12">
        <v>0</v>
      </c>
      <c r="I3033" s="12"/>
      <c r="J3033" s="14">
        <v>1000000</v>
      </c>
      <c r="K3033" s="14">
        <v>735135</v>
      </c>
      <c r="L3033" s="14">
        <v>125000</v>
      </c>
      <c r="M3033" s="13">
        <v>0</v>
      </c>
      <c r="N3033" s="10">
        <v>4</v>
      </c>
      <c r="O3033" s="10">
        <f>N3033-1/SUMIF(Seasons!A$2:A$8,C3033,Seasons!E$2:E$8)*(B3033-(E3033/SUMIF(Seasons!A$2:A$8,C3033,Seasons!B$2:B$8))*SUMIF(Seasons!A$2:A$8,C3033,Seasons!C$2:C$8))</f>
        <v>3.1976508092582772</v>
      </c>
    </row>
    <row r="3034" spans="1:15" x14ac:dyDescent="0.2">
      <c r="A3034">
        <v>1</v>
      </c>
      <c r="B3034" s="1">
        <f>48/82*K3034</f>
        <v>512195.12195121951</v>
      </c>
      <c r="C3034" t="s">
        <v>22</v>
      </c>
      <c r="D3034" t="s">
        <v>833</v>
      </c>
      <c r="E3034">
        <v>99</v>
      </c>
      <c r="F3034">
        <v>0</v>
      </c>
      <c r="H3034">
        <v>0</v>
      </c>
      <c r="K3034" s="1">
        <v>875000</v>
      </c>
      <c r="L3034" s="1">
        <v>125000</v>
      </c>
      <c r="N3034" s="3">
        <v>3.3</v>
      </c>
      <c r="O3034" s="10">
        <f>N3034-1/SUMIF(Seasons!A$2:A$8,C3034,Seasons!E$2:E$8)*(B3034-(E3034/SUMIF(Seasons!A$2:A$8,C3034,Seasons!B$2:B$8))*SUMIF(Seasons!A$2:A$8,C3034,Seasons!C$2:C$8))</f>
        <v>2.8770259638080251</v>
      </c>
    </row>
    <row r="3035" spans="1:15" x14ac:dyDescent="0.2">
      <c r="A3035">
        <v>1</v>
      </c>
      <c r="B3035" s="1">
        <f>K3035</f>
        <v>4000000</v>
      </c>
      <c r="C3035" t="s">
        <v>15</v>
      </c>
      <c r="D3035" t="s">
        <v>833</v>
      </c>
      <c r="E3035">
        <v>195</v>
      </c>
      <c r="F3035">
        <v>0</v>
      </c>
      <c r="G3035">
        <v>0</v>
      </c>
      <c r="H3035">
        <v>0</v>
      </c>
      <c r="I3035"/>
      <c r="J3035" s="1">
        <v>4000000</v>
      </c>
      <c r="K3035" s="1">
        <v>4000000</v>
      </c>
      <c r="L3035" s="1">
        <v>0</v>
      </c>
      <c r="M3035"/>
      <c r="N3035" s="3">
        <v>11.9</v>
      </c>
      <c r="O3035" s="10">
        <f>N3035-1/SUMIF(Seasons!A$2:A$8,C3035,Seasons!E$2:E$8)*(B3035-(E3035/SUMIF(Seasons!A$2:A$8,C3035,Seasons!B$2:B$8))*SUMIF(Seasons!A$2:A$8,C3035,Seasons!C$2:C$8))</f>
        <v>3.8845111326234267</v>
      </c>
    </row>
    <row r="3036" spans="1:15" x14ac:dyDescent="0.2">
      <c r="A3036">
        <v>1</v>
      </c>
      <c r="B3036" s="1">
        <v>4000000</v>
      </c>
      <c r="C3036" t="s">
        <v>23</v>
      </c>
      <c r="D3036" t="s">
        <v>833</v>
      </c>
      <c r="E3036">
        <v>186</v>
      </c>
      <c r="K3036" s="1">
        <v>4000000</v>
      </c>
      <c r="L3036" s="1">
        <v>0</v>
      </c>
      <c r="N3036" s="3">
        <v>17.2</v>
      </c>
      <c r="O3036" s="10">
        <f>N3036-1/SUMIF(Seasons!A$2:A$8,C3036,Seasons!E$2:E$8)*(B3036-(E3036/SUMIF(Seasons!A$2:A$8,C3036,Seasons!B$2:B$8))*SUMIF(Seasons!A$2:A$8,C3036,Seasons!C$2:C$8))</f>
        <v>9.8530612244897959</v>
      </c>
    </row>
    <row r="3037" spans="1:15" x14ac:dyDescent="0.2">
      <c r="A3037">
        <v>1</v>
      </c>
      <c r="B3037" s="1">
        <f>J3037</f>
        <v>516667</v>
      </c>
      <c r="C3037" s="11" t="s">
        <v>17</v>
      </c>
      <c r="D3037" s="11" t="s">
        <v>834</v>
      </c>
      <c r="E3037" s="12">
        <v>190</v>
      </c>
      <c r="F3037" s="12"/>
      <c r="G3037" s="12"/>
      <c r="H3037" s="12"/>
      <c r="I3037" s="13">
        <v>525000</v>
      </c>
      <c r="J3037" s="14">
        <v>516667</v>
      </c>
      <c r="K3037" s="14"/>
      <c r="L3037" s="14" t="s">
        <v>27</v>
      </c>
      <c r="M3037" s="13"/>
      <c r="N3037" s="10">
        <v>-1.1000000000000001</v>
      </c>
      <c r="O3037" s="10">
        <f>N3037-1/SUMIF(Seasons!A$2:A$8,C3037,Seasons!E$2:E$8)*(B3037-(E3037/SUMIF(Seasons!A$2:A$8,C3037,Seasons!B$2:B$8))*SUMIF(Seasons!A$2:A$8,C3037,Seasons!C$2:C$8))</f>
        <v>-1.2092308028399783</v>
      </c>
    </row>
    <row r="3038" spans="1:15" x14ac:dyDescent="0.2">
      <c r="A3038">
        <v>1</v>
      </c>
      <c r="B3038" s="1">
        <f>K3038</f>
        <v>131174</v>
      </c>
      <c r="C3038" s="11" t="s">
        <v>19</v>
      </c>
      <c r="D3038" s="11" t="s">
        <v>834</v>
      </c>
      <c r="E3038" s="12">
        <v>49</v>
      </c>
      <c r="F3038" s="12">
        <v>0</v>
      </c>
      <c r="G3038" s="12">
        <v>0</v>
      </c>
      <c r="H3038" s="12">
        <v>0</v>
      </c>
      <c r="I3038" s="11"/>
      <c r="J3038" s="14">
        <v>516667</v>
      </c>
      <c r="K3038" s="14">
        <v>131174</v>
      </c>
      <c r="L3038" s="14">
        <v>0</v>
      </c>
      <c r="M3038" s="13"/>
      <c r="N3038" s="10">
        <v>0.3</v>
      </c>
      <c r="O3038" s="10">
        <f>N3038-1/SUMIF(Seasons!A$2:A$8,C3038,Seasons!E$2:E$8)*(B3038-(E3038/SUMIF(Seasons!A$2:A$8,C3038,Seasons!B$2:B$8))*SUMIF(Seasons!A$2:A$8,C3038,Seasons!C$2:C$8))</f>
        <v>0.28879206670555535</v>
      </c>
    </row>
    <row r="3039" spans="1:15" x14ac:dyDescent="0.2">
      <c r="A3039">
        <v>1</v>
      </c>
      <c r="B3039" s="1">
        <f>K3039</f>
        <v>421778</v>
      </c>
      <c r="C3039" s="11" t="s">
        <v>20</v>
      </c>
      <c r="D3039" s="11" t="s">
        <v>834</v>
      </c>
      <c r="E3039" s="11">
        <v>147</v>
      </c>
      <c r="F3039" s="11">
        <v>0</v>
      </c>
      <c r="G3039" s="11">
        <v>0</v>
      </c>
      <c r="H3039" s="11">
        <v>39</v>
      </c>
      <c r="I3039" s="11"/>
      <c r="J3039" s="17">
        <v>500000</v>
      </c>
      <c r="K3039" s="17">
        <v>421778</v>
      </c>
      <c r="L3039" s="17">
        <v>0</v>
      </c>
      <c r="M3039" s="18"/>
      <c r="N3039" s="10">
        <v>2.7</v>
      </c>
      <c r="O3039" s="10">
        <f>N3039-1/SUMIF(Seasons!A$2:A$8,C3039,Seasons!E$2:E$8)*(B3039-(E3039/SUMIF(Seasons!A$2:A$8,C3039,Seasons!B$2:B$8))*SUMIF(Seasons!A$2:A$8,C3039,Seasons!C$2:C$8))</f>
        <v>2.6333193076974881</v>
      </c>
    </row>
    <row r="3040" spans="1:15" x14ac:dyDescent="0.2">
      <c r="A3040">
        <v>1</v>
      </c>
      <c r="B3040" s="1">
        <f>K3040</f>
        <v>700000</v>
      </c>
      <c r="C3040" s="11" t="s">
        <v>21</v>
      </c>
      <c r="D3040" s="11" t="s">
        <v>834</v>
      </c>
      <c r="E3040" s="12">
        <v>185</v>
      </c>
      <c r="F3040" s="12">
        <v>0</v>
      </c>
      <c r="G3040" s="12">
        <v>0</v>
      </c>
      <c r="H3040" s="12">
        <v>0</v>
      </c>
      <c r="I3040" s="12"/>
      <c r="J3040" s="14">
        <v>700000</v>
      </c>
      <c r="K3040" s="14">
        <v>700000</v>
      </c>
      <c r="L3040" s="14">
        <v>0</v>
      </c>
      <c r="M3040" s="13">
        <v>0</v>
      </c>
      <c r="N3040" s="10">
        <v>-1.6</v>
      </c>
      <c r="O3040" s="10">
        <f>N3040-1/SUMIF(Seasons!A$2:A$8,C3040,Seasons!E$2:E$8)*(B3040-(E3040/SUMIF(Seasons!A$2:A$8,C3040,Seasons!B$2:B$8))*SUMIF(Seasons!A$2:A$8,C3040,Seasons!C$2:C$8))</f>
        <v>-2.0021062709430351</v>
      </c>
    </row>
    <row r="3041" spans="1:15" x14ac:dyDescent="0.2">
      <c r="A3041">
        <v>1</v>
      </c>
      <c r="B3041" s="1">
        <f>48/82*K3041</f>
        <v>45528.585365853658</v>
      </c>
      <c r="C3041" t="s">
        <v>22</v>
      </c>
      <c r="D3041" t="s">
        <v>834</v>
      </c>
      <c r="E3041">
        <v>11</v>
      </c>
      <c r="F3041">
        <v>0</v>
      </c>
      <c r="H3041">
        <v>0</v>
      </c>
      <c r="K3041" s="1">
        <v>77778</v>
      </c>
      <c r="L3041" s="1">
        <v>0</v>
      </c>
      <c r="N3041" s="3">
        <v>0</v>
      </c>
      <c r="O3041" s="10">
        <f>N3041-1/SUMIF(Seasons!A$2:A$8,C3041,Seasons!E$2:E$8)*(B3041-(E3041/SUMIF(Seasons!A$2:A$8,C3041,Seasons!B$2:B$8))*SUMIF(Seasons!A$2:A$8,C3041,Seasons!C$2:C$8))</f>
        <v>-2.3498826121164443E-2</v>
      </c>
    </row>
    <row r="3042" spans="1:15" x14ac:dyDescent="0.2">
      <c r="A3042">
        <v>1</v>
      </c>
      <c r="B3042" s="1">
        <f>K3042</f>
        <v>12703</v>
      </c>
      <c r="C3042" s="11" t="s">
        <v>21</v>
      </c>
      <c r="D3042" s="11" t="s">
        <v>835</v>
      </c>
      <c r="E3042" s="12">
        <v>4</v>
      </c>
      <c r="F3042" s="12">
        <v>0</v>
      </c>
      <c r="G3042" s="12">
        <v>0</v>
      </c>
      <c r="H3042" s="12">
        <v>0</v>
      </c>
      <c r="I3042" s="12"/>
      <c r="J3042" s="14">
        <v>587500</v>
      </c>
      <c r="K3042" s="14">
        <v>12703</v>
      </c>
      <c r="L3042" s="14">
        <v>0</v>
      </c>
      <c r="M3042" s="13">
        <v>0</v>
      </c>
      <c r="N3042" s="10">
        <v>0</v>
      </c>
      <c r="O3042" s="10">
        <f>N3042-1/SUMIF(Seasons!A$2:A$8,C3042,Seasons!E$2:E$8)*(B3042-(E3042/SUMIF(Seasons!A$2:A$8,C3042,Seasons!B$2:B$8))*SUMIF(Seasons!A$2:A$8,C3042,Seasons!C$2:C$8))</f>
        <v>-3.105750844190288E-3</v>
      </c>
    </row>
    <row r="3043" spans="1:15" x14ac:dyDescent="0.2">
      <c r="A3043">
        <v>1</v>
      </c>
      <c r="B3043" s="1">
        <f>J3043</f>
        <v>6500000</v>
      </c>
      <c r="C3043" s="11" t="s">
        <v>17</v>
      </c>
      <c r="D3043" s="11" t="s">
        <v>836</v>
      </c>
      <c r="E3043" s="12">
        <v>190</v>
      </c>
      <c r="F3043" s="12"/>
      <c r="G3043" s="12"/>
      <c r="H3043" s="12"/>
      <c r="I3043" s="13">
        <v>6500000</v>
      </c>
      <c r="J3043" s="14">
        <v>6500000</v>
      </c>
      <c r="K3043" s="14"/>
      <c r="L3043" s="14" t="s">
        <v>27</v>
      </c>
      <c r="M3043" s="13"/>
      <c r="N3043" s="10">
        <v>4.9000000000000004</v>
      </c>
      <c r="O3043" s="10">
        <f>N3043-1/SUMIF(Seasons!A$2:A$8,C3043,Seasons!E$2:E$8)*(B3043-(E3043/SUMIF(Seasons!A$2:A$8,C3043,Seasons!B$2:B$8))*SUMIF(Seasons!A$2:A$8,C3043,Seasons!C$2:C$8))</f>
        <v>-10.894647733478973</v>
      </c>
    </row>
    <row r="3044" spans="1:15" x14ac:dyDescent="0.2">
      <c r="A3044">
        <v>1</v>
      </c>
      <c r="B3044" s="1">
        <f>K3044</f>
        <v>6230570</v>
      </c>
      <c r="C3044" s="11" t="s">
        <v>19</v>
      </c>
      <c r="D3044" s="11" t="s">
        <v>836</v>
      </c>
      <c r="E3044" s="12">
        <v>185</v>
      </c>
      <c r="F3044" s="12">
        <v>0</v>
      </c>
      <c r="G3044" s="12">
        <v>0</v>
      </c>
      <c r="H3044" s="12">
        <v>0</v>
      </c>
      <c r="I3044" s="11"/>
      <c r="J3044" s="14">
        <v>6500000</v>
      </c>
      <c r="K3044" s="14">
        <v>6230570</v>
      </c>
      <c r="L3044" s="14">
        <v>0</v>
      </c>
      <c r="M3044" s="13"/>
      <c r="N3044" s="10">
        <v>7</v>
      </c>
      <c r="O3044" s="10">
        <f>N3044-1/SUMIF(Seasons!A$2:A$8,C3044,Seasons!E$2:E$8)*(B3044-(E3044/SUMIF(Seasons!A$2:A$8,C3044,Seasons!B$2:B$8))*SUMIF(Seasons!A$2:A$8,C3044,Seasons!C$2:C$8))</f>
        <v>-8.2352195724530777</v>
      </c>
    </row>
    <row r="3045" spans="1:15" x14ac:dyDescent="0.2">
      <c r="A3045">
        <v>1</v>
      </c>
      <c r="B3045" s="1">
        <f>K3045</f>
        <v>6500000</v>
      </c>
      <c r="C3045" s="11" t="s">
        <v>20</v>
      </c>
      <c r="D3045" s="11" t="s">
        <v>836</v>
      </c>
      <c r="E3045" s="12">
        <v>186</v>
      </c>
      <c r="F3045" s="12">
        <v>0</v>
      </c>
      <c r="G3045" s="12">
        <v>0</v>
      </c>
      <c r="H3045" s="12">
        <v>0</v>
      </c>
      <c r="I3045" s="12"/>
      <c r="J3045" s="14">
        <v>6500000</v>
      </c>
      <c r="K3045" s="14">
        <v>6500000</v>
      </c>
      <c r="L3045" s="14">
        <v>0</v>
      </c>
      <c r="M3045" s="13"/>
      <c r="N3045" s="10">
        <v>3.6</v>
      </c>
      <c r="O3045" s="10">
        <f>N3045-1/SUMIF(Seasons!A$2:A$8,C3045,Seasons!E$2:E$8)*(B3045-(E3045/SUMIF(Seasons!A$2:A$8,C3045,Seasons!B$2:B$8))*SUMIF(Seasons!A$2:A$8,C3045,Seasons!C$2:C$8))</f>
        <v>-11.431315240083507</v>
      </c>
    </row>
    <row r="3046" spans="1:15" x14ac:dyDescent="0.2">
      <c r="A3046">
        <v>1</v>
      </c>
      <c r="B3046" s="1">
        <f>K3046</f>
        <v>4125000</v>
      </c>
      <c r="C3046" s="11" t="s">
        <v>21</v>
      </c>
      <c r="D3046" s="11" t="s">
        <v>836</v>
      </c>
      <c r="E3046" s="12">
        <v>185</v>
      </c>
      <c r="F3046" s="12">
        <v>0</v>
      </c>
      <c r="G3046" s="12">
        <v>0</v>
      </c>
      <c r="H3046" s="12">
        <v>0</v>
      </c>
      <c r="I3046" s="12"/>
      <c r="J3046" s="14">
        <v>4125000</v>
      </c>
      <c r="K3046" s="14">
        <v>4125000</v>
      </c>
      <c r="L3046" s="14">
        <v>0</v>
      </c>
      <c r="M3046" s="13">
        <v>0</v>
      </c>
      <c r="N3046" s="10">
        <v>1.9</v>
      </c>
      <c r="O3046" s="10">
        <f>N3046-1/SUMIF(Seasons!A$2:A$8,C3046,Seasons!E$2:E$8)*(B3046-(E3046/SUMIF(Seasons!A$2:A$8,C3046,Seasons!B$2:B$8))*SUMIF(Seasons!A$2:A$8,C3046,Seasons!C$2:C$8))</f>
        <v>-6.3719004308281466</v>
      </c>
    </row>
    <row r="3047" spans="1:15" x14ac:dyDescent="0.2">
      <c r="A3047">
        <v>1</v>
      </c>
      <c r="B3047" s="1">
        <f>48/82*K3047</f>
        <v>2414634.1463414631</v>
      </c>
      <c r="C3047" t="s">
        <v>22</v>
      </c>
      <c r="D3047" t="s">
        <v>836</v>
      </c>
      <c r="E3047">
        <v>99</v>
      </c>
      <c r="F3047">
        <v>0</v>
      </c>
      <c r="H3047">
        <v>0</v>
      </c>
      <c r="K3047" s="1">
        <v>4125000</v>
      </c>
      <c r="L3047" s="1">
        <v>0</v>
      </c>
      <c r="N3047" s="3">
        <v>-0.2</v>
      </c>
      <c r="O3047" s="10">
        <f>N3047-1/SUMIF(Seasons!A$2:A$8,C3047,Seasons!E$2:E$8)*(B3047-(E3047/SUMIF(Seasons!A$2:A$8,C3047,Seasons!B$2:B$8))*SUMIF(Seasons!A$2:A$8,C3047,Seasons!C$2:C$8))</f>
        <v>-4.5505900865460269</v>
      </c>
    </row>
    <row r="3048" spans="1:15" x14ac:dyDescent="0.2">
      <c r="A3048">
        <v>1</v>
      </c>
      <c r="B3048" s="1">
        <f>K3048</f>
        <v>4125000</v>
      </c>
      <c r="C3048" t="s">
        <v>15</v>
      </c>
      <c r="D3048" t="s">
        <v>836</v>
      </c>
      <c r="E3048">
        <v>195</v>
      </c>
      <c r="F3048">
        <v>0</v>
      </c>
      <c r="G3048">
        <v>0</v>
      </c>
      <c r="H3048">
        <v>0</v>
      </c>
      <c r="I3048"/>
      <c r="J3048" s="1">
        <v>4125000</v>
      </c>
      <c r="K3048" s="1">
        <v>4125000</v>
      </c>
      <c r="L3048" s="1">
        <v>0</v>
      </c>
      <c r="M3048"/>
      <c r="N3048" s="3">
        <v>0.2</v>
      </c>
      <c r="O3048" s="10">
        <f>N3048-1/SUMIF(Seasons!A$2:A$8,C3048,Seasons!E$2:E$8)*(B3048-(E3048/SUMIF(Seasons!A$2:A$8,C3048,Seasons!B$2:B$8))*SUMIF(Seasons!A$2:A$8,C3048,Seasons!C$2:C$8))</f>
        <v>-8.1059051306873187</v>
      </c>
    </row>
    <row r="3049" spans="1:15" x14ac:dyDescent="0.2">
      <c r="A3049">
        <v>1</v>
      </c>
      <c r="B3049" s="1">
        <f>J3049</f>
        <v>868333</v>
      </c>
      <c r="C3049" s="11" t="s">
        <v>17</v>
      </c>
      <c r="D3049" s="11" t="s">
        <v>837</v>
      </c>
      <c r="E3049" s="12">
        <v>190</v>
      </c>
      <c r="F3049" s="12"/>
      <c r="G3049" s="12"/>
      <c r="H3049" s="12"/>
      <c r="I3049" s="13">
        <v>610000</v>
      </c>
      <c r="J3049" s="14">
        <v>868333</v>
      </c>
      <c r="K3049" s="14"/>
      <c r="L3049" s="14">
        <v>275000</v>
      </c>
      <c r="M3049" s="13"/>
      <c r="N3049" s="10">
        <v>-0.1</v>
      </c>
      <c r="O3049" s="10">
        <f>N3049-1/SUMIF(Seasons!A$2:A$8,C3049,Seasons!E$2:E$8)*(B3049-(E3049/SUMIF(Seasons!A$2:A$8,C3049,Seasons!B$2:B$8))*SUMIF(Seasons!A$2:A$8,C3049,Seasons!C$2:C$8))</f>
        <v>-1.1311296559257238</v>
      </c>
    </row>
    <row r="3050" spans="1:15" x14ac:dyDescent="0.2">
      <c r="A3050">
        <v>1</v>
      </c>
      <c r="B3050" s="1">
        <f>K3050</f>
        <v>22496</v>
      </c>
      <c r="C3050" s="11" t="s">
        <v>19</v>
      </c>
      <c r="D3050" s="11" t="s">
        <v>837</v>
      </c>
      <c r="E3050" s="12">
        <v>5</v>
      </c>
      <c r="F3050" s="12">
        <v>0</v>
      </c>
      <c r="G3050" s="12">
        <v>0</v>
      </c>
      <c r="H3050" s="12">
        <v>0</v>
      </c>
      <c r="I3050" s="11"/>
      <c r="J3050" s="14">
        <v>868333</v>
      </c>
      <c r="K3050" s="14">
        <v>22496</v>
      </c>
      <c r="L3050" s="14">
        <v>225000</v>
      </c>
      <c r="M3050" s="13"/>
      <c r="N3050" s="10">
        <v>-0.1</v>
      </c>
      <c r="O3050" s="10">
        <f>N3050-1/SUMIF(Seasons!A$2:A$8,C3050,Seasons!E$2:E$8)*(B3050-(E3050/SUMIF(Seasons!A$2:A$8,C3050,Seasons!B$2:B$8))*SUMIF(Seasons!A$2:A$8,C3050,Seasons!C$2:C$8))</f>
        <v>-0.12527849569364857</v>
      </c>
    </row>
    <row r="3051" spans="1:15" x14ac:dyDescent="0.2">
      <c r="A3051">
        <v>1</v>
      </c>
      <c r="B3051" s="1">
        <f>J3051</f>
        <v>881250</v>
      </c>
      <c r="C3051" s="11" t="s">
        <v>17</v>
      </c>
      <c r="D3051" s="11" t="s">
        <v>838</v>
      </c>
      <c r="E3051" s="12">
        <v>190</v>
      </c>
      <c r="F3051" s="12"/>
      <c r="G3051" s="12"/>
      <c r="H3051" s="12"/>
      <c r="I3051" s="13">
        <v>912500</v>
      </c>
      <c r="J3051" s="14">
        <v>881250</v>
      </c>
      <c r="K3051" s="14"/>
      <c r="L3051" s="14" t="s">
        <v>27</v>
      </c>
      <c r="M3051" s="13"/>
      <c r="N3051" s="10">
        <v>1.4</v>
      </c>
      <c r="O3051" s="10">
        <f>N3051-1/SUMIF(Seasons!A$2:A$8,C3051,Seasons!E$2:E$8)*(B3051-(E3051/SUMIF(Seasons!A$2:A$8,C3051,Seasons!B$2:B$8))*SUMIF(Seasons!A$2:A$8,C3051,Seasons!C$2:C$8))</f>
        <v>0.33500819224467504</v>
      </c>
    </row>
    <row r="3052" spans="1:15" x14ac:dyDescent="0.2">
      <c r="A3052">
        <v>1</v>
      </c>
      <c r="B3052" s="1">
        <f>K3052</f>
        <v>1375000</v>
      </c>
      <c r="C3052" s="11" t="s">
        <v>19</v>
      </c>
      <c r="D3052" s="11" t="s">
        <v>838</v>
      </c>
      <c r="E3052" s="11">
        <v>193</v>
      </c>
      <c r="F3052" s="11">
        <v>0</v>
      </c>
      <c r="G3052" s="11">
        <v>0</v>
      </c>
      <c r="H3052" s="11">
        <v>0</v>
      </c>
      <c r="I3052" s="11"/>
      <c r="J3052" s="17">
        <v>1375000</v>
      </c>
      <c r="K3052" s="17">
        <v>1375000</v>
      </c>
      <c r="L3052" s="17">
        <v>0</v>
      </c>
      <c r="M3052" s="18"/>
      <c r="N3052" s="10">
        <v>0.8</v>
      </c>
      <c r="O3052" s="10">
        <f>N3052-1/SUMIF(Seasons!A$2:A$8,C3052,Seasons!E$2:E$8)*(B3052-(E3052/SUMIF(Seasons!A$2:A$8,C3052,Seasons!B$2:B$8))*SUMIF(Seasons!A$2:A$8,C3052,Seasons!C$2:C$8))</f>
        <v>-1.5178807947019866</v>
      </c>
    </row>
    <row r="3053" spans="1:15" x14ac:dyDescent="0.2">
      <c r="A3053">
        <v>1</v>
      </c>
      <c r="B3053" s="1">
        <f>K3053</f>
        <v>1000000</v>
      </c>
      <c r="C3053" s="11" t="s">
        <v>20</v>
      </c>
      <c r="D3053" s="11" t="s">
        <v>838</v>
      </c>
      <c r="E3053" s="12">
        <v>186</v>
      </c>
      <c r="F3053" s="12">
        <v>0</v>
      </c>
      <c r="G3053" s="12">
        <v>0</v>
      </c>
      <c r="H3053" s="12">
        <v>0</v>
      </c>
      <c r="I3053" s="12"/>
      <c r="J3053" s="14">
        <v>1000000</v>
      </c>
      <c r="K3053" s="14">
        <v>1000000</v>
      </c>
      <c r="L3053" s="14">
        <v>0</v>
      </c>
      <c r="M3053" s="13"/>
      <c r="N3053" s="10">
        <v>4.5999999999999996</v>
      </c>
      <c r="O3053" s="10">
        <f>N3053-1/SUMIF(Seasons!A$2:A$8,C3053,Seasons!E$2:E$8)*(B3053-(E3053/SUMIF(Seasons!A$2:A$8,C3053,Seasons!B$2:B$8))*SUMIF(Seasons!A$2:A$8,C3053,Seasons!C$2:C$8))</f>
        <v>3.3473903966597076</v>
      </c>
    </row>
    <row r="3054" spans="1:15" x14ac:dyDescent="0.2">
      <c r="A3054">
        <v>1</v>
      </c>
      <c r="B3054" s="1">
        <f>K3054</f>
        <v>1600000</v>
      </c>
      <c r="C3054" s="11" t="s">
        <v>21</v>
      </c>
      <c r="D3054" s="11" t="s">
        <v>838</v>
      </c>
      <c r="E3054" s="12">
        <v>185</v>
      </c>
      <c r="F3054" s="12">
        <v>0</v>
      </c>
      <c r="G3054" s="12">
        <v>0</v>
      </c>
      <c r="H3054" s="12">
        <v>0</v>
      </c>
      <c r="I3054" s="12"/>
      <c r="J3054" s="14">
        <v>1600000</v>
      </c>
      <c r="K3054" s="14">
        <v>1600000</v>
      </c>
      <c r="L3054" s="14">
        <v>0</v>
      </c>
      <c r="M3054" s="13">
        <v>0</v>
      </c>
      <c r="N3054" s="10">
        <v>-0.8</v>
      </c>
      <c r="O3054" s="10">
        <f>N3054-1/SUMIF(Seasons!A$2:A$8,C3054,Seasons!E$2:E$8)*(B3054-(E3054/SUMIF(Seasons!A$2:A$8,C3054,Seasons!B$2:B$8))*SUMIF(Seasons!A$2:A$8,C3054,Seasons!C$2:C$8))</f>
        <v>-3.2700813786500715</v>
      </c>
    </row>
    <row r="3055" spans="1:15" x14ac:dyDescent="0.2">
      <c r="A3055">
        <v>1</v>
      </c>
      <c r="B3055" s="1">
        <f>K3055</f>
        <v>338218</v>
      </c>
      <c r="C3055" t="s">
        <v>15</v>
      </c>
      <c r="D3055" t="s">
        <v>839</v>
      </c>
      <c r="E3055">
        <v>93</v>
      </c>
      <c r="F3055">
        <v>0</v>
      </c>
      <c r="G3055">
        <v>0</v>
      </c>
      <c r="H3055">
        <v>0</v>
      </c>
      <c r="I3055"/>
      <c r="J3055" s="1">
        <v>925000</v>
      </c>
      <c r="K3055" s="1">
        <v>338218</v>
      </c>
      <c r="L3055" s="1">
        <v>207500</v>
      </c>
      <c r="M3055"/>
      <c r="N3055" s="3">
        <v>2.4</v>
      </c>
      <c r="O3055" s="10">
        <f>N3055-1/SUMIF(Seasons!A$2:A$8,C3055,Seasons!E$2:E$8)*(B3055-(E3055/SUMIF(Seasons!A$2:A$8,C3055,Seasons!B$2:B$8))*SUMIF(Seasons!A$2:A$8,C3055,Seasons!C$2:C$8))</f>
        <v>2.2236352967458486</v>
      </c>
    </row>
    <row r="3056" spans="1:15" x14ac:dyDescent="0.2">
      <c r="A3056">
        <v>1</v>
      </c>
      <c r="B3056" s="1">
        <v>925000</v>
      </c>
      <c r="C3056" t="s">
        <v>23</v>
      </c>
      <c r="D3056" t="s">
        <v>839</v>
      </c>
      <c r="E3056">
        <v>186</v>
      </c>
      <c r="K3056" s="1">
        <v>925000</v>
      </c>
      <c r="L3056" s="1">
        <v>158000</v>
      </c>
      <c r="N3056" s="3">
        <v>2.1</v>
      </c>
      <c r="O3056" s="10">
        <f>N3056-1/SUMIF(Seasons!A$2:A$8,C3056,Seasons!E$2:E$8)*(B3056-(E3056/SUMIF(Seasons!A$2:A$8,C3056,Seasons!B$2:B$8))*SUMIF(Seasons!A$2:A$8,C3056,Seasons!C$2:C$8))</f>
        <v>1.3014196983141084</v>
      </c>
    </row>
    <row r="3057" spans="1:15" x14ac:dyDescent="0.2">
      <c r="A3057">
        <v>1</v>
      </c>
      <c r="B3057" s="1">
        <f>J3057</f>
        <v>2200000</v>
      </c>
      <c r="C3057" s="11" t="s">
        <v>17</v>
      </c>
      <c r="D3057" s="11" t="s">
        <v>840</v>
      </c>
      <c r="E3057" s="12">
        <v>190</v>
      </c>
      <c r="F3057" s="12"/>
      <c r="G3057" s="12"/>
      <c r="H3057" s="12"/>
      <c r="I3057" s="13">
        <v>2200000</v>
      </c>
      <c r="J3057" s="14">
        <v>2200000</v>
      </c>
      <c r="K3057" s="14"/>
      <c r="L3057" s="14" t="s">
        <v>27</v>
      </c>
      <c r="M3057" s="13"/>
      <c r="N3057" s="10">
        <v>0.8</v>
      </c>
      <c r="O3057" s="10">
        <f>N3057-1/SUMIF(Seasons!A$2:A$8,C3057,Seasons!E$2:E$8)*(B3057-(E3057/SUMIF(Seasons!A$2:A$8,C3057,Seasons!B$2:B$8))*SUMIF(Seasons!A$2:A$8,C3057,Seasons!C$2:C$8))</f>
        <v>-3.7221190606226102</v>
      </c>
    </row>
    <row r="3058" spans="1:15" x14ac:dyDescent="0.2">
      <c r="A3058">
        <v>1</v>
      </c>
      <c r="B3058" s="1">
        <f>K3058</f>
        <v>733333</v>
      </c>
      <c r="C3058" s="11" t="s">
        <v>19</v>
      </c>
      <c r="D3058" s="11" t="s">
        <v>840</v>
      </c>
      <c r="E3058" s="12">
        <v>193</v>
      </c>
      <c r="F3058" s="12">
        <v>0</v>
      </c>
      <c r="G3058" s="12">
        <v>0</v>
      </c>
      <c r="H3058" s="12">
        <v>0</v>
      </c>
      <c r="I3058" s="11"/>
      <c r="J3058" s="14">
        <v>733333</v>
      </c>
      <c r="K3058" s="14">
        <v>733333</v>
      </c>
      <c r="L3058" s="14">
        <v>0</v>
      </c>
      <c r="M3058" s="13"/>
      <c r="N3058" s="10"/>
      <c r="O3058" s="10">
        <f>N3058-1/SUMIF(Seasons!A$2:A$8,C3058,Seasons!E$2:E$8)*(B3058-(E3058/SUMIF(Seasons!A$2:A$8,C3058,Seasons!B$2:B$8))*SUMIF(Seasons!A$2:A$8,C3058,Seasons!C$2:C$8))</f>
        <v>-0.61810066225165561</v>
      </c>
    </row>
    <row r="3059" spans="1:15" x14ac:dyDescent="0.2">
      <c r="A3059">
        <v>1</v>
      </c>
      <c r="B3059" s="1">
        <f>K3059</f>
        <v>733333</v>
      </c>
      <c r="C3059" s="11" t="s">
        <v>20</v>
      </c>
      <c r="D3059" s="11" t="s">
        <v>840</v>
      </c>
      <c r="E3059" s="12">
        <v>186</v>
      </c>
      <c r="F3059" s="12">
        <v>0</v>
      </c>
      <c r="G3059" s="12">
        <v>0</v>
      </c>
      <c r="H3059" s="12">
        <v>0</v>
      </c>
      <c r="I3059" s="12"/>
      <c r="J3059" s="14">
        <v>733333</v>
      </c>
      <c r="K3059" s="14">
        <v>733333</v>
      </c>
      <c r="L3059" s="14">
        <v>0</v>
      </c>
      <c r="M3059" s="13"/>
      <c r="N3059" s="10"/>
      <c r="O3059" s="10">
        <f>N3059-1/SUMIF(Seasons!A$2:A$8,C3059,Seasons!E$2:E$8)*(B3059-(E3059/SUMIF(Seasons!A$2:A$8,C3059,Seasons!B$2:B$8))*SUMIF(Seasons!A$2:A$8,C3059,Seasons!C$2:C$8))</f>
        <v>-0.5845503131524008</v>
      </c>
    </row>
    <row r="3060" spans="1:15" x14ac:dyDescent="0.2">
      <c r="A3060">
        <v>1</v>
      </c>
      <c r="B3060" s="1">
        <f>J3060</f>
        <v>4250000</v>
      </c>
      <c r="C3060" s="11" t="s">
        <v>17</v>
      </c>
      <c r="D3060" s="11" t="s">
        <v>841</v>
      </c>
      <c r="E3060" s="12">
        <v>190</v>
      </c>
      <c r="F3060" s="12"/>
      <c r="G3060" s="12"/>
      <c r="H3060" s="12"/>
      <c r="I3060" s="13">
        <v>4250000</v>
      </c>
      <c r="J3060" s="14">
        <v>4250000</v>
      </c>
      <c r="K3060" s="14"/>
      <c r="L3060" s="14" t="s">
        <v>27</v>
      </c>
      <c r="M3060" s="13"/>
      <c r="N3060" s="10">
        <v>4.9000000000000004</v>
      </c>
      <c r="O3060" s="10">
        <f>N3060-1/SUMIF(Seasons!A$2:A$8,C3060,Seasons!E$2:E$8)*(B3060-(E3060/SUMIF(Seasons!A$2:A$8,C3060,Seasons!B$2:B$8))*SUMIF(Seasons!A$2:A$8,C3060,Seasons!C$2:C$8))</f>
        <v>-4.996231567449481</v>
      </c>
    </row>
    <row r="3061" spans="1:15" x14ac:dyDescent="0.2">
      <c r="A3061">
        <v>1</v>
      </c>
      <c r="B3061" s="1">
        <f>K3061</f>
        <v>4250000</v>
      </c>
      <c r="C3061" s="11" t="s">
        <v>19</v>
      </c>
      <c r="D3061" s="11" t="s">
        <v>841</v>
      </c>
      <c r="E3061" s="12">
        <v>193</v>
      </c>
      <c r="F3061" s="12">
        <v>0</v>
      </c>
      <c r="G3061" s="12">
        <v>0</v>
      </c>
      <c r="H3061" s="12">
        <v>0</v>
      </c>
      <c r="I3061" s="11"/>
      <c r="J3061" s="14">
        <v>4250000</v>
      </c>
      <c r="K3061" s="14">
        <v>4250000</v>
      </c>
      <c r="L3061" s="14">
        <v>0</v>
      </c>
      <c r="M3061" s="13"/>
      <c r="N3061" s="10">
        <v>9.3000000000000007</v>
      </c>
      <c r="O3061" s="10">
        <f>N3061-1/SUMIF(Seasons!A$2:A$8,C3061,Seasons!E$2:E$8)*(B3061-(E3061/SUMIF(Seasons!A$2:A$8,C3061,Seasons!B$2:B$8))*SUMIF(Seasons!A$2:A$8,C3061,Seasons!C$2:C$8))</f>
        <v>-0.63377483443708549</v>
      </c>
    </row>
    <row r="3062" spans="1:15" x14ac:dyDescent="0.2">
      <c r="A3062">
        <v>1</v>
      </c>
      <c r="B3062" s="1">
        <f>K3062</f>
        <v>4250000</v>
      </c>
      <c r="C3062" s="11" t="s">
        <v>20</v>
      </c>
      <c r="D3062" s="11" t="s">
        <v>841</v>
      </c>
      <c r="E3062" s="11">
        <v>186</v>
      </c>
      <c r="F3062" s="11">
        <v>0</v>
      </c>
      <c r="G3062" s="11">
        <v>0</v>
      </c>
      <c r="H3062" s="11">
        <v>0</v>
      </c>
      <c r="I3062" s="11"/>
      <c r="J3062" s="17">
        <v>4250000</v>
      </c>
      <c r="K3062" s="17">
        <v>4250000</v>
      </c>
      <c r="L3062" s="17">
        <v>0</v>
      </c>
      <c r="M3062" s="18"/>
      <c r="N3062" s="10">
        <v>9.3000000000000007</v>
      </c>
      <c r="O3062" s="10">
        <f>N3062-1/SUMIF(Seasons!A$2:A$8,C3062,Seasons!E$2:E$8)*(B3062-(E3062/SUMIF(Seasons!A$2:A$8,C3062,Seasons!B$2:B$8))*SUMIF(Seasons!A$2:A$8,C3062,Seasons!C$2:C$8))</f>
        <v>-9.4572025052190867E-2</v>
      </c>
    </row>
    <row r="3063" spans="1:15" x14ac:dyDescent="0.2">
      <c r="A3063">
        <v>1</v>
      </c>
      <c r="B3063" s="1">
        <f>K3063</f>
        <v>4250000</v>
      </c>
      <c r="C3063" s="11" t="s">
        <v>21</v>
      </c>
      <c r="D3063" s="11" t="s">
        <v>841</v>
      </c>
      <c r="E3063" s="11">
        <v>185</v>
      </c>
      <c r="F3063" s="11">
        <v>0</v>
      </c>
      <c r="G3063" s="11">
        <v>0</v>
      </c>
      <c r="H3063" s="11">
        <v>0</v>
      </c>
      <c r="I3063" s="11"/>
      <c r="J3063" s="17">
        <v>4250000</v>
      </c>
      <c r="K3063" s="17">
        <v>4250000</v>
      </c>
      <c r="L3063" s="17">
        <v>0</v>
      </c>
      <c r="M3063" s="18">
        <v>0</v>
      </c>
      <c r="N3063" s="10">
        <v>1.7000000000000002</v>
      </c>
      <c r="O3063" s="10">
        <f>N3063-1/SUMIF(Seasons!A$2:A$8,C3063,Seasons!E$2:E$8)*(B3063-(E3063/SUMIF(Seasons!A$2:A$8,C3063,Seasons!B$2:B$8))*SUMIF(Seasons!A$2:A$8,C3063,Seasons!C$2:C$8))</f>
        <v>-6.859119195787458</v>
      </c>
    </row>
    <row r="3064" spans="1:15" x14ac:dyDescent="0.2">
      <c r="A3064">
        <v>1</v>
      </c>
      <c r="B3064" s="1">
        <f>48/82*K3064</f>
        <v>2487804.8780487804</v>
      </c>
      <c r="C3064" t="s">
        <v>22</v>
      </c>
      <c r="D3064" t="s">
        <v>841</v>
      </c>
      <c r="E3064">
        <v>99</v>
      </c>
      <c r="F3064">
        <v>0</v>
      </c>
      <c r="H3064">
        <v>0</v>
      </c>
      <c r="K3064" s="1">
        <v>4250000</v>
      </c>
      <c r="L3064" s="1">
        <v>0</v>
      </c>
      <c r="N3064" s="3">
        <v>1.3</v>
      </c>
      <c r="O3064" s="10">
        <f>N3064-1/SUMIF(Seasons!A$2:A$8,C3064,Seasons!E$2:E$8)*(B3064-(E3064/SUMIF(Seasons!A$2:A$8,C3064,Seasons!B$2:B$8))*SUMIF(Seasons!A$2:A$8,C3064,Seasons!C$2:C$8))</f>
        <v>-3.2016522423288754</v>
      </c>
    </row>
    <row r="3065" spans="1:15" x14ac:dyDescent="0.2">
      <c r="A3065">
        <v>1</v>
      </c>
      <c r="B3065" s="1">
        <f>K3065</f>
        <v>684301</v>
      </c>
      <c r="C3065" s="11" t="s">
        <v>20</v>
      </c>
      <c r="D3065" s="11" t="s">
        <v>842</v>
      </c>
      <c r="E3065" s="12">
        <v>74</v>
      </c>
      <c r="F3065" s="12">
        <v>0</v>
      </c>
      <c r="G3065" s="12">
        <v>0</v>
      </c>
      <c r="H3065" s="12">
        <v>0</v>
      </c>
      <c r="I3065" s="12"/>
      <c r="J3065" s="14">
        <v>1720000</v>
      </c>
      <c r="K3065" s="14">
        <v>684301</v>
      </c>
      <c r="L3065" s="14">
        <v>850000</v>
      </c>
      <c r="M3065" s="13"/>
      <c r="N3065" s="10">
        <v>2.1</v>
      </c>
      <c r="O3065" s="10">
        <f>N3065-1/SUMIF(Seasons!A$2:A$8,C3065,Seasons!E$2:E$8)*(B3065-(E3065/SUMIF(Seasons!A$2:A$8,C3065,Seasons!B$2:B$8))*SUMIF(Seasons!A$2:A$8,C3065,Seasons!C$2:C$8))</f>
        <v>0.88402604889218162</v>
      </c>
    </row>
    <row r="3066" spans="1:15" x14ac:dyDescent="0.2">
      <c r="A3066">
        <v>1</v>
      </c>
      <c r="B3066" s="1">
        <f>K3066</f>
        <v>522248</v>
      </c>
      <c r="C3066" s="11" t="s">
        <v>21</v>
      </c>
      <c r="D3066" s="11" t="s">
        <v>842</v>
      </c>
      <c r="E3066" s="12">
        <v>51</v>
      </c>
      <c r="F3066" s="12">
        <v>0</v>
      </c>
      <c r="G3066" s="12">
        <v>0</v>
      </c>
      <c r="H3066" s="12">
        <v>13</v>
      </c>
      <c r="I3066" s="12"/>
      <c r="J3066" s="14">
        <v>1720000</v>
      </c>
      <c r="K3066" s="14">
        <v>522248</v>
      </c>
      <c r="L3066" s="14">
        <v>850000</v>
      </c>
      <c r="M3066" s="13">
        <v>0</v>
      </c>
      <c r="N3066" s="10">
        <v>1</v>
      </c>
      <c r="O3066" s="10">
        <f>N3066-1/SUMIF(Seasons!A$2:A$8,C3066,Seasons!E$2:E$8)*(B3066-(E3066/SUMIF(Seasons!A$2:A$8,C3066,Seasons!B$2:B$8))*SUMIF(Seasons!A$2:A$8,C3066,Seasons!C$2:C$8))</f>
        <v>0.13255734930718166</v>
      </c>
    </row>
    <row r="3067" spans="1:15" x14ac:dyDescent="0.2">
      <c r="A3067">
        <v>1</v>
      </c>
      <c r="B3067" s="1">
        <f>48/82*K3067</f>
        <v>509268.29268292681</v>
      </c>
      <c r="C3067" t="s">
        <v>22</v>
      </c>
      <c r="D3067" t="s">
        <v>842</v>
      </c>
      <c r="E3067">
        <v>99</v>
      </c>
      <c r="F3067">
        <v>0</v>
      </c>
      <c r="H3067">
        <v>0</v>
      </c>
      <c r="K3067" s="1">
        <v>870000</v>
      </c>
      <c r="L3067" s="1">
        <v>850000</v>
      </c>
      <c r="N3067" s="3">
        <v>10.6</v>
      </c>
      <c r="O3067" s="10">
        <f>N3067-1/SUMIF(Seasons!A$2:A$8,C3067,Seasons!E$2:E$8)*(B3067-(E3067/SUMIF(Seasons!A$2:A$8,C3067,Seasons!B$2:B$8))*SUMIF(Seasons!A$2:A$8,C3067,Seasons!C$2:C$8))</f>
        <v>10.18306845003934</v>
      </c>
    </row>
    <row r="3068" spans="1:15" x14ac:dyDescent="0.2">
      <c r="A3068">
        <v>1</v>
      </c>
      <c r="B3068" s="1">
        <f>K3068</f>
        <v>2900000</v>
      </c>
      <c r="C3068" t="s">
        <v>15</v>
      </c>
      <c r="D3068" t="s">
        <v>842</v>
      </c>
      <c r="E3068">
        <v>195</v>
      </c>
      <c r="F3068">
        <v>0</v>
      </c>
      <c r="G3068">
        <v>0</v>
      </c>
      <c r="H3068">
        <v>0</v>
      </c>
      <c r="I3068"/>
      <c r="J3068" s="1">
        <v>2900000</v>
      </c>
      <c r="K3068" s="1">
        <v>2900000</v>
      </c>
      <c r="L3068" s="1">
        <v>0</v>
      </c>
      <c r="M3068"/>
      <c r="N3068" s="3">
        <v>7.9</v>
      </c>
      <c r="O3068" s="10">
        <f>N3068-1/SUMIF(Seasons!A$2:A$8,C3068,Seasons!E$2:E$8)*(B3068-(E3068/SUMIF(Seasons!A$2:A$8,C3068,Seasons!B$2:B$8))*SUMIF(Seasons!A$2:A$8,C3068,Seasons!C$2:C$8))</f>
        <v>2.4401742497579866</v>
      </c>
    </row>
    <row r="3069" spans="1:15" x14ac:dyDescent="0.2">
      <c r="A3069">
        <v>1</v>
      </c>
      <c r="B3069" s="1">
        <v>2900000</v>
      </c>
      <c r="C3069" t="s">
        <v>23</v>
      </c>
      <c r="D3069" t="s">
        <v>842</v>
      </c>
      <c r="E3069">
        <v>186</v>
      </c>
      <c r="K3069" s="1">
        <v>2900000</v>
      </c>
      <c r="L3069" s="1">
        <v>0</v>
      </c>
      <c r="N3069" s="3">
        <v>5.9</v>
      </c>
      <c r="O3069" s="10">
        <f>N3069-1/SUMIF(Seasons!A$2:A$8,C3069,Seasons!E$2:E$8)*(B3069-(E3069/SUMIF(Seasons!A$2:A$8,C3069,Seasons!B$2:B$8))*SUMIF(Seasons!A$2:A$8,C3069,Seasons!C$2:C$8))</f>
        <v>0.89556344276841227</v>
      </c>
    </row>
    <row r="3070" spans="1:15" x14ac:dyDescent="0.2">
      <c r="A3070">
        <v>1</v>
      </c>
      <c r="B3070" s="1">
        <f>J3070</f>
        <v>491667</v>
      </c>
      <c r="C3070" s="11" t="s">
        <v>17</v>
      </c>
      <c r="D3070" s="11" t="s">
        <v>843</v>
      </c>
      <c r="E3070" s="12">
        <v>190</v>
      </c>
      <c r="F3070" s="12"/>
      <c r="G3070" s="12"/>
      <c r="H3070" s="12"/>
      <c r="I3070" s="13">
        <v>500000</v>
      </c>
      <c r="J3070" s="14">
        <v>491667</v>
      </c>
      <c r="K3070" s="14"/>
      <c r="L3070" s="14" t="s">
        <v>27</v>
      </c>
      <c r="M3070" s="13"/>
      <c r="N3070" s="10">
        <v>-0.2</v>
      </c>
      <c r="O3070" s="10">
        <f>N3070-1/SUMIF(Seasons!A$2:A$8,C3070,Seasons!E$2:E$8)*(B3070-(E3070/SUMIF(Seasons!A$2:A$8,C3070,Seasons!B$2:B$8))*SUMIF(Seasons!A$2:A$8,C3070,Seasons!C$2:C$8))</f>
        <v>-0.24369284543965047</v>
      </c>
    </row>
    <row r="3071" spans="1:15" x14ac:dyDescent="0.2">
      <c r="A3071">
        <v>1</v>
      </c>
      <c r="B3071" s="1">
        <f>K3071</f>
        <v>522500</v>
      </c>
      <c r="C3071" s="11" t="s">
        <v>19</v>
      </c>
      <c r="D3071" s="11" t="s">
        <v>843</v>
      </c>
      <c r="E3071" s="12">
        <v>193</v>
      </c>
      <c r="F3071" s="12">
        <v>0</v>
      </c>
      <c r="G3071" s="12">
        <v>0</v>
      </c>
      <c r="H3071" s="12">
        <v>0</v>
      </c>
      <c r="I3071" s="11"/>
      <c r="J3071" s="14">
        <v>522500</v>
      </c>
      <c r="K3071" s="14">
        <v>522500</v>
      </c>
      <c r="L3071" s="14">
        <v>0</v>
      </c>
      <c r="M3071" s="13"/>
      <c r="N3071" s="10">
        <v>2</v>
      </c>
      <c r="O3071" s="10">
        <f>N3071-1/SUMIF(Seasons!A$2:A$8,C3071,Seasons!E$2:E$8)*(B3071-(E3071/SUMIF(Seasons!A$2:A$8,C3071,Seasons!B$2:B$8))*SUMIF(Seasons!A$2:A$8,C3071,Seasons!C$2:C$8))</f>
        <v>1.9403973509933774</v>
      </c>
    </row>
    <row r="3072" spans="1:15" x14ac:dyDescent="0.2">
      <c r="A3072">
        <v>1</v>
      </c>
      <c r="B3072" s="1">
        <f>K3072</f>
        <v>907500</v>
      </c>
      <c r="C3072" s="11" t="s">
        <v>20</v>
      </c>
      <c r="D3072" s="11" t="s">
        <v>843</v>
      </c>
      <c r="E3072" s="12">
        <v>186</v>
      </c>
      <c r="F3072" s="12">
        <v>0</v>
      </c>
      <c r="G3072" s="12">
        <v>0</v>
      </c>
      <c r="H3072" s="12">
        <v>0</v>
      </c>
      <c r="I3072" s="12"/>
      <c r="J3072" s="14">
        <v>907500</v>
      </c>
      <c r="K3072" s="14">
        <v>907500</v>
      </c>
      <c r="L3072" s="14">
        <v>0</v>
      </c>
      <c r="M3072" s="13"/>
      <c r="N3072" s="10">
        <v>-0.2</v>
      </c>
      <c r="O3072" s="10">
        <f>N3072-1/SUMIF(Seasons!A$2:A$8,C3072,Seasons!E$2:E$8)*(B3072-(E3072/SUMIF(Seasons!A$2:A$8,C3072,Seasons!B$2:B$8))*SUMIF(Seasons!A$2:A$8,C3072,Seasons!C$2:C$8))</f>
        <v>-1.220876826722338</v>
      </c>
    </row>
    <row r="3073" spans="1:15" x14ac:dyDescent="0.2">
      <c r="A3073">
        <v>1</v>
      </c>
      <c r="B3073" s="1">
        <f>K3073</f>
        <v>907500</v>
      </c>
      <c r="C3073" s="11" t="s">
        <v>21</v>
      </c>
      <c r="D3073" s="11" t="s">
        <v>843</v>
      </c>
      <c r="E3073" s="12">
        <v>185</v>
      </c>
      <c r="F3073" s="12">
        <v>0</v>
      </c>
      <c r="G3073" s="12">
        <v>0</v>
      </c>
      <c r="H3073" s="12">
        <v>0</v>
      </c>
      <c r="I3073" s="12"/>
      <c r="J3073" s="14">
        <v>907500</v>
      </c>
      <c r="K3073" s="14">
        <v>907500</v>
      </c>
      <c r="L3073" s="14">
        <v>0</v>
      </c>
      <c r="M3073" s="13">
        <v>0</v>
      </c>
      <c r="N3073" s="10">
        <v>0.30000000000000004</v>
      </c>
      <c r="O3073" s="10">
        <f>N3073-1/SUMIF(Seasons!A$2:A$8,C3073,Seasons!E$2:E$8)*(B3073-(E3073/SUMIF(Seasons!A$2:A$8,C3073,Seasons!B$2:B$8))*SUMIF(Seasons!A$2:A$8,C3073,Seasons!C$2:C$8))</f>
        <v>-0.57888942077549066</v>
      </c>
    </row>
    <row r="3074" spans="1:15" x14ac:dyDescent="0.2">
      <c r="A3074">
        <v>1</v>
      </c>
      <c r="B3074" s="1">
        <f>48/82*K3074</f>
        <v>731707.31707317068</v>
      </c>
      <c r="C3074" t="s">
        <v>22</v>
      </c>
      <c r="D3074" t="s">
        <v>843</v>
      </c>
      <c r="E3074">
        <v>99</v>
      </c>
      <c r="F3074">
        <v>0</v>
      </c>
      <c r="H3074">
        <v>0</v>
      </c>
      <c r="K3074" s="1">
        <v>1250000</v>
      </c>
      <c r="L3074" s="1">
        <v>0</v>
      </c>
      <c r="N3074" s="3">
        <v>-1.3</v>
      </c>
      <c r="O3074" s="10">
        <f>N3074-1/SUMIF(Seasons!A$2:A$8,C3074,Seasons!E$2:E$8)*(B3074-(E3074/SUMIF(Seasons!A$2:A$8,C3074,Seasons!B$2:B$8))*SUMIF(Seasons!A$2:A$8,C3074,Seasons!C$2:C$8))</f>
        <v>-2.1761605035405194</v>
      </c>
    </row>
    <row r="3075" spans="1:15" x14ac:dyDescent="0.2">
      <c r="A3075">
        <v>1</v>
      </c>
      <c r="B3075" s="1">
        <f>K3075</f>
        <v>481538</v>
      </c>
      <c r="C3075" t="s">
        <v>15</v>
      </c>
      <c r="D3075" t="s">
        <v>843</v>
      </c>
      <c r="E3075">
        <v>33</v>
      </c>
      <c r="F3075">
        <v>0</v>
      </c>
      <c r="G3075">
        <v>162</v>
      </c>
      <c r="H3075">
        <v>0</v>
      </c>
      <c r="I3075"/>
      <c r="J3075" s="1">
        <v>1250000</v>
      </c>
      <c r="K3075" s="1">
        <v>481538</v>
      </c>
      <c r="L3075" s="1">
        <v>0</v>
      </c>
      <c r="M3075"/>
      <c r="N3075" s="3">
        <v>-0.2</v>
      </c>
      <c r="O3075" s="10">
        <f>N3075-1/SUMIF(Seasons!A$2:A$8,C3075,Seasons!E$2:E$8)*(B3075-(E3075/SUMIF(Seasons!A$2:A$8,C3075,Seasons!B$2:B$8))*SUMIF(Seasons!A$2:A$8,C3075,Seasons!C$2:C$8))</f>
        <v>-1.1025233152133442</v>
      </c>
    </row>
    <row r="3076" spans="1:15" x14ac:dyDescent="0.2">
      <c r="A3076">
        <v>1</v>
      </c>
      <c r="B3076" s="1">
        <v>1250000</v>
      </c>
      <c r="C3076" t="s">
        <v>23</v>
      </c>
      <c r="D3076" t="s">
        <v>843</v>
      </c>
      <c r="E3076">
        <v>186</v>
      </c>
      <c r="K3076" s="1">
        <v>1250000</v>
      </c>
      <c r="L3076" s="1">
        <v>0</v>
      </c>
      <c r="N3076" s="3">
        <v>-2.4</v>
      </c>
      <c r="O3076" s="10">
        <f>N3076-1/SUMIF(Seasons!A$2:A$8,C3076,Seasons!E$2:E$8)*(B3076-(E3076/SUMIF(Seasons!A$2:A$8,C3076,Seasons!B$2:B$8))*SUMIF(Seasons!A$2:A$8,C3076,Seasons!C$2:C$8))</f>
        <v>-3.8906832298136642</v>
      </c>
    </row>
    <row r="3077" spans="1:15" x14ac:dyDescent="0.2">
      <c r="A3077">
        <v>1</v>
      </c>
      <c r="B3077" s="1">
        <f>J3077</f>
        <v>2100000</v>
      </c>
      <c r="C3077" s="11" t="s">
        <v>17</v>
      </c>
      <c r="D3077" s="11" t="s">
        <v>844</v>
      </c>
      <c r="E3077" s="12">
        <v>190</v>
      </c>
      <c r="F3077" s="12"/>
      <c r="G3077" s="12"/>
      <c r="H3077" s="12"/>
      <c r="I3077" s="13">
        <v>2100000</v>
      </c>
      <c r="J3077" s="14">
        <v>2100000</v>
      </c>
      <c r="K3077" s="14"/>
      <c r="L3077" s="14" t="s">
        <v>27</v>
      </c>
      <c r="M3077" s="13"/>
      <c r="N3077" s="10">
        <v>1.9</v>
      </c>
      <c r="O3077" s="10">
        <f>N3077-1/SUMIF(Seasons!A$2:A$8,C3077,Seasons!E$2:E$8)*(B3077-(E3077/SUMIF(Seasons!A$2:A$8,C3077,Seasons!B$2:B$8))*SUMIF(Seasons!A$2:A$8,C3077,Seasons!C$2:C$8))</f>
        <v>-2.3599672310212996</v>
      </c>
    </row>
    <row r="3078" spans="1:15" x14ac:dyDescent="0.2">
      <c r="A3078">
        <v>1</v>
      </c>
      <c r="B3078" s="1">
        <f>J3078</f>
        <v>875000</v>
      </c>
      <c r="C3078" s="11" t="s">
        <v>17</v>
      </c>
      <c r="D3078" s="11" t="s">
        <v>845</v>
      </c>
      <c r="E3078" s="12">
        <v>190</v>
      </c>
      <c r="F3078" s="12"/>
      <c r="G3078" s="12"/>
      <c r="H3078" s="12"/>
      <c r="I3078" s="13">
        <v>562500</v>
      </c>
      <c r="J3078" s="14">
        <v>875000</v>
      </c>
      <c r="K3078" s="14"/>
      <c r="L3078" s="14">
        <v>312500</v>
      </c>
      <c r="M3078" s="13"/>
      <c r="N3078" s="10">
        <v>-0.30000000000000004</v>
      </c>
      <c r="O3078" s="10">
        <f>N3078-1/SUMIF(Seasons!A$2:A$8,C3078,Seasons!E$2:E$8)*(B3078-(E3078/SUMIF(Seasons!A$2:A$8,C3078,Seasons!B$2:B$8))*SUMIF(Seasons!A$2:A$8,C3078,Seasons!C$2:C$8))</f>
        <v>-1.3486073184052429</v>
      </c>
    </row>
    <row r="3079" spans="1:15" x14ac:dyDescent="0.2">
      <c r="A3079">
        <v>1</v>
      </c>
      <c r="B3079" s="1">
        <f>K3079</f>
        <v>90674</v>
      </c>
      <c r="C3079" s="11" t="s">
        <v>19</v>
      </c>
      <c r="D3079" s="11" t="s">
        <v>845</v>
      </c>
      <c r="E3079" s="12">
        <v>20</v>
      </c>
      <c r="F3079" s="12">
        <v>0</v>
      </c>
      <c r="G3079" s="12">
        <v>0</v>
      </c>
      <c r="H3079" s="12">
        <v>0</v>
      </c>
      <c r="I3079" s="11"/>
      <c r="J3079" s="14">
        <v>875000</v>
      </c>
      <c r="K3079" s="14">
        <v>90674</v>
      </c>
      <c r="L3079" s="14">
        <v>287500</v>
      </c>
      <c r="M3079" s="13"/>
      <c r="N3079" s="10">
        <v>-0.2</v>
      </c>
      <c r="O3079" s="10">
        <f>N3079-1/SUMIF(Seasons!A$2:A$8,C3079,Seasons!E$2:E$8)*(B3079-(E3079/SUMIF(Seasons!A$2:A$8,C3079,Seasons!B$2:B$8))*SUMIF(Seasons!A$2:A$8,C3079,Seasons!C$2:C$8))</f>
        <v>-0.30294179734413068</v>
      </c>
    </row>
    <row r="3080" spans="1:15" x14ac:dyDescent="0.2">
      <c r="A3080">
        <v>1</v>
      </c>
      <c r="B3080" s="1">
        <f>K3080</f>
        <v>4257</v>
      </c>
      <c r="C3080" s="11" t="s">
        <v>19</v>
      </c>
      <c r="D3080" s="11" t="s">
        <v>846</v>
      </c>
      <c r="E3080" s="12">
        <v>1</v>
      </c>
      <c r="F3080" s="12">
        <v>0</v>
      </c>
      <c r="G3080" s="12">
        <v>0</v>
      </c>
      <c r="H3080" s="12">
        <v>0</v>
      </c>
      <c r="I3080" s="11"/>
      <c r="J3080" s="14">
        <v>821667</v>
      </c>
      <c r="K3080" s="14">
        <v>4257</v>
      </c>
      <c r="L3080" s="14">
        <v>265000</v>
      </c>
      <c r="M3080" s="13"/>
      <c r="N3080" s="10"/>
      <c r="O3080" s="10">
        <f>N3080-1/SUMIF(Seasons!A$2:A$8,C3080,Seasons!E$2:E$8)*(B3080-(E3080/SUMIF(Seasons!A$2:A$8,C3080,Seasons!B$2:B$8))*SUMIF(Seasons!A$2:A$8,C3080,Seasons!C$2:C$8))</f>
        <v>-4.4141097347562023E-3</v>
      </c>
    </row>
    <row r="3081" spans="1:15" x14ac:dyDescent="0.2">
      <c r="A3081">
        <v>1</v>
      </c>
      <c r="B3081" s="1">
        <f>K3081</f>
        <v>543817</v>
      </c>
      <c r="C3081" s="11" t="s">
        <v>20</v>
      </c>
      <c r="D3081" s="11" t="s">
        <v>847</v>
      </c>
      <c r="E3081" s="12">
        <v>119</v>
      </c>
      <c r="F3081" s="12">
        <v>0</v>
      </c>
      <c r="G3081" s="12">
        <v>0</v>
      </c>
      <c r="H3081" s="12">
        <v>0</v>
      </c>
      <c r="I3081" s="12"/>
      <c r="J3081" s="14">
        <v>850000</v>
      </c>
      <c r="K3081" s="14">
        <v>543817</v>
      </c>
      <c r="L3081" s="14">
        <v>287500</v>
      </c>
      <c r="M3081" s="13"/>
      <c r="N3081" s="10">
        <v>2.5</v>
      </c>
      <c r="O3081" s="10">
        <f>N3081-1/SUMIF(Seasons!A$2:A$8,C3081,Seasons!E$2:E$8)*(B3081-(E3081/SUMIF(Seasons!A$2:A$8,C3081,Seasons!B$2:B$8))*SUMIF(Seasons!A$2:A$8,C3081,Seasons!C$2:C$8))</f>
        <v>1.9390199744090511</v>
      </c>
    </row>
    <row r="3082" spans="1:15" x14ac:dyDescent="0.2">
      <c r="A3082">
        <v>1</v>
      </c>
      <c r="B3082" s="1">
        <f>K3082</f>
        <v>698181</v>
      </c>
      <c r="C3082" s="11" t="s">
        <v>21</v>
      </c>
      <c r="D3082" s="11" t="s">
        <v>847</v>
      </c>
      <c r="E3082" s="11">
        <v>143</v>
      </c>
      <c r="F3082" s="11">
        <v>0</v>
      </c>
      <c r="G3082" s="11">
        <v>0</v>
      </c>
      <c r="H3082" s="11">
        <v>14</v>
      </c>
      <c r="I3082" s="11"/>
      <c r="J3082" s="17">
        <v>850000</v>
      </c>
      <c r="K3082" s="17">
        <v>698181</v>
      </c>
      <c r="L3082" s="17">
        <v>430000</v>
      </c>
      <c r="M3082" s="18">
        <v>0</v>
      </c>
      <c r="N3082" s="10">
        <v>0.7</v>
      </c>
      <c r="O3082" s="10">
        <f>N3082-1/SUMIF(Seasons!A$2:A$8,C3082,Seasons!E$2:E$8)*(B3082-(E3082/SUMIF(Seasons!A$2:A$8,C3082,Seasons!B$2:B$8))*SUMIF(Seasons!A$2:A$8,C3082,Seasons!C$2:C$8))</f>
        <v>2.8206362801288631E-2</v>
      </c>
    </row>
    <row r="3083" spans="1:15" x14ac:dyDescent="0.2">
      <c r="A3083">
        <v>1</v>
      </c>
      <c r="B3083" s="1">
        <f>K3083</f>
        <v>14103</v>
      </c>
      <c r="C3083" t="s">
        <v>15</v>
      </c>
      <c r="D3083" t="s">
        <v>847</v>
      </c>
      <c r="E3083">
        <v>5</v>
      </c>
      <c r="F3083">
        <v>0</v>
      </c>
      <c r="G3083">
        <v>0</v>
      </c>
      <c r="H3083">
        <v>0</v>
      </c>
      <c r="I3083"/>
      <c r="J3083" s="1">
        <v>550000</v>
      </c>
      <c r="K3083" s="1">
        <v>14103</v>
      </c>
      <c r="L3083" s="1">
        <v>0</v>
      </c>
      <c r="M3083"/>
      <c r="N3083" s="3">
        <v>0</v>
      </c>
      <c r="O3083" s="10">
        <f>N3083-1/SUMIF(Seasons!A$2:A$8,C3083,Seasons!E$2:E$8)*(B3083-(E3083/SUMIF(Seasons!A$2:A$8,C3083,Seasons!B$2:B$8))*SUMIF(Seasons!A$2:A$8,C3083,Seasons!C$2:C$8))</f>
        <v>-1.0127336361627153E-6</v>
      </c>
    </row>
    <row r="3084" spans="1:15" x14ac:dyDescent="0.2">
      <c r="A3084">
        <v>1</v>
      </c>
      <c r="B3084" s="1">
        <v>195000</v>
      </c>
      <c r="C3084" t="s">
        <v>23</v>
      </c>
      <c r="D3084" t="s">
        <v>847</v>
      </c>
      <c r="E3084">
        <v>66</v>
      </c>
      <c r="K3084" s="1">
        <v>195000</v>
      </c>
      <c r="L3084" s="1">
        <v>0</v>
      </c>
      <c r="N3084" s="3">
        <v>0.30000000000000004</v>
      </c>
      <c r="O3084" s="10">
        <f>N3084-1/SUMIF(Seasons!A$2:A$8,C3084,Seasons!E$2:E$8)*(B3084-(E3084/SUMIF(Seasons!A$2:A$8,C3084,Seasons!B$2:B$8))*SUMIF(Seasons!A$2:A$8,C3084,Seasons!C$2:C$8))</f>
        <v>0.30034347539857464</v>
      </c>
    </row>
    <row r="3085" spans="1:15" x14ac:dyDescent="0.2">
      <c r="A3085">
        <v>1</v>
      </c>
      <c r="B3085" s="1">
        <f>K3085</f>
        <v>53990</v>
      </c>
      <c r="C3085" s="11" t="s">
        <v>19</v>
      </c>
      <c r="D3085" s="11" t="s">
        <v>848</v>
      </c>
      <c r="E3085" s="12">
        <v>12</v>
      </c>
      <c r="F3085" s="12">
        <v>0</v>
      </c>
      <c r="G3085" s="12">
        <v>0</v>
      </c>
      <c r="H3085" s="12">
        <v>0</v>
      </c>
      <c r="I3085" s="11"/>
      <c r="J3085" s="14">
        <v>868333</v>
      </c>
      <c r="K3085" s="14">
        <v>53990</v>
      </c>
      <c r="L3085" s="14">
        <v>150000</v>
      </c>
      <c r="M3085" s="13"/>
      <c r="N3085" s="10">
        <v>0.5</v>
      </c>
      <c r="O3085" s="10">
        <f>N3085-1/SUMIF(Seasons!A$2:A$8,C3085,Seasons!E$2:E$8)*(B3085-(E3085/SUMIF(Seasons!A$2:A$8,C3085,Seasons!B$2:B$8))*SUMIF(Seasons!A$2:A$8,C3085,Seasons!C$2:C$8))</f>
        <v>0.43933266993789244</v>
      </c>
    </row>
    <row r="3086" spans="1:15" x14ac:dyDescent="0.2">
      <c r="A3086">
        <v>1</v>
      </c>
      <c r="B3086" s="1">
        <f>K3086</f>
        <v>1880</v>
      </c>
      <c r="C3086" s="11" t="s">
        <v>20</v>
      </c>
      <c r="D3086" s="11" t="s">
        <v>848</v>
      </c>
      <c r="E3086" s="12">
        <v>0</v>
      </c>
      <c r="F3086" s="12">
        <v>0</v>
      </c>
      <c r="G3086" s="12">
        <v>0</v>
      </c>
      <c r="H3086" s="12">
        <v>9</v>
      </c>
      <c r="I3086" s="12"/>
      <c r="J3086" s="14">
        <v>625000</v>
      </c>
      <c r="K3086" s="14">
        <v>1880</v>
      </c>
      <c r="L3086" s="14">
        <v>0</v>
      </c>
      <c r="M3086" s="13"/>
      <c r="N3086" s="10"/>
      <c r="O3086" s="10">
        <f>N3086-1/SUMIF(Seasons!A$2:A$8,C3086,Seasons!E$2:E$8)*(B3086-(E3086/SUMIF(Seasons!A$2:A$8,C3086,Seasons!B$2:B$8))*SUMIF(Seasons!A$2:A$8,C3086,Seasons!C$2:C$8))</f>
        <v>-4.7098121085594989E-3</v>
      </c>
    </row>
    <row r="3087" spans="1:15" x14ac:dyDescent="0.2">
      <c r="A3087">
        <v>1</v>
      </c>
      <c r="B3087" s="1">
        <f>J3087</f>
        <v>500000</v>
      </c>
      <c r="C3087" s="11" t="s">
        <v>17</v>
      </c>
      <c r="D3087" s="11" t="s">
        <v>849</v>
      </c>
      <c r="E3087" s="12">
        <v>190</v>
      </c>
      <c r="F3087" s="12"/>
      <c r="G3087" s="12"/>
      <c r="H3087" s="12"/>
      <c r="I3087" s="13">
        <v>500000</v>
      </c>
      <c r="J3087" s="14">
        <v>500000</v>
      </c>
      <c r="K3087" s="14"/>
      <c r="L3087" s="14" t="s">
        <v>27</v>
      </c>
      <c r="M3087" s="13"/>
      <c r="N3087" s="10">
        <v>0</v>
      </c>
      <c r="O3087" s="10">
        <f>N3087-1/SUMIF(Seasons!A$2:A$8,C3087,Seasons!E$2:E$8)*(B3087-(E3087/SUMIF(Seasons!A$2:A$8,C3087,Seasons!B$2:B$8))*SUMIF(Seasons!A$2:A$8,C3087,Seasons!C$2:C$8))</f>
        <v>-6.5537957400327682E-2</v>
      </c>
    </row>
    <row r="3088" spans="1:15" x14ac:dyDescent="0.2">
      <c r="A3088">
        <v>1</v>
      </c>
      <c r="B3088" s="1">
        <f>K3088</f>
        <v>18135</v>
      </c>
      <c r="C3088" s="11" t="s">
        <v>19</v>
      </c>
      <c r="D3088" s="11" t="s">
        <v>849</v>
      </c>
      <c r="E3088" s="12">
        <v>7</v>
      </c>
      <c r="F3088" s="12">
        <v>0</v>
      </c>
      <c r="G3088" s="12">
        <v>0</v>
      </c>
      <c r="H3088" s="12">
        <v>0</v>
      </c>
      <c r="I3088" s="11"/>
      <c r="J3088" s="14">
        <v>500000</v>
      </c>
      <c r="K3088" s="14">
        <v>18135</v>
      </c>
      <c r="L3088" s="14">
        <v>0</v>
      </c>
      <c r="M3088" s="13"/>
      <c r="N3088" s="10"/>
      <c r="O3088" s="10">
        <f>N3088-1/SUMIF(Seasons!A$2:A$8,C3088,Seasons!E$2:E$8)*(B3088-(E3088/SUMIF(Seasons!A$2:A$8,C3088,Seasons!B$2:B$8))*SUMIF(Seasons!A$2:A$8,C3088,Seasons!C$2:C$8))</f>
        <v>-7.5489826030514225E-7</v>
      </c>
    </row>
    <row r="3089" spans="1:15" x14ac:dyDescent="0.2">
      <c r="A3089">
        <v>1</v>
      </c>
      <c r="B3089" s="1">
        <f>K3089</f>
        <v>3100000</v>
      </c>
      <c r="C3089" s="11" t="s">
        <v>19</v>
      </c>
      <c r="D3089" s="11" t="s">
        <v>850</v>
      </c>
      <c r="E3089" s="12">
        <v>193</v>
      </c>
      <c r="F3089" s="12">
        <v>0</v>
      </c>
      <c r="G3089" s="12">
        <v>0</v>
      </c>
      <c r="H3089" s="12">
        <v>0</v>
      </c>
      <c r="I3089" s="11"/>
      <c r="J3089" s="14">
        <v>3100000</v>
      </c>
      <c r="K3089" s="14">
        <v>3100000</v>
      </c>
      <c r="L3089" s="14">
        <v>2200000</v>
      </c>
      <c r="M3089" s="13"/>
      <c r="N3089" s="10">
        <v>3.4</v>
      </c>
      <c r="O3089" s="10">
        <f>N3089-1/SUMIF(Seasons!A$2:A$8,C3089,Seasons!E$2:E$8)*(B3089-(E3089/SUMIF(Seasons!A$2:A$8,C3089,Seasons!B$2:B$8))*SUMIF(Seasons!A$2:A$8,C3089,Seasons!C$2:C$8))</f>
        <v>-3.4874172185430461</v>
      </c>
    </row>
    <row r="3090" spans="1:15" x14ac:dyDescent="0.2">
      <c r="A3090">
        <v>1</v>
      </c>
      <c r="B3090" s="1">
        <f>K3090</f>
        <v>3100000</v>
      </c>
      <c r="C3090" s="11" t="s">
        <v>20</v>
      </c>
      <c r="D3090" s="11" t="s">
        <v>850</v>
      </c>
      <c r="E3090" s="12">
        <v>186</v>
      </c>
      <c r="F3090" s="12">
        <v>0</v>
      </c>
      <c r="G3090" s="12">
        <v>0</v>
      </c>
      <c r="H3090" s="12">
        <v>0</v>
      </c>
      <c r="I3090" s="12"/>
      <c r="J3090" s="14">
        <v>3100000</v>
      </c>
      <c r="K3090" s="14">
        <v>3100000</v>
      </c>
      <c r="L3090" s="14">
        <v>2200000</v>
      </c>
      <c r="M3090" s="13"/>
      <c r="N3090" s="10">
        <v>5.7</v>
      </c>
      <c r="O3090" s="10">
        <f>N3090-1/SUMIF(Seasons!A$2:A$8,C3090,Seasons!E$2:E$8)*(B3090-(E3090/SUMIF(Seasons!A$2:A$8,C3090,Seasons!B$2:B$8))*SUMIF(Seasons!A$2:A$8,C3090,Seasons!C$2:C$8))</f>
        <v>-0.8135699373695191</v>
      </c>
    </row>
    <row r="3091" spans="1:15" x14ac:dyDescent="0.2">
      <c r="A3091">
        <v>1</v>
      </c>
      <c r="B3091" s="1">
        <f>K3091</f>
        <v>3100000</v>
      </c>
      <c r="C3091" s="11" t="s">
        <v>21</v>
      </c>
      <c r="D3091" s="11" t="s">
        <v>850</v>
      </c>
      <c r="E3091" s="12">
        <v>185</v>
      </c>
      <c r="F3091" s="12">
        <v>0</v>
      </c>
      <c r="G3091" s="12">
        <v>0</v>
      </c>
      <c r="H3091" s="12">
        <v>0</v>
      </c>
      <c r="I3091" s="12"/>
      <c r="J3091" s="14">
        <v>3100000</v>
      </c>
      <c r="K3091" s="14">
        <v>3100000</v>
      </c>
      <c r="L3091" s="14">
        <v>2200000</v>
      </c>
      <c r="M3091" s="13">
        <v>0</v>
      </c>
      <c r="N3091" s="10">
        <v>12.8</v>
      </c>
      <c r="O3091" s="10">
        <f>N3091-1/SUMIF(Seasons!A$2:A$8,C3091,Seasons!E$2:E$8)*(B3091-(E3091/SUMIF(Seasons!A$2:A$8,C3091,Seasons!B$2:B$8))*SUMIF(Seasons!A$2:A$8,C3091,Seasons!C$2:C$8))</f>
        <v>6.8832934418382008</v>
      </c>
    </row>
    <row r="3092" spans="1:15" x14ac:dyDescent="0.2">
      <c r="A3092">
        <v>1</v>
      </c>
      <c r="B3092" s="1">
        <f>48/82*K3092</f>
        <v>3073170.7317073168</v>
      </c>
      <c r="C3092" t="s">
        <v>22</v>
      </c>
      <c r="D3092" t="s">
        <v>850</v>
      </c>
      <c r="E3092">
        <v>99</v>
      </c>
      <c r="F3092">
        <v>0</v>
      </c>
      <c r="H3092">
        <v>0</v>
      </c>
      <c r="K3092" s="1">
        <v>5250000</v>
      </c>
      <c r="L3092" s="1">
        <v>0</v>
      </c>
      <c r="N3092" s="3">
        <v>5.7</v>
      </c>
      <c r="O3092" s="10">
        <f>N3092-1/SUMIF(Seasons!A$2:A$8,C3092,Seasons!E$2:E$8)*(B3092-(E3092/SUMIF(Seasons!A$2:A$8,C3092,Seasons!B$2:B$8))*SUMIF(Seasons!A$2:A$8,C3092,Seasons!C$2:C$8))</f>
        <v>-1.0149488591659761E-2</v>
      </c>
    </row>
    <row r="3093" spans="1:15" x14ac:dyDescent="0.2">
      <c r="A3093">
        <v>1</v>
      </c>
      <c r="B3093" s="1">
        <f>K3093</f>
        <v>5250000</v>
      </c>
      <c r="C3093" t="s">
        <v>15</v>
      </c>
      <c r="D3093" t="s">
        <v>850</v>
      </c>
      <c r="E3093">
        <v>195</v>
      </c>
      <c r="F3093">
        <v>0</v>
      </c>
      <c r="G3093">
        <v>0</v>
      </c>
      <c r="H3093">
        <v>0</v>
      </c>
      <c r="I3093"/>
      <c r="J3093" s="1">
        <v>5250000</v>
      </c>
      <c r="K3093" s="1">
        <v>5250000</v>
      </c>
      <c r="L3093" s="1">
        <v>0</v>
      </c>
      <c r="M3093"/>
      <c r="N3093" s="3">
        <v>6.3</v>
      </c>
      <c r="O3093" s="10">
        <f>N3093-1/SUMIF(Seasons!A$2:A$8,C3093,Seasons!E$2:E$8)*(B3093-(E3093/SUMIF(Seasons!A$2:A$8,C3093,Seasons!B$2:B$8))*SUMIF(Seasons!A$2:A$8,C3093,Seasons!C$2:C$8))</f>
        <v>-4.6196515004840277</v>
      </c>
    </row>
    <row r="3094" spans="1:15" x14ac:dyDescent="0.2">
      <c r="A3094">
        <v>1</v>
      </c>
      <c r="B3094" s="1">
        <v>5250000</v>
      </c>
      <c r="C3094" t="s">
        <v>23</v>
      </c>
      <c r="D3094" t="s">
        <v>850</v>
      </c>
      <c r="E3094">
        <v>186</v>
      </c>
      <c r="K3094" s="1">
        <v>5250000</v>
      </c>
      <c r="L3094" s="1">
        <v>0</v>
      </c>
      <c r="N3094" s="3">
        <v>3.2</v>
      </c>
      <c r="O3094" s="10">
        <f>N3094-1/SUMIF(Seasons!A$2:A$8,C3094,Seasons!E$2:E$8)*(B3094-(E3094/SUMIF(Seasons!A$2:A$8,C3094,Seasons!B$2:B$8))*SUMIF(Seasons!A$2:A$8,C3094,Seasons!C$2:C$8))</f>
        <v>-6.808873114463176</v>
      </c>
    </row>
    <row r="3095" spans="1:15" x14ac:dyDescent="0.2">
      <c r="A3095">
        <v>1</v>
      </c>
      <c r="B3095" s="1">
        <f>J3095</f>
        <v>3725000</v>
      </c>
      <c r="C3095" s="11" t="s">
        <v>17</v>
      </c>
      <c r="D3095" s="11" t="s">
        <v>851</v>
      </c>
      <c r="E3095" s="12">
        <v>190</v>
      </c>
      <c r="F3095" s="12"/>
      <c r="G3095" s="12"/>
      <c r="H3095" s="12"/>
      <c r="I3095" s="13">
        <v>875000</v>
      </c>
      <c r="J3095" s="14">
        <v>3725000</v>
      </c>
      <c r="K3095" s="14"/>
      <c r="L3095" s="14">
        <v>2850000</v>
      </c>
      <c r="M3095" s="13"/>
      <c r="N3095" s="10">
        <v>9.6999999999999993</v>
      </c>
      <c r="O3095" s="10">
        <f>N3095-1/SUMIF(Seasons!A$2:A$8,C3095,Seasons!E$2:E$8)*(B3095-(E3095/SUMIF(Seasons!A$2:A$8,C3095,Seasons!B$2:B$8))*SUMIF(Seasons!A$2:A$8,C3095,Seasons!C$2:C$8))</f>
        <v>1.1800655379574003</v>
      </c>
    </row>
    <row r="3096" spans="1:15" x14ac:dyDescent="0.2">
      <c r="A3096">
        <v>1</v>
      </c>
      <c r="B3096" s="1">
        <f>K3096</f>
        <v>3725000</v>
      </c>
      <c r="C3096" s="11" t="s">
        <v>19</v>
      </c>
      <c r="D3096" s="11" t="s">
        <v>851</v>
      </c>
      <c r="E3096" s="12">
        <v>193</v>
      </c>
      <c r="F3096" s="12">
        <v>0</v>
      </c>
      <c r="G3096" s="12">
        <v>0</v>
      </c>
      <c r="H3096" s="12">
        <v>0</v>
      </c>
      <c r="I3096" s="11"/>
      <c r="J3096" s="14">
        <v>3725000</v>
      </c>
      <c r="K3096" s="14">
        <v>3725000</v>
      </c>
      <c r="L3096" s="14">
        <v>2850000</v>
      </c>
      <c r="M3096" s="13"/>
      <c r="N3096" s="10">
        <v>19.100000000000001</v>
      </c>
      <c r="O3096" s="10">
        <f>N3096-1/SUMIF(Seasons!A$2:A$8,C3096,Seasons!E$2:E$8)*(B3096-(E3096/SUMIF(Seasons!A$2:A$8,C3096,Seasons!B$2:B$8))*SUMIF(Seasons!A$2:A$8,C3096,Seasons!C$2:C$8))</f>
        <v>10.556953642384107</v>
      </c>
    </row>
    <row r="3097" spans="1:15" x14ac:dyDescent="0.2">
      <c r="A3097">
        <v>1</v>
      </c>
      <c r="B3097" s="1">
        <f>K3097</f>
        <v>6300000</v>
      </c>
      <c r="C3097" s="11" t="s">
        <v>20</v>
      </c>
      <c r="D3097" s="11" t="s">
        <v>851</v>
      </c>
      <c r="E3097" s="12">
        <v>186</v>
      </c>
      <c r="F3097" s="12">
        <v>0</v>
      </c>
      <c r="G3097" s="12">
        <v>0</v>
      </c>
      <c r="H3097" s="12">
        <v>0</v>
      </c>
      <c r="I3097" s="12"/>
      <c r="J3097" s="14">
        <v>6300000</v>
      </c>
      <c r="K3097" s="14">
        <v>6300000</v>
      </c>
      <c r="L3097" s="14">
        <v>0</v>
      </c>
      <c r="M3097" s="13"/>
      <c r="N3097" s="10">
        <v>16.399999999999999</v>
      </c>
      <c r="O3097" s="10">
        <f>N3097-1/SUMIF(Seasons!A$2:A$8,C3097,Seasons!E$2:E$8)*(B3097-(E3097/SUMIF(Seasons!A$2:A$8,C3097,Seasons!B$2:B$8))*SUMIF(Seasons!A$2:A$8,C3097,Seasons!C$2:C$8))</f>
        <v>1.8697286012526089</v>
      </c>
    </row>
    <row r="3098" spans="1:15" x14ac:dyDescent="0.2">
      <c r="A3098">
        <v>1</v>
      </c>
      <c r="B3098" s="1">
        <f>K3098</f>
        <v>6300000</v>
      </c>
      <c r="C3098" s="11" t="s">
        <v>21</v>
      </c>
      <c r="D3098" s="11" t="s">
        <v>851</v>
      </c>
      <c r="E3098" s="12">
        <v>185</v>
      </c>
      <c r="F3098" s="12">
        <v>0</v>
      </c>
      <c r="G3098" s="12">
        <v>0</v>
      </c>
      <c r="H3098" s="12">
        <v>0</v>
      </c>
      <c r="I3098" s="12"/>
      <c r="J3098" s="14">
        <v>6300000</v>
      </c>
      <c r="K3098" s="14">
        <v>6300000</v>
      </c>
      <c r="L3098" s="14">
        <v>0</v>
      </c>
      <c r="M3098" s="13">
        <v>0</v>
      </c>
      <c r="N3098" s="10">
        <v>14.2</v>
      </c>
      <c r="O3098" s="10">
        <f>N3098-1/SUMIF(Seasons!A$2:A$8,C3098,Seasons!E$2:E$8)*(B3098-(E3098/SUMIF(Seasons!A$2:A$8,C3098,Seasons!B$2:B$8))*SUMIF(Seasons!A$2:A$8,C3098,Seasons!C$2:C$8))</f>
        <v>0.93049305887984524</v>
      </c>
    </row>
    <row r="3099" spans="1:15" x14ac:dyDescent="0.2">
      <c r="A3099">
        <v>1</v>
      </c>
      <c r="B3099" s="1">
        <f>48/82*K3099</f>
        <v>3687804.8780487804</v>
      </c>
      <c r="C3099" t="s">
        <v>22</v>
      </c>
      <c r="D3099" t="s">
        <v>851</v>
      </c>
      <c r="E3099">
        <v>99</v>
      </c>
      <c r="F3099">
        <v>0</v>
      </c>
      <c r="H3099">
        <v>0</v>
      </c>
      <c r="K3099" s="1">
        <v>6300000</v>
      </c>
      <c r="L3099" s="1">
        <v>0</v>
      </c>
      <c r="N3099" s="3">
        <v>15.2</v>
      </c>
      <c r="O3099" s="10">
        <f>N3099-1/SUMIF(Seasons!A$2:A$8,C3099,Seasons!E$2:E$8)*(B3099-(E3099/SUMIF(Seasons!A$2:A$8,C3099,Seasons!B$2:B$8))*SUMIF(Seasons!A$2:A$8,C3099,Seasons!C$2:C$8))</f>
        <v>8.2209284028324134</v>
      </c>
    </row>
    <row r="3100" spans="1:15" x14ac:dyDescent="0.2">
      <c r="A3100">
        <v>1</v>
      </c>
      <c r="B3100" s="1">
        <f>K3100</f>
        <v>6300000</v>
      </c>
      <c r="C3100" t="s">
        <v>15</v>
      </c>
      <c r="D3100" t="s">
        <v>851</v>
      </c>
      <c r="E3100">
        <v>195</v>
      </c>
      <c r="F3100">
        <v>24</v>
      </c>
      <c r="G3100">
        <v>0</v>
      </c>
      <c r="H3100">
        <v>0</v>
      </c>
      <c r="I3100"/>
      <c r="J3100" s="1">
        <v>6300000</v>
      </c>
      <c r="K3100" s="1">
        <v>6300000</v>
      </c>
      <c r="L3100" s="1">
        <v>0</v>
      </c>
      <c r="M3100"/>
      <c r="N3100" s="3">
        <v>16.5</v>
      </c>
      <c r="O3100" s="10">
        <f>N3100-1/SUMIF(Seasons!A$2:A$8,C3100,Seasons!E$2:E$8)*(B3100-(E3100/SUMIF(Seasons!A$2:A$8,C3100,Seasons!B$2:B$8))*SUMIF(Seasons!A$2:A$8,C3100,Seasons!C$2:C$8))</f>
        <v>3.1408518877057112</v>
      </c>
    </row>
    <row r="3101" spans="1:15" x14ac:dyDescent="0.2">
      <c r="A3101">
        <v>1</v>
      </c>
      <c r="B3101" s="1">
        <v>6300000</v>
      </c>
      <c r="C3101" t="s">
        <v>23</v>
      </c>
      <c r="D3101" t="s">
        <v>851</v>
      </c>
      <c r="E3101">
        <v>186</v>
      </c>
      <c r="K3101" s="1">
        <v>6300000</v>
      </c>
      <c r="L3101" s="1">
        <v>0</v>
      </c>
      <c r="N3101" s="3">
        <v>16.3</v>
      </c>
      <c r="O3101" s="10">
        <f>N3101-1/SUMIF(Seasons!A$2:A$8,C3101,Seasons!E$2:E$8)*(B3101-(E3101/SUMIF(Seasons!A$2:A$8,C3101,Seasons!B$2:B$8))*SUMIF(Seasons!A$2:A$8,C3101,Seasons!C$2:C$8))</f>
        <v>4.0551020408163279</v>
      </c>
    </row>
    <row r="3102" spans="1:15" x14ac:dyDescent="0.2">
      <c r="A3102">
        <v>1</v>
      </c>
      <c r="B3102" s="1">
        <f>J3102</f>
        <v>6000000</v>
      </c>
      <c r="C3102" s="11" t="s">
        <v>17</v>
      </c>
      <c r="D3102" s="11" t="s">
        <v>852</v>
      </c>
      <c r="E3102" s="12">
        <v>190</v>
      </c>
      <c r="F3102" s="12"/>
      <c r="G3102" s="12"/>
      <c r="H3102" s="12"/>
      <c r="I3102" s="13">
        <v>6000000</v>
      </c>
      <c r="J3102" s="14">
        <v>6000000</v>
      </c>
      <c r="K3102" s="14"/>
      <c r="L3102" s="14" t="s">
        <v>27</v>
      </c>
      <c r="M3102" s="13"/>
      <c r="N3102" s="10">
        <v>3.1</v>
      </c>
      <c r="O3102" s="10">
        <f>N3102-1/SUMIF(Seasons!A$2:A$8,C3102,Seasons!E$2:E$8)*(B3102-(E3102/SUMIF(Seasons!A$2:A$8,C3102,Seasons!B$2:B$8))*SUMIF(Seasons!A$2:A$8,C3102,Seasons!C$2:C$8))</f>
        <v>-11.38388858547242</v>
      </c>
    </row>
    <row r="3103" spans="1:15" x14ac:dyDescent="0.2">
      <c r="A3103">
        <v>1</v>
      </c>
      <c r="B3103" s="1">
        <f>K3103</f>
        <v>6000000</v>
      </c>
      <c r="C3103" s="11" t="s">
        <v>19</v>
      </c>
      <c r="D3103" s="11" t="s">
        <v>852</v>
      </c>
      <c r="E3103" s="12">
        <v>193</v>
      </c>
      <c r="F3103" s="12">
        <v>0</v>
      </c>
      <c r="G3103" s="12">
        <v>0</v>
      </c>
      <c r="H3103" s="12">
        <v>0</v>
      </c>
      <c r="I3103" s="11"/>
      <c r="J3103" s="14">
        <v>6000000</v>
      </c>
      <c r="K3103" s="14">
        <v>6000000</v>
      </c>
      <c r="L3103" s="14">
        <v>0</v>
      </c>
      <c r="M3103" s="13"/>
      <c r="N3103" s="10">
        <v>6</v>
      </c>
      <c r="O3103" s="10">
        <f>N3103-1/SUMIF(Seasons!A$2:A$8,C3103,Seasons!E$2:E$8)*(B3103-(E3103/SUMIF(Seasons!A$2:A$8,C3103,Seasons!B$2:B$8))*SUMIF(Seasons!A$2:A$8,C3103,Seasons!C$2:C$8))</f>
        <v>-8.5695364238410594</v>
      </c>
    </row>
    <row r="3104" spans="1:15" x14ac:dyDescent="0.2">
      <c r="A3104">
        <v>1</v>
      </c>
      <c r="B3104" s="1">
        <f>K3104</f>
        <v>1091192</v>
      </c>
      <c r="C3104" s="11" t="s">
        <v>19</v>
      </c>
      <c r="D3104" s="11" t="s">
        <v>853</v>
      </c>
      <c r="E3104" s="12">
        <v>162</v>
      </c>
      <c r="F3104" s="12">
        <v>0</v>
      </c>
      <c r="G3104" s="12">
        <v>0</v>
      </c>
      <c r="H3104" s="12">
        <v>0</v>
      </c>
      <c r="I3104" s="11"/>
      <c r="J3104" s="14">
        <v>1300000</v>
      </c>
      <c r="K3104" s="14">
        <v>1091192</v>
      </c>
      <c r="L3104" s="14">
        <v>425000</v>
      </c>
      <c r="M3104" s="13"/>
      <c r="N3104" s="10">
        <v>5.4</v>
      </c>
      <c r="O3104" s="10">
        <f>N3104-1/SUMIF(Seasons!A$2:A$8,C3104,Seasons!E$2:E$8)*(B3104-(E3104/SUMIF(Seasons!A$2:A$8,C3104,Seasons!B$2:B$8))*SUMIF(Seasons!A$2:A$8,C3104,Seasons!C$2:C$8))</f>
        <v>3.6211844216449922</v>
      </c>
    </row>
    <row r="3105" spans="1:15" x14ac:dyDescent="0.2">
      <c r="A3105">
        <v>1</v>
      </c>
      <c r="B3105" s="1">
        <f>K3105</f>
        <v>1300000</v>
      </c>
      <c r="C3105" s="11" t="s">
        <v>20</v>
      </c>
      <c r="D3105" s="11" t="s">
        <v>853</v>
      </c>
      <c r="E3105" s="12">
        <v>186</v>
      </c>
      <c r="F3105" s="12">
        <v>0</v>
      </c>
      <c r="G3105" s="12">
        <v>0</v>
      </c>
      <c r="H3105" s="12">
        <v>0</v>
      </c>
      <c r="I3105" s="12"/>
      <c r="J3105" s="14">
        <v>1300000</v>
      </c>
      <c r="K3105" s="14">
        <v>1300000</v>
      </c>
      <c r="L3105" s="14">
        <v>425000</v>
      </c>
      <c r="M3105" s="13"/>
      <c r="N3105" s="10">
        <v>8.4</v>
      </c>
      <c r="O3105" s="10">
        <f>N3105-1/SUMIF(Seasons!A$2:A$8,C3105,Seasons!E$2:E$8)*(B3105-(E3105/SUMIF(Seasons!A$2:A$8,C3105,Seasons!B$2:B$8))*SUMIF(Seasons!A$2:A$8,C3105,Seasons!C$2:C$8))</f>
        <v>6.3958246346555327</v>
      </c>
    </row>
    <row r="3106" spans="1:15" x14ac:dyDescent="0.2">
      <c r="A3106">
        <v>1</v>
      </c>
      <c r="B3106" s="1">
        <f>K3106</f>
        <v>1300000</v>
      </c>
      <c r="C3106" s="11" t="s">
        <v>21</v>
      </c>
      <c r="D3106" s="11" t="s">
        <v>853</v>
      </c>
      <c r="E3106" s="12">
        <v>185</v>
      </c>
      <c r="F3106" s="12">
        <v>0</v>
      </c>
      <c r="G3106" s="12">
        <v>0</v>
      </c>
      <c r="H3106" s="12">
        <v>0</v>
      </c>
      <c r="I3106" s="12"/>
      <c r="J3106" s="14">
        <v>1300000</v>
      </c>
      <c r="K3106" s="14">
        <v>1300000</v>
      </c>
      <c r="L3106" s="14">
        <v>425000</v>
      </c>
      <c r="M3106" s="13">
        <v>0</v>
      </c>
      <c r="N3106" s="10">
        <v>21.5</v>
      </c>
      <c r="O3106" s="10">
        <f>N3106-1/SUMIF(Seasons!A$2:A$8,C3106,Seasons!E$2:E$8)*(B3106-(E3106/SUMIF(Seasons!A$2:A$8,C3106,Seasons!B$2:B$8))*SUMIF(Seasons!A$2:A$8,C3106,Seasons!C$2:C$8))</f>
        <v>19.719243657252274</v>
      </c>
    </row>
    <row r="3107" spans="1:15" x14ac:dyDescent="0.2">
      <c r="A3107">
        <v>1</v>
      </c>
      <c r="B3107" s="1">
        <f>48/82*K3107</f>
        <v>3804878.0487804874</v>
      </c>
      <c r="C3107" t="s">
        <v>22</v>
      </c>
      <c r="D3107" t="s">
        <v>853</v>
      </c>
      <c r="E3107">
        <v>99</v>
      </c>
      <c r="F3107">
        <v>0</v>
      </c>
      <c r="H3107">
        <v>0</v>
      </c>
      <c r="K3107" s="1">
        <v>6500000</v>
      </c>
      <c r="L3107" s="1">
        <v>0</v>
      </c>
      <c r="N3107" s="3">
        <v>5.7</v>
      </c>
      <c r="O3107" s="10">
        <f>N3107-1/SUMIF(Seasons!A$2:A$8,C3107,Seasons!E$2:E$8)*(B3107-(E3107/SUMIF(Seasons!A$2:A$8,C3107,Seasons!B$2:B$8))*SUMIF(Seasons!A$2:A$8,C3107,Seasons!C$2:C$8))</f>
        <v>-1.5207710464201414</v>
      </c>
    </row>
    <row r="3108" spans="1:15" x14ac:dyDescent="0.2">
      <c r="A3108">
        <v>1</v>
      </c>
      <c r="B3108" s="1">
        <f>K3108</f>
        <v>6500000</v>
      </c>
      <c r="C3108" t="s">
        <v>15</v>
      </c>
      <c r="D3108" t="s">
        <v>853</v>
      </c>
      <c r="E3108">
        <v>195</v>
      </c>
      <c r="F3108">
        <v>0</v>
      </c>
      <c r="G3108">
        <v>0</v>
      </c>
      <c r="H3108">
        <v>0</v>
      </c>
      <c r="I3108"/>
      <c r="J3108" s="1">
        <v>6500000</v>
      </c>
      <c r="K3108" s="1">
        <v>6500000</v>
      </c>
      <c r="L3108" s="1">
        <v>0</v>
      </c>
      <c r="M3108"/>
      <c r="N3108" s="3">
        <v>16.100000000000001</v>
      </c>
      <c r="O3108" s="10">
        <f>N3108-1/SUMIF(Seasons!A$2:A$8,C3108,Seasons!E$2:E$8)*(B3108-(E3108/SUMIF(Seasons!A$2:A$8,C3108,Seasons!B$2:B$8))*SUMIF(Seasons!A$2:A$8,C3108,Seasons!C$2:C$8))</f>
        <v>2.2761858664085199</v>
      </c>
    </row>
    <row r="3109" spans="1:15" x14ac:dyDescent="0.2">
      <c r="A3109">
        <v>1</v>
      </c>
      <c r="B3109" s="1">
        <v>6500000</v>
      </c>
      <c r="C3109" t="s">
        <v>23</v>
      </c>
      <c r="D3109" t="s">
        <v>853</v>
      </c>
      <c r="E3109">
        <v>186</v>
      </c>
      <c r="K3109" s="1">
        <v>6500000</v>
      </c>
      <c r="L3109" s="1">
        <v>0</v>
      </c>
      <c r="N3109" s="3">
        <v>15</v>
      </c>
      <c r="O3109" s="10">
        <f>N3109-1/SUMIF(Seasons!A$2:A$8,C3109,Seasons!E$2:E$8)*(B3109-(E3109/SUMIF(Seasons!A$2:A$8,C3109,Seasons!B$2:B$8))*SUMIF(Seasons!A$2:A$8,C3109,Seasons!C$2:C$8))</f>
        <v>2.329192546583851</v>
      </c>
    </row>
    <row r="3110" spans="1:15" x14ac:dyDescent="0.2">
      <c r="A3110">
        <v>1</v>
      </c>
      <c r="B3110" s="1">
        <f>K3110</f>
        <v>500000</v>
      </c>
      <c r="C3110" s="11" t="s">
        <v>20</v>
      </c>
      <c r="D3110" s="11" t="s">
        <v>854</v>
      </c>
      <c r="E3110" s="12">
        <v>186</v>
      </c>
      <c r="F3110" s="12">
        <v>0</v>
      </c>
      <c r="G3110" s="12">
        <v>0</v>
      </c>
      <c r="H3110" s="12">
        <v>0</v>
      </c>
      <c r="I3110" s="12"/>
      <c r="J3110" s="14">
        <v>500000</v>
      </c>
      <c r="K3110" s="14">
        <v>500000</v>
      </c>
      <c r="L3110" s="14">
        <v>0</v>
      </c>
      <c r="M3110" s="13"/>
      <c r="N3110" s="10">
        <v>-1.1000000000000001</v>
      </c>
      <c r="O3110" s="10">
        <f>N3110-1/SUMIF(Seasons!A$2:A$8,C3110,Seasons!E$2:E$8)*(B3110-(E3110/SUMIF(Seasons!A$2:A$8,C3110,Seasons!B$2:B$8))*SUMIF(Seasons!A$2:A$8,C3110,Seasons!C$2:C$8))</f>
        <v>-1.1000000000000001</v>
      </c>
    </row>
    <row r="3111" spans="1:15" x14ac:dyDescent="0.2">
      <c r="A3111">
        <v>1</v>
      </c>
      <c r="B3111" s="1">
        <f>K3111</f>
        <v>862500</v>
      </c>
      <c r="C3111" s="11" t="s">
        <v>21</v>
      </c>
      <c r="D3111" s="11" t="s">
        <v>854</v>
      </c>
      <c r="E3111" s="12">
        <v>185</v>
      </c>
      <c r="F3111" s="16">
        <v>20</v>
      </c>
      <c r="G3111" s="12">
        <v>0</v>
      </c>
      <c r="H3111" s="12">
        <v>0</v>
      </c>
      <c r="I3111" s="12"/>
      <c r="J3111" s="14">
        <v>862500</v>
      </c>
      <c r="K3111" s="14">
        <v>862500</v>
      </c>
      <c r="L3111" s="14">
        <v>0</v>
      </c>
      <c r="M3111" s="13">
        <v>0</v>
      </c>
      <c r="N3111" s="10">
        <v>-2</v>
      </c>
      <c r="O3111" s="10">
        <f>N3111-1/SUMIF(Seasons!A$2:A$8,C3111,Seasons!E$2:E$8)*(B3111-(E3111/SUMIF(Seasons!A$2:A$8,C3111,Seasons!B$2:B$8))*SUMIF(Seasons!A$2:A$8,C3111,Seasons!C$2:C$8))</f>
        <v>-2.775490665390139</v>
      </c>
    </row>
    <row r="3112" spans="1:15" x14ac:dyDescent="0.2">
      <c r="A3112">
        <v>1</v>
      </c>
      <c r="B3112" s="1">
        <f>48/82*K3112</f>
        <v>45897.951219512193</v>
      </c>
      <c r="C3112" t="s">
        <v>22</v>
      </c>
      <c r="D3112" t="s">
        <v>854</v>
      </c>
      <c r="E3112">
        <v>9</v>
      </c>
      <c r="F3112">
        <v>0</v>
      </c>
      <c r="H3112">
        <v>0</v>
      </c>
      <c r="K3112" s="1">
        <v>78409</v>
      </c>
      <c r="L3112" s="1">
        <v>0</v>
      </c>
      <c r="O3112" s="10">
        <f>N3112-1/SUMIF(Seasons!A$2:A$8,C3112,Seasons!E$2:E$8)*(B3112-(E3112/SUMIF(Seasons!A$2:A$8,C3112,Seasons!B$2:B$8))*SUMIF(Seasons!A$2:A$8,C3112,Seasons!C$2:C$8))</f>
        <v>-3.70787829196767E-2</v>
      </c>
    </row>
    <row r="3113" spans="1:15" x14ac:dyDescent="0.2">
      <c r="A3113">
        <v>1</v>
      </c>
      <c r="B3113" s="1">
        <v>617000</v>
      </c>
      <c r="C3113" t="s">
        <v>23</v>
      </c>
      <c r="D3113" t="s">
        <v>855</v>
      </c>
      <c r="E3113">
        <v>124</v>
      </c>
      <c r="K3113" s="1">
        <v>617000</v>
      </c>
      <c r="L3113" s="1">
        <v>100000</v>
      </c>
      <c r="N3113" s="3">
        <v>5.2</v>
      </c>
      <c r="O3113" s="10">
        <f>N3113-1/SUMIF(Seasons!A$2:A$8,C3113,Seasons!E$2:E$8)*(B3113-(E3113/SUMIF(Seasons!A$2:A$8,C3113,Seasons!B$2:B$8))*SUMIF(Seasons!A$2:A$8,C3113,Seasons!C$2:C$8))</f>
        <v>4.6669032830523518</v>
      </c>
    </row>
    <row r="3114" spans="1:15" x14ac:dyDescent="0.2">
      <c r="A3114">
        <v>1</v>
      </c>
      <c r="B3114" s="1">
        <v>313000</v>
      </c>
      <c r="C3114" t="s">
        <v>23</v>
      </c>
      <c r="D3114" t="s">
        <v>856</v>
      </c>
      <c r="E3114">
        <v>63</v>
      </c>
      <c r="K3114" s="1">
        <v>313000</v>
      </c>
      <c r="L3114" s="1">
        <v>0</v>
      </c>
      <c r="N3114" s="3">
        <v>0.9</v>
      </c>
      <c r="O3114" s="10">
        <f>N3114-1/SUMIF(Seasons!A$2:A$8,C3114,Seasons!E$2:E$8)*(B3114-(E3114/SUMIF(Seasons!A$2:A$8,C3114,Seasons!B$2:B$8))*SUMIF(Seasons!A$2:A$8,C3114,Seasons!C$2:C$8))</f>
        <v>0.6301657268798122</v>
      </c>
    </row>
    <row r="3115" spans="1:15" x14ac:dyDescent="0.2">
      <c r="A3115">
        <v>1</v>
      </c>
      <c r="B3115" s="1">
        <f>J3115</f>
        <v>883333</v>
      </c>
      <c r="C3115" s="11" t="s">
        <v>17</v>
      </c>
      <c r="D3115" s="11" t="s">
        <v>857</v>
      </c>
      <c r="E3115" s="12">
        <v>190</v>
      </c>
      <c r="F3115" s="12"/>
      <c r="G3115" s="12"/>
      <c r="H3115" s="12"/>
      <c r="I3115" s="13">
        <v>825000</v>
      </c>
      <c r="J3115" s="14">
        <v>883333</v>
      </c>
      <c r="K3115" s="14"/>
      <c r="L3115" s="14">
        <v>125000</v>
      </c>
      <c r="M3115" s="13"/>
      <c r="N3115" s="10">
        <v>-1.9</v>
      </c>
      <c r="O3115" s="10">
        <f>N3115-1/SUMIF(Seasons!A$2:A$8,C3115,Seasons!E$2:E$8)*(B3115-(E3115/SUMIF(Seasons!A$2:A$8,C3115,Seasons!B$2:B$8))*SUMIF(Seasons!A$2:A$8,C3115,Seasons!C$2:C$8))</f>
        <v>-2.9704524303659201</v>
      </c>
    </row>
    <row r="3116" spans="1:15" x14ac:dyDescent="0.2">
      <c r="A3116">
        <v>1</v>
      </c>
      <c r="B3116" s="1">
        <f>J3116</f>
        <v>600000</v>
      </c>
      <c r="C3116" s="11" t="s">
        <v>17</v>
      </c>
      <c r="D3116" s="11" t="s">
        <v>858</v>
      </c>
      <c r="E3116" s="12">
        <v>190</v>
      </c>
      <c r="F3116" s="12"/>
      <c r="G3116" s="12"/>
      <c r="H3116" s="12"/>
      <c r="I3116" s="13">
        <v>600000</v>
      </c>
      <c r="J3116" s="14">
        <v>600000</v>
      </c>
      <c r="K3116" s="14"/>
      <c r="L3116" s="14" t="s">
        <v>27</v>
      </c>
      <c r="M3116" s="13"/>
      <c r="N3116" s="10">
        <v>0.30000000000000004</v>
      </c>
      <c r="O3116" s="10">
        <f>N3116-1/SUMIF(Seasons!A$2:A$8,C3116,Seasons!E$2:E$8)*(B3116-(E3116/SUMIF(Seasons!A$2:A$8,C3116,Seasons!B$2:B$8))*SUMIF(Seasons!A$2:A$8,C3116,Seasons!C$2:C$8))</f>
        <v>-2.7689787001638377E-2</v>
      </c>
    </row>
    <row r="3117" spans="1:15" x14ac:dyDescent="0.2">
      <c r="A3117">
        <v>1</v>
      </c>
      <c r="B3117" s="1">
        <f>K3117</f>
        <v>27554</v>
      </c>
      <c r="C3117" s="11" t="s">
        <v>20</v>
      </c>
      <c r="D3117" s="11" t="s">
        <v>859</v>
      </c>
      <c r="E3117" s="12">
        <v>10</v>
      </c>
      <c r="F3117" s="12">
        <v>0</v>
      </c>
      <c r="G3117" s="12">
        <v>0</v>
      </c>
      <c r="H3117" s="12">
        <v>0</v>
      </c>
      <c r="I3117" s="12"/>
      <c r="J3117" s="14">
        <v>512500</v>
      </c>
      <c r="K3117" s="14">
        <v>27554</v>
      </c>
      <c r="L3117" s="14">
        <v>0</v>
      </c>
      <c r="M3117" s="13"/>
      <c r="N3117" s="10">
        <v>-0.2</v>
      </c>
      <c r="O3117" s="10">
        <f>N3117-1/SUMIF(Seasons!A$2:A$8,C3117,Seasons!E$2:E$8)*(B3117-(E3117/SUMIF(Seasons!A$2:A$8,C3117,Seasons!B$2:B$8))*SUMIF(Seasons!A$2:A$8,C3117,Seasons!C$2:C$8))</f>
        <v>-0.2016842076907536</v>
      </c>
    </row>
    <row r="3118" spans="1:15" x14ac:dyDescent="0.2">
      <c r="A3118">
        <v>1</v>
      </c>
      <c r="B3118" s="1">
        <f>K3118</f>
        <v>288704</v>
      </c>
      <c r="C3118" s="11" t="s">
        <v>21</v>
      </c>
      <c r="D3118" s="11" t="s">
        <v>859</v>
      </c>
      <c r="E3118" s="12">
        <v>104</v>
      </c>
      <c r="F3118" s="12">
        <v>0</v>
      </c>
      <c r="G3118" s="12">
        <v>0</v>
      </c>
      <c r="H3118" s="12">
        <v>4</v>
      </c>
      <c r="I3118" s="12"/>
      <c r="J3118" s="14">
        <v>512500</v>
      </c>
      <c r="K3118" s="14">
        <v>288704</v>
      </c>
      <c r="L3118" s="14">
        <v>0</v>
      </c>
      <c r="M3118" s="13">
        <v>0</v>
      </c>
      <c r="N3118" s="10">
        <v>-0.2</v>
      </c>
      <c r="O3118" s="10">
        <f>N3118-1/SUMIF(Seasons!A$2:A$8,C3118,Seasons!E$2:E$8)*(B3118-(E3118/SUMIF(Seasons!A$2:A$8,C3118,Seasons!B$2:B$8))*SUMIF(Seasons!A$2:A$8,C3118,Seasons!C$2:C$8))</f>
        <v>-0.18522285847360043</v>
      </c>
    </row>
    <row r="3119" spans="1:15" x14ac:dyDescent="0.2">
      <c r="A3119">
        <v>1</v>
      </c>
      <c r="B3119" s="1">
        <f>48/82*K3119</f>
        <v>251589.07317073169</v>
      </c>
      <c r="C3119" t="s">
        <v>22</v>
      </c>
      <c r="D3119" t="s">
        <v>859</v>
      </c>
      <c r="E3119">
        <v>74</v>
      </c>
      <c r="F3119">
        <v>0</v>
      </c>
      <c r="H3119">
        <v>0</v>
      </c>
      <c r="K3119" s="1">
        <v>429798</v>
      </c>
      <c r="L3119" s="1">
        <v>0</v>
      </c>
      <c r="N3119" s="3">
        <v>-0.4</v>
      </c>
      <c r="O3119" s="10">
        <f>N3119-1/SUMIF(Seasons!A$2:A$8,C3119,Seasons!E$2:E$8)*(B3119-(E3119/SUMIF(Seasons!A$2:A$8,C3119,Seasons!B$2:B$8))*SUMIF(Seasons!A$2:A$8,C3119,Seasons!C$2:C$8))</f>
        <v>-0.44516608311279587</v>
      </c>
    </row>
    <row r="3120" spans="1:15" x14ac:dyDescent="0.2">
      <c r="A3120">
        <v>1</v>
      </c>
      <c r="B3120" s="1">
        <f>K3120</f>
        <v>575000</v>
      </c>
      <c r="C3120" t="s">
        <v>15</v>
      </c>
      <c r="D3120" t="s">
        <v>859</v>
      </c>
      <c r="E3120">
        <v>195</v>
      </c>
      <c r="F3120">
        <v>0</v>
      </c>
      <c r="G3120">
        <v>0</v>
      </c>
      <c r="H3120">
        <v>0</v>
      </c>
      <c r="I3120"/>
      <c r="J3120" s="1">
        <v>575000</v>
      </c>
      <c r="K3120" s="1">
        <v>575000</v>
      </c>
      <c r="L3120" s="1">
        <v>0</v>
      </c>
      <c r="M3120"/>
      <c r="N3120" s="3">
        <v>-0.5</v>
      </c>
      <c r="O3120" s="10">
        <f>N3120-1/SUMIF(Seasons!A$2:A$8,C3120,Seasons!E$2:E$8)*(B3120-(E3120/SUMIF(Seasons!A$2:A$8,C3120,Seasons!B$2:B$8))*SUMIF(Seasons!A$2:A$8,C3120,Seasons!C$2:C$8))</f>
        <v>-0.55808325266214909</v>
      </c>
    </row>
    <row r="3121" spans="1:15" x14ac:dyDescent="0.2">
      <c r="A3121">
        <v>1</v>
      </c>
      <c r="B3121" s="1">
        <f>K3121</f>
        <v>479676</v>
      </c>
      <c r="C3121" s="11" t="s">
        <v>21</v>
      </c>
      <c r="D3121" s="11" t="s">
        <v>860</v>
      </c>
      <c r="E3121" s="11">
        <v>102</v>
      </c>
      <c r="F3121" s="11">
        <v>0</v>
      </c>
      <c r="G3121" s="11">
        <v>0</v>
      </c>
      <c r="H3121" s="11">
        <v>0</v>
      </c>
      <c r="I3121" s="11"/>
      <c r="J3121" s="17">
        <v>870000</v>
      </c>
      <c r="K3121" s="17">
        <v>479676</v>
      </c>
      <c r="L3121" s="17">
        <v>0</v>
      </c>
      <c r="M3121" s="18">
        <v>0</v>
      </c>
      <c r="N3121" s="10">
        <v>0.4</v>
      </c>
      <c r="O3121" s="10">
        <f>N3121-1/SUMIF(Seasons!A$2:A$8,C3121,Seasons!E$2:E$8)*(B3121-(E3121/SUMIF(Seasons!A$2:A$8,C3121,Seasons!B$2:B$8))*SUMIF(Seasons!A$2:A$8,C3121,Seasons!C$2:C$8))</f>
        <v>-3.7070078791093586E-2</v>
      </c>
    </row>
    <row r="3122" spans="1:15" x14ac:dyDescent="0.2">
      <c r="A3122">
        <v>1</v>
      </c>
      <c r="B3122" s="1">
        <f>48/82*K3122</f>
        <v>493835.70731707313</v>
      </c>
      <c r="C3122" t="s">
        <v>22</v>
      </c>
      <c r="D3122" t="s">
        <v>860</v>
      </c>
      <c r="E3122">
        <v>96</v>
      </c>
      <c r="F3122">
        <v>0</v>
      </c>
      <c r="H3122">
        <v>0</v>
      </c>
      <c r="K3122" s="1">
        <v>843636</v>
      </c>
      <c r="L3122" s="1">
        <v>0</v>
      </c>
      <c r="N3122" s="3">
        <v>-0.1</v>
      </c>
      <c r="O3122" s="10">
        <f>N3122-1/SUMIF(Seasons!A$2:A$8,C3122,Seasons!E$2:E$8)*(B3122-(E3122/SUMIF(Seasons!A$2:A$8,C3122,Seasons!B$2:B$8))*SUMIF(Seasons!A$2:A$8,C3122,Seasons!C$2:C$8))</f>
        <v>-0.50429682111436935</v>
      </c>
    </row>
    <row r="3123" spans="1:15" x14ac:dyDescent="0.2">
      <c r="A3123">
        <v>1</v>
      </c>
      <c r="B3123" s="1">
        <f>K3123</f>
        <v>870000</v>
      </c>
      <c r="C3123" t="s">
        <v>15</v>
      </c>
      <c r="D3123" t="s">
        <v>860</v>
      </c>
      <c r="E3123">
        <v>195</v>
      </c>
      <c r="F3123">
        <v>0</v>
      </c>
      <c r="G3123">
        <v>0</v>
      </c>
      <c r="H3123">
        <v>0</v>
      </c>
      <c r="I3123"/>
      <c r="J3123" s="1">
        <v>870000</v>
      </c>
      <c r="K3123" s="1">
        <v>870000</v>
      </c>
      <c r="L3123" s="1">
        <v>0</v>
      </c>
      <c r="M3123"/>
      <c r="N3123" s="3">
        <v>5.0999999999999996</v>
      </c>
      <c r="O3123" s="10">
        <f>N3123-1/SUMIF(Seasons!A$2:A$8,C3123,Seasons!E$2:E$8)*(B3123-(E3123/SUMIF(Seasons!A$2:A$8,C3123,Seasons!B$2:B$8))*SUMIF(Seasons!A$2:A$8,C3123,Seasons!C$2:C$8))</f>
        <v>4.3565343659244915</v>
      </c>
    </row>
    <row r="3124" spans="1:15" x14ac:dyDescent="0.2">
      <c r="A3124">
        <v>1</v>
      </c>
      <c r="B3124" s="1">
        <v>1750000</v>
      </c>
      <c r="C3124" t="s">
        <v>23</v>
      </c>
      <c r="D3124" t="s">
        <v>860</v>
      </c>
      <c r="E3124">
        <v>186</v>
      </c>
      <c r="K3124" s="1">
        <v>1750000</v>
      </c>
      <c r="L3124" s="1">
        <v>0</v>
      </c>
      <c r="N3124" s="3">
        <v>1.4</v>
      </c>
      <c r="O3124" s="10">
        <f>N3124-1/SUMIF(Seasons!A$2:A$8,C3124,Seasons!E$2:E$8)*(B3124-(E3124/SUMIF(Seasons!A$2:A$8,C3124,Seasons!B$2:B$8))*SUMIF(Seasons!A$2:A$8,C3124,Seasons!C$2:C$8))</f>
        <v>-1.1554569653948534</v>
      </c>
    </row>
    <row r="3125" spans="1:15" x14ac:dyDescent="0.2">
      <c r="A3125">
        <v>1</v>
      </c>
      <c r="B3125" s="1">
        <f>K3125</f>
        <v>108199</v>
      </c>
      <c r="C3125" s="11" t="s">
        <v>20</v>
      </c>
      <c r="D3125" s="11" t="s">
        <v>861</v>
      </c>
      <c r="E3125" s="12">
        <v>23</v>
      </c>
      <c r="F3125" s="12">
        <v>0</v>
      </c>
      <c r="G3125" s="12">
        <v>0</v>
      </c>
      <c r="H3125" s="12">
        <v>0</v>
      </c>
      <c r="I3125" s="12"/>
      <c r="J3125" s="14">
        <v>875000</v>
      </c>
      <c r="K3125" s="14">
        <v>108199</v>
      </c>
      <c r="L3125" s="14">
        <v>237500</v>
      </c>
      <c r="M3125" s="13"/>
      <c r="N3125" s="10">
        <v>-1.3</v>
      </c>
      <c r="O3125" s="10">
        <f>N3125-1/SUMIF(Seasons!A$2:A$8,C3125,Seasons!E$2:E$8)*(B3125-(E3125/SUMIF(Seasons!A$2:A$8,C3125,Seasons!B$2:B$8))*SUMIF(Seasons!A$2:A$8,C3125,Seasons!C$2:C$8))</f>
        <v>-1.4161696275843492</v>
      </c>
    </row>
    <row r="3126" spans="1:15" x14ac:dyDescent="0.2">
      <c r="A3126">
        <v>1</v>
      </c>
      <c r="B3126" s="1">
        <f>K3126</f>
        <v>84220</v>
      </c>
      <c r="C3126" s="11" t="s">
        <v>21</v>
      </c>
      <c r="D3126" s="11" t="s">
        <v>861</v>
      </c>
      <c r="E3126" s="12">
        <v>0</v>
      </c>
      <c r="F3126" s="12">
        <v>0</v>
      </c>
      <c r="G3126" s="12">
        <v>0</v>
      </c>
      <c r="H3126" s="12">
        <v>144</v>
      </c>
      <c r="I3126" s="12"/>
      <c r="J3126" s="14">
        <v>875000</v>
      </c>
      <c r="K3126" s="14">
        <v>84220</v>
      </c>
      <c r="L3126" s="14">
        <v>237500</v>
      </c>
      <c r="M3126" s="13">
        <v>0</v>
      </c>
      <c r="N3126" s="10"/>
      <c r="O3126" s="10">
        <f>N3126-1/SUMIF(Seasons!A$2:A$8,C3126,Seasons!E$2:E$8)*(B3126-(E3126/SUMIF(Seasons!A$2:A$8,C3126,Seasons!B$2:B$8))*SUMIF(Seasons!A$2:A$8,C3126,Seasons!C$2:C$8))</f>
        <v>-0.19351651507898515</v>
      </c>
    </row>
    <row r="3127" spans="1:15" x14ac:dyDescent="0.2">
      <c r="A3127">
        <v>1</v>
      </c>
      <c r="B3127" s="1">
        <f>K3127</f>
        <v>37838</v>
      </c>
      <c r="C3127" s="11" t="s">
        <v>21</v>
      </c>
      <c r="D3127" s="11" t="s">
        <v>862</v>
      </c>
      <c r="E3127" s="12">
        <v>10</v>
      </c>
      <c r="F3127" s="12">
        <v>0</v>
      </c>
      <c r="G3127" s="12">
        <v>0</v>
      </c>
      <c r="H3127" s="12">
        <v>0</v>
      </c>
      <c r="I3127" s="12"/>
      <c r="J3127" s="14">
        <v>700000</v>
      </c>
      <c r="K3127" s="14">
        <v>37838</v>
      </c>
      <c r="L3127" s="14">
        <v>0</v>
      </c>
      <c r="M3127" s="13">
        <v>0</v>
      </c>
      <c r="N3127" s="10">
        <v>-0.1</v>
      </c>
      <c r="O3127" s="10">
        <f>N3127-1/SUMIF(Seasons!A$2:A$8,C3127,Seasons!E$2:E$8)*(B3127-(E3127/SUMIF(Seasons!A$2:A$8,C3127,Seasons!B$2:B$8))*SUMIF(Seasons!A$2:A$8,C3127,Seasons!C$2:C$8))</f>
        <v>-0.12173584671315643</v>
      </c>
    </row>
    <row r="3128" spans="1:15" x14ac:dyDescent="0.2">
      <c r="A3128">
        <v>1</v>
      </c>
      <c r="B3128" s="1">
        <f>48/82*K3128</f>
        <v>13008</v>
      </c>
      <c r="C3128" t="s">
        <v>22</v>
      </c>
      <c r="D3128" t="s">
        <v>862</v>
      </c>
      <c r="E3128">
        <v>4</v>
      </c>
      <c r="F3128">
        <v>0</v>
      </c>
      <c r="H3128">
        <v>0</v>
      </c>
      <c r="K3128" s="1">
        <v>22222</v>
      </c>
      <c r="L3128" s="1">
        <v>0</v>
      </c>
      <c r="N3128" s="3">
        <v>0</v>
      </c>
      <c r="O3128" s="10">
        <f>N3128-1/SUMIF(Seasons!A$2:A$8,C3128,Seasons!E$2:E$8)*(B3128-(E3128/SUMIF(Seasons!A$2:A$8,C3128,Seasons!B$2:B$8))*SUMIF(Seasons!A$2:A$8,C3128,Seasons!C$2:C$8))</f>
        <v>-1.2204357342107126E-3</v>
      </c>
    </row>
    <row r="3129" spans="1:15" x14ac:dyDescent="0.2">
      <c r="A3129">
        <v>1</v>
      </c>
      <c r="B3129" s="1">
        <f>K3129</f>
        <v>200256</v>
      </c>
      <c r="C3129" t="s">
        <v>15</v>
      </c>
      <c r="D3129" t="s">
        <v>862</v>
      </c>
      <c r="E3129">
        <v>71</v>
      </c>
      <c r="F3129">
        <v>0</v>
      </c>
      <c r="G3129">
        <v>0</v>
      </c>
      <c r="H3129">
        <v>0</v>
      </c>
      <c r="I3129"/>
      <c r="J3129" s="1">
        <v>550000</v>
      </c>
      <c r="K3129" s="1">
        <v>200256</v>
      </c>
      <c r="L3129" s="1">
        <v>0</v>
      </c>
      <c r="M3129"/>
      <c r="N3129" s="3">
        <v>0</v>
      </c>
      <c r="O3129" s="10">
        <f>N3129-1/SUMIF(Seasons!A$2:A$8,C3129,Seasons!E$2:E$8)*(B3129-(E3129/SUMIF(Seasons!A$2:A$8,C3129,Seasons!B$2:B$8))*SUMIF(Seasons!A$2:A$8,C3129,Seasons!C$2:C$8))</f>
        <v>9.5316106931370432E-7</v>
      </c>
    </row>
    <row r="3130" spans="1:15" x14ac:dyDescent="0.2">
      <c r="A3130">
        <v>1</v>
      </c>
      <c r="B3130" s="1">
        <f>K3130</f>
        <v>3117</v>
      </c>
      <c r="C3130" s="11" t="s">
        <v>19</v>
      </c>
      <c r="D3130" s="11" t="s">
        <v>863</v>
      </c>
      <c r="E3130" s="12">
        <v>1</v>
      </c>
      <c r="F3130" s="12">
        <v>0</v>
      </c>
      <c r="G3130" s="12">
        <v>0</v>
      </c>
      <c r="H3130" s="12">
        <v>0</v>
      </c>
      <c r="I3130" s="11"/>
      <c r="J3130" s="14">
        <v>601667</v>
      </c>
      <c r="K3130" s="14">
        <v>3117</v>
      </c>
      <c r="L3130" s="14">
        <v>120000</v>
      </c>
      <c r="M3130" s="13"/>
      <c r="N3130" s="10"/>
      <c r="O3130" s="10">
        <f>N3130-1/SUMIF(Seasons!A$2:A$8,C3130,Seasons!E$2:E$8)*(B3130-(E3130/SUMIF(Seasons!A$2:A$8,C3130,Seasons!B$2:B$8))*SUMIF(Seasons!A$2:A$8,C3130,Seasons!C$2:C$8))</f>
        <v>-1.394242185087328E-3</v>
      </c>
    </row>
    <row r="3131" spans="1:15" x14ac:dyDescent="0.2">
      <c r="A3131">
        <v>1</v>
      </c>
      <c r="B3131" s="1">
        <f>J3131</f>
        <v>1475000</v>
      </c>
      <c r="C3131" s="11" t="s">
        <v>17</v>
      </c>
      <c r="D3131" s="11" t="s">
        <v>864</v>
      </c>
      <c r="E3131" s="12">
        <v>190</v>
      </c>
      <c r="F3131" s="12"/>
      <c r="G3131" s="12"/>
      <c r="H3131" s="12"/>
      <c r="I3131" s="13">
        <v>1600000</v>
      </c>
      <c r="J3131" s="14">
        <v>1475000</v>
      </c>
      <c r="K3131" s="14"/>
      <c r="L3131" s="14" t="s">
        <v>27</v>
      </c>
      <c r="M3131" s="13"/>
      <c r="N3131" s="10">
        <v>14.8</v>
      </c>
      <c r="O3131" s="10">
        <f>N3131-1/SUMIF(Seasons!A$2:A$8,C3131,Seasons!E$2:E$8)*(B3131-(E3131/SUMIF(Seasons!A$2:A$8,C3131,Seasons!B$2:B$8))*SUMIF(Seasons!A$2:A$8,C3131,Seasons!C$2:C$8))</f>
        <v>12.178481703986893</v>
      </c>
    </row>
    <row r="3132" spans="1:15" x14ac:dyDescent="0.2">
      <c r="A3132">
        <v>1</v>
      </c>
      <c r="B3132" s="1">
        <f>K3132</f>
        <v>1475000</v>
      </c>
      <c r="C3132" s="11" t="s">
        <v>19</v>
      </c>
      <c r="D3132" s="11" t="s">
        <v>864</v>
      </c>
      <c r="E3132" s="12">
        <v>193</v>
      </c>
      <c r="F3132" s="12">
        <v>0</v>
      </c>
      <c r="G3132" s="12">
        <v>0</v>
      </c>
      <c r="H3132" s="12">
        <v>0</v>
      </c>
      <c r="I3132" s="11"/>
      <c r="J3132" s="14">
        <v>1475000</v>
      </c>
      <c r="K3132" s="14">
        <v>1475000</v>
      </c>
      <c r="L3132" s="14">
        <v>0</v>
      </c>
      <c r="M3132" s="13"/>
      <c r="N3132" s="10">
        <v>22.4</v>
      </c>
      <c r="O3132" s="10">
        <f>N3132-1/SUMIF(Seasons!A$2:A$8,C3132,Seasons!E$2:E$8)*(B3132-(E3132/SUMIF(Seasons!A$2:A$8,C3132,Seasons!B$2:B$8))*SUMIF(Seasons!A$2:A$8,C3132,Seasons!C$2:C$8))</f>
        <v>19.817218543046355</v>
      </c>
    </row>
    <row r="3133" spans="1:15" x14ac:dyDescent="0.2">
      <c r="A3133">
        <v>1</v>
      </c>
      <c r="B3133" s="1">
        <f>K3133</f>
        <v>5538462</v>
      </c>
      <c r="C3133" s="11" t="s">
        <v>20</v>
      </c>
      <c r="D3133" s="11" t="s">
        <v>864</v>
      </c>
      <c r="E3133" s="12">
        <v>186</v>
      </c>
      <c r="F3133" s="12">
        <v>0</v>
      </c>
      <c r="G3133" s="12">
        <v>0</v>
      </c>
      <c r="H3133" s="12">
        <v>0</v>
      </c>
      <c r="I3133" s="12"/>
      <c r="J3133" s="14">
        <v>5538462</v>
      </c>
      <c r="K3133" s="14">
        <v>5538462</v>
      </c>
      <c r="L3133" s="14">
        <v>0</v>
      </c>
      <c r="M3133" s="13"/>
      <c r="N3133" s="10">
        <v>10.3</v>
      </c>
      <c r="O3133" s="10">
        <f>N3133-1/SUMIF(Seasons!A$2:A$8,C3133,Seasons!E$2:E$8)*(B3133-(E3133/SUMIF(Seasons!A$2:A$8,C3133,Seasons!B$2:B$8))*SUMIF(Seasons!A$2:A$8,C3133,Seasons!C$2:C$8))</f>
        <v>-2.3224517745302702</v>
      </c>
    </row>
    <row r="3134" spans="1:15" x14ac:dyDescent="0.2">
      <c r="A3134">
        <v>1</v>
      </c>
      <c r="B3134" s="1">
        <f>K3134</f>
        <v>5538462</v>
      </c>
      <c r="C3134" s="11" t="s">
        <v>21</v>
      </c>
      <c r="D3134" s="11" t="s">
        <v>864</v>
      </c>
      <c r="E3134" s="12">
        <v>185</v>
      </c>
      <c r="F3134" s="12">
        <v>0</v>
      </c>
      <c r="G3134" s="12">
        <v>0</v>
      </c>
      <c r="H3134" s="12">
        <v>0</v>
      </c>
      <c r="I3134" s="12"/>
      <c r="J3134" s="14">
        <v>5538462</v>
      </c>
      <c r="K3134" s="14">
        <v>5538462</v>
      </c>
      <c r="L3134" s="14">
        <v>0</v>
      </c>
      <c r="M3134" s="13">
        <v>0</v>
      </c>
      <c r="N3134" s="10">
        <v>10.4</v>
      </c>
      <c r="O3134" s="10">
        <f>N3134-1/SUMIF(Seasons!A$2:A$8,C3134,Seasons!E$2:E$8)*(B3134-(E3134/SUMIF(Seasons!A$2:A$8,C3134,Seasons!B$2:B$8))*SUMIF(Seasons!A$2:A$8,C3134,Seasons!C$2:C$8))</f>
        <v>-1.1196829104834851</v>
      </c>
    </row>
    <row r="3135" spans="1:15" x14ac:dyDescent="0.2">
      <c r="A3135">
        <v>1</v>
      </c>
      <c r="B3135" s="1">
        <f>48/82*K3135</f>
        <v>3242026.5365853659</v>
      </c>
      <c r="C3135" t="s">
        <v>22</v>
      </c>
      <c r="D3135" t="s">
        <v>864</v>
      </c>
      <c r="E3135">
        <v>99</v>
      </c>
      <c r="F3135">
        <v>0</v>
      </c>
      <c r="H3135">
        <v>0</v>
      </c>
      <c r="K3135" s="1">
        <v>5538462</v>
      </c>
      <c r="L3135" s="1">
        <v>0</v>
      </c>
      <c r="N3135" s="3">
        <v>8.4</v>
      </c>
      <c r="O3135" s="10">
        <f>N3135-1/SUMIF(Seasons!A$2:A$8,C3135,Seasons!E$2:E$8)*(B3135-(E3135/SUMIF(Seasons!A$2:A$8,C3135,Seasons!B$2:B$8))*SUMIF(Seasons!A$2:A$8,C3135,Seasons!C$2:C$8))</f>
        <v>2.3412449787568841</v>
      </c>
    </row>
    <row r="3136" spans="1:15" x14ac:dyDescent="0.2">
      <c r="A3136">
        <v>1</v>
      </c>
      <c r="B3136" s="1">
        <f>K3136</f>
        <v>5538462</v>
      </c>
      <c r="C3136" t="s">
        <v>15</v>
      </c>
      <c r="D3136" t="s">
        <v>864</v>
      </c>
      <c r="E3136">
        <v>195</v>
      </c>
      <c r="F3136">
        <v>0</v>
      </c>
      <c r="G3136">
        <v>0</v>
      </c>
      <c r="H3136">
        <v>0</v>
      </c>
      <c r="I3136"/>
      <c r="J3136" s="1">
        <v>5538462</v>
      </c>
      <c r="K3136" s="1">
        <v>5538462</v>
      </c>
      <c r="L3136" s="1">
        <v>0</v>
      </c>
      <c r="M3136"/>
      <c r="N3136" s="3">
        <v>17.3</v>
      </c>
      <c r="O3136" s="10">
        <f>N3136-1/SUMIF(Seasons!A$2:A$8,C3136,Seasons!E$2:E$8)*(B3136-(E3136/SUMIF(Seasons!A$2:A$8,C3136,Seasons!B$2:B$8))*SUMIF(Seasons!A$2:A$8,C3136,Seasons!C$2:C$8))</f>
        <v>5.7101560503388207</v>
      </c>
    </row>
    <row r="3137" spans="1:15" x14ac:dyDescent="0.2">
      <c r="A3137">
        <v>1</v>
      </c>
      <c r="B3137" s="1">
        <v>5551000</v>
      </c>
      <c r="C3137" t="s">
        <v>23</v>
      </c>
      <c r="D3137" t="s">
        <v>864</v>
      </c>
      <c r="E3137">
        <v>186</v>
      </c>
      <c r="K3137" s="1">
        <v>5551000</v>
      </c>
      <c r="L3137" s="1">
        <v>0</v>
      </c>
      <c r="N3137" s="3">
        <v>12.3</v>
      </c>
      <c r="O3137" s="10">
        <f>N3137-1/SUMIF(Seasons!A$2:A$8,C3137,Seasons!E$2:E$8)*(B3137-(E3137/SUMIF(Seasons!A$2:A$8,C3137,Seasons!B$2:B$8))*SUMIF(Seasons!A$2:A$8,C3137,Seasons!C$2:C$8))</f>
        <v>1.6501330967169494</v>
      </c>
    </row>
    <row r="3138" spans="1:15" x14ac:dyDescent="0.2">
      <c r="A3138">
        <v>1</v>
      </c>
      <c r="B3138" s="1">
        <f>K3138</f>
        <v>44041</v>
      </c>
      <c r="C3138" s="11" t="s">
        <v>19</v>
      </c>
      <c r="D3138" s="11" t="s">
        <v>865</v>
      </c>
      <c r="E3138" s="12">
        <v>17</v>
      </c>
      <c r="F3138" s="12">
        <v>0</v>
      </c>
      <c r="G3138" s="12">
        <v>0</v>
      </c>
      <c r="H3138" s="12">
        <v>0</v>
      </c>
      <c r="I3138" s="11"/>
      <c r="J3138" s="14">
        <v>500000</v>
      </c>
      <c r="K3138" s="14">
        <v>44041</v>
      </c>
      <c r="L3138" s="14">
        <v>0</v>
      </c>
      <c r="M3138" s="13"/>
      <c r="N3138" s="10">
        <v>-0.3</v>
      </c>
      <c r="O3138" s="10">
        <f>N3138-1/SUMIF(Seasons!A$2:A$8,C3138,Seasons!E$2:E$8)*(B3138-(E3138/SUMIF(Seasons!A$2:A$8,C3138,Seasons!B$2:B$8))*SUMIF(Seasons!A$2:A$8,C3138,Seasons!C$2:C$8))</f>
        <v>-0.29999880588820643</v>
      </c>
    </row>
    <row r="3139" spans="1:15" x14ac:dyDescent="0.2">
      <c r="A3139">
        <v>1</v>
      </c>
      <c r="B3139" s="1">
        <f>J3139</f>
        <v>2125000</v>
      </c>
      <c r="C3139" s="11" t="s">
        <v>17</v>
      </c>
      <c r="D3139" s="11" t="s">
        <v>866</v>
      </c>
      <c r="E3139" s="12">
        <v>190</v>
      </c>
      <c r="F3139" s="12"/>
      <c r="G3139" s="12"/>
      <c r="H3139" s="12"/>
      <c r="I3139" s="13">
        <v>2500000</v>
      </c>
      <c r="J3139" s="14">
        <v>2125000</v>
      </c>
      <c r="K3139" s="14"/>
      <c r="L3139" s="14" t="s">
        <v>27</v>
      </c>
      <c r="M3139" s="13"/>
      <c r="N3139" s="10">
        <v>1</v>
      </c>
      <c r="O3139" s="10">
        <f>N3139-1/SUMIF(Seasons!A$2:A$8,C3139,Seasons!E$2:E$8)*(B3139-(E3139/SUMIF(Seasons!A$2:A$8,C3139,Seasons!B$2:B$8))*SUMIF(Seasons!A$2:A$8,C3139,Seasons!C$2:C$8))</f>
        <v>-3.3255051884216273</v>
      </c>
    </row>
    <row r="3140" spans="1:15" x14ac:dyDescent="0.2">
      <c r="A3140">
        <v>1</v>
      </c>
      <c r="B3140" s="1">
        <f>K3140</f>
        <v>2125000</v>
      </c>
      <c r="C3140" s="11" t="s">
        <v>19</v>
      </c>
      <c r="D3140" s="11" t="s">
        <v>866</v>
      </c>
      <c r="E3140" s="12">
        <v>193</v>
      </c>
      <c r="F3140" s="12">
        <v>0</v>
      </c>
      <c r="G3140" s="12">
        <v>0</v>
      </c>
      <c r="H3140" s="12">
        <v>0</v>
      </c>
      <c r="I3140" s="11"/>
      <c r="J3140" s="14">
        <v>2125000</v>
      </c>
      <c r="K3140" s="14">
        <v>2125000</v>
      </c>
      <c r="L3140" s="14">
        <v>0</v>
      </c>
      <c r="M3140" s="13"/>
      <c r="N3140" s="10">
        <v>6</v>
      </c>
      <c r="O3140" s="10">
        <f>N3140-1/SUMIF(Seasons!A$2:A$8,C3140,Seasons!E$2:E$8)*(B3140-(E3140/SUMIF(Seasons!A$2:A$8,C3140,Seasons!B$2:B$8))*SUMIF(Seasons!A$2:A$8,C3140,Seasons!C$2:C$8))</f>
        <v>1.6953642384105958</v>
      </c>
    </row>
    <row r="3141" spans="1:15" x14ac:dyDescent="0.2">
      <c r="A3141">
        <v>1</v>
      </c>
      <c r="B3141" s="1">
        <f>K3141</f>
        <v>2125000</v>
      </c>
      <c r="C3141" s="11" t="s">
        <v>20</v>
      </c>
      <c r="D3141" s="11" t="s">
        <v>866</v>
      </c>
      <c r="E3141" s="11">
        <v>186</v>
      </c>
      <c r="F3141" s="11">
        <v>0</v>
      </c>
      <c r="G3141" s="11">
        <v>0</v>
      </c>
      <c r="H3141" s="11">
        <v>0</v>
      </c>
      <c r="I3141" s="11"/>
      <c r="J3141" s="17">
        <v>2125000</v>
      </c>
      <c r="K3141" s="17">
        <v>2125000</v>
      </c>
      <c r="L3141" s="17">
        <v>0</v>
      </c>
      <c r="M3141" s="18"/>
      <c r="N3141" s="10">
        <v>4.7</v>
      </c>
      <c r="O3141" s="10">
        <f>N3141-1/SUMIF(Seasons!A$2:A$8,C3141,Seasons!E$2:E$8)*(B3141-(E3141/SUMIF(Seasons!A$2:A$8,C3141,Seasons!B$2:B$8))*SUMIF(Seasons!A$2:A$8,C3141,Seasons!C$2:C$8))</f>
        <v>0.62901878914405085</v>
      </c>
    </row>
    <row r="3142" spans="1:15" x14ac:dyDescent="0.2">
      <c r="A3142">
        <v>1</v>
      </c>
      <c r="B3142" s="1">
        <f>K3142</f>
        <v>2125000</v>
      </c>
      <c r="C3142" s="11" t="s">
        <v>21</v>
      </c>
      <c r="D3142" s="11" t="s">
        <v>866</v>
      </c>
      <c r="E3142" s="12">
        <v>185</v>
      </c>
      <c r="F3142" s="12">
        <v>0</v>
      </c>
      <c r="G3142" s="12">
        <v>0</v>
      </c>
      <c r="H3142" s="12">
        <v>0</v>
      </c>
      <c r="I3142" s="12"/>
      <c r="J3142" s="14">
        <v>2125000</v>
      </c>
      <c r="K3142" s="14">
        <v>2125000</v>
      </c>
      <c r="L3142" s="14">
        <v>0</v>
      </c>
      <c r="M3142" s="13">
        <v>0</v>
      </c>
      <c r="N3142" s="10">
        <v>12.7</v>
      </c>
      <c r="O3142" s="10">
        <f>N3142-1/SUMIF(Seasons!A$2:A$8,C3142,Seasons!E$2:E$8)*(B3142-(E3142/SUMIF(Seasons!A$2:A$8,C3142,Seasons!B$2:B$8))*SUMIF(Seasons!A$2:A$8,C3142,Seasons!C$2:C$8))</f>
        <v>9.0235998085208227</v>
      </c>
    </row>
    <row r="3143" spans="1:15" x14ac:dyDescent="0.2">
      <c r="A3143">
        <v>1</v>
      </c>
      <c r="B3143" s="1">
        <f>48/82*K3143</f>
        <v>1756097.5609756096</v>
      </c>
      <c r="C3143" t="s">
        <v>22</v>
      </c>
      <c r="D3143" t="s">
        <v>866</v>
      </c>
      <c r="E3143">
        <v>99</v>
      </c>
      <c r="F3143">
        <v>0</v>
      </c>
      <c r="H3143">
        <v>0</v>
      </c>
      <c r="K3143" s="1">
        <v>3000000</v>
      </c>
      <c r="L3143" s="1">
        <v>0</v>
      </c>
      <c r="N3143" s="3">
        <v>0.9</v>
      </c>
      <c r="O3143" s="10">
        <f>N3143-1/SUMIF(Seasons!A$2:A$8,C3143,Seasons!E$2:E$8)*(B3143-(E3143/SUMIF(Seasons!A$2:A$8,C3143,Seasons!B$2:B$8))*SUMIF(Seasons!A$2:A$8,C3143,Seasons!C$2:C$8))</f>
        <v>-2.0910306845003932</v>
      </c>
    </row>
    <row r="3144" spans="1:15" x14ac:dyDescent="0.2">
      <c r="A3144">
        <v>1</v>
      </c>
      <c r="B3144" s="1">
        <f>K3144</f>
        <v>3000000</v>
      </c>
      <c r="C3144" t="s">
        <v>15</v>
      </c>
      <c r="D3144" t="s">
        <v>866</v>
      </c>
      <c r="E3144">
        <v>195</v>
      </c>
      <c r="F3144">
        <v>51</v>
      </c>
      <c r="G3144">
        <v>0</v>
      </c>
      <c r="H3144">
        <v>0</v>
      </c>
      <c r="I3144"/>
      <c r="J3144" s="1">
        <v>3000000</v>
      </c>
      <c r="K3144" s="1">
        <v>3000000</v>
      </c>
      <c r="L3144" s="1">
        <v>0</v>
      </c>
      <c r="M3144"/>
      <c r="N3144" s="3">
        <v>2.5</v>
      </c>
      <c r="O3144" s="10">
        <f>N3144-1/SUMIF(Seasons!A$2:A$8,C3144,Seasons!E$2:E$8)*(B3144-(E3144/SUMIF(Seasons!A$2:A$8,C3144,Seasons!B$2:B$8))*SUMIF(Seasons!A$2:A$8,C3144,Seasons!C$2:C$8))</f>
        <v>-3.1921587608906092</v>
      </c>
    </row>
    <row r="3145" spans="1:15" x14ac:dyDescent="0.2">
      <c r="A3145">
        <v>1</v>
      </c>
      <c r="B3145" s="1">
        <v>3000000</v>
      </c>
      <c r="C3145" t="s">
        <v>23</v>
      </c>
      <c r="D3145" t="s">
        <v>866</v>
      </c>
      <c r="E3145">
        <v>186</v>
      </c>
      <c r="K3145" s="1">
        <v>3000000</v>
      </c>
      <c r="L3145" s="1">
        <v>0</v>
      </c>
      <c r="N3145" s="3">
        <v>4.8</v>
      </c>
      <c r="O3145" s="10">
        <f>N3145-1/SUMIF(Seasons!A$2:A$8,C3145,Seasons!E$2:E$8)*(B3145-(E3145/SUMIF(Seasons!A$2:A$8,C3145,Seasons!B$2:B$8))*SUMIF(Seasons!A$2:A$8,C3145,Seasons!C$2:C$8))</f>
        <v>-0.41739130434782634</v>
      </c>
    </row>
    <row r="3146" spans="1:15" x14ac:dyDescent="0.2">
      <c r="A3146">
        <v>1</v>
      </c>
      <c r="B3146" s="1">
        <f>K3146</f>
        <v>3584</v>
      </c>
      <c r="C3146" s="11" t="s">
        <v>20</v>
      </c>
      <c r="D3146" s="11" t="s">
        <v>867</v>
      </c>
      <c r="E3146" s="12">
        <v>1</v>
      </c>
      <c r="F3146" s="12">
        <v>0</v>
      </c>
      <c r="G3146" s="12">
        <v>0</v>
      </c>
      <c r="H3146" s="12">
        <v>0</v>
      </c>
      <c r="I3146" s="12"/>
      <c r="J3146" s="14">
        <v>666666</v>
      </c>
      <c r="K3146" s="14">
        <v>3584</v>
      </c>
      <c r="L3146" s="14">
        <v>130000</v>
      </c>
      <c r="M3146" s="13"/>
      <c r="N3146" s="10"/>
      <c r="O3146" s="10">
        <f>N3146-1/SUMIF(Seasons!A$2:A$8,C3146,Seasons!E$2:E$8)*(B3146-(E3146/SUMIF(Seasons!A$2:A$8,C3146,Seasons!B$2:B$8))*SUMIF(Seasons!A$2:A$8,C3146,Seasons!C$2:C$8))</f>
        <v>-2.24424540373089E-3</v>
      </c>
    </row>
    <row r="3147" spans="1:15" x14ac:dyDescent="0.2">
      <c r="A3147">
        <v>1</v>
      </c>
      <c r="B3147" s="1">
        <v>363000</v>
      </c>
      <c r="C3147" t="s">
        <v>23</v>
      </c>
      <c r="D3147" t="s">
        <v>868</v>
      </c>
      <c r="E3147">
        <v>73</v>
      </c>
      <c r="K3147" s="1">
        <v>363000</v>
      </c>
      <c r="L3147" s="1">
        <v>207000</v>
      </c>
      <c r="N3147" s="3">
        <v>2.2000000000000002</v>
      </c>
      <c r="O3147" s="10">
        <f>N3147-1/SUMIF(Seasons!A$2:A$8,C3147,Seasons!E$2:E$8)*(B3147-(E3147/SUMIF(Seasons!A$2:A$8,C3147,Seasons!B$2:B$8))*SUMIF(Seasons!A$2:A$8,C3147,Seasons!C$2:C$8))</f>
        <v>1.8866588430603661</v>
      </c>
    </row>
    <row r="3148" spans="1:15" x14ac:dyDescent="0.2">
      <c r="A3148">
        <v>1</v>
      </c>
      <c r="B3148" s="1">
        <f>J3148</f>
        <v>850000</v>
      </c>
      <c r="C3148" s="11" t="s">
        <v>17</v>
      </c>
      <c r="D3148" s="11" t="s">
        <v>869</v>
      </c>
      <c r="E3148" s="12">
        <v>190</v>
      </c>
      <c r="F3148" s="12"/>
      <c r="G3148" s="12"/>
      <c r="H3148" s="12"/>
      <c r="I3148" s="13">
        <v>635000</v>
      </c>
      <c r="J3148" s="14">
        <v>850000</v>
      </c>
      <c r="K3148" s="14"/>
      <c r="L3148" s="14">
        <v>215000</v>
      </c>
      <c r="M3148" s="13"/>
      <c r="N3148" s="10">
        <v>0</v>
      </c>
      <c r="O3148" s="10">
        <f>N3148-1/SUMIF(Seasons!A$2:A$8,C3148,Seasons!E$2:E$8)*(B3148-(E3148/SUMIF(Seasons!A$2:A$8,C3148,Seasons!B$2:B$8))*SUMIF(Seasons!A$2:A$8,C3148,Seasons!C$2:C$8))</f>
        <v>-0.98306936100491527</v>
      </c>
    </row>
    <row r="3149" spans="1:15" x14ac:dyDescent="0.2">
      <c r="A3149">
        <v>1</v>
      </c>
      <c r="B3149" s="1">
        <f>K3149</f>
        <v>850000</v>
      </c>
      <c r="C3149" s="11" t="s">
        <v>19</v>
      </c>
      <c r="D3149" s="11" t="s">
        <v>869</v>
      </c>
      <c r="E3149" s="12">
        <v>193</v>
      </c>
      <c r="F3149" s="12">
        <v>0</v>
      </c>
      <c r="G3149" s="12">
        <v>0</v>
      </c>
      <c r="H3149" s="12">
        <v>0</v>
      </c>
      <c r="I3149" s="11"/>
      <c r="J3149" s="14">
        <v>850000</v>
      </c>
      <c r="K3149" s="14">
        <v>850000</v>
      </c>
      <c r="L3149" s="14">
        <v>215000</v>
      </c>
      <c r="M3149" s="13"/>
      <c r="N3149" s="10">
        <v>1.1000000000000001</v>
      </c>
      <c r="O3149" s="10">
        <f>N3149-1/SUMIF(Seasons!A$2:A$8,C3149,Seasons!E$2:E$8)*(B3149-(E3149/SUMIF(Seasons!A$2:A$8,C3149,Seasons!B$2:B$8))*SUMIF(Seasons!A$2:A$8,C3149,Seasons!C$2:C$8))</f>
        <v>0.17284768211920543</v>
      </c>
    </row>
    <row r="3150" spans="1:15" x14ac:dyDescent="0.2">
      <c r="A3150">
        <v>1</v>
      </c>
      <c r="B3150" s="1">
        <f>K3150</f>
        <v>56183</v>
      </c>
      <c r="C3150" s="11" t="s">
        <v>20</v>
      </c>
      <c r="D3150" s="11" t="s">
        <v>869</v>
      </c>
      <c r="E3150" s="11">
        <v>19</v>
      </c>
      <c r="F3150" s="11">
        <v>0</v>
      </c>
      <c r="G3150" s="11">
        <v>0</v>
      </c>
      <c r="H3150" s="11">
        <v>0</v>
      </c>
      <c r="I3150" s="11"/>
      <c r="J3150" s="17">
        <v>550000</v>
      </c>
      <c r="K3150" s="17">
        <v>56183</v>
      </c>
      <c r="L3150" s="17">
        <v>0</v>
      </c>
      <c r="M3150" s="18"/>
      <c r="N3150" s="10">
        <v>0.1</v>
      </c>
      <c r="O3150" s="10">
        <f>N3150-1/SUMIF(Seasons!A$2:A$8,C3150,Seasons!E$2:E$8)*(B3150-(E3150/SUMIF(Seasons!A$2:A$8,C3150,Seasons!B$2:B$8))*SUMIF(Seasons!A$2:A$8,C3150,Seasons!C$2:C$8))</f>
        <v>8.7204013738298891E-2</v>
      </c>
    </row>
    <row r="3151" spans="1:15" x14ac:dyDescent="0.2">
      <c r="A3151">
        <v>1</v>
      </c>
      <c r="B3151" s="1">
        <f>K3151</f>
        <v>169459</v>
      </c>
      <c r="C3151" s="11" t="s">
        <v>21</v>
      </c>
      <c r="D3151" s="11" t="s">
        <v>869</v>
      </c>
      <c r="E3151" s="12">
        <v>57</v>
      </c>
      <c r="F3151" s="12">
        <v>0</v>
      </c>
      <c r="G3151" s="12">
        <v>0</v>
      </c>
      <c r="H3151" s="12">
        <v>0</v>
      </c>
      <c r="I3151" s="12"/>
      <c r="J3151" s="14">
        <v>550000</v>
      </c>
      <c r="K3151" s="14">
        <v>169459</v>
      </c>
      <c r="L3151" s="14">
        <v>0</v>
      </c>
      <c r="M3151" s="13">
        <v>0</v>
      </c>
      <c r="N3151" s="10">
        <v>-1.7000000000000002</v>
      </c>
      <c r="O3151" s="10">
        <f>N3151-1/SUMIF(Seasons!A$2:A$8,C3151,Seasons!E$2:E$8)*(B3151-(E3151/SUMIF(Seasons!A$2:A$8,C3151,Seasons!B$2:B$8))*SUMIF(Seasons!A$2:A$8,C3151,Seasons!C$2:C$8))</f>
        <v>-1.7176978303339243</v>
      </c>
    </row>
    <row r="3152" spans="1:15" x14ac:dyDescent="0.2">
      <c r="A3152">
        <v>1</v>
      </c>
      <c r="B3152" s="1">
        <f>48/82*K3152</f>
        <v>303326.04878048779</v>
      </c>
      <c r="C3152" t="s">
        <v>22</v>
      </c>
      <c r="D3152" t="s">
        <v>869</v>
      </c>
      <c r="E3152">
        <v>76</v>
      </c>
      <c r="F3152">
        <v>0</v>
      </c>
      <c r="H3152">
        <v>0</v>
      </c>
      <c r="K3152" s="1">
        <v>518182</v>
      </c>
      <c r="L3152" s="1">
        <v>0</v>
      </c>
      <c r="N3152" s="3">
        <v>-0.2</v>
      </c>
      <c r="O3152" s="10">
        <f>N3152-1/SUMIF(Seasons!A$2:A$8,C3152,Seasons!E$2:E$8)*(B3152-(E3152/SUMIF(Seasons!A$2:A$8,C3152,Seasons!B$2:B$8))*SUMIF(Seasons!A$2:A$8,C3152,Seasons!C$2:C$8))</f>
        <v>-0.33916050869036551</v>
      </c>
    </row>
    <row r="3153" spans="1:15" x14ac:dyDescent="0.2">
      <c r="A3153">
        <v>1</v>
      </c>
      <c r="B3153" s="1">
        <f>K3153</f>
        <v>358974</v>
      </c>
      <c r="C3153" t="s">
        <v>15</v>
      </c>
      <c r="D3153" t="s">
        <v>869</v>
      </c>
      <c r="E3153">
        <v>100</v>
      </c>
      <c r="F3153">
        <v>0</v>
      </c>
      <c r="G3153">
        <v>0</v>
      </c>
      <c r="H3153">
        <v>0</v>
      </c>
      <c r="I3153"/>
      <c r="J3153" s="1">
        <v>700000</v>
      </c>
      <c r="K3153" s="1">
        <v>358974</v>
      </c>
      <c r="L3153" s="1">
        <v>0</v>
      </c>
      <c r="M3153"/>
      <c r="N3153" s="3">
        <v>0.60000000000000009</v>
      </c>
      <c r="O3153" s="10">
        <f>N3153-1/SUMIF(Seasons!A$2:A$8,C3153,Seasons!E$2:E$8)*(B3153-(E3153/SUMIF(Seasons!A$2:A$8,C3153,Seasons!B$2:B$8))*SUMIF(Seasons!A$2:A$8,C3153,Seasons!C$2:C$8))</f>
        <v>0.42128313351701541</v>
      </c>
    </row>
    <row r="3154" spans="1:15" x14ac:dyDescent="0.2">
      <c r="A3154">
        <v>1</v>
      </c>
      <c r="B3154" s="1">
        <f>J3154</f>
        <v>541667</v>
      </c>
      <c r="C3154" s="11" t="s">
        <v>17</v>
      </c>
      <c r="D3154" s="11" t="s">
        <v>870</v>
      </c>
      <c r="E3154" s="12">
        <v>190</v>
      </c>
      <c r="F3154" s="12"/>
      <c r="G3154" s="12"/>
      <c r="H3154" s="12"/>
      <c r="I3154" s="13">
        <v>550000</v>
      </c>
      <c r="J3154" s="14">
        <v>541667</v>
      </c>
      <c r="K3154" s="14"/>
      <c r="L3154" s="14" t="s">
        <v>27</v>
      </c>
      <c r="M3154" s="13"/>
      <c r="N3154" s="10">
        <v>7.6</v>
      </c>
      <c r="O3154" s="10">
        <f>N3154-1/SUMIF(Seasons!A$2:A$8,C3154,Seasons!E$2:E$8)*(B3154-(E3154/SUMIF(Seasons!A$2:A$8,C3154,Seasons!B$2:B$8))*SUMIF(Seasons!A$2:A$8,C3154,Seasons!C$2:C$8))</f>
        <v>7.425231239759694</v>
      </c>
    </row>
    <row r="3155" spans="1:15" x14ac:dyDescent="0.2">
      <c r="A3155">
        <v>1</v>
      </c>
      <c r="B3155" s="1">
        <f>K3155</f>
        <v>725000</v>
      </c>
      <c r="C3155" s="11" t="s">
        <v>19</v>
      </c>
      <c r="D3155" s="11" t="s">
        <v>870</v>
      </c>
      <c r="E3155" s="12">
        <v>193</v>
      </c>
      <c r="F3155" s="12">
        <v>0</v>
      </c>
      <c r="G3155" s="12">
        <v>0</v>
      </c>
      <c r="H3155" s="12">
        <v>0</v>
      </c>
      <c r="I3155" s="11"/>
      <c r="J3155" s="14">
        <v>725000</v>
      </c>
      <c r="K3155" s="14">
        <v>725000</v>
      </c>
      <c r="L3155" s="14">
        <v>0</v>
      </c>
      <c r="M3155" s="13"/>
      <c r="N3155" s="10">
        <v>4.9000000000000004</v>
      </c>
      <c r="O3155" s="10">
        <f>N3155-1/SUMIF(Seasons!A$2:A$8,C3155,Seasons!E$2:E$8)*(B3155-(E3155/SUMIF(Seasons!A$2:A$8,C3155,Seasons!B$2:B$8))*SUMIF(Seasons!A$2:A$8,C3155,Seasons!C$2:C$8))</f>
        <v>4.3039735099337753</v>
      </c>
    </row>
    <row r="3156" spans="1:15" x14ac:dyDescent="0.2">
      <c r="A3156">
        <v>1</v>
      </c>
      <c r="B3156" s="1">
        <f>K3156</f>
        <v>725000</v>
      </c>
      <c r="C3156" s="11" t="s">
        <v>20</v>
      </c>
      <c r="D3156" s="11" t="s">
        <v>870</v>
      </c>
      <c r="E3156" s="12">
        <v>186</v>
      </c>
      <c r="F3156" s="12">
        <v>0</v>
      </c>
      <c r="G3156" s="12">
        <v>0</v>
      </c>
      <c r="H3156" s="12">
        <v>0</v>
      </c>
      <c r="I3156" s="12"/>
      <c r="J3156" s="14">
        <v>725000</v>
      </c>
      <c r="K3156" s="14">
        <v>725000</v>
      </c>
      <c r="L3156" s="14">
        <v>0</v>
      </c>
      <c r="M3156" s="13"/>
      <c r="N3156" s="10">
        <v>7.4</v>
      </c>
      <c r="O3156" s="10">
        <f>N3156-1/SUMIF(Seasons!A$2:A$8,C3156,Seasons!E$2:E$8)*(B3156-(E3156/SUMIF(Seasons!A$2:A$8,C3156,Seasons!B$2:B$8))*SUMIF(Seasons!A$2:A$8,C3156,Seasons!C$2:C$8))</f>
        <v>6.8363256784968689</v>
      </c>
    </row>
    <row r="3157" spans="1:15" x14ac:dyDescent="0.2">
      <c r="A3157">
        <v>1</v>
      </c>
      <c r="B3157" s="1">
        <f>K3157</f>
        <v>2000000</v>
      </c>
      <c r="C3157" s="11" t="s">
        <v>21</v>
      </c>
      <c r="D3157" s="11" t="s">
        <v>870</v>
      </c>
      <c r="E3157" s="12">
        <v>185</v>
      </c>
      <c r="F3157" s="12">
        <v>0</v>
      </c>
      <c r="G3157" s="12">
        <v>0</v>
      </c>
      <c r="H3157" s="12">
        <v>0</v>
      </c>
      <c r="I3157" s="12"/>
      <c r="J3157" s="14">
        <v>2000000</v>
      </c>
      <c r="K3157" s="14">
        <v>2000000</v>
      </c>
      <c r="L3157" s="14">
        <v>0</v>
      </c>
      <c r="M3157" s="13">
        <v>0</v>
      </c>
      <c r="N3157" s="10">
        <v>7.9</v>
      </c>
      <c r="O3157" s="10">
        <f>N3157-1/SUMIF(Seasons!A$2:A$8,C3157,Seasons!E$2:E$8)*(B3157-(E3157/SUMIF(Seasons!A$2:A$8,C3157,Seasons!B$2:B$8))*SUMIF(Seasons!A$2:A$8,C3157,Seasons!C$2:C$8))</f>
        <v>4.5108185734801349</v>
      </c>
    </row>
    <row r="3158" spans="1:15" x14ac:dyDescent="0.2">
      <c r="A3158">
        <v>1</v>
      </c>
      <c r="B3158" s="1">
        <f>48/82*K3158</f>
        <v>1170731.7073170731</v>
      </c>
      <c r="C3158" t="s">
        <v>22</v>
      </c>
      <c r="D3158" t="s">
        <v>870</v>
      </c>
      <c r="E3158">
        <v>99</v>
      </c>
      <c r="F3158">
        <v>0</v>
      </c>
      <c r="H3158">
        <v>0</v>
      </c>
      <c r="K3158" s="1">
        <v>2000000</v>
      </c>
      <c r="L3158" s="1">
        <v>0</v>
      </c>
      <c r="N3158" s="3">
        <v>-0.4</v>
      </c>
      <c r="O3158" s="10">
        <f>N3158-1/SUMIF(Seasons!A$2:A$8,C3158,Seasons!E$2:E$8)*(B3158-(E3158/SUMIF(Seasons!A$2:A$8,C3158,Seasons!B$2:B$8))*SUMIF(Seasons!A$2:A$8,C3158,Seasons!C$2:C$8))</f>
        <v>-2.1825334382376083</v>
      </c>
    </row>
    <row r="3159" spans="1:15" x14ac:dyDescent="0.2">
      <c r="A3159">
        <v>1</v>
      </c>
      <c r="B3159" s="1">
        <f>K3159</f>
        <v>2350000</v>
      </c>
      <c r="C3159" t="s">
        <v>15</v>
      </c>
      <c r="D3159" t="s">
        <v>870</v>
      </c>
      <c r="E3159">
        <v>195</v>
      </c>
      <c r="F3159">
        <v>0</v>
      </c>
      <c r="G3159">
        <v>0</v>
      </c>
      <c r="H3159">
        <v>0</v>
      </c>
      <c r="I3159"/>
      <c r="J3159" s="1">
        <v>2350000</v>
      </c>
      <c r="K3159" s="1">
        <v>2350000</v>
      </c>
      <c r="L3159" s="1">
        <v>0</v>
      </c>
      <c r="M3159"/>
      <c r="N3159" s="3">
        <v>-0.1</v>
      </c>
      <c r="O3159" s="10">
        <f>N3159-1/SUMIF(Seasons!A$2:A$8,C3159,Seasons!E$2:E$8)*(B3159-(E3159/SUMIF(Seasons!A$2:A$8,C3159,Seasons!B$2:B$8))*SUMIF(Seasons!A$2:A$8,C3159,Seasons!C$2:C$8))</f>
        <v>-4.2819941916747331</v>
      </c>
    </row>
    <row r="3160" spans="1:15" x14ac:dyDescent="0.2">
      <c r="A3160">
        <v>1</v>
      </c>
      <c r="B3160" s="1">
        <v>2350000</v>
      </c>
      <c r="C3160" t="s">
        <v>23</v>
      </c>
      <c r="D3160" t="s">
        <v>870</v>
      </c>
      <c r="E3160">
        <v>186</v>
      </c>
      <c r="K3160" s="1">
        <v>2350000</v>
      </c>
      <c r="L3160" s="1">
        <v>0</v>
      </c>
      <c r="N3160" s="3">
        <v>2.2999999999999998</v>
      </c>
      <c r="O3160" s="10">
        <f>N3160-1/SUMIF(Seasons!A$2:A$8,C3160,Seasons!E$2:E$8)*(B3160-(E3160/SUMIF(Seasons!A$2:A$8,C3160,Seasons!B$2:B$8))*SUMIF(Seasons!A$2:A$8,C3160,Seasons!C$2:C$8))</f>
        <v>-1.5331854480922806</v>
      </c>
    </row>
    <row r="3161" spans="1:15" x14ac:dyDescent="0.2">
      <c r="A3161">
        <v>1</v>
      </c>
      <c r="B3161" s="1">
        <f>J3161</f>
        <v>1750000</v>
      </c>
      <c r="C3161" s="11" t="s">
        <v>17</v>
      </c>
      <c r="D3161" s="11" t="s">
        <v>871</v>
      </c>
      <c r="E3161" s="12">
        <v>190</v>
      </c>
      <c r="F3161" s="12"/>
      <c r="G3161" s="12"/>
      <c r="H3161" s="12"/>
      <c r="I3161" s="13">
        <v>1750000</v>
      </c>
      <c r="J3161" s="14">
        <v>1750000</v>
      </c>
      <c r="K3161" s="14"/>
      <c r="L3161" s="14" t="s">
        <v>27</v>
      </c>
      <c r="M3161" s="13"/>
      <c r="N3161" s="10">
        <v>9.6</v>
      </c>
      <c r="O3161" s="10">
        <f>N3161-1/SUMIF(Seasons!A$2:A$8,C3161,Seasons!E$2:E$8)*(B3161-(E3161/SUMIF(Seasons!A$2:A$8,C3161,Seasons!B$2:B$8))*SUMIF(Seasons!A$2:A$8,C3161,Seasons!C$2:C$8))</f>
        <v>6.2575641725832876</v>
      </c>
    </row>
    <row r="3162" spans="1:15" x14ac:dyDescent="0.2">
      <c r="A3162">
        <v>1</v>
      </c>
      <c r="B3162" s="1">
        <f>K3162</f>
        <v>1750000</v>
      </c>
      <c r="C3162" s="11" t="s">
        <v>19</v>
      </c>
      <c r="D3162" s="11" t="s">
        <v>871</v>
      </c>
      <c r="E3162" s="12">
        <v>193</v>
      </c>
      <c r="F3162" s="12">
        <v>0</v>
      </c>
      <c r="G3162" s="12">
        <v>0</v>
      </c>
      <c r="H3162" s="12">
        <v>0</v>
      </c>
      <c r="I3162" s="11"/>
      <c r="J3162" s="14">
        <v>1750000</v>
      </c>
      <c r="K3162" s="14">
        <v>1750000</v>
      </c>
      <c r="L3162" s="14">
        <v>0</v>
      </c>
      <c r="M3162" s="13"/>
      <c r="N3162" s="10">
        <v>15.3</v>
      </c>
      <c r="O3162" s="10">
        <f>N3162-1/SUMIF(Seasons!A$2:A$8,C3162,Seasons!E$2:E$8)*(B3162-(E3162/SUMIF(Seasons!A$2:A$8,C3162,Seasons!B$2:B$8))*SUMIF(Seasons!A$2:A$8,C3162,Seasons!C$2:C$8))</f>
        <v>11.988741721854305</v>
      </c>
    </row>
    <row r="3163" spans="1:15" x14ac:dyDescent="0.2">
      <c r="A3163">
        <v>1</v>
      </c>
      <c r="B3163" s="1">
        <f>K3163</f>
        <v>5000000</v>
      </c>
      <c r="C3163" s="11" t="s">
        <v>20</v>
      </c>
      <c r="D3163" s="11" t="s">
        <v>871</v>
      </c>
      <c r="E3163" s="12">
        <v>186</v>
      </c>
      <c r="F3163" s="12">
        <v>0</v>
      </c>
      <c r="G3163" s="12">
        <v>0</v>
      </c>
      <c r="H3163" s="12">
        <v>0</v>
      </c>
      <c r="I3163" s="12"/>
      <c r="J3163" s="14">
        <v>5000000</v>
      </c>
      <c r="K3163" s="14">
        <v>5000000</v>
      </c>
      <c r="L3163" s="14">
        <v>0</v>
      </c>
      <c r="M3163" s="13"/>
      <c r="N3163" s="10">
        <v>19.3</v>
      </c>
      <c r="O3163" s="10">
        <f>N3163-1/SUMIF(Seasons!A$2:A$8,C3163,Seasons!E$2:E$8)*(B3163-(E3163/SUMIF(Seasons!A$2:A$8,C3163,Seasons!B$2:B$8))*SUMIF(Seasons!A$2:A$8,C3163,Seasons!C$2:C$8))</f>
        <v>8.0265135699373715</v>
      </c>
    </row>
    <row r="3164" spans="1:15" x14ac:dyDescent="0.2">
      <c r="A3164">
        <v>1</v>
      </c>
      <c r="B3164" s="1">
        <f>K3164</f>
        <v>5000000</v>
      </c>
      <c r="C3164" s="11" t="s">
        <v>21</v>
      </c>
      <c r="D3164" s="11" t="s">
        <v>871</v>
      </c>
      <c r="E3164" s="12">
        <v>185</v>
      </c>
      <c r="F3164" s="12">
        <v>0</v>
      </c>
      <c r="G3164" s="12">
        <v>0</v>
      </c>
      <c r="H3164" s="12">
        <v>0</v>
      </c>
      <c r="I3164" s="12"/>
      <c r="J3164" s="14">
        <v>5000000</v>
      </c>
      <c r="K3164" s="14">
        <v>5000000</v>
      </c>
      <c r="L3164" s="14">
        <v>0</v>
      </c>
      <c r="M3164" s="13">
        <v>0</v>
      </c>
      <c r="N3164" s="10">
        <v>8.4</v>
      </c>
      <c r="O3164" s="10">
        <f>N3164-1/SUMIF(Seasons!A$2:A$8,C3164,Seasons!E$2:E$8)*(B3164-(E3164/SUMIF(Seasons!A$2:A$8,C3164,Seasons!B$2:B$8))*SUMIF(Seasons!A$2:A$8,C3164,Seasons!C$2:C$8))</f>
        <v>-1.8824317855433215</v>
      </c>
    </row>
    <row r="3165" spans="1:15" x14ac:dyDescent="0.2">
      <c r="A3165">
        <v>1</v>
      </c>
      <c r="B3165" s="1">
        <f>48/82*K3165</f>
        <v>2926829.2682926827</v>
      </c>
      <c r="C3165" t="s">
        <v>22</v>
      </c>
      <c r="D3165" t="s">
        <v>871</v>
      </c>
      <c r="E3165">
        <v>99</v>
      </c>
      <c r="F3165">
        <v>0</v>
      </c>
      <c r="H3165">
        <v>0</v>
      </c>
      <c r="K3165" s="1">
        <v>5000000</v>
      </c>
      <c r="L3165" s="1">
        <v>0</v>
      </c>
      <c r="N3165" s="3">
        <v>0.30000000000000004</v>
      </c>
      <c r="O3165" s="10">
        <f>N3165-1/SUMIF(Seasons!A$2:A$8,C3165,Seasons!E$2:E$8)*(B3165-(E3165/SUMIF(Seasons!A$2:A$8,C3165,Seasons!B$2:B$8))*SUMIF(Seasons!A$2:A$8,C3165,Seasons!C$2:C$8))</f>
        <v>-5.1080251770259641</v>
      </c>
    </row>
    <row r="3166" spans="1:15" x14ac:dyDescent="0.2">
      <c r="A3166">
        <v>1</v>
      </c>
      <c r="B3166" s="1">
        <f>K3166</f>
        <v>5000000</v>
      </c>
      <c r="C3166" t="s">
        <v>15</v>
      </c>
      <c r="D3166" t="s">
        <v>871</v>
      </c>
      <c r="E3166">
        <v>195</v>
      </c>
      <c r="F3166">
        <v>0</v>
      </c>
      <c r="G3166">
        <v>0</v>
      </c>
      <c r="H3166">
        <v>0</v>
      </c>
      <c r="I3166"/>
      <c r="J3166" s="1">
        <v>5000000</v>
      </c>
      <c r="K3166" s="1">
        <v>5000000</v>
      </c>
      <c r="L3166" s="1">
        <v>0</v>
      </c>
      <c r="M3166"/>
      <c r="N3166" s="3">
        <v>6</v>
      </c>
      <c r="O3166" s="10">
        <f>N3166-1/SUMIF(Seasons!A$2:A$8,C3166,Seasons!E$2:E$8)*(B3166-(E3166/SUMIF(Seasons!A$2:A$8,C3166,Seasons!B$2:B$8))*SUMIF(Seasons!A$2:A$8,C3166,Seasons!C$2:C$8))</f>
        <v>-4.3388189738625353</v>
      </c>
    </row>
    <row r="3167" spans="1:15" x14ac:dyDescent="0.2">
      <c r="A3167">
        <v>1</v>
      </c>
      <c r="B3167" s="1">
        <v>5000000</v>
      </c>
      <c r="C3167" t="s">
        <v>23</v>
      </c>
      <c r="D3167" t="s">
        <v>871</v>
      </c>
      <c r="E3167">
        <v>186</v>
      </c>
      <c r="K3167" s="1">
        <v>5000000</v>
      </c>
      <c r="L3167" s="1">
        <v>0</v>
      </c>
      <c r="N3167" s="3">
        <v>8.6</v>
      </c>
      <c r="O3167" s="10">
        <f>N3167-1/SUMIF(Seasons!A$2:A$8,C3167,Seasons!E$2:E$8)*(B3167-(E3167/SUMIF(Seasons!A$2:A$8,C3167,Seasons!B$2:B$8))*SUMIF(Seasons!A$2:A$8,C3167,Seasons!C$2:C$8))</f>
        <v>-0.87648624667258268</v>
      </c>
    </row>
    <row r="3168" spans="1:15" x14ac:dyDescent="0.2">
      <c r="A3168">
        <v>1</v>
      </c>
      <c r="B3168" s="1">
        <f>J3168</f>
        <v>2200000</v>
      </c>
      <c r="C3168" s="11" t="s">
        <v>17</v>
      </c>
      <c r="D3168" s="11" t="s">
        <v>872</v>
      </c>
      <c r="E3168" s="12">
        <v>190</v>
      </c>
      <c r="F3168" s="12"/>
      <c r="G3168" s="12"/>
      <c r="H3168" s="12"/>
      <c r="I3168" s="13">
        <v>850000</v>
      </c>
      <c r="J3168" s="14">
        <v>2200000</v>
      </c>
      <c r="K3168" s="14"/>
      <c r="L3168" s="14">
        <v>1350000</v>
      </c>
      <c r="M3168" s="13"/>
      <c r="N3168" s="10">
        <v>15.3</v>
      </c>
      <c r="O3168" s="10">
        <f>N3168-1/SUMIF(Seasons!A$2:A$8,C3168,Seasons!E$2:E$8)*(B3168-(E3168/SUMIF(Seasons!A$2:A$8,C3168,Seasons!B$2:B$8))*SUMIF(Seasons!A$2:A$8,C3168,Seasons!C$2:C$8))</f>
        <v>10.77788093937739</v>
      </c>
    </row>
    <row r="3169" spans="1:15" x14ac:dyDescent="0.2">
      <c r="A3169">
        <v>1</v>
      </c>
      <c r="B3169" s="1">
        <f>K3169</f>
        <v>5400000</v>
      </c>
      <c r="C3169" s="11" t="s">
        <v>19</v>
      </c>
      <c r="D3169" s="11" t="s">
        <v>872</v>
      </c>
      <c r="E3169" s="12">
        <v>193</v>
      </c>
      <c r="F3169" s="16">
        <v>33</v>
      </c>
      <c r="G3169" s="12">
        <v>0</v>
      </c>
      <c r="H3169" s="12">
        <v>0</v>
      </c>
      <c r="I3169" s="11"/>
      <c r="J3169" s="14">
        <v>5400000</v>
      </c>
      <c r="K3169" s="14">
        <v>5400000</v>
      </c>
      <c r="L3169" s="14">
        <v>0</v>
      </c>
      <c r="M3169" s="13"/>
      <c r="N3169" s="10">
        <v>10.7</v>
      </c>
      <c r="O3169" s="10">
        <f>N3169-1/SUMIF(Seasons!A$2:A$8,C3169,Seasons!E$2:E$8)*(B3169-(E3169/SUMIF(Seasons!A$2:A$8,C3169,Seasons!B$2:B$8))*SUMIF(Seasons!A$2:A$8,C3169,Seasons!C$2:C$8))</f>
        <v>-2.2801324503311271</v>
      </c>
    </row>
    <row r="3170" spans="1:15" x14ac:dyDescent="0.2">
      <c r="A3170">
        <v>1</v>
      </c>
      <c r="B3170" s="1">
        <f>K3170</f>
        <v>5400000</v>
      </c>
      <c r="C3170" s="11" t="s">
        <v>20</v>
      </c>
      <c r="D3170" s="11" t="s">
        <v>872</v>
      </c>
      <c r="E3170" s="12">
        <v>186</v>
      </c>
      <c r="F3170" s="12">
        <v>0</v>
      </c>
      <c r="G3170" s="12">
        <v>0</v>
      </c>
      <c r="H3170" s="12">
        <v>0</v>
      </c>
      <c r="I3170" s="12"/>
      <c r="J3170" s="14">
        <v>5400000</v>
      </c>
      <c r="K3170" s="14">
        <v>5400000</v>
      </c>
      <c r="L3170" s="14">
        <v>0</v>
      </c>
      <c r="M3170" s="13"/>
      <c r="N3170" s="10">
        <v>9.9</v>
      </c>
      <c r="O3170" s="10">
        <f>N3170-1/SUMIF(Seasons!A$2:A$8,C3170,Seasons!E$2:E$8)*(B3170-(E3170/SUMIF(Seasons!A$2:A$8,C3170,Seasons!B$2:B$8))*SUMIF(Seasons!A$2:A$8,C3170,Seasons!C$2:C$8))</f>
        <v>-2.3755741127348635</v>
      </c>
    </row>
    <row r="3171" spans="1:15" x14ac:dyDescent="0.2">
      <c r="A3171">
        <v>1</v>
      </c>
      <c r="B3171" s="1">
        <f>K3171</f>
        <v>5400000</v>
      </c>
      <c r="C3171" s="11" t="s">
        <v>21</v>
      </c>
      <c r="D3171" s="11" t="s">
        <v>872</v>
      </c>
      <c r="E3171" s="12">
        <v>185</v>
      </c>
      <c r="F3171" s="12">
        <v>0</v>
      </c>
      <c r="G3171" s="12">
        <v>0</v>
      </c>
      <c r="H3171" s="12">
        <v>0</v>
      </c>
      <c r="I3171" s="12"/>
      <c r="J3171" s="14">
        <v>5400000</v>
      </c>
      <c r="K3171" s="14">
        <v>5400000</v>
      </c>
      <c r="L3171" s="14">
        <v>0</v>
      </c>
      <c r="M3171" s="13">
        <v>0</v>
      </c>
      <c r="N3171" s="10">
        <v>16.600000000000001</v>
      </c>
      <c r="O3171" s="10">
        <f>N3171-1/SUMIF(Seasons!A$2:A$8,C3171,Seasons!E$2:E$8)*(B3171-(E3171/SUMIF(Seasons!A$2:A$8,C3171,Seasons!B$2:B$8))*SUMIF(Seasons!A$2:A$8,C3171,Seasons!C$2:C$8))</f>
        <v>5.3984681665868859</v>
      </c>
    </row>
    <row r="3172" spans="1:15" x14ac:dyDescent="0.2">
      <c r="A3172">
        <v>1</v>
      </c>
      <c r="B3172" s="1">
        <f>48/82*K3172</f>
        <v>3160975.6097560972</v>
      </c>
      <c r="C3172" t="s">
        <v>22</v>
      </c>
      <c r="D3172" t="s">
        <v>872</v>
      </c>
      <c r="E3172">
        <v>99</v>
      </c>
      <c r="F3172">
        <v>0</v>
      </c>
      <c r="H3172">
        <v>0</v>
      </c>
      <c r="K3172" s="1">
        <v>5400000</v>
      </c>
      <c r="L3172" s="1">
        <v>0</v>
      </c>
      <c r="N3172" s="3">
        <v>9.6</v>
      </c>
      <c r="O3172" s="10">
        <f>N3172-1/SUMIF(Seasons!A$2:A$8,C3172,Seasons!E$2:E$8)*(B3172-(E3172/SUMIF(Seasons!A$2:A$8,C3172,Seasons!B$2:B$8))*SUMIF(Seasons!A$2:A$8,C3172,Seasons!C$2:C$8))</f>
        <v>3.7085759244689225</v>
      </c>
    </row>
    <row r="3173" spans="1:15" x14ac:dyDescent="0.2">
      <c r="A3173">
        <v>1</v>
      </c>
      <c r="B3173" s="1">
        <f>K3173</f>
        <v>5400000</v>
      </c>
      <c r="C3173" t="s">
        <v>15</v>
      </c>
      <c r="D3173" t="s">
        <v>872</v>
      </c>
      <c r="E3173">
        <v>195</v>
      </c>
      <c r="F3173">
        <v>0</v>
      </c>
      <c r="G3173">
        <v>0</v>
      </c>
      <c r="H3173">
        <v>0</v>
      </c>
      <c r="I3173"/>
      <c r="J3173" s="1">
        <v>5400000</v>
      </c>
      <c r="K3173" s="1">
        <v>5400000</v>
      </c>
      <c r="L3173" s="1">
        <v>0</v>
      </c>
      <c r="M3173"/>
      <c r="N3173" s="3">
        <v>17.8</v>
      </c>
      <c r="O3173" s="10">
        <f>N3173-1/SUMIF(Seasons!A$2:A$8,C3173,Seasons!E$2:E$8)*(B3173-(E3173/SUMIF(Seasons!A$2:A$8,C3173,Seasons!B$2:B$8))*SUMIF(Seasons!A$2:A$8,C3173,Seasons!C$2:C$8))</f>
        <v>6.53184898354308</v>
      </c>
    </row>
    <row r="3174" spans="1:15" x14ac:dyDescent="0.2">
      <c r="A3174">
        <v>1</v>
      </c>
      <c r="B3174" s="1">
        <v>8000000</v>
      </c>
      <c r="C3174" t="s">
        <v>23</v>
      </c>
      <c r="D3174" t="s">
        <v>872</v>
      </c>
      <c r="E3174">
        <v>186</v>
      </c>
      <c r="K3174" s="1">
        <v>8000000</v>
      </c>
      <c r="L3174" s="1">
        <v>0</v>
      </c>
      <c r="N3174" s="3">
        <v>6.4</v>
      </c>
      <c r="O3174" s="10">
        <f>N3174-1/SUMIF(Seasons!A$2:A$8,C3174,Seasons!E$2:E$8)*(B3174-(E3174/SUMIF(Seasons!A$2:A$8,C3174,Seasons!B$2:B$8))*SUMIF(Seasons!A$2:A$8,C3174,Seasons!C$2:C$8))</f>
        <v>-9.4651286601597153</v>
      </c>
    </row>
    <row r="3175" spans="1:15" x14ac:dyDescent="0.2">
      <c r="A3175">
        <v>1</v>
      </c>
      <c r="B3175" s="1">
        <f>J3175</f>
        <v>6750000</v>
      </c>
      <c r="C3175" s="11" t="s">
        <v>17</v>
      </c>
      <c r="D3175" t="s">
        <v>873</v>
      </c>
      <c r="E3175" s="12">
        <v>190</v>
      </c>
      <c r="F3175" s="12"/>
      <c r="G3175" s="12"/>
      <c r="H3175" s="12"/>
      <c r="I3175" s="13">
        <v>6750000</v>
      </c>
      <c r="J3175" s="14">
        <v>6750000</v>
      </c>
      <c r="K3175" s="14"/>
      <c r="L3175" s="14"/>
      <c r="M3175" s="13"/>
      <c r="N3175" s="20">
        <v>14.3</v>
      </c>
      <c r="O3175" s="10">
        <f>N3175-1/SUMIF(Seasons!A$2:A$8,C3175,Seasons!E$2:E$8)*(B3175-(E3175/SUMIF(Seasons!A$2:A$8,C3175,Seasons!B$2:B$8))*SUMIF(Seasons!A$2:A$8,C3175,Seasons!C$2:C$8))</f>
        <v>-2.1500273074822474</v>
      </c>
    </row>
    <row r="3176" spans="1:15" x14ac:dyDescent="0.2">
      <c r="A3176">
        <v>1</v>
      </c>
      <c r="B3176" s="1">
        <f>K3176</f>
        <v>3750000</v>
      </c>
      <c r="C3176" s="11" t="s">
        <v>19</v>
      </c>
      <c r="D3176" t="s">
        <v>873</v>
      </c>
      <c r="E3176" s="12">
        <v>193</v>
      </c>
      <c r="F3176" s="16">
        <v>81</v>
      </c>
      <c r="G3176" s="12">
        <v>0</v>
      </c>
      <c r="H3176" s="12">
        <v>0</v>
      </c>
      <c r="I3176" s="11"/>
      <c r="J3176" s="14">
        <v>3750000</v>
      </c>
      <c r="K3176" s="14">
        <v>3750000</v>
      </c>
      <c r="L3176" s="14">
        <v>0</v>
      </c>
      <c r="M3176" s="13"/>
      <c r="N3176" s="10">
        <v>0.4</v>
      </c>
      <c r="O3176" s="10">
        <f>N3176-1/SUMIF(Seasons!A$2:A$8,C3176,Seasons!E$2:E$8)*(B3176-(E3176/SUMIF(Seasons!A$2:A$8,C3176,Seasons!B$2:B$8))*SUMIF(Seasons!A$2:A$8,C3176,Seasons!C$2:C$8))</f>
        <v>-8.209271523178808</v>
      </c>
    </row>
    <row r="3177" spans="1:15" x14ac:dyDescent="0.2">
      <c r="A3177">
        <v>1</v>
      </c>
      <c r="B3177" s="1">
        <f>K3177</f>
        <v>3750000</v>
      </c>
      <c r="C3177" s="11" t="s">
        <v>20</v>
      </c>
      <c r="D3177" t="s">
        <v>873</v>
      </c>
      <c r="E3177" s="12">
        <v>186</v>
      </c>
      <c r="F3177" s="12">
        <v>0</v>
      </c>
      <c r="G3177" s="12">
        <v>0</v>
      </c>
      <c r="H3177" s="12">
        <v>0</v>
      </c>
      <c r="I3177" s="12"/>
      <c r="J3177" s="14">
        <v>3750000</v>
      </c>
      <c r="K3177" s="14">
        <v>3750000</v>
      </c>
      <c r="L3177" s="14">
        <v>0</v>
      </c>
      <c r="M3177" s="13"/>
      <c r="N3177" s="10">
        <v>-18.7</v>
      </c>
      <c r="O3177" s="10">
        <f>N3177-1/SUMIF(Seasons!A$2:A$8,C3177,Seasons!E$2:E$8)*(B3177-(E3177/SUMIF(Seasons!A$2:A$8,C3177,Seasons!B$2:B$8))*SUMIF(Seasons!A$2:A$8,C3177,Seasons!C$2:C$8))</f>
        <v>-26.841962421711898</v>
      </c>
    </row>
    <row r="3178" spans="1:15" x14ac:dyDescent="0.2">
      <c r="A3178">
        <v>1</v>
      </c>
      <c r="B3178" s="1">
        <f>K3178</f>
        <v>3750000</v>
      </c>
      <c r="C3178" s="11" t="s">
        <v>21</v>
      </c>
      <c r="D3178" t="s">
        <v>873</v>
      </c>
      <c r="E3178" s="12">
        <v>185</v>
      </c>
      <c r="F3178" s="12">
        <v>0</v>
      </c>
      <c r="G3178" s="12">
        <v>0</v>
      </c>
      <c r="H3178" s="12">
        <v>0</v>
      </c>
      <c r="I3178" s="12"/>
      <c r="J3178" s="14">
        <v>3750000</v>
      </c>
      <c r="K3178" s="14">
        <v>3750000</v>
      </c>
      <c r="L3178" s="14">
        <v>0</v>
      </c>
      <c r="M3178" s="13">
        <v>0</v>
      </c>
      <c r="N3178" s="10">
        <v>-2.1</v>
      </c>
      <c r="O3178" s="10">
        <f>N3178-1/SUMIF(Seasons!A$2:A$8,C3178,Seasons!E$2:E$8)*(B3178-(E3178/SUMIF(Seasons!A$2:A$8,C3178,Seasons!B$2:B$8))*SUMIF(Seasons!A$2:A$8,C3178,Seasons!C$2:C$8))</f>
        <v>-9.5102441359502148</v>
      </c>
    </row>
    <row r="3179" spans="1:15" x14ac:dyDescent="0.2">
      <c r="A3179">
        <v>1</v>
      </c>
      <c r="B3179" s="1">
        <f>48/82*K3179</f>
        <v>2195121.9512195121</v>
      </c>
      <c r="C3179" t="s">
        <v>22</v>
      </c>
      <c r="D3179" t="s">
        <v>873</v>
      </c>
      <c r="E3179">
        <v>99</v>
      </c>
      <c r="F3179">
        <v>0</v>
      </c>
      <c r="H3179">
        <v>0</v>
      </c>
      <c r="K3179" s="1">
        <v>3750000</v>
      </c>
      <c r="L3179" s="1">
        <v>0</v>
      </c>
      <c r="N3179" s="3">
        <v>5.3</v>
      </c>
      <c r="O3179" s="10">
        <f>N3179-1/SUMIF(Seasons!A$2:A$8,C3179,Seasons!E$2:E$8)*(B3179-(E3179/SUMIF(Seasons!A$2:A$8,C3179,Seasons!B$2:B$8))*SUMIF(Seasons!A$2:A$8,C3179,Seasons!C$2:C$8))</f>
        <v>1.4025963808025175</v>
      </c>
    </row>
    <row r="3180" spans="1:15" x14ac:dyDescent="0.2">
      <c r="A3180">
        <v>1</v>
      </c>
      <c r="B3180" s="1">
        <f>K3180</f>
        <v>1700000</v>
      </c>
      <c r="C3180" t="s">
        <v>15</v>
      </c>
      <c r="D3180" t="s">
        <v>873</v>
      </c>
      <c r="E3180">
        <v>195</v>
      </c>
      <c r="F3180">
        <v>148</v>
      </c>
      <c r="G3180">
        <v>0</v>
      </c>
      <c r="H3180">
        <v>0</v>
      </c>
      <c r="I3180"/>
      <c r="J3180" s="1">
        <v>2000000</v>
      </c>
      <c r="K3180" s="1">
        <v>1700000</v>
      </c>
      <c r="L3180" s="1">
        <v>300000</v>
      </c>
      <c r="M3180"/>
      <c r="N3180" s="3">
        <v>-6</v>
      </c>
      <c r="O3180" s="10">
        <f>N3180-1/SUMIF(Seasons!A$2:A$8,C3180,Seasons!E$2:E$8)*(B3180-(E3180/SUMIF(Seasons!A$2:A$8,C3180,Seasons!B$2:B$8))*SUMIF(Seasons!A$2:A$8,C3180,Seasons!C$2:C$8))</f>
        <v>-8.6718296224588585</v>
      </c>
    </row>
    <row r="3181" spans="1:15" x14ac:dyDescent="0.2">
      <c r="A3181">
        <v>1</v>
      </c>
      <c r="B3181" s="1">
        <v>29000</v>
      </c>
      <c r="C3181" t="s">
        <v>23</v>
      </c>
      <c r="D3181" t="s">
        <v>874</v>
      </c>
      <c r="E3181">
        <v>6</v>
      </c>
      <c r="K3181" s="1">
        <v>29000</v>
      </c>
      <c r="L3181" s="1">
        <v>107000</v>
      </c>
      <c r="N3181" s="3">
        <v>0.2</v>
      </c>
      <c r="O3181" s="10">
        <f>N3181-1/SUMIF(Seasons!A$2:A$8,C3181,Seasons!E$2:E$8)*(B3181-(E3181/SUMIF(Seasons!A$2:A$8,C3181,Seasons!B$2:B$8))*SUMIF(Seasons!A$2:A$8,C3181,Seasons!C$2:C$8))</f>
        <v>0.17602541717949452</v>
      </c>
    </row>
    <row r="3182" spans="1:15" x14ac:dyDescent="0.2">
      <c r="A3182">
        <v>1</v>
      </c>
      <c r="B3182" s="1">
        <f>K3182</f>
        <v>8068</v>
      </c>
      <c r="C3182" t="s">
        <v>15</v>
      </c>
      <c r="D3182" t="s">
        <v>875</v>
      </c>
      <c r="E3182">
        <v>2</v>
      </c>
      <c r="F3182">
        <v>0</v>
      </c>
      <c r="G3182">
        <v>0</v>
      </c>
      <c r="H3182">
        <v>0</v>
      </c>
      <c r="I3182"/>
      <c r="J3182" s="1">
        <v>894167</v>
      </c>
      <c r="K3182" s="1">
        <v>8068</v>
      </c>
      <c r="L3182" s="1">
        <v>157500</v>
      </c>
      <c r="M3182"/>
      <c r="N3182" s="3">
        <v>0</v>
      </c>
      <c r="O3182" s="10">
        <f>N3182-1/SUMIF(Seasons!A$2:A$8,C3182,Seasons!E$2:E$8)*(B3182-(E3182/SUMIF(Seasons!A$2:A$8,C3182,Seasons!B$2:B$8))*SUMIF(Seasons!A$2:A$8,C3182,Seasons!C$2:C$8))</f>
        <v>-5.6386625958746005E-3</v>
      </c>
    </row>
    <row r="3183" spans="1:15" x14ac:dyDescent="0.2">
      <c r="A3183">
        <v>1</v>
      </c>
      <c r="B3183" s="1">
        <f>K3183</f>
        <v>91192</v>
      </c>
      <c r="C3183" s="11" t="s">
        <v>19</v>
      </c>
      <c r="D3183" s="11" t="s">
        <v>876</v>
      </c>
      <c r="E3183" s="12">
        <v>30</v>
      </c>
      <c r="F3183" s="12">
        <v>0</v>
      </c>
      <c r="G3183" s="12">
        <v>0</v>
      </c>
      <c r="H3183" s="12">
        <v>0</v>
      </c>
      <c r="I3183" s="11"/>
      <c r="J3183" s="14">
        <v>586667</v>
      </c>
      <c r="K3183" s="14">
        <v>91192</v>
      </c>
      <c r="L3183" s="14">
        <v>0</v>
      </c>
      <c r="M3183" s="13"/>
      <c r="N3183" s="10">
        <v>2.7</v>
      </c>
      <c r="O3183" s="10">
        <f>N3183-1/SUMIF(Seasons!A$2:A$8,C3183,Seasons!E$2:E$8)*(B3183-(E3183/SUMIF(Seasons!A$2:A$8,C3183,Seasons!B$2:B$8))*SUMIF(Seasons!A$2:A$8,C3183,Seasons!C$2:C$8))</f>
        <v>2.6643131317983739</v>
      </c>
    </row>
    <row r="3184" spans="1:15" x14ac:dyDescent="0.2">
      <c r="A3184">
        <v>1</v>
      </c>
      <c r="B3184" s="1">
        <f>K3184</f>
        <v>56774</v>
      </c>
      <c r="C3184" s="11" t="s">
        <v>20</v>
      </c>
      <c r="D3184" s="11" t="s">
        <v>876</v>
      </c>
      <c r="E3184" s="12">
        <v>16</v>
      </c>
      <c r="F3184" s="12">
        <v>0</v>
      </c>
      <c r="G3184" s="12">
        <v>0</v>
      </c>
      <c r="H3184" s="12">
        <v>0</v>
      </c>
      <c r="I3184" s="12"/>
      <c r="J3184" s="14">
        <v>660000</v>
      </c>
      <c r="K3184" s="14">
        <v>56774</v>
      </c>
      <c r="L3184" s="14">
        <v>0</v>
      </c>
      <c r="M3184" s="13"/>
      <c r="N3184" s="10">
        <v>2.6</v>
      </c>
      <c r="O3184" s="10">
        <f>N3184-1/SUMIF(Seasons!A$2:A$8,C3184,Seasons!E$2:E$8)*(B3184-(E3184/SUMIF(Seasons!A$2:A$8,C3184,Seasons!B$2:B$8))*SUMIF(Seasons!A$2:A$8,C3184,Seasons!C$2:C$8))</f>
        <v>2.5655200484881138</v>
      </c>
    </row>
    <row r="3185" spans="1:15" x14ac:dyDescent="0.2">
      <c r="A3185">
        <v>1</v>
      </c>
      <c r="B3185" s="1">
        <f>K3185</f>
        <v>23649</v>
      </c>
      <c r="C3185" s="11" t="s">
        <v>21</v>
      </c>
      <c r="D3185" s="11" t="s">
        <v>876</v>
      </c>
      <c r="E3185" s="12">
        <v>5</v>
      </c>
      <c r="F3185" s="12">
        <v>0</v>
      </c>
      <c r="G3185" s="12">
        <v>0</v>
      </c>
      <c r="H3185" s="12">
        <v>0</v>
      </c>
      <c r="I3185" s="12"/>
      <c r="J3185" s="14">
        <v>875000</v>
      </c>
      <c r="K3185" s="14">
        <v>23649</v>
      </c>
      <c r="L3185" s="14">
        <v>0</v>
      </c>
      <c r="M3185" s="13">
        <v>0</v>
      </c>
      <c r="N3185" s="10">
        <v>2.4</v>
      </c>
      <c r="O3185" s="10">
        <f>N3185-1/SUMIF(Seasons!A$2:A$8,C3185,Seasons!E$2:E$8)*(B3185-(E3185/SUMIF(Seasons!A$2:A$8,C3185,Seasons!B$2:B$8))*SUMIF(Seasons!A$2:A$8,C3185,Seasons!C$2:C$8))</f>
        <v>2.3782637185773612</v>
      </c>
    </row>
    <row r="3186" spans="1:15" x14ac:dyDescent="0.2">
      <c r="A3186">
        <v>1</v>
      </c>
      <c r="B3186" s="1">
        <f>48/82*K3186</f>
        <v>512195.12195121951</v>
      </c>
      <c r="C3186" t="s">
        <v>22</v>
      </c>
      <c r="D3186" t="s">
        <v>876</v>
      </c>
      <c r="E3186">
        <v>99</v>
      </c>
      <c r="F3186">
        <v>0</v>
      </c>
      <c r="H3186">
        <v>0</v>
      </c>
      <c r="K3186" s="1">
        <v>875000</v>
      </c>
      <c r="L3186" s="1">
        <v>0</v>
      </c>
      <c r="N3186" s="3">
        <v>4.5</v>
      </c>
      <c r="O3186" s="10">
        <f>N3186-1/SUMIF(Seasons!A$2:A$8,C3186,Seasons!E$2:E$8)*(B3186-(E3186/SUMIF(Seasons!A$2:A$8,C3186,Seasons!B$2:B$8))*SUMIF(Seasons!A$2:A$8,C3186,Seasons!C$2:C$8))</f>
        <v>4.0770259638080253</v>
      </c>
    </row>
    <row r="3187" spans="1:15" x14ac:dyDescent="0.2">
      <c r="A3187">
        <v>1</v>
      </c>
      <c r="B3187" s="1">
        <f>K3187</f>
        <v>800000</v>
      </c>
      <c r="C3187" t="s">
        <v>15</v>
      </c>
      <c r="D3187" t="s">
        <v>876</v>
      </c>
      <c r="E3187">
        <v>195</v>
      </c>
      <c r="F3187">
        <v>0</v>
      </c>
      <c r="G3187">
        <v>0</v>
      </c>
      <c r="H3187">
        <v>0</v>
      </c>
      <c r="I3187"/>
      <c r="J3187" s="1">
        <v>800000</v>
      </c>
      <c r="K3187" s="1">
        <v>800000</v>
      </c>
      <c r="L3187" s="1">
        <v>0</v>
      </c>
      <c r="M3187"/>
      <c r="N3187" s="3">
        <v>14.2</v>
      </c>
      <c r="O3187" s="10">
        <f>N3187-1/SUMIF(Seasons!A$2:A$8,C3187,Seasons!E$2:E$8)*(B3187-(E3187/SUMIF(Seasons!A$2:A$8,C3187,Seasons!B$2:B$8))*SUMIF(Seasons!A$2:A$8,C3187,Seasons!C$2:C$8))</f>
        <v>13.619167473378509</v>
      </c>
    </row>
    <row r="3188" spans="1:15" x14ac:dyDescent="0.2">
      <c r="A3188">
        <v>1</v>
      </c>
      <c r="B3188" s="1">
        <v>2250000</v>
      </c>
      <c r="C3188" t="s">
        <v>23</v>
      </c>
      <c r="D3188" t="s">
        <v>876</v>
      </c>
      <c r="E3188" s="19">
        <v>186</v>
      </c>
      <c r="J3188" s="1">
        <v>2250000</v>
      </c>
      <c r="K3188" s="1">
        <v>2250000</v>
      </c>
      <c r="N3188" s="3">
        <v>-5.2</v>
      </c>
      <c r="O3188" s="10">
        <f>N3188-1/SUMIF(Seasons!A$2:A$8,C3188,Seasons!E$2:E$8)*(B3188-(E3188/SUMIF(Seasons!A$2:A$8,C3188,Seasons!B$2:B$8))*SUMIF(Seasons!A$2:A$8,C3188,Seasons!C$2:C$8))</f>
        <v>-8.8202307009760421</v>
      </c>
    </row>
    <row r="3189" spans="1:15" x14ac:dyDescent="0.2">
      <c r="A3189">
        <v>1</v>
      </c>
      <c r="B3189" s="1">
        <f>K3189</f>
        <v>2948</v>
      </c>
      <c r="C3189" s="11" t="s">
        <v>20</v>
      </c>
      <c r="D3189" s="11" t="s">
        <v>877</v>
      </c>
      <c r="E3189" s="12">
        <v>1</v>
      </c>
      <c r="F3189" s="12">
        <v>0</v>
      </c>
      <c r="G3189" s="12">
        <v>0</v>
      </c>
      <c r="H3189" s="12">
        <v>0</v>
      </c>
      <c r="I3189" s="12"/>
      <c r="J3189" s="14">
        <v>548333</v>
      </c>
      <c r="K3189" s="14">
        <v>2948</v>
      </c>
      <c r="L3189" s="14">
        <v>0</v>
      </c>
      <c r="M3189" s="13"/>
      <c r="N3189" s="10"/>
      <c r="O3189" s="10">
        <f>N3189-1/SUMIF(Seasons!A$2:A$8,C3189,Seasons!E$2:E$8)*(B3189-(E3189/SUMIF(Seasons!A$2:A$8,C3189,Seasons!B$2:B$8))*SUMIF(Seasons!A$2:A$8,C3189,Seasons!C$2:C$8))</f>
        <v>-6.5092598828203835E-4</v>
      </c>
    </row>
    <row r="3190" spans="1:15" x14ac:dyDescent="0.2">
      <c r="A3190">
        <v>1</v>
      </c>
      <c r="B3190" s="1">
        <v>2550000</v>
      </c>
      <c r="C3190" t="s">
        <v>23</v>
      </c>
      <c r="D3190" t="s">
        <v>878</v>
      </c>
      <c r="E3190">
        <v>186</v>
      </c>
      <c r="K3190" s="1">
        <v>2550000</v>
      </c>
      <c r="L3190" s="1">
        <v>0</v>
      </c>
      <c r="N3190" s="3">
        <v>7.8</v>
      </c>
      <c r="O3190" s="10">
        <f>N3190-1/SUMIF(Seasons!A$2:A$8,C3190,Seasons!E$2:E$8)*(B3190-(E3190/SUMIF(Seasons!A$2:A$8,C3190,Seasons!B$2:B$8))*SUMIF(Seasons!A$2:A$8,C3190,Seasons!C$2:C$8))</f>
        <v>3.5409050576752437</v>
      </c>
    </row>
    <row r="3191" spans="1:15" x14ac:dyDescent="0.2">
      <c r="A3191">
        <v>1</v>
      </c>
      <c r="B3191" s="1">
        <f>48/82*K3191</f>
        <v>398374.24390243902</v>
      </c>
      <c r="C3191" t="s">
        <v>22</v>
      </c>
      <c r="D3191" t="s">
        <v>879</v>
      </c>
      <c r="E3191">
        <v>77</v>
      </c>
      <c r="F3191">
        <v>0</v>
      </c>
      <c r="H3191">
        <v>0</v>
      </c>
      <c r="K3191" s="1">
        <v>680556</v>
      </c>
      <c r="L3191" s="1">
        <v>0</v>
      </c>
      <c r="N3191" s="3">
        <v>3.5</v>
      </c>
      <c r="O3191" s="10">
        <f>N3191-1/SUMIF(Seasons!A$2:A$8,C3191,Seasons!E$2:E$8)*(B3191-(E3191/SUMIF(Seasons!A$2:A$8,C3191,Seasons!B$2:B$8))*SUMIF(Seasons!A$2:A$8,C3191,Seasons!C$2:C$8))</f>
        <v>3.1710196569630211</v>
      </c>
    </row>
    <row r="3192" spans="1:15" x14ac:dyDescent="0.2">
      <c r="A3192">
        <v>1</v>
      </c>
      <c r="B3192" s="1">
        <f>K3192</f>
        <v>875000</v>
      </c>
      <c r="C3192" t="s">
        <v>15</v>
      </c>
      <c r="D3192" t="s">
        <v>879</v>
      </c>
      <c r="E3192">
        <v>195</v>
      </c>
      <c r="F3192">
        <v>0</v>
      </c>
      <c r="G3192">
        <v>0</v>
      </c>
      <c r="H3192">
        <v>0</v>
      </c>
      <c r="I3192"/>
      <c r="J3192" s="1">
        <v>875000</v>
      </c>
      <c r="K3192" s="1">
        <v>875000</v>
      </c>
      <c r="L3192" s="1">
        <v>0</v>
      </c>
      <c r="M3192"/>
      <c r="N3192" s="3">
        <v>6.4</v>
      </c>
      <c r="O3192" s="10">
        <f>N3192-1/SUMIF(Seasons!A$2:A$8,C3192,Seasons!E$2:E$8)*(B3192-(E3192/SUMIF(Seasons!A$2:A$8,C3192,Seasons!B$2:B$8))*SUMIF(Seasons!A$2:A$8,C3192,Seasons!C$2:C$8))</f>
        <v>5.6449177153920624</v>
      </c>
    </row>
    <row r="3193" spans="1:15" x14ac:dyDescent="0.2">
      <c r="A3193">
        <v>1</v>
      </c>
      <c r="B3193" s="1">
        <f>K3193</f>
        <v>25544</v>
      </c>
      <c r="C3193" s="11" t="s">
        <v>19</v>
      </c>
      <c r="D3193" s="11" t="s">
        <v>880</v>
      </c>
      <c r="E3193" s="12">
        <v>6</v>
      </c>
      <c r="F3193" s="12">
        <v>0</v>
      </c>
      <c r="G3193" s="12">
        <v>0</v>
      </c>
      <c r="H3193" s="12">
        <v>0</v>
      </c>
      <c r="I3193" s="11"/>
      <c r="J3193" s="14">
        <v>821667</v>
      </c>
      <c r="K3193" s="14">
        <v>25544</v>
      </c>
      <c r="L3193" s="14">
        <v>0</v>
      </c>
      <c r="M3193" s="13"/>
      <c r="N3193" s="10">
        <v>-0.3</v>
      </c>
      <c r="O3193" s="10">
        <f>N3193-1/SUMIF(Seasons!A$2:A$8,C3193,Seasons!E$2:E$8)*(B3193-(E3193/SUMIF(Seasons!A$2:A$8,C3193,Seasons!B$2:B$8))*SUMIF(Seasons!A$2:A$8,C3193,Seasons!C$2:C$8))</f>
        <v>-0.32648995642178225</v>
      </c>
    </row>
    <row r="3194" spans="1:15" x14ac:dyDescent="0.2">
      <c r="A3194">
        <v>1</v>
      </c>
      <c r="B3194" s="1">
        <f>K3194</f>
        <v>883333</v>
      </c>
      <c r="C3194" s="11" t="s">
        <v>20</v>
      </c>
      <c r="D3194" s="11" t="s">
        <v>880</v>
      </c>
      <c r="E3194" s="12">
        <v>186</v>
      </c>
      <c r="F3194" s="12">
        <v>0</v>
      </c>
      <c r="G3194" s="12">
        <v>0</v>
      </c>
      <c r="H3194" s="12">
        <v>0</v>
      </c>
      <c r="I3194" s="12"/>
      <c r="J3194" s="14">
        <v>883333</v>
      </c>
      <c r="K3194" s="14">
        <v>883333</v>
      </c>
      <c r="L3194" s="14">
        <v>0</v>
      </c>
      <c r="M3194" s="13"/>
      <c r="N3194" s="10">
        <v>-0.8</v>
      </c>
      <c r="O3194" s="10">
        <f>N3194-1/SUMIF(Seasons!A$2:A$8,C3194,Seasons!E$2:E$8)*(B3194-(E3194/SUMIF(Seasons!A$2:A$8,C3194,Seasons!B$2:B$8))*SUMIF(Seasons!A$2:A$8,C3194,Seasons!C$2:C$8))</f>
        <v>-1.7603331941544886</v>
      </c>
    </row>
    <row r="3195" spans="1:15" x14ac:dyDescent="0.2">
      <c r="A3195">
        <v>1</v>
      </c>
      <c r="B3195" s="1">
        <f>K3195</f>
        <v>883333</v>
      </c>
      <c r="C3195" s="11" t="s">
        <v>21</v>
      </c>
      <c r="D3195" s="11" t="s">
        <v>880</v>
      </c>
      <c r="E3195" s="12">
        <v>185</v>
      </c>
      <c r="F3195" s="12">
        <v>0</v>
      </c>
      <c r="G3195" s="12">
        <v>0</v>
      </c>
      <c r="H3195" s="12">
        <v>0</v>
      </c>
      <c r="I3195" s="12"/>
      <c r="J3195" s="14">
        <v>883333</v>
      </c>
      <c r="K3195" s="14">
        <v>883333</v>
      </c>
      <c r="L3195" s="14">
        <v>0</v>
      </c>
      <c r="M3195" s="13">
        <v>0</v>
      </c>
      <c r="N3195" s="10">
        <v>4.0999999999999996</v>
      </c>
      <c r="O3195" s="10">
        <f>N3195-1/SUMIF(Seasons!A$2:A$8,C3195,Seasons!E$2:E$8)*(B3195-(E3195/SUMIF(Seasons!A$2:A$8,C3195,Seasons!B$2:B$8))*SUMIF(Seasons!A$2:A$8,C3195,Seasons!C$2:C$8))</f>
        <v>3.2766403063666822</v>
      </c>
    </row>
    <row r="3196" spans="1:15" x14ac:dyDescent="0.2">
      <c r="A3196">
        <v>1</v>
      </c>
      <c r="B3196" s="1">
        <f>48/82*K3196</f>
        <v>517072.97560975607</v>
      </c>
      <c r="C3196" t="s">
        <v>22</v>
      </c>
      <c r="D3196" t="s">
        <v>880</v>
      </c>
      <c r="E3196">
        <v>99</v>
      </c>
      <c r="F3196">
        <v>0</v>
      </c>
      <c r="H3196">
        <v>0</v>
      </c>
      <c r="K3196" s="1">
        <v>883333</v>
      </c>
      <c r="L3196" s="1">
        <v>0</v>
      </c>
      <c r="N3196" s="3">
        <v>5.6</v>
      </c>
      <c r="O3196" s="10">
        <f>N3196-1/SUMIF(Seasons!A$2:A$8,C3196,Seasons!E$2:E$8)*(B3196-(E3196/SUMIF(Seasons!A$2:A$8,C3196,Seasons!B$2:B$8))*SUMIF(Seasons!A$2:A$8,C3196,Seasons!C$2:C$8))</f>
        <v>5.1669555562549174</v>
      </c>
    </row>
    <row r="3197" spans="1:15" x14ac:dyDescent="0.2">
      <c r="A3197">
        <v>1</v>
      </c>
      <c r="B3197" s="1">
        <f>K3197</f>
        <v>2400000</v>
      </c>
      <c r="C3197" t="s">
        <v>15</v>
      </c>
      <c r="D3197" t="s">
        <v>880</v>
      </c>
      <c r="E3197">
        <v>195</v>
      </c>
      <c r="F3197">
        <v>0</v>
      </c>
      <c r="G3197">
        <v>0</v>
      </c>
      <c r="H3197">
        <v>0</v>
      </c>
      <c r="I3197"/>
      <c r="J3197" s="1">
        <v>2400000</v>
      </c>
      <c r="K3197" s="1">
        <v>2400000</v>
      </c>
      <c r="L3197" s="1">
        <v>0</v>
      </c>
      <c r="M3197"/>
      <c r="N3197" s="3">
        <v>2.8</v>
      </c>
      <c r="O3197" s="10">
        <f>N3197-1/SUMIF(Seasons!A$2:A$8,C3197,Seasons!E$2:E$8)*(B3197-(E3197/SUMIF(Seasons!A$2:A$8,C3197,Seasons!B$2:B$8))*SUMIF(Seasons!A$2:A$8,C3197,Seasons!C$2:C$8))</f>
        <v>-1.4981606969990322</v>
      </c>
    </row>
    <row r="3198" spans="1:15" x14ac:dyDescent="0.2">
      <c r="A3198">
        <v>1</v>
      </c>
      <c r="B3198" s="1">
        <v>2400000</v>
      </c>
      <c r="C3198" t="s">
        <v>23</v>
      </c>
      <c r="D3198" t="s">
        <v>880</v>
      </c>
      <c r="E3198">
        <v>186</v>
      </c>
      <c r="K3198" s="1">
        <v>2400000</v>
      </c>
      <c r="L3198" s="1">
        <v>0</v>
      </c>
      <c r="N3198" s="3">
        <v>3.3</v>
      </c>
      <c r="O3198" s="10">
        <f>N3198-1/SUMIF(Seasons!A$2:A$8,C3198,Seasons!E$2:E$8)*(B3198-(E3198/SUMIF(Seasons!A$2:A$8,C3198,Seasons!B$2:B$8))*SUMIF(Seasons!A$2:A$8,C3198,Seasons!C$2:C$8))</f>
        <v>-0.63966282165039923</v>
      </c>
    </row>
    <row r="3199" spans="1:15" x14ac:dyDescent="0.2">
      <c r="A3199">
        <v>1</v>
      </c>
      <c r="B3199" s="1">
        <f>J3199</f>
        <v>533333</v>
      </c>
      <c r="C3199" s="11" t="s">
        <v>17</v>
      </c>
      <c r="D3199" s="11" t="s">
        <v>881</v>
      </c>
      <c r="E3199" s="12">
        <v>190</v>
      </c>
      <c r="F3199" s="12"/>
      <c r="G3199" s="12"/>
      <c r="H3199" s="12"/>
      <c r="I3199" s="13">
        <v>533333</v>
      </c>
      <c r="J3199" s="14">
        <v>533333</v>
      </c>
      <c r="K3199" s="14"/>
      <c r="L3199" s="14" t="s">
        <v>27</v>
      </c>
      <c r="M3199" s="13"/>
      <c r="N3199" s="10">
        <v>0.2</v>
      </c>
      <c r="O3199" s="10">
        <f>N3199-1/SUMIF(Seasons!A$2:A$8,C3199,Seasons!E$2:E$8)*(B3199-(E3199/SUMIF(Seasons!A$2:A$8,C3199,Seasons!B$2:B$8))*SUMIF(Seasons!A$2:A$8,C3199,Seasons!C$2:C$8))</f>
        <v>4.7078973238667415E-2</v>
      </c>
    </row>
    <row r="3200" spans="1:15" x14ac:dyDescent="0.2">
      <c r="A3200">
        <v>1</v>
      </c>
      <c r="B3200" s="1">
        <f>K3200</f>
        <v>533333</v>
      </c>
      <c r="C3200" s="11" t="s">
        <v>19</v>
      </c>
      <c r="D3200" s="11" t="s">
        <v>881</v>
      </c>
      <c r="E3200" s="12">
        <v>193</v>
      </c>
      <c r="F3200" s="12">
        <v>0</v>
      </c>
      <c r="G3200" s="12">
        <v>0</v>
      </c>
      <c r="H3200" s="12">
        <v>0</v>
      </c>
      <c r="I3200" s="11"/>
      <c r="J3200" s="14">
        <v>533333</v>
      </c>
      <c r="K3200" s="14">
        <v>533333</v>
      </c>
      <c r="L3200" s="14">
        <v>0</v>
      </c>
      <c r="M3200" s="13"/>
      <c r="N3200" s="10">
        <v>-0.9</v>
      </c>
      <c r="O3200" s="10">
        <f>N3200-1/SUMIF(Seasons!A$2:A$8,C3200,Seasons!E$2:E$8)*(B3200-(E3200/SUMIF(Seasons!A$2:A$8,C3200,Seasons!B$2:B$8))*SUMIF(Seasons!A$2:A$8,C3200,Seasons!C$2:C$8))</f>
        <v>-0.98829933774834444</v>
      </c>
    </row>
    <row r="3201" spans="1:15" x14ac:dyDescent="0.2">
      <c r="A3201">
        <v>1</v>
      </c>
      <c r="B3201" s="1">
        <f>K3201</f>
        <v>637500</v>
      </c>
      <c r="C3201" s="11" t="s">
        <v>20</v>
      </c>
      <c r="D3201" s="11" t="s">
        <v>881</v>
      </c>
      <c r="E3201" s="12">
        <v>186</v>
      </c>
      <c r="F3201" s="12">
        <v>0</v>
      </c>
      <c r="G3201" s="12">
        <v>0</v>
      </c>
      <c r="H3201" s="12">
        <v>0</v>
      </c>
      <c r="I3201" s="12"/>
      <c r="J3201" s="14">
        <v>637500</v>
      </c>
      <c r="K3201" s="14">
        <v>637500</v>
      </c>
      <c r="L3201" s="14">
        <v>0</v>
      </c>
      <c r="M3201" s="13"/>
      <c r="N3201" s="10">
        <v>-0.7</v>
      </c>
      <c r="O3201" s="10">
        <f>N3201-1/SUMIF(Seasons!A$2:A$8,C3201,Seasons!E$2:E$8)*(B3201-(E3201/SUMIF(Seasons!A$2:A$8,C3201,Seasons!B$2:B$8))*SUMIF(Seasons!A$2:A$8,C3201,Seasons!C$2:C$8))</f>
        <v>-1.0444676409185802</v>
      </c>
    </row>
    <row r="3202" spans="1:15" x14ac:dyDescent="0.2">
      <c r="A3202">
        <v>1</v>
      </c>
      <c r="B3202" s="1">
        <f>K3202</f>
        <v>106824</v>
      </c>
      <c r="C3202" s="11" t="s">
        <v>21</v>
      </c>
      <c r="D3202" s="11" t="s">
        <v>881</v>
      </c>
      <c r="E3202" s="12">
        <v>31</v>
      </c>
      <c r="F3202" s="12">
        <v>0</v>
      </c>
      <c r="G3202" s="12">
        <v>0</v>
      </c>
      <c r="H3202" s="12">
        <v>0</v>
      </c>
      <c r="I3202" s="12"/>
      <c r="J3202" s="14">
        <v>637500</v>
      </c>
      <c r="K3202" s="14">
        <v>106824</v>
      </c>
      <c r="L3202" s="14">
        <v>0</v>
      </c>
      <c r="M3202" s="13">
        <v>0</v>
      </c>
      <c r="N3202" s="10">
        <v>0</v>
      </c>
      <c r="O3202" s="10">
        <f>N3202-1/SUMIF(Seasons!A$2:A$8,C3202,Seasons!E$2:E$8)*(B3202-(E3202/SUMIF(Seasons!A$2:A$8,C3202,Seasons!B$2:B$8))*SUMIF(Seasons!A$2:A$8,C3202,Seasons!C$2:C$8))</f>
        <v>-4.331494960733831E-2</v>
      </c>
    </row>
    <row r="3203" spans="1:15" x14ac:dyDescent="0.2">
      <c r="A3203">
        <v>1</v>
      </c>
      <c r="B3203" s="1">
        <f>K3203</f>
        <v>47715</v>
      </c>
      <c r="C3203" s="11" t="s">
        <v>20</v>
      </c>
      <c r="D3203" s="11" t="s">
        <v>882</v>
      </c>
      <c r="E3203" s="12">
        <v>15</v>
      </c>
      <c r="F3203" s="12">
        <v>0</v>
      </c>
      <c r="G3203" s="12">
        <v>0</v>
      </c>
      <c r="H3203" s="12">
        <v>0</v>
      </c>
      <c r="I3203" s="12"/>
      <c r="J3203" s="14">
        <v>591667</v>
      </c>
      <c r="K3203" s="14">
        <v>47715</v>
      </c>
      <c r="L3203" s="14">
        <v>40000</v>
      </c>
      <c r="M3203" s="13"/>
      <c r="N3203" s="10">
        <v>-0.8</v>
      </c>
      <c r="O3203" s="10">
        <f>N3203-1/SUMIF(Seasons!A$2:A$8,C3203,Seasons!E$2:E$8)*(B3203-(E3203/SUMIF(Seasons!A$2:A$8,C3203,Seasons!B$2:B$8))*SUMIF(Seasons!A$2:A$8,C3203,Seasons!C$2:C$8))</f>
        <v>-0.81851963095157931</v>
      </c>
    </row>
    <row r="3204" spans="1:15" x14ac:dyDescent="0.2">
      <c r="A3204">
        <v>1</v>
      </c>
      <c r="B3204" s="1">
        <f>K3204</f>
        <v>185495</v>
      </c>
      <c r="C3204" s="11" t="s">
        <v>21</v>
      </c>
      <c r="D3204" s="11" t="s">
        <v>882</v>
      </c>
      <c r="E3204" s="12">
        <v>58</v>
      </c>
      <c r="F3204" s="12">
        <v>0</v>
      </c>
      <c r="G3204" s="12">
        <v>0</v>
      </c>
      <c r="H3204" s="12">
        <v>0</v>
      </c>
      <c r="I3204" s="12"/>
      <c r="J3204" s="14">
        <v>591667</v>
      </c>
      <c r="K3204" s="14">
        <v>185495</v>
      </c>
      <c r="L3204" s="14">
        <v>15000</v>
      </c>
      <c r="M3204" s="13">
        <v>0</v>
      </c>
      <c r="N3204" s="10">
        <v>2.2000000000000002</v>
      </c>
      <c r="O3204" s="10">
        <f>N3204-1/SUMIF(Seasons!A$2:A$8,C3204,Seasons!E$2:E$8)*(B3204-(E3204/SUMIF(Seasons!A$2:A$8,C3204,Seasons!B$2:B$8))*SUMIF(Seasons!A$2:A$8,C3204,Seasons!C$2:C$8))</f>
        <v>2.1519760909784846</v>
      </c>
    </row>
    <row r="3205" spans="1:15" x14ac:dyDescent="0.2">
      <c r="A3205">
        <v>1</v>
      </c>
      <c r="B3205" s="1">
        <f>48/82*K3205</f>
        <v>439024.3902439024</v>
      </c>
      <c r="C3205" t="s">
        <v>22</v>
      </c>
      <c r="D3205" t="s">
        <v>882</v>
      </c>
      <c r="E3205">
        <v>99</v>
      </c>
      <c r="F3205">
        <v>0</v>
      </c>
      <c r="H3205">
        <v>0</v>
      </c>
      <c r="K3205" s="1">
        <v>750000</v>
      </c>
      <c r="L3205" s="1">
        <v>0</v>
      </c>
      <c r="N3205" s="3">
        <v>0.4</v>
      </c>
      <c r="O3205" s="10">
        <f>N3205-1/SUMIF(Seasons!A$2:A$8,C3205,Seasons!E$2:E$8)*(B3205-(E3205/SUMIF(Seasons!A$2:A$8,C3205,Seasons!B$2:B$8))*SUMIF(Seasons!A$2:A$8,C3205,Seasons!C$2:C$8))</f>
        <v>0.12808811959087346</v>
      </c>
    </row>
    <row r="3206" spans="1:15" x14ac:dyDescent="0.2">
      <c r="A3206">
        <v>1</v>
      </c>
      <c r="B3206" s="1">
        <f>K3206</f>
        <v>750000</v>
      </c>
      <c r="C3206" t="s">
        <v>15</v>
      </c>
      <c r="D3206" t="s">
        <v>882</v>
      </c>
      <c r="E3206">
        <v>195</v>
      </c>
      <c r="F3206">
        <v>0</v>
      </c>
      <c r="G3206">
        <v>0</v>
      </c>
      <c r="H3206">
        <v>0</v>
      </c>
      <c r="I3206"/>
      <c r="J3206" s="1">
        <v>750000</v>
      </c>
      <c r="K3206" s="1">
        <v>750000</v>
      </c>
      <c r="L3206" s="1">
        <v>0</v>
      </c>
      <c r="M3206"/>
      <c r="N3206" s="3">
        <v>6.8</v>
      </c>
      <c r="O3206" s="10">
        <f>N3206-1/SUMIF(Seasons!A$2:A$8,C3206,Seasons!E$2:E$8)*(B3206-(E3206/SUMIF(Seasons!A$2:A$8,C3206,Seasons!B$2:B$8))*SUMIF(Seasons!A$2:A$8,C3206,Seasons!C$2:C$8))</f>
        <v>6.3353339787028071</v>
      </c>
    </row>
    <row r="3207" spans="1:15" x14ac:dyDescent="0.2">
      <c r="A3207">
        <v>1</v>
      </c>
      <c r="B3207" s="1">
        <v>1950000</v>
      </c>
      <c r="C3207" t="s">
        <v>23</v>
      </c>
      <c r="D3207" t="s">
        <v>882</v>
      </c>
      <c r="E3207">
        <v>186</v>
      </c>
      <c r="K3207" s="1">
        <v>1950000</v>
      </c>
      <c r="L3207" s="1">
        <v>0</v>
      </c>
      <c r="N3207" s="3">
        <v>4.3</v>
      </c>
      <c r="O3207" s="10">
        <f>N3207-1/SUMIF(Seasons!A$2:A$8,C3207,Seasons!E$2:E$8)*(B3207-(E3207/SUMIF(Seasons!A$2:A$8,C3207,Seasons!B$2:B$8))*SUMIF(Seasons!A$2:A$8,C3207,Seasons!C$2:C$8))</f>
        <v>1.3186335403726708</v>
      </c>
    </row>
    <row r="3208" spans="1:15" x14ac:dyDescent="0.2">
      <c r="A3208">
        <v>1</v>
      </c>
      <c r="B3208" s="1">
        <f>K3208</f>
        <v>77838</v>
      </c>
      <c r="C3208" s="11" t="s">
        <v>21</v>
      </c>
      <c r="D3208" s="11" t="s">
        <v>883</v>
      </c>
      <c r="E3208" s="12">
        <v>16</v>
      </c>
      <c r="F3208" s="12">
        <v>0</v>
      </c>
      <c r="G3208" s="12">
        <v>0</v>
      </c>
      <c r="H3208" s="12">
        <v>0</v>
      </c>
      <c r="I3208" s="12"/>
      <c r="J3208" s="14">
        <v>900000</v>
      </c>
      <c r="K3208" s="14">
        <v>77838</v>
      </c>
      <c r="L3208" s="14">
        <v>285000</v>
      </c>
      <c r="M3208" s="13">
        <v>0</v>
      </c>
      <c r="N3208" s="10"/>
      <c r="O3208" s="10">
        <f>N3208-1/SUMIF(Seasons!A$2:A$8,C3208,Seasons!E$2:E$8)*(B3208-(E3208/SUMIF(Seasons!A$2:A$8,C3208,Seasons!B$2:B$8))*SUMIF(Seasons!A$2:A$8,C3208,Seasons!C$2:C$8))</f>
        <v>-7.4521998111083801E-2</v>
      </c>
    </row>
    <row r="3209" spans="1:15" x14ac:dyDescent="0.2">
      <c r="A3209">
        <v>1</v>
      </c>
      <c r="B3209" s="1">
        <f>48/82*K3209</f>
        <v>51115.902439024387</v>
      </c>
      <c r="C3209" t="s">
        <v>22</v>
      </c>
      <c r="D3209" t="s">
        <v>883</v>
      </c>
      <c r="E3209">
        <v>13</v>
      </c>
      <c r="F3209">
        <v>0</v>
      </c>
      <c r="H3209">
        <v>0</v>
      </c>
      <c r="K3209" s="1">
        <v>87323</v>
      </c>
      <c r="L3209" s="1">
        <v>235000</v>
      </c>
      <c r="N3209" s="3">
        <v>0.2</v>
      </c>
      <c r="O3209" s="10">
        <f>N3209-1/SUMIF(Seasons!A$2:A$8,C3209,Seasons!E$2:E$8)*(B3209-(E3209/SUMIF(Seasons!A$2:A$8,C3209,Seasons!B$2:B$8))*SUMIF(Seasons!A$2:A$8,C3209,Seasons!C$2:C$8))</f>
        <v>0.17778346269937775</v>
      </c>
    </row>
    <row r="3210" spans="1:15" x14ac:dyDescent="0.2">
      <c r="A3210">
        <v>1</v>
      </c>
      <c r="B3210" s="1">
        <f>K3210</f>
        <v>16923</v>
      </c>
      <c r="C3210" t="s">
        <v>15</v>
      </c>
      <c r="D3210" t="s">
        <v>883</v>
      </c>
      <c r="E3210">
        <v>6</v>
      </c>
      <c r="F3210">
        <v>0</v>
      </c>
      <c r="G3210">
        <v>0</v>
      </c>
      <c r="H3210">
        <v>0</v>
      </c>
      <c r="I3210"/>
      <c r="J3210" s="1">
        <v>550000</v>
      </c>
      <c r="K3210" s="1">
        <v>16923</v>
      </c>
      <c r="L3210" s="1">
        <v>0</v>
      </c>
      <c r="M3210"/>
      <c r="N3210" s="3">
        <v>0</v>
      </c>
      <c r="O3210" s="10">
        <f>N3210-1/SUMIF(Seasons!A$2:A$8,C3210,Seasons!E$2:E$8)*(B3210-(E3210/SUMIF(Seasons!A$2:A$8,C3210,Seasons!B$2:B$8))*SUMIF(Seasons!A$2:A$8,C3210,Seasons!C$2:C$8))</f>
        <v>1.7871770050477178E-7</v>
      </c>
    </row>
    <row r="3211" spans="1:15" x14ac:dyDescent="0.2">
      <c r="A3211">
        <v>1</v>
      </c>
      <c r="B3211" s="1">
        <v>442000</v>
      </c>
      <c r="C3211" t="s">
        <v>23</v>
      </c>
      <c r="D3211" t="s">
        <v>883</v>
      </c>
      <c r="E3211" s="19">
        <v>137</v>
      </c>
      <c r="J3211" s="1">
        <v>600000</v>
      </c>
      <c r="K3211" s="1">
        <v>442000</v>
      </c>
      <c r="N3211" s="3">
        <v>1.7000000000000002</v>
      </c>
      <c r="O3211" s="10">
        <f>N3211-1/SUMIF(Seasons!A$2:A$8,C3211,Seasons!E$2:E$8)*(B3211-(E3211/SUMIF(Seasons!A$2:A$8,C3211,Seasons!B$2:B$8))*SUMIF(Seasons!A$2:A$8,C3211,Seasons!C$2:C$8))</f>
        <v>1.621435727166042</v>
      </c>
    </row>
    <row r="3212" spans="1:15" x14ac:dyDescent="0.2">
      <c r="A3212">
        <v>1</v>
      </c>
      <c r="B3212" s="1">
        <f>J3212</f>
        <v>5833333</v>
      </c>
      <c r="C3212" s="11" t="s">
        <v>17</v>
      </c>
      <c r="D3212" s="11" t="s">
        <v>884</v>
      </c>
      <c r="E3212" s="12">
        <v>190</v>
      </c>
      <c r="F3212" s="12"/>
      <c r="G3212" s="12"/>
      <c r="H3212" s="12"/>
      <c r="I3212" s="13">
        <v>8500000</v>
      </c>
      <c r="J3212" s="14">
        <v>5833333</v>
      </c>
      <c r="K3212" s="14"/>
      <c r="L3212" s="14"/>
      <c r="M3212" s="13"/>
      <c r="N3212" s="20">
        <v>-1.7000000000000002</v>
      </c>
      <c r="O3212" s="10">
        <f>N3212-1/SUMIF(Seasons!A$2:A$8,C3212,Seasons!E$2:E$8)*(B3212-(E3212/SUMIF(Seasons!A$2:A$8,C3212,Seasons!B$2:B$8))*SUMIF(Seasons!A$2:A$8,C3212,Seasons!C$2:C$8))</f>
        <v>-15.746967995630804</v>
      </c>
    </row>
    <row r="3213" spans="1:15" x14ac:dyDescent="0.2">
      <c r="A3213">
        <v>1</v>
      </c>
      <c r="B3213" s="1">
        <f>K3213</f>
        <v>5833333</v>
      </c>
      <c r="C3213" s="11" t="s">
        <v>19</v>
      </c>
      <c r="D3213" s="11" t="s">
        <v>884</v>
      </c>
      <c r="E3213" s="12">
        <v>193</v>
      </c>
      <c r="F3213" s="12">
        <v>0</v>
      </c>
      <c r="G3213" s="12">
        <v>0</v>
      </c>
      <c r="H3213" s="12">
        <v>0</v>
      </c>
      <c r="I3213" s="11"/>
      <c r="J3213" s="14">
        <v>5833333</v>
      </c>
      <c r="K3213" s="14">
        <v>5833333</v>
      </c>
      <c r="L3213" s="14">
        <v>0</v>
      </c>
      <c r="M3213" s="13"/>
      <c r="N3213" s="10">
        <v>18.8</v>
      </c>
      <c r="O3213" s="10">
        <f>N3213-1/SUMIF(Seasons!A$2:A$8,C3213,Seasons!E$2:E$8)*(B3213-(E3213/SUMIF(Seasons!A$2:A$8,C3213,Seasons!B$2:B$8))*SUMIF(Seasons!A$2:A$8,C3213,Seasons!C$2:C$8))</f>
        <v>4.6719655629139076</v>
      </c>
    </row>
    <row r="3214" spans="1:15" x14ac:dyDescent="0.2">
      <c r="A3214">
        <v>1</v>
      </c>
      <c r="B3214" s="1">
        <f>K3214</f>
        <v>5833333</v>
      </c>
      <c r="C3214" s="11" t="s">
        <v>20</v>
      </c>
      <c r="D3214" s="11" t="s">
        <v>884</v>
      </c>
      <c r="E3214" s="12">
        <v>186</v>
      </c>
      <c r="F3214" s="12">
        <v>0</v>
      </c>
      <c r="G3214" s="12">
        <v>0</v>
      </c>
      <c r="H3214" s="12">
        <v>0</v>
      </c>
      <c r="I3214" s="12"/>
      <c r="J3214" s="14">
        <v>5833333</v>
      </c>
      <c r="K3214" s="14">
        <v>5833333</v>
      </c>
      <c r="L3214" s="14">
        <v>0</v>
      </c>
      <c r="M3214" s="13"/>
      <c r="N3214" s="10">
        <v>-2.1</v>
      </c>
      <c r="O3214" s="10">
        <f>N3214-1/SUMIF(Seasons!A$2:A$8,C3214,Seasons!E$2:E$8)*(B3214-(E3214/SUMIF(Seasons!A$2:A$8,C3214,Seasons!B$2:B$8))*SUMIF(Seasons!A$2:A$8,C3214,Seasons!C$2:C$8))</f>
        <v>-15.46116826722338</v>
      </c>
    </row>
    <row r="3215" spans="1:15" x14ac:dyDescent="0.2">
      <c r="A3215">
        <v>1</v>
      </c>
      <c r="B3215" s="1">
        <f>K3215</f>
        <v>5833333</v>
      </c>
      <c r="C3215" s="11" t="s">
        <v>21</v>
      </c>
      <c r="D3215" s="11" t="s">
        <v>884</v>
      </c>
      <c r="E3215" s="12">
        <v>185</v>
      </c>
      <c r="F3215" s="12">
        <v>0</v>
      </c>
      <c r="G3215" s="12">
        <v>0</v>
      </c>
      <c r="H3215" s="12">
        <v>0</v>
      </c>
      <c r="I3215" s="12"/>
      <c r="J3215" s="14">
        <v>5833333</v>
      </c>
      <c r="K3215" s="14">
        <v>5833333</v>
      </c>
      <c r="L3215" s="14">
        <v>0</v>
      </c>
      <c r="M3215" s="13">
        <v>0</v>
      </c>
      <c r="N3215" s="10">
        <v>19.399999999999999</v>
      </c>
      <c r="O3215" s="10">
        <f>N3215-1/SUMIF(Seasons!A$2:A$8,C3215,Seasons!E$2:E$8)*(B3215-(E3215/SUMIF(Seasons!A$2:A$8,C3215,Seasons!B$2:B$8))*SUMIF(Seasons!A$2:A$8,C3215,Seasons!C$2:C$8))</f>
        <v>7.2027772139779778</v>
      </c>
    </row>
    <row r="3216" spans="1:15" x14ac:dyDescent="0.2">
      <c r="A3216">
        <v>1</v>
      </c>
      <c r="B3216" s="1">
        <f>48/82*K3216</f>
        <v>3414633.9512195121</v>
      </c>
      <c r="C3216" t="s">
        <v>22</v>
      </c>
      <c r="D3216" t="s">
        <v>884</v>
      </c>
      <c r="E3216">
        <v>99</v>
      </c>
      <c r="F3216">
        <v>0</v>
      </c>
      <c r="H3216">
        <v>0</v>
      </c>
      <c r="K3216" s="1">
        <v>5833333</v>
      </c>
      <c r="L3216" s="1">
        <v>0</v>
      </c>
      <c r="N3216" s="3">
        <v>-14.5</v>
      </c>
      <c r="O3216" s="10">
        <f>N3216-1/SUMIF(Seasons!A$2:A$8,C3216,Seasons!E$2:E$8)*(B3216-(E3216/SUMIF(Seasons!A$2:A$8,C3216,Seasons!B$2:B$8))*SUMIF(Seasons!A$2:A$8,C3216,Seasons!C$2:C$8))</f>
        <v>-20.915105812745871</v>
      </c>
    </row>
    <row r="3217" spans="1:15" x14ac:dyDescent="0.2">
      <c r="A3217">
        <v>1</v>
      </c>
      <c r="B3217" s="1">
        <f>K3217</f>
        <v>72581</v>
      </c>
      <c r="C3217" s="11" t="s">
        <v>20</v>
      </c>
      <c r="D3217" s="11" t="s">
        <v>885</v>
      </c>
      <c r="E3217" s="12">
        <v>15</v>
      </c>
      <c r="F3217" s="12">
        <v>0</v>
      </c>
      <c r="G3217" s="12">
        <v>0</v>
      </c>
      <c r="H3217" s="12">
        <v>0</v>
      </c>
      <c r="I3217" s="12"/>
      <c r="J3217" s="14">
        <v>900000</v>
      </c>
      <c r="K3217" s="14">
        <v>72581</v>
      </c>
      <c r="L3217" s="14">
        <v>135000</v>
      </c>
      <c r="M3217" s="13"/>
      <c r="N3217" s="10">
        <v>-0.6</v>
      </c>
      <c r="O3217" s="10">
        <f>N3217-1/SUMIF(Seasons!A$2:A$8,C3217,Seasons!E$2:E$8)*(B3217-(E3217/SUMIF(Seasons!A$2:A$8,C3217,Seasons!B$2:B$8))*SUMIF(Seasons!A$2:A$8,C3217,Seasons!C$2:C$8))</f>
        <v>-0.68081441174489865</v>
      </c>
    </row>
    <row r="3218" spans="1:15" x14ac:dyDescent="0.2">
      <c r="A3218">
        <v>1</v>
      </c>
      <c r="B3218" s="1">
        <f>J3218</f>
        <v>1250000</v>
      </c>
      <c r="C3218" s="11" t="s">
        <v>17</v>
      </c>
      <c r="D3218" s="11" t="s">
        <v>886</v>
      </c>
      <c r="E3218" s="12">
        <v>190</v>
      </c>
      <c r="F3218" s="12"/>
      <c r="G3218" s="12"/>
      <c r="H3218" s="12"/>
      <c r="I3218" s="13">
        <v>1250000</v>
      </c>
      <c r="J3218" s="14">
        <v>1250000</v>
      </c>
      <c r="K3218" s="14"/>
      <c r="L3218" s="14" t="s">
        <v>27</v>
      </c>
      <c r="M3218" s="13"/>
      <c r="N3218" s="10">
        <v>4.3</v>
      </c>
      <c r="O3218" s="10">
        <f>N3218-1/SUMIF(Seasons!A$2:A$8,C3218,Seasons!E$2:E$8)*(B3218-(E3218/SUMIF(Seasons!A$2:A$8,C3218,Seasons!B$2:B$8))*SUMIF(Seasons!A$2:A$8,C3218,Seasons!C$2:C$8))</f>
        <v>2.2683233205898414</v>
      </c>
    </row>
    <row r="3219" spans="1:15" x14ac:dyDescent="0.2">
      <c r="A3219">
        <v>1</v>
      </c>
      <c r="B3219" s="1">
        <f>K3219</f>
        <v>174248</v>
      </c>
      <c r="C3219" t="s">
        <v>15</v>
      </c>
      <c r="D3219" t="s">
        <v>887</v>
      </c>
      <c r="E3219">
        <v>38</v>
      </c>
      <c r="F3219">
        <v>0</v>
      </c>
      <c r="G3219">
        <v>0</v>
      </c>
      <c r="H3219">
        <v>0</v>
      </c>
      <c r="I3219"/>
      <c r="J3219" s="1">
        <v>1244167</v>
      </c>
      <c r="K3219" s="1">
        <v>174248</v>
      </c>
      <c r="L3219" s="1">
        <v>350000</v>
      </c>
      <c r="M3219"/>
      <c r="N3219" s="3">
        <v>-0.1</v>
      </c>
      <c r="O3219" s="10">
        <f>N3219-1/SUMIF(Seasons!A$2:A$8,C3219,Seasons!E$2:E$8)*(B3219-(E3219/SUMIF(Seasons!A$2:A$8,C3219,Seasons!B$2:B$8))*SUMIF(Seasons!A$2:A$8,C3219,Seasons!C$2:C$8))</f>
        <v>-0.25582229503313725</v>
      </c>
    </row>
    <row r="3220" spans="1:15" x14ac:dyDescent="0.2">
      <c r="A3220">
        <v>1</v>
      </c>
      <c r="B3220" s="1">
        <v>1043000</v>
      </c>
      <c r="C3220" t="s">
        <v>23</v>
      </c>
      <c r="D3220" t="s">
        <v>887</v>
      </c>
      <c r="E3220">
        <v>156</v>
      </c>
      <c r="K3220" s="1">
        <v>1043000</v>
      </c>
      <c r="L3220" s="1">
        <v>350000</v>
      </c>
      <c r="N3220" s="3">
        <v>4</v>
      </c>
      <c r="O3220" s="10">
        <f>N3220-1/SUMIF(Seasons!A$2:A$8,C3220,Seasons!E$2:E$8)*(B3220-(E3220/SUMIF(Seasons!A$2:A$8,C3220,Seasons!B$2:B$8))*SUMIF(Seasons!A$2:A$8,C3220,Seasons!C$2:C$8))</f>
        <v>2.7612216275009303</v>
      </c>
    </row>
    <row r="3221" spans="1:15" x14ac:dyDescent="0.2">
      <c r="A3221">
        <v>1</v>
      </c>
      <c r="B3221" s="1">
        <f>J3221</f>
        <v>650000</v>
      </c>
      <c r="C3221" s="11" t="s">
        <v>17</v>
      </c>
      <c r="D3221" s="11" t="s">
        <v>888</v>
      </c>
      <c r="E3221" s="12">
        <v>190</v>
      </c>
      <c r="F3221" s="12"/>
      <c r="G3221" s="12"/>
      <c r="H3221" s="12"/>
      <c r="I3221" s="13">
        <v>500000</v>
      </c>
      <c r="J3221" s="14">
        <v>650000</v>
      </c>
      <c r="K3221" s="14"/>
      <c r="L3221" s="14" t="s">
        <v>27</v>
      </c>
      <c r="M3221" s="13"/>
      <c r="N3221" s="10">
        <v>2.5</v>
      </c>
      <c r="O3221" s="10">
        <f>N3221-1/SUMIF(Seasons!A$2:A$8,C3221,Seasons!E$2:E$8)*(B3221-(E3221/SUMIF(Seasons!A$2:A$8,C3221,Seasons!B$2:B$8))*SUMIF(Seasons!A$2:A$8,C3221,Seasons!C$2:C$8))</f>
        <v>2.0412342981977063</v>
      </c>
    </row>
    <row r="3222" spans="1:15" x14ac:dyDescent="0.2">
      <c r="A3222">
        <v>1</v>
      </c>
      <c r="B3222" s="1">
        <f>K3222</f>
        <v>650000</v>
      </c>
      <c r="C3222" s="11" t="s">
        <v>19</v>
      </c>
      <c r="D3222" s="11" t="s">
        <v>888</v>
      </c>
      <c r="E3222" s="12">
        <v>193</v>
      </c>
      <c r="F3222" s="12">
        <v>0</v>
      </c>
      <c r="G3222" s="12">
        <v>0</v>
      </c>
      <c r="H3222" s="12">
        <v>0</v>
      </c>
      <c r="I3222" s="11"/>
      <c r="J3222" s="14">
        <v>650000</v>
      </c>
      <c r="K3222" s="14">
        <v>650000</v>
      </c>
      <c r="L3222" s="14">
        <v>0</v>
      </c>
      <c r="M3222" s="13"/>
      <c r="N3222" s="10">
        <v>0.1</v>
      </c>
      <c r="O3222" s="10">
        <f>N3222-1/SUMIF(Seasons!A$2:A$8,C3222,Seasons!E$2:E$8)*(B3222-(E3222/SUMIF(Seasons!A$2:A$8,C3222,Seasons!B$2:B$8))*SUMIF(Seasons!A$2:A$8,C3222,Seasons!C$2:C$8))</f>
        <v>-0.2973509933774835</v>
      </c>
    </row>
    <row r="3223" spans="1:15" x14ac:dyDescent="0.2">
      <c r="A3223">
        <v>1</v>
      </c>
      <c r="B3223" s="1">
        <f>K3223</f>
        <v>1350000</v>
      </c>
      <c r="C3223" s="11" t="s">
        <v>20</v>
      </c>
      <c r="D3223" s="11" t="s">
        <v>888</v>
      </c>
      <c r="E3223" s="12">
        <v>186</v>
      </c>
      <c r="F3223" s="12">
        <v>0</v>
      </c>
      <c r="G3223" s="12">
        <v>0</v>
      </c>
      <c r="H3223" s="12">
        <v>0</v>
      </c>
      <c r="I3223" s="12"/>
      <c r="J3223" s="14">
        <v>1350000</v>
      </c>
      <c r="K3223" s="14">
        <v>1350000</v>
      </c>
      <c r="L3223" s="14">
        <v>0</v>
      </c>
      <c r="M3223" s="13"/>
      <c r="N3223" s="10">
        <v>6.6</v>
      </c>
      <c r="O3223" s="10">
        <f>N3223-1/SUMIF(Seasons!A$2:A$8,C3223,Seasons!E$2:E$8)*(B3223-(E3223/SUMIF(Seasons!A$2:A$8,C3223,Seasons!B$2:B$8))*SUMIF(Seasons!A$2:A$8,C3223,Seasons!C$2:C$8))</f>
        <v>4.4705636743215029</v>
      </c>
    </row>
    <row r="3224" spans="1:15" x14ac:dyDescent="0.2">
      <c r="A3224">
        <v>1</v>
      </c>
      <c r="B3224" s="1">
        <f>K3224</f>
        <v>1350000</v>
      </c>
      <c r="C3224" s="11" t="s">
        <v>21</v>
      </c>
      <c r="D3224" s="11" t="s">
        <v>888</v>
      </c>
      <c r="E3224" s="12">
        <v>185</v>
      </c>
      <c r="F3224" s="12">
        <v>0</v>
      </c>
      <c r="G3224" s="12">
        <v>0</v>
      </c>
      <c r="H3224" s="12">
        <v>0</v>
      </c>
      <c r="I3224" s="12"/>
      <c r="J3224" s="14">
        <v>1350000</v>
      </c>
      <c r="K3224" s="14">
        <v>1350000</v>
      </c>
      <c r="L3224" s="14">
        <v>0</v>
      </c>
      <c r="M3224" s="13">
        <v>0</v>
      </c>
      <c r="N3224" s="10">
        <v>5.4</v>
      </c>
      <c r="O3224" s="10">
        <f>N3224-1/SUMIF(Seasons!A$2:A$8,C3224,Seasons!E$2:E$8)*(B3224-(E3224/SUMIF(Seasons!A$2:A$8,C3224,Seasons!B$2:B$8))*SUMIF(Seasons!A$2:A$8,C3224,Seasons!C$2:C$8))</f>
        <v>3.5043561512685502</v>
      </c>
    </row>
    <row r="3225" spans="1:15" x14ac:dyDescent="0.2">
      <c r="A3225">
        <v>1</v>
      </c>
      <c r="B3225" s="1">
        <f>48/82*K3225</f>
        <v>790243.9024390243</v>
      </c>
      <c r="C3225" t="s">
        <v>22</v>
      </c>
      <c r="D3225" t="s">
        <v>888</v>
      </c>
      <c r="E3225">
        <v>99</v>
      </c>
      <c r="F3225">
        <v>0</v>
      </c>
      <c r="H3225">
        <v>0</v>
      </c>
      <c r="K3225" s="1">
        <v>1350000</v>
      </c>
      <c r="L3225" s="1">
        <v>0</v>
      </c>
      <c r="N3225" s="3">
        <v>5.2</v>
      </c>
      <c r="O3225" s="10">
        <f>N3225-1/SUMIF(Seasons!A$2:A$8,C3225,Seasons!E$2:E$8)*(B3225-(E3225/SUMIF(Seasons!A$2:A$8,C3225,Seasons!B$2:B$8))*SUMIF(Seasons!A$2:A$8,C3225,Seasons!C$2:C$8))</f>
        <v>4.2029897718332023</v>
      </c>
    </row>
    <row r="3226" spans="1:15" x14ac:dyDescent="0.2">
      <c r="A3226">
        <v>1</v>
      </c>
      <c r="B3226" s="1">
        <f>K3226</f>
        <v>2900000</v>
      </c>
      <c r="C3226" t="s">
        <v>15</v>
      </c>
      <c r="D3226" t="s">
        <v>888</v>
      </c>
      <c r="E3226">
        <v>195</v>
      </c>
      <c r="F3226">
        <v>0</v>
      </c>
      <c r="G3226">
        <v>0</v>
      </c>
      <c r="H3226">
        <v>0</v>
      </c>
      <c r="I3226"/>
      <c r="J3226" s="1">
        <v>2900000</v>
      </c>
      <c r="K3226" s="1">
        <v>2900000</v>
      </c>
      <c r="L3226" s="1">
        <v>0</v>
      </c>
      <c r="M3226"/>
      <c r="N3226" s="3">
        <v>1.4</v>
      </c>
      <c r="O3226" s="10">
        <f>N3226-1/SUMIF(Seasons!A$2:A$8,C3226,Seasons!E$2:E$8)*(B3226-(E3226/SUMIF(Seasons!A$2:A$8,C3226,Seasons!B$2:B$8))*SUMIF(Seasons!A$2:A$8,C3226,Seasons!C$2:C$8))</f>
        <v>-4.0598257502420143</v>
      </c>
    </row>
    <row r="3227" spans="1:15" x14ac:dyDescent="0.2">
      <c r="A3227">
        <v>1</v>
      </c>
      <c r="B3227" s="1">
        <v>2900000</v>
      </c>
      <c r="C3227" t="s">
        <v>23</v>
      </c>
      <c r="D3227" t="s">
        <v>888</v>
      </c>
      <c r="E3227">
        <v>186</v>
      </c>
      <c r="K3227" s="1">
        <v>2900000</v>
      </c>
      <c r="L3227" s="1">
        <v>0</v>
      </c>
      <c r="N3227" s="3">
        <v>11.3</v>
      </c>
      <c r="O3227" s="10">
        <f>N3227-1/SUMIF(Seasons!A$2:A$8,C3227,Seasons!E$2:E$8)*(B3227-(E3227/SUMIF(Seasons!A$2:A$8,C3227,Seasons!B$2:B$8))*SUMIF(Seasons!A$2:A$8,C3227,Seasons!C$2:C$8))</f>
        <v>6.2955634427684126</v>
      </c>
    </row>
    <row r="3228" spans="1:15" x14ac:dyDescent="0.2">
      <c r="A3228">
        <v>1</v>
      </c>
      <c r="B3228" s="1">
        <f>K3228</f>
        <v>65350</v>
      </c>
      <c r="C3228" s="11" t="s">
        <v>19</v>
      </c>
      <c r="D3228" s="11" t="s">
        <v>889</v>
      </c>
      <c r="E3228" s="12">
        <v>15</v>
      </c>
      <c r="F3228" s="12">
        <v>0</v>
      </c>
      <c r="G3228" s="12">
        <v>0</v>
      </c>
      <c r="H3228" s="12">
        <v>0</v>
      </c>
      <c r="I3228" s="11"/>
      <c r="J3228" s="14">
        <v>840833</v>
      </c>
      <c r="K3228" s="14">
        <v>65350</v>
      </c>
      <c r="L3228" s="14">
        <v>187500</v>
      </c>
      <c r="M3228" s="13"/>
      <c r="N3228" s="10"/>
      <c r="O3228" s="10">
        <f>N3228-1/SUMIF(Seasons!A$2:A$8,C3228,Seasons!E$2:E$8)*(B3228-(E3228/SUMIF(Seasons!A$2:A$8,C3228,Seasons!B$2:B$8))*SUMIF(Seasons!A$2:A$8,C3228,Seasons!C$2:C$8))</f>
        <v>-7.0171910922005282E-2</v>
      </c>
    </row>
    <row r="3229" spans="1:15" x14ac:dyDescent="0.2">
      <c r="A3229">
        <v>1</v>
      </c>
      <c r="B3229" s="1">
        <f>J3229</f>
        <v>1600000</v>
      </c>
      <c r="C3229" s="11" t="s">
        <v>17</v>
      </c>
      <c r="D3229" s="11" t="s">
        <v>890</v>
      </c>
      <c r="E3229" s="12">
        <v>190</v>
      </c>
      <c r="F3229" s="12"/>
      <c r="G3229" s="12"/>
      <c r="H3229" s="12"/>
      <c r="I3229" s="13">
        <v>1650000</v>
      </c>
      <c r="J3229" s="14">
        <v>1600000</v>
      </c>
      <c r="K3229" s="14"/>
      <c r="L3229" s="14" t="s">
        <v>27</v>
      </c>
      <c r="M3229" s="13"/>
      <c r="N3229" s="10">
        <v>2.2000000000000002</v>
      </c>
      <c r="O3229" s="10">
        <f>N3229-1/SUMIF(Seasons!A$2:A$8,C3229,Seasons!E$2:E$8)*(B3229-(E3229/SUMIF(Seasons!A$2:A$8,C3229,Seasons!B$2:B$8))*SUMIF(Seasons!A$2:A$8,C3229,Seasons!C$2:C$8))</f>
        <v>-0.74920808301474562</v>
      </c>
    </row>
    <row r="3230" spans="1:15" x14ac:dyDescent="0.2">
      <c r="A3230">
        <v>1</v>
      </c>
      <c r="B3230" s="1">
        <f>K3230</f>
        <v>1600000</v>
      </c>
      <c r="C3230" s="11" t="s">
        <v>19</v>
      </c>
      <c r="D3230" s="11" t="s">
        <v>890</v>
      </c>
      <c r="E3230" s="12">
        <v>193</v>
      </c>
      <c r="F3230" s="12">
        <v>0</v>
      </c>
      <c r="G3230" s="12">
        <v>0</v>
      </c>
      <c r="H3230" s="12">
        <v>0</v>
      </c>
      <c r="I3230" s="11"/>
      <c r="J3230" s="14">
        <v>1600000</v>
      </c>
      <c r="K3230" s="14">
        <v>1600000</v>
      </c>
      <c r="L3230" s="14">
        <v>0</v>
      </c>
      <c r="M3230" s="13"/>
      <c r="N3230" s="10">
        <v>1.3</v>
      </c>
      <c r="O3230" s="10">
        <f>N3230-1/SUMIF(Seasons!A$2:A$8,C3230,Seasons!E$2:E$8)*(B3230-(E3230/SUMIF(Seasons!A$2:A$8,C3230,Seasons!B$2:B$8))*SUMIF(Seasons!A$2:A$8,C3230,Seasons!C$2:C$8))</f>
        <v>-1.6139072847682121</v>
      </c>
    </row>
    <row r="3231" spans="1:15" x14ac:dyDescent="0.2">
      <c r="A3231">
        <v>1</v>
      </c>
      <c r="B3231" s="1">
        <f>K3231</f>
        <v>2975000</v>
      </c>
      <c r="C3231" s="11" t="s">
        <v>20</v>
      </c>
      <c r="D3231" s="11" t="s">
        <v>890</v>
      </c>
      <c r="E3231" s="11">
        <v>186</v>
      </c>
      <c r="F3231" s="11">
        <v>0</v>
      </c>
      <c r="G3231" s="11">
        <v>0</v>
      </c>
      <c r="H3231" s="11">
        <v>0</v>
      </c>
      <c r="I3231" s="11"/>
      <c r="J3231" s="17">
        <v>2975000</v>
      </c>
      <c r="K3231" s="17">
        <v>2975000</v>
      </c>
      <c r="L3231" s="17">
        <v>0</v>
      </c>
      <c r="M3231" s="18"/>
      <c r="N3231" s="10">
        <v>4.4000000000000004</v>
      </c>
      <c r="O3231" s="10">
        <f>N3231-1/SUMIF(Seasons!A$2:A$8,C3231,Seasons!E$2:E$8)*(B3231-(E3231/SUMIF(Seasons!A$2:A$8,C3231,Seasons!B$2:B$8))*SUMIF(Seasons!A$2:A$8,C3231,Seasons!C$2:C$8))</f>
        <v>-1.8004175365344457</v>
      </c>
    </row>
    <row r="3232" spans="1:15" x14ac:dyDescent="0.2">
      <c r="A3232">
        <v>1</v>
      </c>
      <c r="B3232" s="1">
        <f>K3232</f>
        <v>2975000</v>
      </c>
      <c r="C3232" s="11" t="s">
        <v>21</v>
      </c>
      <c r="D3232" s="11" t="s">
        <v>890</v>
      </c>
      <c r="E3232" s="12">
        <v>185</v>
      </c>
      <c r="F3232" s="12">
        <v>0</v>
      </c>
      <c r="G3232" s="12">
        <v>0</v>
      </c>
      <c r="H3232" s="12">
        <v>0</v>
      </c>
      <c r="I3232" s="12"/>
      <c r="J3232" s="14">
        <v>2975000</v>
      </c>
      <c r="K3232" s="14">
        <v>2975000</v>
      </c>
      <c r="L3232" s="14">
        <v>0</v>
      </c>
      <c r="M3232" s="13">
        <v>0</v>
      </c>
      <c r="N3232" s="10">
        <v>4.4000000000000004</v>
      </c>
      <c r="O3232" s="10">
        <f>N3232-1/SUMIF(Seasons!A$2:A$8,C3232,Seasons!E$2:E$8)*(B3232-(E3232/SUMIF(Seasons!A$2:A$8,C3232,Seasons!B$2:B$8))*SUMIF(Seasons!A$2:A$8,C3232,Seasons!C$2:C$8))</f>
        <v>-1.2294877932024892</v>
      </c>
    </row>
    <row r="3233" spans="1:15" x14ac:dyDescent="0.2">
      <c r="A3233">
        <v>1</v>
      </c>
      <c r="B3233" s="1">
        <f>48/82*K3233</f>
        <v>1741463.4146341463</v>
      </c>
      <c r="C3233" t="s">
        <v>22</v>
      </c>
      <c r="D3233" t="s">
        <v>890</v>
      </c>
      <c r="E3233">
        <v>99</v>
      </c>
      <c r="F3233">
        <v>0</v>
      </c>
      <c r="H3233">
        <v>0</v>
      </c>
      <c r="K3233" s="1">
        <v>2975000</v>
      </c>
      <c r="L3233" s="1">
        <v>0</v>
      </c>
      <c r="N3233" s="3">
        <v>2.2000000000000002</v>
      </c>
      <c r="O3233" s="10">
        <f>N3233-1/SUMIF(Seasons!A$2:A$8,C3233,Seasons!E$2:E$8)*(B3233-(E3233/SUMIF(Seasons!A$2:A$8,C3233,Seasons!B$2:B$8))*SUMIF(Seasons!A$2:A$8,C3233,Seasons!C$2:C$8))</f>
        <v>-0.76081825334382369</v>
      </c>
    </row>
    <row r="3234" spans="1:15" x14ac:dyDescent="0.2">
      <c r="A3234">
        <v>1</v>
      </c>
      <c r="B3234" s="1">
        <f>K3234</f>
        <v>6671154</v>
      </c>
      <c r="C3234" t="s">
        <v>15</v>
      </c>
      <c r="D3234" t="s">
        <v>890</v>
      </c>
      <c r="E3234">
        <v>195</v>
      </c>
      <c r="F3234">
        <v>0</v>
      </c>
      <c r="G3234">
        <v>103</v>
      </c>
      <c r="H3234">
        <v>0</v>
      </c>
      <c r="I3234"/>
      <c r="J3234" s="1">
        <v>2975000</v>
      </c>
      <c r="K3234" s="1">
        <v>6671154</v>
      </c>
      <c r="L3234" s="1">
        <v>0</v>
      </c>
      <c r="M3234"/>
      <c r="N3234" s="3">
        <v>0.7</v>
      </c>
      <c r="O3234" s="10">
        <f>N3234-1/SUMIF(Seasons!A$2:A$8,C3234,Seasons!E$2:E$8)*(B3234-(E3234/SUMIF(Seasons!A$2:A$8,C3234,Seasons!B$2:B$8))*SUMIF(Seasons!A$2:A$8,C3234,Seasons!C$2:C$8))</f>
        <v>-13.52146137463698</v>
      </c>
    </row>
    <row r="3235" spans="1:15" x14ac:dyDescent="0.2">
      <c r="A3235">
        <v>1</v>
      </c>
      <c r="B3235" s="1">
        <f>K3235</f>
        <v>9677</v>
      </c>
      <c r="C3235" s="11" t="s">
        <v>20</v>
      </c>
      <c r="D3235" s="11" t="s">
        <v>891</v>
      </c>
      <c r="E3235" s="12">
        <v>2</v>
      </c>
      <c r="F3235" s="12">
        <v>0</v>
      </c>
      <c r="G3235" s="12">
        <v>0</v>
      </c>
      <c r="H3235" s="12">
        <v>0</v>
      </c>
      <c r="I3235" s="12"/>
      <c r="J3235" s="14">
        <v>900000</v>
      </c>
      <c r="K3235" s="14">
        <v>9677</v>
      </c>
      <c r="L3235" s="14">
        <v>160000</v>
      </c>
      <c r="M3235" s="13"/>
      <c r="N3235" s="10">
        <v>0</v>
      </c>
      <c r="O3235" s="10">
        <f>N3235-1/SUMIF(Seasons!A$2:A$8,C3235,Seasons!E$2:E$8)*(B3235-(E3235/SUMIF(Seasons!A$2:A$8,C3235,Seasons!B$2:B$8))*SUMIF(Seasons!A$2:A$8,C3235,Seasons!C$2:C$8))</f>
        <v>-1.0774085797023367E-2</v>
      </c>
    </row>
    <row r="3236" spans="1:15" x14ac:dyDescent="0.2">
      <c r="A3236">
        <v>1</v>
      </c>
      <c r="B3236" s="1">
        <f>K3236</f>
        <v>75243</v>
      </c>
      <c r="C3236" s="11" t="s">
        <v>21</v>
      </c>
      <c r="D3236" s="11" t="s">
        <v>891</v>
      </c>
      <c r="E3236" s="12">
        <v>16</v>
      </c>
      <c r="F3236" s="12">
        <v>0</v>
      </c>
      <c r="G3236" s="12">
        <v>0</v>
      </c>
      <c r="H3236" s="12">
        <v>0</v>
      </c>
      <c r="I3236" s="12"/>
      <c r="J3236" s="14">
        <v>870000</v>
      </c>
      <c r="K3236" s="14">
        <v>75243</v>
      </c>
      <c r="L3236" s="14">
        <v>160000</v>
      </c>
      <c r="M3236" s="13">
        <v>0</v>
      </c>
      <c r="N3236" s="10">
        <v>-0.30000000000000004</v>
      </c>
      <c r="O3236" s="10">
        <f>N3236-1/SUMIF(Seasons!A$2:A$8,C3236,Seasons!E$2:E$8)*(B3236-(E3236/SUMIF(Seasons!A$2:A$8,C3236,Seasons!B$2:B$8))*SUMIF(Seasons!A$2:A$8,C3236,Seasons!C$2:C$8))</f>
        <v>-0.36855933655052853</v>
      </c>
    </row>
    <row r="3237" spans="1:15" x14ac:dyDescent="0.2">
      <c r="A3237">
        <v>1</v>
      </c>
      <c r="B3237" s="1">
        <f>K3237</f>
        <v>31179</v>
      </c>
      <c r="C3237" t="s">
        <v>15</v>
      </c>
      <c r="D3237" t="s">
        <v>891</v>
      </c>
      <c r="E3237">
        <v>8</v>
      </c>
      <c r="F3237">
        <v>0</v>
      </c>
      <c r="G3237">
        <v>0</v>
      </c>
      <c r="H3237">
        <v>0</v>
      </c>
      <c r="I3237"/>
      <c r="J3237" s="1">
        <v>870000</v>
      </c>
      <c r="K3237" s="1">
        <v>31179</v>
      </c>
      <c r="L3237" s="1">
        <v>60000</v>
      </c>
      <c r="M3237"/>
      <c r="N3237" s="3">
        <v>0.5</v>
      </c>
      <c r="O3237" s="10">
        <f>N3237-1/SUMIF(Seasons!A$2:A$8,C3237,Seasons!E$2:E$8)*(B3237-(E3237/SUMIF(Seasons!A$2:A$8,C3237,Seasons!B$2:B$8))*SUMIF(Seasons!A$2:A$8,C3237,Seasons!C$2:C$8))</f>
        <v>0.47998474942289077</v>
      </c>
    </row>
    <row r="3238" spans="1:15" x14ac:dyDescent="0.2">
      <c r="A3238">
        <v>1</v>
      </c>
      <c r="B3238" s="1">
        <v>38000</v>
      </c>
      <c r="C3238" t="s">
        <v>23</v>
      </c>
      <c r="D3238" t="s">
        <v>891</v>
      </c>
      <c r="E3238">
        <v>11</v>
      </c>
      <c r="K3238" s="1">
        <v>38000</v>
      </c>
      <c r="L3238" s="1">
        <v>0</v>
      </c>
      <c r="N3238" s="3">
        <v>-0.2</v>
      </c>
      <c r="O3238" s="10">
        <f>N3238-1/SUMIF(Seasons!A$2:A$8,C3238,Seasons!E$2:E$8)*(B3238-(E3238/SUMIF(Seasons!A$2:A$8,C3238,Seasons!B$2:B$8))*SUMIF(Seasons!A$2:A$8,C3238,Seasons!C$2:C$8))</f>
        <v>-0.21165526519163066</v>
      </c>
    </row>
    <row r="3239" spans="1:15" x14ac:dyDescent="0.2">
      <c r="A3239">
        <v>1</v>
      </c>
      <c r="B3239" s="1">
        <v>720000</v>
      </c>
      <c r="C3239" t="s">
        <v>23</v>
      </c>
      <c r="D3239" t="s">
        <v>892</v>
      </c>
      <c r="E3239">
        <v>154</v>
      </c>
      <c r="K3239" s="1">
        <v>720000</v>
      </c>
      <c r="L3239" s="1">
        <v>100000</v>
      </c>
      <c r="N3239" s="3">
        <v>10.199999999999999</v>
      </c>
      <c r="O3239" s="10">
        <f>N3239-1/SUMIF(Seasons!A$2:A$8,C3239,Seasons!E$2:E$8)*(B3239-(E3239/SUMIF(Seasons!A$2:A$8,C3239,Seasons!B$2:B$8))*SUMIF(Seasons!A$2:A$8,C3239,Seasons!C$2:C$8))</f>
        <v>9.6364713627386429</v>
      </c>
    </row>
    <row r="3240" spans="1:15" x14ac:dyDescent="0.2">
      <c r="A3240">
        <v>1</v>
      </c>
      <c r="B3240" s="1">
        <f>K3240</f>
        <v>2688</v>
      </c>
      <c r="C3240" s="11" t="s">
        <v>20</v>
      </c>
      <c r="D3240" s="11" t="s">
        <v>893</v>
      </c>
      <c r="E3240" s="12">
        <v>1</v>
      </c>
      <c r="F3240" s="12">
        <v>0</v>
      </c>
      <c r="G3240" s="12">
        <v>0</v>
      </c>
      <c r="H3240" s="12">
        <v>0</v>
      </c>
      <c r="I3240" s="12"/>
      <c r="J3240" s="14">
        <v>500000</v>
      </c>
      <c r="K3240" s="14">
        <v>2688</v>
      </c>
      <c r="L3240" s="14">
        <v>0</v>
      </c>
      <c r="M3240" s="13"/>
      <c r="N3240" s="10">
        <v>0</v>
      </c>
      <c r="O3240" s="10">
        <f>N3240-1/SUMIF(Seasons!A$2:A$8,C3240,Seasons!E$2:E$8)*(B3240-(E3240/SUMIF(Seasons!A$2:A$8,C3240,Seasons!B$2:B$8))*SUMIF(Seasons!A$2:A$8,C3240,Seasons!C$2:C$8))</f>
        <v>4.3100545491353596E-7</v>
      </c>
    </row>
    <row r="3241" spans="1:15" x14ac:dyDescent="0.2">
      <c r="A3241">
        <v>1</v>
      </c>
      <c r="B3241" s="1">
        <f>K3241</f>
        <v>99324</v>
      </c>
      <c r="C3241" s="11" t="s">
        <v>21</v>
      </c>
      <c r="D3241" s="11" t="s">
        <v>893</v>
      </c>
      <c r="E3241" s="12">
        <v>35</v>
      </c>
      <c r="F3241" s="12">
        <v>0</v>
      </c>
      <c r="G3241" s="12">
        <v>0</v>
      </c>
      <c r="H3241" s="12">
        <v>0</v>
      </c>
      <c r="I3241" s="12"/>
      <c r="J3241" s="14">
        <v>525000</v>
      </c>
      <c r="K3241" s="14">
        <v>99324</v>
      </c>
      <c r="L3241" s="14">
        <v>0</v>
      </c>
      <c r="M3241" s="13">
        <v>0</v>
      </c>
      <c r="N3241" s="10">
        <v>-0.30000000000000004</v>
      </c>
      <c r="O3241" s="10">
        <f>N3241-1/SUMIF(Seasons!A$2:A$8,C3241,Seasons!E$2:E$8)*(B3241-(E3241/SUMIF(Seasons!A$2:A$8,C3241,Seasons!B$2:B$8))*SUMIF(Seasons!A$2:A$8,C3241,Seasons!C$2:C$8))</f>
        <v>-0.29999925478374501</v>
      </c>
    </row>
    <row r="3242" spans="1:15" x14ac:dyDescent="0.2">
      <c r="A3242">
        <v>1</v>
      </c>
      <c r="B3242" s="1">
        <f>48/82*K3242</f>
        <v>207538.53658536583</v>
      </c>
      <c r="C3242" t="s">
        <v>22</v>
      </c>
      <c r="D3242" t="s">
        <v>893</v>
      </c>
      <c r="E3242">
        <v>54</v>
      </c>
      <c r="F3242">
        <v>0</v>
      </c>
      <c r="H3242">
        <v>0</v>
      </c>
      <c r="K3242" s="1">
        <v>354545</v>
      </c>
      <c r="L3242" s="1">
        <v>0</v>
      </c>
      <c r="N3242" s="3">
        <v>3.7</v>
      </c>
      <c r="O3242" s="10">
        <f>N3242-1/SUMIF(Seasons!A$2:A$8,C3242,Seasons!E$2:E$8)*(B3242-(E3242/SUMIF(Seasons!A$2:A$8,C3242,Seasons!B$2:B$8))*SUMIF(Seasons!A$2:A$8,C3242,Seasons!C$2:C$8))</f>
        <v>3.6176030097990131</v>
      </c>
    </row>
    <row r="3243" spans="1:15" x14ac:dyDescent="0.2">
      <c r="A3243">
        <v>1</v>
      </c>
      <c r="B3243" s="1">
        <f>K3243</f>
        <v>625000</v>
      </c>
      <c r="C3243" t="s">
        <v>15</v>
      </c>
      <c r="D3243" t="s">
        <v>893</v>
      </c>
      <c r="E3243">
        <v>195</v>
      </c>
      <c r="F3243">
        <v>0</v>
      </c>
      <c r="G3243">
        <v>0</v>
      </c>
      <c r="H3243">
        <v>0</v>
      </c>
      <c r="I3243"/>
      <c r="J3243" s="1">
        <v>625000</v>
      </c>
      <c r="K3243" s="1">
        <v>625000</v>
      </c>
      <c r="L3243" s="1">
        <v>0</v>
      </c>
      <c r="M3243"/>
      <c r="N3243" s="3">
        <v>4.2</v>
      </c>
      <c r="O3243" s="10">
        <f>N3243-1/SUMIF(Seasons!A$2:A$8,C3243,Seasons!E$2:E$8)*(B3243-(E3243/SUMIF(Seasons!A$2:A$8,C3243,Seasons!B$2:B$8))*SUMIF(Seasons!A$2:A$8,C3243,Seasons!C$2:C$8))</f>
        <v>4.0257502420135527</v>
      </c>
    </row>
    <row r="3244" spans="1:15" x14ac:dyDescent="0.2">
      <c r="A3244">
        <v>1</v>
      </c>
      <c r="B3244" s="1">
        <v>625000</v>
      </c>
      <c r="C3244" t="s">
        <v>23</v>
      </c>
      <c r="D3244" t="s">
        <v>893</v>
      </c>
      <c r="E3244">
        <v>186</v>
      </c>
      <c r="K3244" s="1">
        <v>625000</v>
      </c>
      <c r="L3244" s="1">
        <v>0</v>
      </c>
      <c r="N3244" s="3">
        <v>0.30000000000000004</v>
      </c>
      <c r="O3244" s="10">
        <f>N3244-1/SUMIF(Seasons!A$2:A$8,C3244,Seasons!E$2:E$8)*(B3244-(E3244/SUMIF(Seasons!A$2:A$8,C3244,Seasons!B$2:B$8))*SUMIF(Seasons!A$2:A$8,C3244,Seasons!C$2:C$8))</f>
        <v>0.14028393966282171</v>
      </c>
    </row>
    <row r="3245" spans="1:15" x14ac:dyDescent="0.2">
      <c r="A3245">
        <v>1</v>
      </c>
      <c r="B3245" s="1">
        <f>K3245</f>
        <v>3078</v>
      </c>
      <c r="C3245" s="11" t="s">
        <v>20</v>
      </c>
      <c r="D3245" s="11" t="s">
        <v>894</v>
      </c>
      <c r="E3245" s="12">
        <v>1</v>
      </c>
      <c r="F3245" s="12">
        <v>0</v>
      </c>
      <c r="G3245" s="12">
        <v>0</v>
      </c>
      <c r="H3245" s="12">
        <v>0</v>
      </c>
      <c r="I3245" s="12"/>
      <c r="J3245" s="14">
        <v>572500</v>
      </c>
      <c r="K3245" s="14">
        <v>3078</v>
      </c>
      <c r="L3245" s="14">
        <v>40000</v>
      </c>
      <c r="M3245" s="13"/>
      <c r="N3245" s="10"/>
      <c r="O3245" s="10">
        <f>N3245-1/SUMIF(Seasons!A$2:A$8,C3245,Seasons!E$2:E$8)*(B3245-(E3245/SUMIF(Seasons!A$2:A$8,C3245,Seasons!B$2:B$8))*SUMIF(Seasons!A$2:A$8,C3245,Seasons!C$2:C$8))</f>
        <v>-9.7660448515051444E-4</v>
      </c>
    </row>
    <row r="3246" spans="1:15" x14ac:dyDescent="0.2">
      <c r="A3246">
        <v>1</v>
      </c>
      <c r="B3246" s="1">
        <f>K3246</f>
        <v>9346</v>
      </c>
      <c r="C3246" t="s">
        <v>15</v>
      </c>
      <c r="D3246" t="s">
        <v>895</v>
      </c>
      <c r="E3246">
        <v>3</v>
      </c>
      <c r="F3246">
        <v>0</v>
      </c>
      <c r="G3246">
        <v>0</v>
      </c>
      <c r="H3246">
        <v>0</v>
      </c>
      <c r="I3246"/>
      <c r="J3246" s="1">
        <v>712500</v>
      </c>
      <c r="K3246" s="1">
        <v>9346</v>
      </c>
      <c r="L3246" s="1">
        <v>105000</v>
      </c>
      <c r="M3246"/>
      <c r="N3246" s="3">
        <v>-0.8</v>
      </c>
      <c r="O3246" s="10">
        <f>N3246-1/SUMIF(Seasons!A$2:A$8,C3246,Seasons!E$2:E$8)*(B3246-(E3246/SUMIF(Seasons!A$2:A$8,C3246,Seasons!B$2:B$8))*SUMIF(Seasons!A$2:A$8,C3246,Seasons!C$2:C$8))</f>
        <v>-0.80205489612033665</v>
      </c>
    </row>
    <row r="3247" spans="1:15" x14ac:dyDescent="0.2">
      <c r="A3247">
        <v>1</v>
      </c>
      <c r="B3247" s="1">
        <f>K3247</f>
        <v>55385</v>
      </c>
      <c r="C3247" t="s">
        <v>15</v>
      </c>
      <c r="D3247" t="s">
        <v>896</v>
      </c>
      <c r="E3247">
        <v>12</v>
      </c>
      <c r="F3247">
        <v>0</v>
      </c>
      <c r="G3247">
        <v>0</v>
      </c>
      <c r="H3247">
        <v>0</v>
      </c>
      <c r="I3247"/>
      <c r="J3247" s="1">
        <v>3750000</v>
      </c>
      <c r="K3247" s="1">
        <v>55385</v>
      </c>
      <c r="L3247" s="1">
        <v>2850000</v>
      </c>
      <c r="M3247"/>
      <c r="N3247" s="3">
        <v>-0.30000000000000004</v>
      </c>
      <c r="O3247" s="10">
        <f>N3247-1/SUMIF(Seasons!A$2:A$8,C3247,Seasons!E$2:E$8)*(B3247-(E3247/SUMIF(Seasons!A$2:A$8,C3247,Seasons!B$2:B$8))*SUMIF(Seasons!A$2:A$8,C3247,Seasons!C$2:C$8))</f>
        <v>-0.35004184972820018</v>
      </c>
    </row>
    <row r="3248" spans="1:15" x14ac:dyDescent="0.2">
      <c r="A3248">
        <v>1</v>
      </c>
      <c r="B3248" s="1">
        <v>222000</v>
      </c>
      <c r="C3248" t="s">
        <v>23</v>
      </c>
      <c r="D3248" t="s">
        <v>896</v>
      </c>
      <c r="E3248">
        <v>11</v>
      </c>
      <c r="K3248" s="1">
        <v>222000</v>
      </c>
      <c r="L3248" s="1">
        <v>5700000</v>
      </c>
      <c r="N3248" s="3">
        <v>-0.30000000000000004</v>
      </c>
      <c r="O3248" s="10">
        <f>N3248-1/SUMIF(Seasons!A$2:A$8,C3248,Seasons!E$2:E$8)*(B3248-(E3248/SUMIF(Seasons!A$2:A$8,C3248,Seasons!B$2:B$8))*SUMIF(Seasons!A$2:A$8,C3248,Seasons!C$2:C$8))</f>
        <v>-0.70349199988550826</v>
      </c>
    </row>
    <row r="3249" spans="1:15" x14ac:dyDescent="0.2">
      <c r="A3249">
        <v>1</v>
      </c>
      <c r="B3249" s="1">
        <f>J3249</f>
        <v>2800000</v>
      </c>
      <c r="C3249" s="11" t="s">
        <v>17</v>
      </c>
      <c r="D3249" s="11" t="s">
        <v>897</v>
      </c>
      <c r="E3249" s="12">
        <v>190</v>
      </c>
      <c r="F3249" s="12"/>
      <c r="G3249" s="12"/>
      <c r="H3249" s="12"/>
      <c r="I3249" s="13">
        <v>2800000</v>
      </c>
      <c r="J3249" s="14">
        <v>2800000</v>
      </c>
      <c r="K3249" s="14"/>
      <c r="L3249" s="14" t="s">
        <v>27</v>
      </c>
      <c r="M3249" s="13"/>
      <c r="N3249" s="10">
        <v>7.4</v>
      </c>
      <c r="O3249" s="10">
        <f>N3249-1/SUMIF(Seasons!A$2:A$8,C3249,Seasons!E$2:E$8)*(B3249-(E3249/SUMIF(Seasons!A$2:A$8,C3249,Seasons!B$2:B$8))*SUMIF(Seasons!A$2:A$8,C3249,Seasons!C$2:C$8))</f>
        <v>1.3049699617695252</v>
      </c>
    </row>
    <row r="3250" spans="1:15" x14ac:dyDescent="0.2">
      <c r="A3250">
        <v>1</v>
      </c>
      <c r="B3250" s="1">
        <f>K3250</f>
        <v>2800000</v>
      </c>
      <c r="C3250" s="11" t="s">
        <v>19</v>
      </c>
      <c r="D3250" s="11" t="s">
        <v>897</v>
      </c>
      <c r="E3250" s="12">
        <v>193</v>
      </c>
      <c r="F3250" s="16">
        <v>27</v>
      </c>
      <c r="G3250" s="12">
        <v>0</v>
      </c>
      <c r="H3250" s="12">
        <v>0</v>
      </c>
      <c r="I3250" s="11"/>
      <c r="J3250" s="14">
        <v>2800000</v>
      </c>
      <c r="K3250" s="14">
        <v>2800000</v>
      </c>
      <c r="L3250" s="14">
        <v>0</v>
      </c>
      <c r="M3250" s="13"/>
      <c r="N3250" s="10">
        <v>12.7</v>
      </c>
      <c r="O3250" s="10">
        <f>N3250-1/SUMIF(Seasons!A$2:A$8,C3250,Seasons!E$2:E$8)*(B3250-(E3250/SUMIF(Seasons!A$2:A$8,C3250,Seasons!B$2:B$8))*SUMIF(Seasons!A$2:A$8,C3250,Seasons!C$2:C$8))</f>
        <v>6.6072847682119198</v>
      </c>
    </row>
    <row r="3251" spans="1:15" x14ac:dyDescent="0.2">
      <c r="A3251">
        <v>1</v>
      </c>
      <c r="B3251" s="1">
        <f>K3251</f>
        <v>2800000</v>
      </c>
      <c r="C3251" s="11" t="s">
        <v>20</v>
      </c>
      <c r="D3251" s="11" t="s">
        <v>897</v>
      </c>
      <c r="E3251" s="12">
        <v>186</v>
      </c>
      <c r="F3251" s="12">
        <v>0</v>
      </c>
      <c r="G3251" s="12">
        <v>0</v>
      </c>
      <c r="H3251" s="12">
        <v>0</v>
      </c>
      <c r="I3251" s="12"/>
      <c r="J3251" s="14">
        <v>2800000</v>
      </c>
      <c r="K3251" s="14">
        <v>2800000</v>
      </c>
      <c r="L3251" s="14">
        <v>0</v>
      </c>
      <c r="M3251" s="13"/>
      <c r="N3251" s="10">
        <v>8.6999999999999993</v>
      </c>
      <c r="O3251" s="10">
        <f>N3251-1/SUMIF(Seasons!A$2:A$8,C3251,Seasons!E$2:E$8)*(B3251-(E3251/SUMIF(Seasons!A$2:A$8,C3251,Seasons!B$2:B$8))*SUMIF(Seasons!A$2:A$8,C3251,Seasons!C$2:C$8))</f>
        <v>2.9379958246346556</v>
      </c>
    </row>
    <row r="3252" spans="1:15" x14ac:dyDescent="0.2">
      <c r="A3252">
        <v>1</v>
      </c>
      <c r="B3252" s="1">
        <f>K3252</f>
        <v>2000000</v>
      </c>
      <c r="C3252" s="11" t="s">
        <v>21</v>
      </c>
      <c r="D3252" s="11" t="s">
        <v>897</v>
      </c>
      <c r="E3252" s="12">
        <v>185</v>
      </c>
      <c r="F3252" s="12">
        <v>0</v>
      </c>
      <c r="G3252" s="12">
        <v>0</v>
      </c>
      <c r="H3252" s="12">
        <v>0</v>
      </c>
      <c r="I3252" s="12"/>
      <c r="J3252" s="14">
        <v>2000000</v>
      </c>
      <c r="K3252" s="14">
        <v>2000000</v>
      </c>
      <c r="L3252" s="14">
        <v>0</v>
      </c>
      <c r="M3252" s="13">
        <v>0</v>
      </c>
      <c r="N3252" s="10">
        <v>-0.30000000000000004</v>
      </c>
      <c r="O3252" s="10">
        <f>N3252-1/SUMIF(Seasons!A$2:A$8,C3252,Seasons!E$2:E$8)*(B3252-(E3252/SUMIF(Seasons!A$2:A$8,C3252,Seasons!B$2:B$8))*SUMIF(Seasons!A$2:A$8,C3252,Seasons!C$2:C$8))</f>
        <v>-3.6891814265198661</v>
      </c>
    </row>
    <row r="3253" spans="1:15" x14ac:dyDescent="0.2">
      <c r="A3253">
        <v>1</v>
      </c>
      <c r="B3253" s="1">
        <f>48/82*K3253</f>
        <v>412416.58536585362</v>
      </c>
      <c r="C3253" t="s">
        <v>22</v>
      </c>
      <c r="D3253" t="s">
        <v>897</v>
      </c>
      <c r="E3253">
        <v>93</v>
      </c>
      <c r="F3253">
        <v>0</v>
      </c>
      <c r="H3253">
        <v>0</v>
      </c>
      <c r="K3253" s="1">
        <v>704545</v>
      </c>
      <c r="L3253" s="1">
        <v>0</v>
      </c>
      <c r="N3253" s="3">
        <v>0.60000000000000009</v>
      </c>
      <c r="O3253" s="10">
        <f>N3253-1/SUMIF(Seasons!A$2:A$8,C3253,Seasons!E$2:E$8)*(B3253-(E3253/SUMIF(Seasons!A$2:A$8,C3253,Seasons!B$2:B$8))*SUMIF(Seasons!A$2:A$8,C3253,Seasons!C$2:C$8))</f>
        <v>0.34456817681138707</v>
      </c>
    </row>
    <row r="3254" spans="1:15" x14ac:dyDescent="0.2">
      <c r="A3254">
        <v>1</v>
      </c>
      <c r="B3254" s="1">
        <f>J3254</f>
        <v>2333333</v>
      </c>
      <c r="C3254" s="11" t="s">
        <v>17</v>
      </c>
      <c r="D3254" s="11" t="s">
        <v>898</v>
      </c>
      <c r="E3254" s="12">
        <v>190</v>
      </c>
      <c r="F3254" s="12"/>
      <c r="G3254" s="12"/>
      <c r="H3254" s="12"/>
      <c r="I3254" s="13">
        <v>2000000</v>
      </c>
      <c r="J3254" s="14">
        <v>2333333</v>
      </c>
      <c r="K3254" s="14"/>
      <c r="L3254" s="14" t="s">
        <v>27</v>
      </c>
      <c r="M3254" s="13"/>
      <c r="N3254" s="10">
        <v>6.2</v>
      </c>
      <c r="O3254" s="10">
        <f>N3254-1/SUMIF(Seasons!A$2:A$8,C3254,Seasons!E$2:E$8)*(B3254-(E3254/SUMIF(Seasons!A$2:A$8,C3254,Seasons!B$2:B$8))*SUMIF(Seasons!A$2:A$8,C3254,Seasons!C$2:C$8))</f>
        <v>1.3283460404150738</v>
      </c>
    </row>
    <row r="3255" spans="1:15" x14ac:dyDescent="0.2">
      <c r="A3255">
        <v>1</v>
      </c>
      <c r="B3255" s="1">
        <f>K3255</f>
        <v>2333334</v>
      </c>
      <c r="C3255" s="11" t="s">
        <v>19</v>
      </c>
      <c r="D3255" s="11" t="s">
        <v>898</v>
      </c>
      <c r="E3255" s="11">
        <v>193</v>
      </c>
      <c r="F3255" s="11">
        <v>0</v>
      </c>
      <c r="G3255" s="11">
        <v>0</v>
      </c>
      <c r="H3255" s="11">
        <v>0</v>
      </c>
      <c r="I3255" s="11"/>
      <c r="J3255" s="17">
        <v>2333333</v>
      </c>
      <c r="K3255" s="17">
        <v>2333334</v>
      </c>
      <c r="L3255" s="17">
        <v>0</v>
      </c>
      <c r="M3255" s="18"/>
      <c r="N3255" s="10">
        <v>0.5</v>
      </c>
      <c r="O3255" s="10">
        <f>N3255-1/SUMIF(Seasons!A$2:A$8,C3255,Seasons!E$2:E$8)*(B3255-(E3255/SUMIF(Seasons!A$2:A$8,C3255,Seasons!B$2:B$8))*SUMIF(Seasons!A$2:A$8,C3255,Seasons!C$2:C$8))</f>
        <v>-4.3565139072847678</v>
      </c>
    </row>
    <row r="3256" spans="1:15" x14ac:dyDescent="0.2">
      <c r="A3256">
        <v>1</v>
      </c>
      <c r="B3256" s="1">
        <f>K3256</f>
        <v>2333333</v>
      </c>
      <c r="C3256" s="11" t="s">
        <v>20</v>
      </c>
      <c r="D3256" s="11" t="s">
        <v>898</v>
      </c>
      <c r="E3256" s="12">
        <v>186</v>
      </c>
      <c r="F3256" s="12">
        <v>0</v>
      </c>
      <c r="G3256" s="12">
        <v>0</v>
      </c>
      <c r="H3256" s="12">
        <v>0</v>
      </c>
      <c r="I3256" s="12"/>
      <c r="J3256" s="14">
        <v>2333333</v>
      </c>
      <c r="K3256" s="14">
        <v>2333333</v>
      </c>
      <c r="L3256" s="14">
        <v>0</v>
      </c>
      <c r="M3256" s="13"/>
      <c r="N3256" s="10">
        <v>1.4</v>
      </c>
      <c r="O3256" s="10">
        <f>N3256-1/SUMIF(Seasons!A$2:A$8,C3256,Seasons!E$2:E$8)*(B3256-(E3256/SUMIF(Seasons!A$2:A$8,C3256,Seasons!B$2:B$8))*SUMIF(Seasons!A$2:A$8,C3256,Seasons!C$2:C$8))</f>
        <v>-3.1929010438413354</v>
      </c>
    </row>
    <row r="3257" spans="1:15" x14ac:dyDescent="0.2">
      <c r="A3257">
        <v>1</v>
      </c>
      <c r="B3257" s="1">
        <f>K3257</f>
        <v>1250000</v>
      </c>
      <c r="C3257" s="11" t="s">
        <v>21</v>
      </c>
      <c r="D3257" s="11" t="s">
        <v>898</v>
      </c>
      <c r="E3257" s="12">
        <v>185</v>
      </c>
      <c r="F3257" s="12">
        <v>0</v>
      </c>
      <c r="G3257" s="12">
        <v>0</v>
      </c>
      <c r="H3257" s="12">
        <v>0</v>
      </c>
      <c r="I3257" s="12"/>
      <c r="J3257" s="14">
        <v>1250000</v>
      </c>
      <c r="K3257" s="14">
        <v>1250000</v>
      </c>
      <c r="L3257" s="14">
        <v>0</v>
      </c>
      <c r="M3257" s="13">
        <v>0</v>
      </c>
      <c r="N3257" s="10">
        <v>1.2</v>
      </c>
      <c r="O3257" s="10">
        <f>N3257-1/SUMIF(Seasons!A$2:A$8,C3257,Seasons!E$2:E$8)*(B3257-(E3257/SUMIF(Seasons!A$2:A$8,C3257,Seasons!B$2:B$8))*SUMIF(Seasons!A$2:A$8,C3257,Seasons!C$2:C$8))</f>
        <v>-0.46586883676400204</v>
      </c>
    </row>
    <row r="3258" spans="1:15" x14ac:dyDescent="0.2">
      <c r="A3258">
        <v>1</v>
      </c>
      <c r="B3258" s="1">
        <f>48/82*K3258</f>
        <v>731707.31707317068</v>
      </c>
      <c r="C3258" t="s">
        <v>22</v>
      </c>
      <c r="D3258" t="s">
        <v>898</v>
      </c>
      <c r="E3258">
        <v>99</v>
      </c>
      <c r="F3258">
        <v>0</v>
      </c>
      <c r="H3258">
        <v>0</v>
      </c>
      <c r="K3258" s="1">
        <v>1250000</v>
      </c>
      <c r="L3258" s="1">
        <v>0</v>
      </c>
      <c r="N3258" s="3">
        <v>2.5</v>
      </c>
      <c r="O3258" s="10">
        <f>N3258-1/SUMIF(Seasons!A$2:A$8,C3258,Seasons!E$2:E$8)*(B3258-(E3258/SUMIF(Seasons!A$2:A$8,C3258,Seasons!B$2:B$8))*SUMIF(Seasons!A$2:A$8,C3258,Seasons!C$2:C$8))</f>
        <v>1.6238394964594809</v>
      </c>
    </row>
    <row r="3259" spans="1:15" x14ac:dyDescent="0.2">
      <c r="A3259">
        <v>1</v>
      </c>
      <c r="B3259" s="1">
        <f>K3259</f>
        <v>437179</v>
      </c>
      <c r="C3259" t="s">
        <v>15</v>
      </c>
      <c r="D3259" t="s">
        <v>898</v>
      </c>
      <c r="E3259">
        <v>155</v>
      </c>
      <c r="F3259">
        <v>0</v>
      </c>
      <c r="G3259">
        <v>0</v>
      </c>
      <c r="H3259">
        <v>0</v>
      </c>
      <c r="I3259"/>
      <c r="J3259" s="1">
        <v>550000</v>
      </c>
      <c r="K3259" s="1">
        <v>437179</v>
      </c>
      <c r="L3259" s="1">
        <v>0</v>
      </c>
      <c r="M3259"/>
      <c r="N3259" s="3">
        <v>0.2</v>
      </c>
      <c r="O3259" s="10">
        <f>N3259-1/SUMIF(Seasons!A$2:A$8,C3259,Seasons!E$2:E$8)*(B3259-(E3259/SUMIF(Seasons!A$2:A$8,C3259,Seasons!B$2:B$8))*SUMIF(Seasons!A$2:A$8,C3259,Seasons!C$2:C$8))</f>
        <v>0.20000113187876972</v>
      </c>
    </row>
    <row r="3260" spans="1:15" x14ac:dyDescent="0.2">
      <c r="A3260">
        <v>1</v>
      </c>
      <c r="B3260" s="1">
        <f>J3260</f>
        <v>525000</v>
      </c>
      <c r="C3260" s="11" t="s">
        <v>17</v>
      </c>
      <c r="D3260" s="11" t="s">
        <v>899</v>
      </c>
      <c r="E3260" s="12">
        <v>190</v>
      </c>
      <c r="F3260" s="12"/>
      <c r="G3260" s="12"/>
      <c r="H3260" s="12"/>
      <c r="I3260" s="13">
        <v>525000</v>
      </c>
      <c r="J3260" s="14">
        <v>525000</v>
      </c>
      <c r="K3260" s="14"/>
      <c r="L3260" s="14" t="s">
        <v>27</v>
      </c>
      <c r="M3260" s="13"/>
      <c r="N3260" s="10">
        <v>0.4</v>
      </c>
      <c r="O3260" s="10">
        <f>N3260-1/SUMIF(Seasons!A$2:A$8,C3260,Seasons!E$2:E$8)*(B3260-(E3260/SUMIF(Seasons!A$2:A$8,C3260,Seasons!B$2:B$8))*SUMIF(Seasons!A$2:A$8,C3260,Seasons!C$2:C$8))</f>
        <v>0.26892408519934463</v>
      </c>
    </row>
    <row r="3261" spans="1:15" x14ac:dyDescent="0.2">
      <c r="A3261">
        <v>1</v>
      </c>
      <c r="B3261" s="1">
        <f>K3261</f>
        <v>575000</v>
      </c>
      <c r="C3261" s="11" t="s">
        <v>19</v>
      </c>
      <c r="D3261" s="11" t="s">
        <v>899</v>
      </c>
      <c r="E3261" s="12">
        <v>193</v>
      </c>
      <c r="F3261" s="12">
        <v>0</v>
      </c>
      <c r="G3261" s="12">
        <v>0</v>
      </c>
      <c r="H3261" s="12">
        <v>0</v>
      </c>
      <c r="I3261" s="11"/>
      <c r="J3261" s="14">
        <v>575000</v>
      </c>
      <c r="K3261" s="14">
        <v>575000</v>
      </c>
      <c r="L3261" s="14">
        <v>0</v>
      </c>
      <c r="M3261" s="13"/>
      <c r="N3261" s="10">
        <v>-1.4</v>
      </c>
      <c r="O3261" s="10">
        <f>N3261-1/SUMIF(Seasons!A$2:A$8,C3261,Seasons!E$2:E$8)*(B3261-(E3261/SUMIF(Seasons!A$2:A$8,C3261,Seasons!B$2:B$8))*SUMIF(Seasons!A$2:A$8,C3261,Seasons!C$2:C$8))</f>
        <v>-1.5986754966887418</v>
      </c>
    </row>
    <row r="3262" spans="1:15" x14ac:dyDescent="0.2">
      <c r="A3262">
        <v>1</v>
      </c>
      <c r="B3262" s="1">
        <f>K3262</f>
        <v>575000</v>
      </c>
      <c r="C3262" s="11" t="s">
        <v>20</v>
      </c>
      <c r="D3262" s="11" t="s">
        <v>899</v>
      </c>
      <c r="E3262" s="12">
        <v>186</v>
      </c>
      <c r="F3262" s="12">
        <v>0</v>
      </c>
      <c r="G3262" s="12">
        <v>0</v>
      </c>
      <c r="H3262" s="12">
        <v>0</v>
      </c>
      <c r="I3262" s="12"/>
      <c r="J3262" s="14">
        <v>575000</v>
      </c>
      <c r="K3262" s="14">
        <v>575000</v>
      </c>
      <c r="L3262" s="14">
        <v>0</v>
      </c>
      <c r="M3262" s="13"/>
      <c r="N3262" s="10">
        <v>-1.3</v>
      </c>
      <c r="O3262" s="10">
        <f>N3262-1/SUMIF(Seasons!A$2:A$8,C3262,Seasons!E$2:E$8)*(B3262-(E3262/SUMIF(Seasons!A$2:A$8,C3262,Seasons!B$2:B$8))*SUMIF(Seasons!A$2:A$8,C3262,Seasons!C$2:C$8))</f>
        <v>-1.4878914405010439</v>
      </c>
    </row>
    <row r="3263" spans="1:15" x14ac:dyDescent="0.2">
      <c r="A3263">
        <v>1</v>
      </c>
      <c r="B3263" s="1">
        <v>62000</v>
      </c>
      <c r="C3263" t="s">
        <v>23</v>
      </c>
      <c r="D3263" t="s">
        <v>900</v>
      </c>
      <c r="E3263">
        <v>8</v>
      </c>
      <c r="K3263" s="1">
        <v>62000</v>
      </c>
      <c r="L3263" s="1">
        <v>500000</v>
      </c>
      <c r="N3263" s="3">
        <v>0</v>
      </c>
      <c r="O3263" s="10">
        <f>N3263-1/SUMIF(Seasons!A$2:A$8,C3263,Seasons!E$2:E$8)*(B3263-(E3263/SUMIF(Seasons!A$2:A$8,C3263,Seasons!B$2:B$8))*SUMIF(Seasons!A$2:A$8,C3263,Seasons!C$2:C$8))</f>
        <v>-8.1655551421129458E-2</v>
      </c>
    </row>
    <row r="3264" spans="1:15" x14ac:dyDescent="0.2">
      <c r="A3264">
        <v>1</v>
      </c>
      <c r="B3264" s="1">
        <f>K3264</f>
        <v>268653</v>
      </c>
      <c r="C3264" s="11" t="s">
        <v>19</v>
      </c>
      <c r="D3264" s="11" t="s">
        <v>901</v>
      </c>
      <c r="E3264" s="12">
        <v>61</v>
      </c>
      <c r="F3264" s="12">
        <v>0</v>
      </c>
      <c r="G3264" s="12">
        <v>0</v>
      </c>
      <c r="H3264" s="12">
        <v>0</v>
      </c>
      <c r="I3264" s="11"/>
      <c r="J3264" s="14">
        <v>850000</v>
      </c>
      <c r="K3264" s="14">
        <v>268653</v>
      </c>
      <c r="L3264" s="14">
        <v>115000</v>
      </c>
      <c r="M3264" s="13"/>
      <c r="N3264" s="10">
        <v>0.6</v>
      </c>
      <c r="O3264" s="10">
        <f>N3264-1/SUMIF(Seasons!A$2:A$8,C3264,Seasons!E$2:E$8)*(B3264-(E3264/SUMIF(Seasons!A$2:A$8,C3264,Seasons!B$2:B$8))*SUMIF(Seasons!A$2:A$8,C3264,Seasons!C$2:C$8))</f>
        <v>0.30696182273616301</v>
      </c>
    </row>
    <row r="3265" spans="1:15" x14ac:dyDescent="0.2">
      <c r="A3265">
        <v>1</v>
      </c>
      <c r="B3265" s="1">
        <f>J3265</f>
        <v>700000</v>
      </c>
      <c r="C3265" s="11" t="s">
        <v>17</v>
      </c>
      <c r="D3265" s="11" t="s">
        <v>902</v>
      </c>
      <c r="E3265" s="12">
        <v>190</v>
      </c>
      <c r="F3265" s="12"/>
      <c r="G3265" s="12"/>
      <c r="H3265" s="12"/>
      <c r="I3265" s="13">
        <v>700000</v>
      </c>
      <c r="J3265" s="14">
        <v>700000</v>
      </c>
      <c r="K3265" s="14"/>
      <c r="L3265" s="14" t="s">
        <v>27</v>
      </c>
      <c r="M3265" s="13"/>
      <c r="N3265" s="10">
        <v>2.2999999999999998</v>
      </c>
      <c r="O3265" s="10">
        <f>N3265-1/SUMIF(Seasons!A$2:A$8,C3265,Seasons!E$2:E$8)*(B3265-(E3265/SUMIF(Seasons!A$2:A$8,C3265,Seasons!B$2:B$8))*SUMIF(Seasons!A$2:A$8,C3265,Seasons!C$2:C$8))</f>
        <v>1.7101583833970506</v>
      </c>
    </row>
    <row r="3266" spans="1:15" x14ac:dyDescent="0.2">
      <c r="A3266">
        <v>1</v>
      </c>
      <c r="B3266" s="1">
        <f>K3266</f>
        <v>360622</v>
      </c>
      <c r="C3266" s="11" t="s">
        <v>19</v>
      </c>
      <c r="D3266" s="11" t="s">
        <v>902</v>
      </c>
      <c r="E3266" s="12">
        <v>58</v>
      </c>
      <c r="F3266" s="12">
        <v>0</v>
      </c>
      <c r="G3266" s="12">
        <v>0</v>
      </c>
      <c r="H3266" s="12">
        <v>0</v>
      </c>
      <c r="I3266" s="11"/>
      <c r="J3266" s="14">
        <v>1200000</v>
      </c>
      <c r="K3266" s="14">
        <v>360622</v>
      </c>
      <c r="L3266" s="14">
        <v>0</v>
      </c>
      <c r="M3266" s="13"/>
      <c r="N3266" s="10">
        <v>1.3</v>
      </c>
      <c r="O3266" s="10">
        <f>N3266-1/SUMIF(Seasons!A$2:A$8,C3266,Seasons!E$2:E$8)*(B3266-(E3266/SUMIF(Seasons!A$2:A$8,C3266,Seasons!B$2:B$8))*SUMIF(Seasons!A$2:A$8,C3266,Seasons!C$2:C$8))</f>
        <v>0.74274719829804758</v>
      </c>
    </row>
    <row r="3267" spans="1:15" x14ac:dyDescent="0.2">
      <c r="A3267">
        <v>1</v>
      </c>
      <c r="B3267" s="1">
        <f>K3267</f>
        <v>266667</v>
      </c>
      <c r="C3267" s="11" t="s">
        <v>20</v>
      </c>
      <c r="D3267" s="11" t="s">
        <v>902</v>
      </c>
      <c r="E3267" s="12">
        <v>186</v>
      </c>
      <c r="F3267" s="12">
        <v>0</v>
      </c>
      <c r="G3267" s="12">
        <v>0</v>
      </c>
      <c r="H3267" s="12">
        <v>0</v>
      </c>
      <c r="I3267" s="12"/>
      <c r="J3267" s="14">
        <v>266667</v>
      </c>
      <c r="K3267" s="14">
        <v>266667</v>
      </c>
      <c r="L3267" s="14">
        <v>0</v>
      </c>
      <c r="M3267" s="13"/>
      <c r="N3267" s="10"/>
      <c r="O3267" s="10">
        <f>N3267-1/SUMIF(Seasons!A$2:A$8,C3267,Seasons!E$2:E$8)*(B3267-(E3267/SUMIF(Seasons!A$2:A$8,C3267,Seasons!B$2:B$8))*SUMIF(Seasons!A$2:A$8,C3267,Seasons!C$2:C$8))</f>
        <v>0.5845503131524008</v>
      </c>
    </row>
    <row r="3268" spans="1:15" x14ac:dyDescent="0.2">
      <c r="A3268">
        <v>1</v>
      </c>
      <c r="B3268" s="1">
        <f>K3268</f>
        <v>466667</v>
      </c>
      <c r="C3268" s="11" t="s">
        <v>21</v>
      </c>
      <c r="D3268" s="11" t="s">
        <v>902</v>
      </c>
      <c r="E3268" s="12">
        <v>185</v>
      </c>
      <c r="F3268" s="12">
        <v>0</v>
      </c>
      <c r="G3268" s="12">
        <v>0</v>
      </c>
      <c r="H3268" s="12">
        <v>0</v>
      </c>
      <c r="I3268" s="12"/>
      <c r="J3268" s="14">
        <v>466667</v>
      </c>
      <c r="K3268" s="14">
        <v>466667</v>
      </c>
      <c r="L3268" s="14">
        <v>0</v>
      </c>
      <c r="M3268" s="13" t="s">
        <v>209</v>
      </c>
      <c r="N3268" s="10"/>
      <c r="O3268" s="10">
        <f>N3268-1/SUMIF(Seasons!A$2:A$8,C3268,Seasons!E$2:E$8)*(B3268-(E3268/SUMIF(Seasons!A$2:A$8,C3268,Seasons!B$2:B$8))*SUMIF(Seasons!A$2:A$8,C3268,Seasons!C$2:C$8))</f>
        <v>0.13403465773097176</v>
      </c>
    </row>
    <row r="3269" spans="1:15" x14ac:dyDescent="0.2">
      <c r="A3269">
        <v>1</v>
      </c>
      <c r="B3269" s="1">
        <f>J3269</f>
        <v>3250000</v>
      </c>
      <c r="C3269" s="11" t="s">
        <v>17</v>
      </c>
      <c r="D3269" s="11" t="s">
        <v>903</v>
      </c>
      <c r="E3269" s="12">
        <v>190</v>
      </c>
      <c r="F3269" s="12"/>
      <c r="G3269" s="12"/>
      <c r="H3269" s="12"/>
      <c r="I3269" s="13">
        <v>3300000</v>
      </c>
      <c r="J3269" s="14">
        <v>3250000</v>
      </c>
      <c r="K3269" s="14"/>
      <c r="L3269" s="14" t="s">
        <v>27</v>
      </c>
      <c r="M3269" s="13"/>
      <c r="N3269" s="10">
        <v>11.4</v>
      </c>
      <c r="O3269" s="10">
        <f>N3269-1/SUMIF(Seasons!A$2:A$8,C3269,Seasons!E$2:E$8)*(B3269-(E3269/SUMIF(Seasons!A$2:A$8,C3269,Seasons!B$2:B$8))*SUMIF(Seasons!A$2:A$8,C3269,Seasons!C$2:C$8))</f>
        <v>4.1252867285636272</v>
      </c>
    </row>
    <row r="3270" spans="1:15" x14ac:dyDescent="0.2">
      <c r="A3270">
        <v>1</v>
      </c>
      <c r="B3270" s="1">
        <f>K3270</f>
        <v>3250000</v>
      </c>
      <c r="C3270" s="11" t="s">
        <v>19</v>
      </c>
      <c r="D3270" s="11" t="s">
        <v>903</v>
      </c>
      <c r="E3270" s="12">
        <v>193</v>
      </c>
      <c r="F3270" s="12">
        <v>0</v>
      </c>
      <c r="G3270" s="12">
        <v>0</v>
      </c>
      <c r="H3270" s="12">
        <v>0</v>
      </c>
      <c r="I3270" s="11"/>
      <c r="J3270" s="14">
        <v>3250000</v>
      </c>
      <c r="K3270" s="14">
        <v>3250000</v>
      </c>
      <c r="L3270" s="14">
        <v>0</v>
      </c>
      <c r="M3270" s="13"/>
      <c r="N3270" s="10">
        <v>15.3</v>
      </c>
      <c r="O3270" s="10">
        <f>N3270-1/SUMIF(Seasons!A$2:A$8,C3270,Seasons!E$2:E$8)*(B3270-(E3270/SUMIF(Seasons!A$2:A$8,C3270,Seasons!B$2:B$8))*SUMIF(Seasons!A$2:A$8,C3270,Seasons!C$2:C$8))</f>
        <v>8.0152317880794719</v>
      </c>
    </row>
    <row r="3271" spans="1:15" x14ac:dyDescent="0.2">
      <c r="A3271">
        <v>1</v>
      </c>
      <c r="B3271" s="1">
        <f>K3271</f>
        <v>3250000</v>
      </c>
      <c r="C3271" s="11" t="s">
        <v>20</v>
      </c>
      <c r="D3271" s="11" t="s">
        <v>903</v>
      </c>
      <c r="E3271" s="12">
        <v>186</v>
      </c>
      <c r="F3271" s="12">
        <v>0</v>
      </c>
      <c r="G3271" s="12">
        <v>0</v>
      </c>
      <c r="H3271" s="12">
        <v>0</v>
      </c>
      <c r="I3271" s="12"/>
      <c r="J3271" s="14">
        <v>3250000</v>
      </c>
      <c r="K3271" s="14">
        <v>3250000</v>
      </c>
      <c r="L3271" s="14">
        <v>0</v>
      </c>
      <c r="M3271" s="13"/>
      <c r="N3271" s="10">
        <v>13.5</v>
      </c>
      <c r="O3271" s="10">
        <f>N3271-1/SUMIF(Seasons!A$2:A$8,C3271,Seasons!E$2:E$8)*(B3271-(E3271/SUMIF(Seasons!A$2:A$8,C3271,Seasons!B$2:B$8))*SUMIF(Seasons!A$2:A$8,C3271,Seasons!C$2:C$8))</f>
        <v>6.6106471816283934</v>
      </c>
    </row>
    <row r="3272" spans="1:15" x14ac:dyDescent="0.2">
      <c r="A3272">
        <v>1</v>
      </c>
      <c r="B3272" s="1">
        <f>K3272</f>
        <v>6750000</v>
      </c>
      <c r="C3272" s="11" t="s">
        <v>21</v>
      </c>
      <c r="D3272" s="11" t="s">
        <v>903</v>
      </c>
      <c r="E3272" s="12">
        <v>185</v>
      </c>
      <c r="F3272" s="12">
        <v>0</v>
      </c>
      <c r="G3272" s="12">
        <v>0</v>
      </c>
      <c r="H3272" s="12">
        <v>0</v>
      </c>
      <c r="I3272" s="12"/>
      <c r="J3272" s="14">
        <v>6750000</v>
      </c>
      <c r="K3272" s="14">
        <v>6750000</v>
      </c>
      <c r="L3272" s="14">
        <v>0</v>
      </c>
      <c r="M3272" s="13">
        <v>0</v>
      </c>
      <c r="N3272" s="10">
        <v>9</v>
      </c>
      <c r="O3272" s="10">
        <f>N3272-1/SUMIF(Seasons!A$2:A$8,C3272,Seasons!E$2:E$8)*(B3272-(E3272/SUMIF(Seasons!A$2:A$8,C3272,Seasons!B$2:B$8))*SUMIF(Seasons!A$2:A$8,C3272,Seasons!C$2:C$8))</f>
        <v>-5.3034944949736715</v>
      </c>
    </row>
    <row r="3273" spans="1:15" x14ac:dyDescent="0.2">
      <c r="A3273">
        <v>1</v>
      </c>
      <c r="B3273" s="1">
        <f>48/82*K3273</f>
        <v>3951219.5121951215</v>
      </c>
      <c r="C3273" t="s">
        <v>22</v>
      </c>
      <c r="D3273" t="s">
        <v>903</v>
      </c>
      <c r="E3273">
        <v>99</v>
      </c>
      <c r="F3273">
        <v>0</v>
      </c>
      <c r="H3273">
        <v>0</v>
      </c>
      <c r="K3273" s="1">
        <v>6750000</v>
      </c>
      <c r="L3273" s="1">
        <v>0</v>
      </c>
      <c r="N3273" s="3">
        <v>8.3000000000000007</v>
      </c>
      <c r="O3273" s="10">
        <f>N3273-1/SUMIF(Seasons!A$2:A$8,C3273,Seasons!E$2:E$8)*(B3273-(E3273/SUMIF(Seasons!A$2:A$8,C3273,Seasons!B$2:B$8))*SUMIF(Seasons!A$2:A$8,C3273,Seasons!C$2:C$8))</f>
        <v>0.77710464201416318</v>
      </c>
    </row>
    <row r="3274" spans="1:15" x14ac:dyDescent="0.2">
      <c r="A3274">
        <v>1</v>
      </c>
      <c r="B3274" s="1">
        <f>K3274</f>
        <v>6750000</v>
      </c>
      <c r="C3274" t="s">
        <v>15</v>
      </c>
      <c r="D3274" t="s">
        <v>903</v>
      </c>
      <c r="E3274">
        <v>195</v>
      </c>
      <c r="F3274">
        <v>0</v>
      </c>
      <c r="G3274">
        <v>0</v>
      </c>
      <c r="H3274">
        <v>0</v>
      </c>
      <c r="I3274"/>
      <c r="J3274" s="1">
        <v>6750000</v>
      </c>
      <c r="K3274" s="1">
        <v>6750000</v>
      </c>
      <c r="L3274" s="1">
        <v>0</v>
      </c>
      <c r="M3274"/>
      <c r="N3274" s="3">
        <v>8.8000000000000007</v>
      </c>
      <c r="O3274" s="10">
        <f>N3274-1/SUMIF(Seasons!A$2:A$8,C3274,Seasons!E$2:E$8)*(B3274-(E3274/SUMIF(Seasons!A$2:A$8,C3274,Seasons!B$2:B$8))*SUMIF(Seasons!A$2:A$8,C3274,Seasons!C$2:C$8))</f>
        <v>-5.6046466602129712</v>
      </c>
    </row>
    <row r="3275" spans="1:15" x14ac:dyDescent="0.2">
      <c r="A3275">
        <v>1</v>
      </c>
      <c r="B3275" s="1">
        <v>6750000</v>
      </c>
      <c r="C3275" t="s">
        <v>23</v>
      </c>
      <c r="D3275" t="s">
        <v>903</v>
      </c>
      <c r="E3275">
        <v>186</v>
      </c>
      <c r="K3275" s="1">
        <v>6750000</v>
      </c>
      <c r="L3275" s="1">
        <v>0</v>
      </c>
      <c r="N3275" s="3">
        <v>7.4</v>
      </c>
      <c r="O3275" s="10">
        <f>N3275-1/SUMIF(Seasons!A$2:A$8,C3275,Seasons!E$2:E$8)*(B3275-(E3275/SUMIF(Seasons!A$2:A$8,C3275,Seasons!B$2:B$8))*SUMIF(Seasons!A$2:A$8,C3275,Seasons!C$2:C$8))</f>
        <v>-5.8031943212067425</v>
      </c>
    </row>
    <row r="3276" spans="1:15" x14ac:dyDescent="0.2">
      <c r="A3276">
        <v>1</v>
      </c>
      <c r="B3276" s="1">
        <f>J3276</f>
        <v>4750000</v>
      </c>
      <c r="C3276" s="11" t="s">
        <v>17</v>
      </c>
      <c r="D3276" s="11" t="s">
        <v>904</v>
      </c>
      <c r="E3276" s="12">
        <v>190</v>
      </c>
      <c r="F3276" s="12"/>
      <c r="G3276" s="12"/>
      <c r="H3276" s="12"/>
      <c r="I3276" s="13">
        <v>4750000</v>
      </c>
      <c r="J3276" s="14">
        <v>4750000</v>
      </c>
      <c r="K3276" s="14"/>
      <c r="L3276" s="14" t="s">
        <v>27</v>
      </c>
      <c r="M3276" s="13"/>
      <c r="N3276" s="10">
        <v>8.1</v>
      </c>
      <c r="O3276" s="10">
        <f>N3276-1/SUMIF(Seasons!A$2:A$8,C3276,Seasons!E$2:E$8)*(B3276-(E3276/SUMIF(Seasons!A$2:A$8,C3276,Seasons!B$2:B$8))*SUMIF(Seasons!A$2:A$8,C3276,Seasons!C$2:C$8))</f>
        <v>-3.1069907154560354</v>
      </c>
    </row>
    <row r="3277" spans="1:15" x14ac:dyDescent="0.2">
      <c r="A3277">
        <v>1</v>
      </c>
      <c r="B3277" s="1">
        <f>K3277</f>
        <v>3250000</v>
      </c>
      <c r="C3277" s="11" t="s">
        <v>19</v>
      </c>
      <c r="D3277" s="11" t="s">
        <v>904</v>
      </c>
      <c r="E3277" s="12">
        <v>193</v>
      </c>
      <c r="F3277" s="12">
        <v>0</v>
      </c>
      <c r="G3277" s="12">
        <v>0</v>
      </c>
      <c r="H3277" s="12">
        <v>0</v>
      </c>
      <c r="I3277" s="11"/>
      <c r="J3277" s="14">
        <v>3250000</v>
      </c>
      <c r="K3277" s="14">
        <v>3250000</v>
      </c>
      <c r="L3277" s="14">
        <v>0</v>
      </c>
      <c r="M3277" s="13"/>
      <c r="N3277" s="10">
        <v>10.5</v>
      </c>
      <c r="O3277" s="10">
        <f>N3277-1/SUMIF(Seasons!A$2:A$8,C3277,Seasons!E$2:E$8)*(B3277-(E3277/SUMIF(Seasons!A$2:A$8,C3277,Seasons!B$2:B$8))*SUMIF(Seasons!A$2:A$8,C3277,Seasons!C$2:C$8))</f>
        <v>3.2152317880794703</v>
      </c>
    </row>
    <row r="3278" spans="1:15" x14ac:dyDescent="0.2">
      <c r="A3278">
        <v>1</v>
      </c>
      <c r="B3278" s="1">
        <f>K3278</f>
        <v>2500000</v>
      </c>
      <c r="C3278" s="11" t="s">
        <v>20</v>
      </c>
      <c r="D3278" s="11" t="s">
        <v>904</v>
      </c>
      <c r="E3278" s="12">
        <v>186</v>
      </c>
      <c r="F3278" s="12">
        <v>0</v>
      </c>
      <c r="G3278" s="12">
        <v>0</v>
      </c>
      <c r="H3278" s="12">
        <v>0</v>
      </c>
      <c r="I3278" s="12"/>
      <c r="J3278" s="14">
        <v>2500000</v>
      </c>
      <c r="K3278" s="14">
        <v>2500000</v>
      </c>
      <c r="L3278" s="14">
        <v>0</v>
      </c>
      <c r="M3278" s="13"/>
      <c r="N3278" s="10">
        <v>4.3</v>
      </c>
      <c r="O3278" s="10">
        <f>N3278-1/SUMIF(Seasons!A$2:A$8,C3278,Seasons!E$2:E$8)*(B3278-(E3278/SUMIF(Seasons!A$2:A$8,C3278,Seasons!B$2:B$8))*SUMIF(Seasons!A$2:A$8,C3278,Seasons!C$2:C$8))</f>
        <v>-0.7104384133611692</v>
      </c>
    </row>
    <row r="3279" spans="1:15" x14ac:dyDescent="0.2">
      <c r="A3279">
        <v>1</v>
      </c>
      <c r="B3279" s="1">
        <f>K3279</f>
        <v>2500000</v>
      </c>
      <c r="C3279" s="11" t="s">
        <v>21</v>
      </c>
      <c r="D3279" s="11" t="s">
        <v>904</v>
      </c>
      <c r="E3279" s="12">
        <v>185</v>
      </c>
      <c r="F3279" s="12">
        <v>0</v>
      </c>
      <c r="G3279" s="12">
        <v>0</v>
      </c>
      <c r="H3279" s="12">
        <v>0</v>
      </c>
      <c r="I3279" s="12"/>
      <c r="J3279" s="14">
        <v>2500000</v>
      </c>
      <c r="K3279" s="14">
        <v>2500000</v>
      </c>
      <c r="L3279" s="14">
        <v>0</v>
      </c>
      <c r="M3279" s="13">
        <v>0</v>
      </c>
      <c r="N3279" s="10">
        <v>5.9</v>
      </c>
      <c r="O3279" s="10">
        <f>N3279-1/SUMIF(Seasons!A$2:A$8,C3279,Seasons!E$2:E$8)*(B3279-(E3279/SUMIF(Seasons!A$2:A$8,C3279,Seasons!B$2:B$8))*SUMIF(Seasons!A$2:A$8,C3279,Seasons!C$2:C$8))</f>
        <v>1.3619435136428919</v>
      </c>
    </row>
    <row r="3280" spans="1:15" x14ac:dyDescent="0.2">
      <c r="A3280">
        <v>1</v>
      </c>
      <c r="B3280" s="1">
        <f>48/82*K3280</f>
        <v>1756097.5609756096</v>
      </c>
      <c r="C3280" t="s">
        <v>22</v>
      </c>
      <c r="D3280" t="s">
        <v>904</v>
      </c>
      <c r="E3280">
        <v>99</v>
      </c>
      <c r="F3280">
        <v>0</v>
      </c>
      <c r="H3280">
        <v>0</v>
      </c>
      <c r="K3280" s="1">
        <v>3000000</v>
      </c>
      <c r="L3280" s="1">
        <v>800000</v>
      </c>
      <c r="N3280" s="3">
        <v>6.6</v>
      </c>
      <c r="O3280" s="10">
        <f>N3280-1/SUMIF(Seasons!A$2:A$8,C3280,Seasons!E$2:E$8)*(B3280-(E3280/SUMIF(Seasons!A$2:A$8,C3280,Seasons!B$2:B$8))*SUMIF(Seasons!A$2:A$8,C3280,Seasons!C$2:C$8))</f>
        <v>3.6089693154996065</v>
      </c>
    </row>
    <row r="3281" spans="1:15" x14ac:dyDescent="0.2">
      <c r="A3281">
        <v>1</v>
      </c>
      <c r="B3281" s="1">
        <f>K3281</f>
        <v>2500000</v>
      </c>
      <c r="C3281" t="s">
        <v>15</v>
      </c>
      <c r="D3281" t="s">
        <v>904</v>
      </c>
      <c r="E3281">
        <v>195</v>
      </c>
      <c r="F3281">
        <v>0</v>
      </c>
      <c r="G3281">
        <v>0</v>
      </c>
      <c r="H3281">
        <v>0</v>
      </c>
      <c r="I3281"/>
      <c r="J3281" s="1">
        <v>3500000</v>
      </c>
      <c r="K3281" s="1">
        <v>2500000</v>
      </c>
      <c r="L3281" s="1">
        <v>1000000</v>
      </c>
      <c r="M3281"/>
      <c r="N3281" s="3">
        <v>6.3</v>
      </c>
      <c r="O3281" s="10">
        <f>N3281-1/SUMIF(Seasons!A$2:A$8,C3281,Seasons!E$2:E$8)*(B3281-(E3281/SUMIF(Seasons!A$2:A$8,C3281,Seasons!B$2:B$8))*SUMIF(Seasons!A$2:A$8,C3281,Seasons!C$2:C$8))</f>
        <v>1.7695062923523714</v>
      </c>
    </row>
    <row r="3282" spans="1:15" x14ac:dyDescent="0.2">
      <c r="A3282">
        <v>1</v>
      </c>
      <c r="B3282" s="1">
        <f>J3282</f>
        <v>500000</v>
      </c>
      <c r="C3282" s="11" t="s">
        <v>17</v>
      </c>
      <c r="D3282" s="11" t="s">
        <v>905</v>
      </c>
      <c r="E3282" s="12">
        <v>190</v>
      </c>
      <c r="F3282" s="12"/>
      <c r="G3282" s="12"/>
      <c r="H3282" s="12"/>
      <c r="I3282" s="13">
        <v>500000</v>
      </c>
      <c r="J3282" s="14">
        <v>500000</v>
      </c>
      <c r="K3282" s="14"/>
      <c r="L3282" s="14" t="s">
        <v>27</v>
      </c>
      <c r="M3282" s="13"/>
      <c r="N3282" s="10">
        <v>1.2</v>
      </c>
      <c r="O3282" s="10">
        <f>N3282-1/SUMIF(Seasons!A$2:A$8,C3282,Seasons!E$2:E$8)*(B3282-(E3282/SUMIF(Seasons!A$2:A$8,C3282,Seasons!B$2:B$8))*SUMIF(Seasons!A$2:A$8,C3282,Seasons!C$2:C$8))</f>
        <v>1.1344620425996723</v>
      </c>
    </row>
    <row r="3283" spans="1:15" x14ac:dyDescent="0.2">
      <c r="A3283">
        <v>1</v>
      </c>
      <c r="B3283" s="1">
        <f>K3283</f>
        <v>93649</v>
      </c>
      <c r="C3283" s="11" t="s">
        <v>21</v>
      </c>
      <c r="D3283" s="11" t="s">
        <v>905</v>
      </c>
      <c r="E3283" s="12">
        <v>33</v>
      </c>
      <c r="F3283" s="12">
        <v>0</v>
      </c>
      <c r="G3283" s="12">
        <v>0</v>
      </c>
      <c r="H3283" s="12">
        <v>0</v>
      </c>
      <c r="I3283" s="12"/>
      <c r="J3283" s="14">
        <v>525000</v>
      </c>
      <c r="K3283" s="14">
        <v>93649</v>
      </c>
      <c r="L3283" s="14">
        <v>0</v>
      </c>
      <c r="M3283" s="13">
        <v>0</v>
      </c>
      <c r="N3283" s="10">
        <v>-0.8</v>
      </c>
      <c r="O3283" s="10">
        <f>N3283-1/SUMIF(Seasons!A$2:A$8,C3283,Seasons!E$2:E$8)*(B3283-(E3283/SUMIF(Seasons!A$2:A$8,C3283,Seasons!B$2:B$8))*SUMIF(Seasons!A$2:A$8,C3283,Seasons!C$2:C$8))</f>
        <v>-0.8000008073176097</v>
      </c>
    </row>
    <row r="3284" spans="1:15" x14ac:dyDescent="0.2">
      <c r="A3284">
        <v>1</v>
      </c>
      <c r="B3284" s="1">
        <f>K3284</f>
        <v>15933</v>
      </c>
      <c r="C3284" s="11" t="s">
        <v>19</v>
      </c>
      <c r="D3284" s="11" t="s">
        <v>906</v>
      </c>
      <c r="E3284" s="12">
        <v>5</v>
      </c>
      <c r="F3284" s="12">
        <v>0</v>
      </c>
      <c r="G3284" s="12">
        <v>0</v>
      </c>
      <c r="H3284" s="12">
        <v>0</v>
      </c>
      <c r="I3284" s="11"/>
      <c r="J3284" s="14">
        <v>615000</v>
      </c>
      <c r="K3284" s="14">
        <v>15933</v>
      </c>
      <c r="L3284" s="14">
        <v>0</v>
      </c>
      <c r="M3284" s="13"/>
      <c r="N3284" s="10"/>
      <c r="O3284" s="10">
        <f>N3284-1/SUMIF(Seasons!A$2:A$8,C3284,Seasons!E$2:E$8)*(B3284-(E3284/SUMIF(Seasons!A$2:A$8,C3284,Seasons!B$2:B$8))*SUMIF(Seasons!A$2:A$8,C3284,Seasons!C$2:C$8))</f>
        <v>-7.893065230072405E-3</v>
      </c>
    </row>
    <row r="3285" spans="1:15" x14ac:dyDescent="0.2">
      <c r="A3285">
        <v>1</v>
      </c>
      <c r="B3285" s="1">
        <f>K3285</f>
        <v>17742</v>
      </c>
      <c r="C3285" s="11" t="s">
        <v>20</v>
      </c>
      <c r="D3285" s="11" t="s">
        <v>906</v>
      </c>
      <c r="E3285" s="12">
        <v>6</v>
      </c>
      <c r="F3285" s="12">
        <v>0</v>
      </c>
      <c r="G3285" s="12">
        <v>0</v>
      </c>
      <c r="H3285" s="12">
        <v>0</v>
      </c>
      <c r="I3285" s="12"/>
      <c r="J3285" s="14">
        <v>550000</v>
      </c>
      <c r="K3285" s="14">
        <v>17742</v>
      </c>
      <c r="L3285" s="14">
        <v>0</v>
      </c>
      <c r="M3285" s="13"/>
      <c r="N3285" s="10">
        <v>-0.2</v>
      </c>
      <c r="O3285" s="10">
        <f>N3285-1/SUMIF(Seasons!A$2:A$8,C3285,Seasons!E$2:E$8)*(B3285-(E3285/SUMIF(Seasons!A$2:A$8,C3285,Seasons!B$2:B$8))*SUMIF(Seasons!A$2:A$8,C3285,Seasons!C$2:C$8))</f>
        <v>-0.204040837766853</v>
      </c>
    </row>
    <row r="3286" spans="1:15" x14ac:dyDescent="0.2">
      <c r="A3286">
        <v>1</v>
      </c>
      <c r="B3286" s="1">
        <f>K3286</f>
        <v>14738</v>
      </c>
      <c r="C3286" s="11" t="s">
        <v>21</v>
      </c>
      <c r="D3286" s="11" t="s">
        <v>906</v>
      </c>
      <c r="E3286" s="12">
        <v>0</v>
      </c>
      <c r="F3286" s="12">
        <v>0</v>
      </c>
      <c r="G3286" s="12">
        <v>0</v>
      </c>
      <c r="H3286" s="12">
        <v>161</v>
      </c>
      <c r="I3286" s="12"/>
      <c r="J3286" s="14">
        <v>525000</v>
      </c>
      <c r="K3286" s="14">
        <v>14738</v>
      </c>
      <c r="L3286" s="14">
        <v>0</v>
      </c>
      <c r="M3286" s="13">
        <v>0</v>
      </c>
      <c r="N3286" s="10"/>
      <c r="O3286" s="10">
        <f>N3286-1/SUMIF(Seasons!A$2:A$8,C3286,Seasons!E$2:E$8)*(B3286-(E3286/SUMIF(Seasons!A$2:A$8,C3286,Seasons!B$2:B$8))*SUMIF(Seasons!A$2:A$8,C3286,Seasons!C$2:C$8))</f>
        <v>-3.3864241263762564E-2</v>
      </c>
    </row>
    <row r="3287" spans="1:15" x14ac:dyDescent="0.2">
      <c r="A3287">
        <v>1</v>
      </c>
      <c r="B3287" s="1">
        <f>J3287</f>
        <v>2500000</v>
      </c>
      <c r="C3287" s="11" t="s">
        <v>17</v>
      </c>
      <c r="D3287" s="11" t="s">
        <v>907</v>
      </c>
      <c r="E3287" s="12">
        <v>190</v>
      </c>
      <c r="F3287" s="12"/>
      <c r="G3287" s="12"/>
      <c r="H3287" s="12"/>
      <c r="I3287" s="13">
        <v>1500000</v>
      </c>
      <c r="J3287" s="14">
        <v>2500000</v>
      </c>
      <c r="K3287" s="14"/>
      <c r="L3287" s="14">
        <v>1000000</v>
      </c>
      <c r="M3287" s="13"/>
      <c r="N3287" s="20">
        <v>-1.6</v>
      </c>
      <c r="O3287" s="10">
        <f>N3287-1/SUMIF(Seasons!A$2:A$8,C3287,Seasons!E$2:E$8)*(B3287-(E3287/SUMIF(Seasons!A$2:A$8,C3287,Seasons!B$2:B$8))*SUMIF(Seasons!A$2:A$8,C3287,Seasons!C$2:C$8))</f>
        <v>-6.9085745494265431</v>
      </c>
    </row>
    <row r="3288" spans="1:15" x14ac:dyDescent="0.2">
      <c r="A3288">
        <v>1</v>
      </c>
      <c r="B3288" s="1">
        <f>48/82*K3288</f>
        <v>497560.97560975607</v>
      </c>
      <c r="C3288" t="s">
        <v>22</v>
      </c>
      <c r="D3288" t="s">
        <v>908</v>
      </c>
      <c r="E3288">
        <v>99</v>
      </c>
      <c r="F3288">
        <v>0</v>
      </c>
      <c r="H3288">
        <v>0</v>
      </c>
      <c r="K3288" s="1">
        <v>850000</v>
      </c>
      <c r="L3288" s="1">
        <v>350000</v>
      </c>
      <c r="N3288" s="3">
        <v>2.2000000000000002</v>
      </c>
      <c r="O3288" s="10">
        <f>N3288-1/SUMIF(Seasons!A$2:A$8,C3288,Seasons!E$2:E$8)*(B3288-(E3288/SUMIF(Seasons!A$2:A$8,C3288,Seasons!B$2:B$8))*SUMIF(Seasons!A$2:A$8,C3288,Seasons!C$2:C$8))</f>
        <v>1.8072383949645952</v>
      </c>
    </row>
    <row r="3289" spans="1:15" x14ac:dyDescent="0.2">
      <c r="A3289">
        <v>1</v>
      </c>
      <c r="B3289" s="1">
        <v>2950000</v>
      </c>
      <c r="C3289" t="s">
        <v>23</v>
      </c>
      <c r="D3289" t="s">
        <v>908</v>
      </c>
      <c r="E3289">
        <v>186</v>
      </c>
      <c r="K3289" s="1">
        <v>2950000</v>
      </c>
      <c r="L3289" s="1">
        <v>0</v>
      </c>
      <c r="N3289" s="3">
        <v>6.9</v>
      </c>
      <c r="O3289" s="10">
        <f>N3289-1/SUMIF(Seasons!A$2:A$8,C3289,Seasons!E$2:E$8)*(B3289-(E3289/SUMIF(Seasons!A$2:A$8,C3289,Seasons!B$2:B$8))*SUMIF(Seasons!A$2:A$8,C3289,Seasons!C$2:C$8))</f>
        <v>1.7890860692102937</v>
      </c>
    </row>
    <row r="3290" spans="1:15" x14ac:dyDescent="0.2">
      <c r="A3290">
        <v>1</v>
      </c>
      <c r="B3290" s="1">
        <f>J3290</f>
        <v>1700000</v>
      </c>
      <c r="C3290" s="11" t="s">
        <v>17</v>
      </c>
      <c r="D3290" s="11" t="s">
        <v>909</v>
      </c>
      <c r="E3290" s="12">
        <v>190</v>
      </c>
      <c r="F3290" s="12"/>
      <c r="G3290" s="12"/>
      <c r="H3290" s="12"/>
      <c r="I3290" s="13">
        <v>1900000</v>
      </c>
      <c r="J3290" s="14">
        <v>1700000</v>
      </c>
      <c r="K3290" s="14"/>
      <c r="L3290" s="14" t="s">
        <v>27</v>
      </c>
      <c r="M3290" s="13"/>
      <c r="N3290" s="10">
        <v>0.7</v>
      </c>
      <c r="O3290" s="10">
        <f>N3290-1/SUMIF(Seasons!A$2:A$8,C3290,Seasons!E$2:E$8)*(B3290-(E3290/SUMIF(Seasons!A$2:A$8,C3290,Seasons!B$2:B$8))*SUMIF(Seasons!A$2:A$8,C3290,Seasons!C$2:C$8))</f>
        <v>-2.5113599126160571</v>
      </c>
    </row>
    <row r="3291" spans="1:15" x14ac:dyDescent="0.2">
      <c r="A3291">
        <v>1</v>
      </c>
      <c r="B3291" s="1">
        <f>K3291</f>
        <v>4500000</v>
      </c>
      <c r="C3291" s="11" t="s">
        <v>19</v>
      </c>
      <c r="D3291" s="11" t="s">
        <v>909</v>
      </c>
      <c r="E3291" s="12">
        <v>193</v>
      </c>
      <c r="F3291" s="12">
        <v>0</v>
      </c>
      <c r="G3291" s="12">
        <v>0</v>
      </c>
      <c r="H3291" s="12">
        <v>0</v>
      </c>
      <c r="I3291" s="11"/>
      <c r="J3291" s="14">
        <v>4500000</v>
      </c>
      <c r="K3291" s="14">
        <v>4500000</v>
      </c>
      <c r="L3291" s="14">
        <v>0</v>
      </c>
      <c r="M3291" s="13"/>
      <c r="N3291" s="10">
        <v>-0.7</v>
      </c>
      <c r="O3291" s="10">
        <f>N3291-1/SUMIF(Seasons!A$2:A$8,C3291,Seasons!E$2:E$8)*(B3291-(E3291/SUMIF(Seasons!A$2:A$8,C3291,Seasons!B$2:B$8))*SUMIF(Seasons!A$2:A$8,C3291,Seasons!C$2:C$8))</f>
        <v>-11.296026490066225</v>
      </c>
    </row>
    <row r="3292" spans="1:15" x14ac:dyDescent="0.2">
      <c r="A3292">
        <v>1</v>
      </c>
      <c r="B3292" s="1">
        <f>K3292</f>
        <v>4500000</v>
      </c>
      <c r="C3292" s="11" t="s">
        <v>20</v>
      </c>
      <c r="D3292" s="11" t="s">
        <v>909</v>
      </c>
      <c r="E3292" s="12">
        <v>186</v>
      </c>
      <c r="F3292" s="12">
        <v>0</v>
      </c>
      <c r="G3292" s="12">
        <v>0</v>
      </c>
      <c r="H3292" s="12">
        <v>0</v>
      </c>
      <c r="I3292" s="12"/>
      <c r="J3292" s="14">
        <v>4500000</v>
      </c>
      <c r="K3292" s="14">
        <v>4500000</v>
      </c>
      <c r="L3292" s="14">
        <v>0</v>
      </c>
      <c r="M3292" s="13"/>
      <c r="N3292" s="10">
        <v>1.5</v>
      </c>
      <c r="O3292" s="10">
        <f>N3292-1/SUMIF(Seasons!A$2:A$8,C3292,Seasons!E$2:E$8)*(B3292-(E3292/SUMIF(Seasons!A$2:A$8,C3292,Seasons!B$2:B$8))*SUMIF(Seasons!A$2:A$8,C3292,Seasons!C$2:C$8))</f>
        <v>-8.520876826722338</v>
      </c>
    </row>
    <row r="3293" spans="1:15" x14ac:dyDescent="0.2">
      <c r="A3293">
        <v>1</v>
      </c>
      <c r="B3293" s="1">
        <f>K3293</f>
        <v>4500000</v>
      </c>
      <c r="C3293" s="11" t="s">
        <v>21</v>
      </c>
      <c r="D3293" s="11" t="s">
        <v>909</v>
      </c>
      <c r="E3293" s="12">
        <v>185</v>
      </c>
      <c r="F3293" s="16">
        <v>17</v>
      </c>
      <c r="G3293" s="12">
        <v>0</v>
      </c>
      <c r="H3293" s="12">
        <v>0</v>
      </c>
      <c r="I3293" s="12"/>
      <c r="J3293" s="14">
        <v>4500000</v>
      </c>
      <c r="K3293" s="14">
        <v>4500000</v>
      </c>
      <c r="L3293" s="14">
        <v>0</v>
      </c>
      <c r="M3293" s="13">
        <v>0</v>
      </c>
      <c r="N3293" s="10">
        <v>-0.9</v>
      </c>
      <c r="O3293" s="10">
        <f>N3293-1/SUMIF(Seasons!A$2:A$8,C3293,Seasons!E$2:E$8)*(B3293-(E3293/SUMIF(Seasons!A$2:A$8,C3293,Seasons!B$2:B$8))*SUMIF(Seasons!A$2:A$8,C3293,Seasons!C$2:C$8))</f>
        <v>-10.033556725706079</v>
      </c>
    </row>
    <row r="3294" spans="1:15" x14ac:dyDescent="0.2">
      <c r="A3294">
        <v>1</v>
      </c>
      <c r="B3294" s="1">
        <f>48/82*K3294</f>
        <v>2431928.7804878047</v>
      </c>
      <c r="C3294" t="s">
        <v>22</v>
      </c>
      <c r="D3294" t="s">
        <v>909</v>
      </c>
      <c r="E3294">
        <v>61</v>
      </c>
      <c r="F3294">
        <v>0</v>
      </c>
      <c r="H3294">
        <v>0</v>
      </c>
      <c r="K3294" s="1">
        <v>4154545</v>
      </c>
      <c r="L3294" s="1">
        <v>0</v>
      </c>
      <c r="N3294" s="3">
        <v>0.1</v>
      </c>
      <c r="O3294" s="10">
        <f>N3294-1/SUMIF(Seasons!A$2:A$8,C3294,Seasons!E$2:E$8)*(B3294-(E3294/SUMIF(Seasons!A$2:A$8,C3294,Seasons!B$2:B$8))*SUMIF(Seasons!A$2:A$8,C3294,Seasons!C$2:C$8))</f>
        <v>-4.5298256433731501</v>
      </c>
    </row>
    <row r="3295" spans="1:15" x14ac:dyDescent="0.2">
      <c r="A3295">
        <v>1</v>
      </c>
      <c r="B3295" s="1">
        <f>K3295</f>
        <v>700000</v>
      </c>
      <c r="C3295" t="s">
        <v>15</v>
      </c>
      <c r="D3295" t="s">
        <v>909</v>
      </c>
      <c r="E3295">
        <v>195</v>
      </c>
      <c r="F3295">
        <v>0</v>
      </c>
      <c r="G3295">
        <v>0</v>
      </c>
      <c r="H3295">
        <v>0</v>
      </c>
      <c r="I3295"/>
      <c r="J3295" s="1">
        <v>700000</v>
      </c>
      <c r="K3295" s="1">
        <v>700000</v>
      </c>
      <c r="L3295" s="1">
        <v>0</v>
      </c>
      <c r="M3295"/>
      <c r="N3295" s="3">
        <v>0.30000000000000004</v>
      </c>
      <c r="O3295" s="10">
        <f>N3295-1/SUMIF(Seasons!A$2:A$8,C3295,Seasons!E$2:E$8)*(B3295-(E3295/SUMIF(Seasons!A$2:A$8,C3295,Seasons!B$2:B$8))*SUMIF(Seasons!A$2:A$8,C3295,Seasons!C$2:C$8))</f>
        <v>-4.8499515972894425E-2</v>
      </c>
    </row>
    <row r="3296" spans="1:15" x14ac:dyDescent="0.2">
      <c r="A3296">
        <v>1</v>
      </c>
      <c r="B3296" s="1">
        <f>48/82*K3296</f>
        <v>26592.585365853658</v>
      </c>
      <c r="C3296" t="s">
        <v>22</v>
      </c>
      <c r="D3296" t="s">
        <v>910</v>
      </c>
      <c r="E3296">
        <v>7</v>
      </c>
      <c r="F3296">
        <v>0</v>
      </c>
      <c r="H3296">
        <v>0</v>
      </c>
      <c r="K3296" s="1">
        <v>45429</v>
      </c>
      <c r="L3296" s="1">
        <v>282500</v>
      </c>
      <c r="N3296" s="3">
        <v>0</v>
      </c>
      <c r="O3296" s="10">
        <f>N3296-1/SUMIF(Seasons!A$2:A$8,C3296,Seasons!E$2:E$8)*(B3296-(E3296/SUMIF(Seasons!A$2:A$8,C3296,Seasons!B$2:B$8))*SUMIF(Seasons!A$2:A$8,C3296,Seasons!C$2:C$8))</f>
        <v>-1.0039938774050499E-2</v>
      </c>
    </row>
    <row r="3297" spans="1:15" x14ac:dyDescent="0.2">
      <c r="A3297">
        <v>1</v>
      </c>
      <c r="B3297" s="1">
        <f>J3297</f>
        <v>487500</v>
      </c>
      <c r="C3297" s="11" t="s">
        <v>17</v>
      </c>
      <c r="D3297" s="11" t="s">
        <v>911</v>
      </c>
      <c r="E3297" s="12">
        <v>190</v>
      </c>
      <c r="F3297" s="12"/>
      <c r="G3297" s="12"/>
      <c r="H3297" s="12"/>
      <c r="I3297" s="13">
        <v>475000</v>
      </c>
      <c r="J3297" s="14">
        <v>487500</v>
      </c>
      <c r="K3297" s="14"/>
      <c r="L3297" s="14" t="s">
        <v>27</v>
      </c>
      <c r="M3297" s="13"/>
      <c r="N3297" s="10">
        <v>-0.30000000000000004</v>
      </c>
      <c r="O3297" s="10">
        <f>N3297-1/SUMIF(Seasons!A$2:A$8,C3297,Seasons!E$2:E$8)*(B3297-(E3297/SUMIF(Seasons!A$2:A$8,C3297,Seasons!B$2:B$8))*SUMIF(Seasons!A$2:A$8,C3297,Seasons!C$2:C$8))</f>
        <v>-0.33276897870016386</v>
      </c>
    </row>
    <row r="3298" spans="1:15" x14ac:dyDescent="0.2">
      <c r="A3298">
        <v>1</v>
      </c>
      <c r="B3298" s="1">
        <f>K3298</f>
        <v>487500</v>
      </c>
      <c r="C3298" s="11" t="s">
        <v>19</v>
      </c>
      <c r="D3298" s="11" t="s">
        <v>911</v>
      </c>
      <c r="E3298" s="12">
        <v>193</v>
      </c>
      <c r="F3298" s="12">
        <v>0</v>
      </c>
      <c r="G3298" s="12">
        <v>0</v>
      </c>
      <c r="H3298" s="12">
        <v>0</v>
      </c>
      <c r="I3298" s="11"/>
      <c r="J3298" s="14">
        <v>487500</v>
      </c>
      <c r="K3298" s="14">
        <v>487500</v>
      </c>
      <c r="L3298" s="14">
        <v>0</v>
      </c>
      <c r="M3298" s="13"/>
      <c r="N3298" s="10">
        <v>-3.5</v>
      </c>
      <c r="O3298" s="10">
        <f>N3298-1/SUMIF(Seasons!A$2:A$8,C3298,Seasons!E$2:E$8)*(B3298-(E3298/SUMIF(Seasons!A$2:A$8,C3298,Seasons!B$2:B$8))*SUMIF(Seasons!A$2:A$8,C3298,Seasons!C$2:C$8))</f>
        <v>-3.4668874172185431</v>
      </c>
    </row>
    <row r="3299" spans="1:15" x14ac:dyDescent="0.2">
      <c r="A3299">
        <v>1</v>
      </c>
      <c r="B3299" s="1">
        <f>K3299</f>
        <v>600000</v>
      </c>
      <c r="C3299" s="11" t="s">
        <v>20</v>
      </c>
      <c r="D3299" s="11" t="s">
        <v>911</v>
      </c>
      <c r="E3299" s="12">
        <v>186</v>
      </c>
      <c r="F3299" s="12">
        <v>0</v>
      </c>
      <c r="G3299" s="12">
        <v>0</v>
      </c>
      <c r="H3299" s="12">
        <v>0</v>
      </c>
      <c r="I3299" s="12"/>
      <c r="J3299" s="14">
        <v>600000</v>
      </c>
      <c r="K3299" s="14">
        <v>600000</v>
      </c>
      <c r="L3299" s="14">
        <v>0</v>
      </c>
      <c r="M3299" s="13"/>
      <c r="N3299" s="10">
        <v>-0.5</v>
      </c>
      <c r="O3299" s="10">
        <f>N3299-1/SUMIF(Seasons!A$2:A$8,C3299,Seasons!E$2:E$8)*(B3299-(E3299/SUMIF(Seasons!A$2:A$8,C3299,Seasons!B$2:B$8))*SUMIF(Seasons!A$2:A$8,C3299,Seasons!C$2:C$8))</f>
        <v>-0.75052192066805845</v>
      </c>
    </row>
    <row r="3300" spans="1:15" x14ac:dyDescent="0.2">
      <c r="A3300">
        <v>1</v>
      </c>
      <c r="B3300" s="1">
        <f>K3300</f>
        <v>700000</v>
      </c>
      <c r="C3300" s="11" t="s">
        <v>21</v>
      </c>
      <c r="D3300" s="11" t="s">
        <v>911</v>
      </c>
      <c r="E3300" s="12">
        <v>185</v>
      </c>
      <c r="F3300" s="12">
        <v>0</v>
      </c>
      <c r="G3300" s="12">
        <v>0</v>
      </c>
      <c r="H3300" s="12">
        <v>0</v>
      </c>
      <c r="I3300" s="12"/>
      <c r="J3300" s="14">
        <v>700000</v>
      </c>
      <c r="K3300" s="14">
        <v>700000</v>
      </c>
      <c r="L3300" s="14">
        <v>0</v>
      </c>
      <c r="M3300" s="13">
        <v>0</v>
      </c>
      <c r="N3300" s="10">
        <v>-0.7</v>
      </c>
      <c r="O3300" s="10">
        <f>N3300-1/SUMIF(Seasons!A$2:A$8,C3300,Seasons!E$2:E$8)*(B3300-(E3300/SUMIF(Seasons!A$2:A$8,C3300,Seasons!B$2:B$8))*SUMIF(Seasons!A$2:A$8,C3300,Seasons!C$2:C$8))</f>
        <v>-1.1021062709430349</v>
      </c>
    </row>
    <row r="3301" spans="1:15" x14ac:dyDescent="0.2">
      <c r="A3301">
        <v>1</v>
      </c>
      <c r="B3301" s="1">
        <f>48/82*K3301</f>
        <v>541463.41463414626</v>
      </c>
      <c r="C3301" t="s">
        <v>22</v>
      </c>
      <c r="D3301" t="s">
        <v>911</v>
      </c>
      <c r="E3301">
        <v>99</v>
      </c>
      <c r="F3301">
        <v>0</v>
      </c>
      <c r="H3301">
        <v>0</v>
      </c>
      <c r="K3301" s="1">
        <v>925000</v>
      </c>
      <c r="L3301" s="1">
        <v>0</v>
      </c>
      <c r="N3301" s="3">
        <v>-1.8</v>
      </c>
      <c r="O3301" s="10">
        <f>N3301-1/SUMIF(Seasons!A$2:A$8,C3301,Seasons!E$2:E$8)*(B3301-(E3301/SUMIF(Seasons!A$2:A$8,C3301,Seasons!B$2:B$8))*SUMIF(Seasons!A$2:A$8,C3301,Seasons!C$2:C$8))</f>
        <v>-2.2833988985051139</v>
      </c>
    </row>
    <row r="3302" spans="1:15" x14ac:dyDescent="0.2">
      <c r="A3302">
        <v>1</v>
      </c>
      <c r="B3302" s="1">
        <f>K3302</f>
        <v>925000</v>
      </c>
      <c r="C3302" t="s">
        <v>15</v>
      </c>
      <c r="D3302" t="s">
        <v>911</v>
      </c>
      <c r="E3302">
        <v>195</v>
      </c>
      <c r="F3302">
        <v>0</v>
      </c>
      <c r="G3302">
        <v>0</v>
      </c>
      <c r="H3302">
        <v>0</v>
      </c>
      <c r="I3302"/>
      <c r="J3302" s="1">
        <v>925000</v>
      </c>
      <c r="K3302" s="1">
        <v>925000</v>
      </c>
      <c r="L3302" s="1">
        <v>0</v>
      </c>
      <c r="M3302"/>
      <c r="N3302" s="3">
        <v>-2.2000000000000002</v>
      </c>
      <c r="O3302" s="10">
        <f>N3302-1/SUMIF(Seasons!A$2:A$8,C3302,Seasons!E$2:E$8)*(B3302-(E3302/SUMIF(Seasons!A$2:A$8,C3302,Seasons!B$2:B$8))*SUMIF(Seasons!A$2:A$8,C3302,Seasons!C$2:C$8))</f>
        <v>-3.0712487899322363</v>
      </c>
    </row>
    <row r="3303" spans="1:15" x14ac:dyDescent="0.2">
      <c r="A3303">
        <v>1</v>
      </c>
      <c r="B3303" s="1">
        <f>J3303</f>
        <v>500000</v>
      </c>
      <c r="C3303" s="11" t="s">
        <v>17</v>
      </c>
      <c r="D3303" s="11" t="s">
        <v>912</v>
      </c>
      <c r="E3303" s="12">
        <v>190</v>
      </c>
      <c r="F3303" s="12"/>
      <c r="G3303" s="12"/>
      <c r="H3303" s="12"/>
      <c r="I3303" s="13">
        <v>525000</v>
      </c>
      <c r="J3303" s="14">
        <v>500000</v>
      </c>
      <c r="K3303" s="14"/>
      <c r="L3303" s="14" t="s">
        <v>27</v>
      </c>
      <c r="M3303" s="13"/>
      <c r="N3303" s="10">
        <v>-1.7000000000000002</v>
      </c>
      <c r="O3303" s="10">
        <f>N3303-1/SUMIF(Seasons!A$2:A$8,C3303,Seasons!E$2:E$8)*(B3303-(E3303/SUMIF(Seasons!A$2:A$8,C3303,Seasons!B$2:B$8))*SUMIF(Seasons!A$2:A$8,C3303,Seasons!C$2:C$8))</f>
        <v>-1.7655379574003278</v>
      </c>
    </row>
    <row r="3304" spans="1:15" x14ac:dyDescent="0.2">
      <c r="A3304">
        <v>1</v>
      </c>
      <c r="B3304" s="1">
        <f>K3304</f>
        <v>1200000</v>
      </c>
      <c r="C3304" s="11" t="s">
        <v>19</v>
      </c>
      <c r="D3304" s="11" t="s">
        <v>912</v>
      </c>
      <c r="E3304" s="12">
        <v>193</v>
      </c>
      <c r="F3304" s="12">
        <v>0</v>
      </c>
      <c r="G3304" s="12">
        <v>0</v>
      </c>
      <c r="H3304" s="12">
        <v>0</v>
      </c>
      <c r="I3304" s="11"/>
      <c r="J3304" s="14">
        <v>1200000</v>
      </c>
      <c r="K3304" s="14">
        <v>1200000</v>
      </c>
      <c r="L3304" s="14">
        <v>0</v>
      </c>
      <c r="M3304" s="13"/>
      <c r="N3304" s="10">
        <v>2.8</v>
      </c>
      <c r="O3304" s="10">
        <f>N3304-1/SUMIF(Seasons!A$2:A$8,C3304,Seasons!E$2:E$8)*(B3304-(E3304/SUMIF(Seasons!A$2:A$8,C3304,Seasons!B$2:B$8))*SUMIF(Seasons!A$2:A$8,C3304,Seasons!C$2:C$8))</f>
        <v>0.9456953642384105</v>
      </c>
    </row>
    <row r="3305" spans="1:15" x14ac:dyDescent="0.2">
      <c r="A3305">
        <v>1</v>
      </c>
      <c r="B3305" s="1">
        <f>K3305</f>
        <v>1200000</v>
      </c>
      <c r="C3305" s="11" t="s">
        <v>20</v>
      </c>
      <c r="D3305" s="11" t="s">
        <v>912</v>
      </c>
      <c r="E3305" s="12">
        <v>186</v>
      </c>
      <c r="F3305" s="12">
        <v>0</v>
      </c>
      <c r="G3305" s="12">
        <v>0</v>
      </c>
      <c r="H3305" s="12">
        <v>0</v>
      </c>
      <c r="I3305" s="12"/>
      <c r="J3305" s="14">
        <v>1200000</v>
      </c>
      <c r="K3305" s="14">
        <v>1200000</v>
      </c>
      <c r="L3305" s="14">
        <v>0</v>
      </c>
      <c r="M3305" s="13"/>
      <c r="N3305" s="10">
        <v>4.3</v>
      </c>
      <c r="O3305" s="10">
        <f>N3305-1/SUMIF(Seasons!A$2:A$8,C3305,Seasons!E$2:E$8)*(B3305-(E3305/SUMIF(Seasons!A$2:A$8,C3305,Seasons!B$2:B$8))*SUMIF(Seasons!A$2:A$8,C3305,Seasons!C$2:C$8))</f>
        <v>2.5463465553235904</v>
      </c>
    </row>
    <row r="3306" spans="1:15" x14ac:dyDescent="0.2">
      <c r="A3306">
        <v>1</v>
      </c>
      <c r="B3306" s="1">
        <f>K3306</f>
        <v>3000000</v>
      </c>
      <c r="C3306" s="11" t="s">
        <v>21</v>
      </c>
      <c r="D3306" s="11" t="s">
        <v>912</v>
      </c>
      <c r="E3306" s="12">
        <v>185</v>
      </c>
      <c r="F3306" s="12">
        <v>0</v>
      </c>
      <c r="G3306" s="12">
        <v>0</v>
      </c>
      <c r="H3306" s="12">
        <v>0</v>
      </c>
      <c r="I3306" s="12"/>
      <c r="J3306" s="14">
        <v>3000000</v>
      </c>
      <c r="K3306" s="14">
        <v>3000000</v>
      </c>
      <c r="L3306" s="14">
        <v>0</v>
      </c>
      <c r="M3306" s="13">
        <v>0</v>
      </c>
      <c r="N3306" s="10">
        <v>2.2000000000000002</v>
      </c>
      <c r="O3306" s="10">
        <f>N3306-1/SUMIF(Seasons!A$2:A$8,C3306,Seasons!E$2:E$8)*(B3306-(E3306/SUMIF(Seasons!A$2:A$8,C3306,Seasons!B$2:B$8))*SUMIF(Seasons!A$2:A$8,C3306,Seasons!C$2:C$8))</f>
        <v>-3.4869315461943513</v>
      </c>
    </row>
    <row r="3307" spans="1:15" x14ac:dyDescent="0.2">
      <c r="A3307">
        <v>1</v>
      </c>
      <c r="B3307" s="1">
        <f>48/82*K3307</f>
        <v>1756097.5609756096</v>
      </c>
      <c r="C3307" t="s">
        <v>22</v>
      </c>
      <c r="D3307" t="s">
        <v>912</v>
      </c>
      <c r="E3307">
        <v>99</v>
      </c>
      <c r="F3307">
        <v>0</v>
      </c>
      <c r="H3307">
        <v>0</v>
      </c>
      <c r="K3307" s="1">
        <v>3000000</v>
      </c>
      <c r="L3307" s="1">
        <v>0</v>
      </c>
      <c r="N3307" s="3">
        <v>6.1</v>
      </c>
      <c r="O3307" s="10">
        <f>N3307-1/SUMIF(Seasons!A$2:A$8,C3307,Seasons!E$2:E$8)*(B3307-(E3307/SUMIF(Seasons!A$2:A$8,C3307,Seasons!B$2:B$8))*SUMIF(Seasons!A$2:A$8,C3307,Seasons!C$2:C$8))</f>
        <v>3.1089693154996065</v>
      </c>
    </row>
    <row r="3308" spans="1:15" x14ac:dyDescent="0.2">
      <c r="A3308">
        <v>1</v>
      </c>
      <c r="B3308" s="1">
        <f>K3308</f>
        <v>3000000</v>
      </c>
      <c r="C3308" t="s">
        <v>15</v>
      </c>
      <c r="D3308" t="s">
        <v>912</v>
      </c>
      <c r="E3308">
        <v>195</v>
      </c>
      <c r="F3308">
        <v>0</v>
      </c>
      <c r="G3308">
        <v>0</v>
      </c>
      <c r="H3308">
        <v>0</v>
      </c>
      <c r="I3308"/>
      <c r="J3308" s="1">
        <v>3000000</v>
      </c>
      <c r="K3308" s="1">
        <v>3000000</v>
      </c>
      <c r="L3308" s="1">
        <v>0</v>
      </c>
      <c r="M3308"/>
      <c r="N3308" s="3">
        <v>1.5</v>
      </c>
      <c r="O3308" s="10">
        <f>N3308-1/SUMIF(Seasons!A$2:A$8,C3308,Seasons!E$2:E$8)*(B3308-(E3308/SUMIF(Seasons!A$2:A$8,C3308,Seasons!B$2:B$8))*SUMIF(Seasons!A$2:A$8,C3308,Seasons!C$2:C$8))</f>
        <v>-4.1921587608906092</v>
      </c>
    </row>
    <row r="3309" spans="1:15" x14ac:dyDescent="0.2">
      <c r="A3309">
        <v>1</v>
      </c>
      <c r="B3309" s="1">
        <v>3000000</v>
      </c>
      <c r="C3309" t="s">
        <v>23</v>
      </c>
      <c r="D3309" t="s">
        <v>912</v>
      </c>
      <c r="E3309">
        <v>186</v>
      </c>
      <c r="K3309" s="1">
        <v>3000000</v>
      </c>
      <c r="L3309" s="1">
        <v>0</v>
      </c>
      <c r="N3309" s="3">
        <v>-2.6</v>
      </c>
      <c r="O3309" s="10">
        <f>N3309-1/SUMIF(Seasons!A$2:A$8,C3309,Seasons!E$2:E$8)*(B3309-(E3309/SUMIF(Seasons!A$2:A$8,C3309,Seasons!B$2:B$8))*SUMIF(Seasons!A$2:A$8,C3309,Seasons!C$2:C$8))</f>
        <v>-7.8173913043478258</v>
      </c>
    </row>
    <row r="3310" spans="1:15" x14ac:dyDescent="0.2">
      <c r="A3310">
        <v>1</v>
      </c>
      <c r="B3310" s="1">
        <f>J3310</f>
        <v>955867</v>
      </c>
      <c r="C3310" s="11" t="s">
        <v>17</v>
      </c>
      <c r="D3310" s="11" t="s">
        <v>913</v>
      </c>
      <c r="E3310" s="12">
        <v>190</v>
      </c>
      <c r="F3310" s="12"/>
      <c r="G3310" s="12"/>
      <c r="H3310" s="12"/>
      <c r="I3310" s="13">
        <v>765000</v>
      </c>
      <c r="J3310" s="14">
        <v>955867</v>
      </c>
      <c r="K3310" s="14"/>
      <c r="L3310" s="14">
        <v>134200</v>
      </c>
      <c r="M3310" s="13"/>
      <c r="N3310" s="10">
        <v>9.8000000000000007</v>
      </c>
      <c r="O3310" s="10">
        <f>N3310-1/SUMIF(Seasons!A$2:A$8,C3310,Seasons!E$2:E$8)*(B3310-(E3310/SUMIF(Seasons!A$2:A$8,C3310,Seasons!B$2:B$8))*SUMIF(Seasons!A$2:A$8,C3310,Seasons!C$2:C$8))</f>
        <v>8.5393983615510649</v>
      </c>
    </row>
    <row r="3311" spans="1:15" x14ac:dyDescent="0.2">
      <c r="A3311">
        <v>1</v>
      </c>
      <c r="B3311" s="1">
        <f>K3311</f>
        <v>6800000</v>
      </c>
      <c r="C3311" s="11" t="s">
        <v>19</v>
      </c>
      <c r="D3311" s="11" t="s">
        <v>913</v>
      </c>
      <c r="E3311" s="12">
        <v>193</v>
      </c>
      <c r="F3311" s="12">
        <v>0</v>
      </c>
      <c r="G3311" s="12">
        <v>0</v>
      </c>
      <c r="H3311" s="12">
        <v>0</v>
      </c>
      <c r="I3311" s="11"/>
      <c r="J3311" s="14">
        <v>6800000</v>
      </c>
      <c r="K3311" s="14">
        <v>6800000</v>
      </c>
      <c r="L3311" s="14">
        <v>0</v>
      </c>
      <c r="M3311" s="13"/>
      <c r="N3311" s="10">
        <v>19</v>
      </c>
      <c r="O3311" s="10">
        <f>N3311-1/SUMIF(Seasons!A$2:A$8,C3311,Seasons!E$2:E$8)*(B3311-(E3311/SUMIF(Seasons!A$2:A$8,C3311,Seasons!B$2:B$8))*SUMIF(Seasons!A$2:A$8,C3311,Seasons!C$2:C$8))</f>
        <v>2.3112582781456936</v>
      </c>
    </row>
    <row r="3312" spans="1:15" x14ac:dyDescent="0.2">
      <c r="A3312">
        <v>1</v>
      </c>
      <c r="B3312" s="1">
        <f>K3312</f>
        <v>6800000</v>
      </c>
      <c r="C3312" s="11" t="s">
        <v>20</v>
      </c>
      <c r="D3312" s="11" t="s">
        <v>913</v>
      </c>
      <c r="E3312" s="12">
        <v>186</v>
      </c>
      <c r="F3312" s="12">
        <v>0</v>
      </c>
      <c r="G3312" s="12">
        <v>0</v>
      </c>
      <c r="H3312" s="12">
        <v>0</v>
      </c>
      <c r="I3312" s="12"/>
      <c r="J3312" s="14">
        <v>6800000</v>
      </c>
      <c r="K3312" s="14">
        <v>6800000</v>
      </c>
      <c r="L3312" s="14">
        <v>0</v>
      </c>
      <c r="M3312" s="13"/>
      <c r="N3312" s="10">
        <v>18.899999999999999</v>
      </c>
      <c r="O3312" s="10">
        <f>N3312-1/SUMIF(Seasons!A$2:A$8,C3312,Seasons!E$2:E$8)*(B3312-(E3312/SUMIF(Seasons!A$2:A$8,C3312,Seasons!B$2:B$8))*SUMIF(Seasons!A$2:A$8,C3312,Seasons!C$2:C$8))</f>
        <v>3.1171189979123177</v>
      </c>
    </row>
    <row r="3313" spans="1:15" x14ac:dyDescent="0.2">
      <c r="A3313">
        <v>1</v>
      </c>
      <c r="B3313" s="1">
        <f>K3313</f>
        <v>6800000</v>
      </c>
      <c r="C3313" s="11" t="s">
        <v>21</v>
      </c>
      <c r="D3313" s="11" t="s">
        <v>913</v>
      </c>
      <c r="E3313" s="12">
        <v>185</v>
      </c>
      <c r="F3313" s="12">
        <v>0</v>
      </c>
      <c r="G3313" s="12">
        <v>0</v>
      </c>
      <c r="H3313" s="12">
        <v>0</v>
      </c>
      <c r="I3313" s="12"/>
      <c r="J3313" s="14">
        <v>6800000</v>
      </c>
      <c r="K3313" s="14">
        <v>6800000</v>
      </c>
      <c r="L3313" s="14">
        <v>0</v>
      </c>
      <c r="M3313" s="13">
        <v>0</v>
      </c>
      <c r="N3313" s="10">
        <v>14.6</v>
      </c>
      <c r="O3313" s="10">
        <f>N3313-1/SUMIF(Seasons!A$2:A$8,C3313,Seasons!E$2:E$8)*(B3313-(E3313/SUMIF(Seasons!A$2:A$8,C3313,Seasons!B$2:B$8))*SUMIF(Seasons!A$2:A$8,C3313,Seasons!C$2:C$8))</f>
        <v>0.18161799904260434</v>
      </c>
    </row>
    <row r="3314" spans="1:15" x14ac:dyDescent="0.2">
      <c r="A3314">
        <v>1</v>
      </c>
      <c r="B3314" s="1">
        <f>48/82*K3314</f>
        <v>3980487.8048780486</v>
      </c>
      <c r="C3314" t="s">
        <v>22</v>
      </c>
      <c r="D3314" t="s">
        <v>913</v>
      </c>
      <c r="E3314">
        <v>99</v>
      </c>
      <c r="F3314">
        <v>0</v>
      </c>
      <c r="H3314">
        <v>0</v>
      </c>
      <c r="K3314" s="1">
        <v>6800000</v>
      </c>
      <c r="L3314" s="1">
        <v>0</v>
      </c>
      <c r="N3314" s="3">
        <v>10.4</v>
      </c>
      <c r="O3314" s="10">
        <f>N3314-1/SUMIF(Seasons!A$2:A$8,C3314,Seasons!E$2:E$8)*(B3314-(E3314/SUMIF(Seasons!A$2:A$8,C3314,Seasons!B$2:B$8))*SUMIF(Seasons!A$2:A$8,C3314,Seasons!C$2:C$8))</f>
        <v>2.8166797797010235</v>
      </c>
    </row>
    <row r="3315" spans="1:15" x14ac:dyDescent="0.2">
      <c r="A3315">
        <v>1</v>
      </c>
      <c r="B3315" s="1">
        <f>K3315</f>
        <v>6800000</v>
      </c>
      <c r="C3315" t="s">
        <v>15</v>
      </c>
      <c r="D3315" t="s">
        <v>913</v>
      </c>
      <c r="E3315">
        <v>195</v>
      </c>
      <c r="F3315">
        <v>0</v>
      </c>
      <c r="G3315">
        <v>0</v>
      </c>
      <c r="H3315">
        <v>0</v>
      </c>
      <c r="I3315"/>
      <c r="J3315" s="1">
        <v>6800000</v>
      </c>
      <c r="K3315" s="1">
        <v>6800000</v>
      </c>
      <c r="L3315" s="1">
        <v>0</v>
      </c>
      <c r="M3315"/>
      <c r="N3315" s="3">
        <v>18.7</v>
      </c>
      <c r="O3315" s="10">
        <f>N3315-1/SUMIF(Seasons!A$2:A$8,C3315,Seasons!E$2:E$8)*(B3315-(E3315/SUMIF(Seasons!A$2:A$8,C3315,Seasons!B$2:B$8))*SUMIF(Seasons!A$2:A$8,C3315,Seasons!C$2:C$8))</f>
        <v>4.1791868344627296</v>
      </c>
    </row>
    <row r="3316" spans="1:15" x14ac:dyDescent="0.2">
      <c r="A3316">
        <v>1</v>
      </c>
      <c r="B3316" s="1">
        <v>6800000</v>
      </c>
      <c r="C3316" t="s">
        <v>23</v>
      </c>
      <c r="D3316" t="s">
        <v>913</v>
      </c>
      <c r="E3316">
        <v>186</v>
      </c>
      <c r="K3316" s="1">
        <v>6800000</v>
      </c>
      <c r="L3316" s="1">
        <v>0</v>
      </c>
      <c r="N3316" s="3">
        <v>11.1</v>
      </c>
      <c r="O3316" s="10">
        <f>N3316-1/SUMIF(Seasons!A$2:A$8,C3316,Seasons!E$2:E$8)*(B3316-(E3316/SUMIF(Seasons!A$2:A$8,C3316,Seasons!B$2:B$8))*SUMIF(Seasons!A$2:A$8,C3316,Seasons!C$2:C$8))</f>
        <v>-2.2096716947648627</v>
      </c>
    </row>
    <row r="3317" spans="1:15" x14ac:dyDescent="0.2">
      <c r="A3317">
        <v>1</v>
      </c>
      <c r="B3317" s="1">
        <f>K3317</f>
        <v>51667</v>
      </c>
      <c r="C3317" t="s">
        <v>15</v>
      </c>
      <c r="D3317" t="s">
        <v>914</v>
      </c>
      <c r="E3317">
        <v>13</v>
      </c>
      <c r="F3317">
        <v>0</v>
      </c>
      <c r="G3317">
        <v>0</v>
      </c>
      <c r="H3317">
        <v>0</v>
      </c>
      <c r="I3317"/>
      <c r="J3317" s="1">
        <v>925000</v>
      </c>
      <c r="K3317" s="1">
        <v>51667</v>
      </c>
      <c r="L3317" s="1">
        <v>100000</v>
      </c>
      <c r="M3317"/>
      <c r="N3317" s="3">
        <v>0.30000000000000004</v>
      </c>
      <c r="O3317" s="10">
        <f>N3317-1/SUMIF(Seasons!A$2:A$8,C3317,Seasons!E$2:E$8)*(B3317-(E3317/SUMIF(Seasons!A$2:A$8,C3317,Seasons!B$2:B$8))*SUMIF(Seasons!A$2:A$8,C3317,Seasons!C$2:C$8))</f>
        <v>0.26514927395934174</v>
      </c>
    </row>
    <row r="3318" spans="1:15" x14ac:dyDescent="0.2">
      <c r="A3318">
        <v>1</v>
      </c>
      <c r="B3318" s="1">
        <f>J3318</f>
        <v>1017533</v>
      </c>
      <c r="C3318" s="11" t="s">
        <v>17</v>
      </c>
      <c r="D3318" s="11" t="s">
        <v>915</v>
      </c>
      <c r="E3318" s="12">
        <v>190</v>
      </c>
      <c r="F3318" s="12"/>
      <c r="G3318" s="12"/>
      <c r="H3318" s="12"/>
      <c r="I3318" s="13">
        <v>984200</v>
      </c>
      <c r="J3318" s="14">
        <v>1017533</v>
      </c>
      <c r="K3318" s="14"/>
      <c r="L3318" s="14">
        <v>100000</v>
      </c>
      <c r="M3318" s="13"/>
      <c r="N3318" s="10">
        <v>-1.6</v>
      </c>
      <c r="O3318" s="10">
        <f>N3318-1/SUMIF(Seasons!A$2:A$8,C3318,Seasons!E$2:E$8)*(B3318-(E3318/SUMIF(Seasons!A$2:A$8,C3318,Seasons!B$2:B$8))*SUMIF(Seasons!A$2:A$8,C3318,Seasons!C$2:C$8))</f>
        <v>-3.0222601856908793</v>
      </c>
    </row>
    <row r="3319" spans="1:15" x14ac:dyDescent="0.2">
      <c r="A3319">
        <v>1</v>
      </c>
      <c r="B3319" s="1">
        <f>K3319</f>
        <v>700000</v>
      </c>
      <c r="C3319" s="11" t="s">
        <v>19</v>
      </c>
      <c r="D3319" s="11" t="s">
        <v>915</v>
      </c>
      <c r="E3319" s="12">
        <v>193</v>
      </c>
      <c r="F3319" s="12">
        <v>0</v>
      </c>
      <c r="G3319" s="12">
        <v>0</v>
      </c>
      <c r="H3319" s="12">
        <v>0</v>
      </c>
      <c r="I3319" s="11"/>
      <c r="J3319" s="14">
        <v>700000</v>
      </c>
      <c r="K3319" s="14">
        <v>700000</v>
      </c>
      <c r="L3319" s="14">
        <v>0</v>
      </c>
      <c r="M3319" s="13"/>
      <c r="N3319" s="10">
        <v>1</v>
      </c>
      <c r="O3319" s="10">
        <f>N3319-1/SUMIF(Seasons!A$2:A$8,C3319,Seasons!E$2:E$8)*(B3319-(E3319/SUMIF(Seasons!A$2:A$8,C3319,Seasons!B$2:B$8))*SUMIF(Seasons!A$2:A$8,C3319,Seasons!C$2:C$8))</f>
        <v>0.4701986754966887</v>
      </c>
    </row>
    <row r="3320" spans="1:15" x14ac:dyDescent="0.2">
      <c r="A3320">
        <v>1</v>
      </c>
      <c r="B3320" s="1">
        <f>K3320</f>
        <v>700000</v>
      </c>
      <c r="C3320" s="11" t="s">
        <v>20</v>
      </c>
      <c r="D3320" s="11" t="s">
        <v>915</v>
      </c>
      <c r="E3320" s="12">
        <v>186</v>
      </c>
      <c r="F3320" s="12">
        <v>0</v>
      </c>
      <c r="G3320" s="12">
        <v>0</v>
      </c>
      <c r="H3320" s="12">
        <v>0</v>
      </c>
      <c r="I3320" s="12"/>
      <c r="J3320" s="14">
        <v>700000</v>
      </c>
      <c r="K3320" s="14">
        <v>700000</v>
      </c>
      <c r="L3320" s="14">
        <v>0</v>
      </c>
      <c r="M3320" s="13"/>
      <c r="N3320" s="10">
        <v>8.4</v>
      </c>
      <c r="O3320" s="10">
        <f>N3320-1/SUMIF(Seasons!A$2:A$8,C3320,Seasons!E$2:E$8)*(B3320-(E3320/SUMIF(Seasons!A$2:A$8,C3320,Seasons!B$2:B$8))*SUMIF(Seasons!A$2:A$8,C3320,Seasons!C$2:C$8))</f>
        <v>7.8989561586638839</v>
      </c>
    </row>
    <row r="3321" spans="1:15" x14ac:dyDescent="0.2">
      <c r="A3321">
        <v>1</v>
      </c>
      <c r="B3321" s="1">
        <f>K3321</f>
        <v>1800000</v>
      </c>
      <c r="C3321" s="11" t="s">
        <v>21</v>
      </c>
      <c r="D3321" s="11" t="s">
        <v>915</v>
      </c>
      <c r="E3321" s="12">
        <v>185</v>
      </c>
      <c r="F3321" s="12">
        <v>0</v>
      </c>
      <c r="G3321" s="12">
        <v>0</v>
      </c>
      <c r="H3321" s="12">
        <v>0</v>
      </c>
      <c r="I3321" s="12"/>
      <c r="J3321" s="14">
        <v>1800000</v>
      </c>
      <c r="K3321" s="14">
        <v>1800000</v>
      </c>
      <c r="L3321" s="14">
        <v>0</v>
      </c>
      <c r="M3321" s="13">
        <v>0</v>
      </c>
      <c r="N3321" s="10">
        <v>7</v>
      </c>
      <c r="O3321" s="10">
        <f>N3321-1/SUMIF(Seasons!A$2:A$8,C3321,Seasons!E$2:E$8)*(B3321-(E3321/SUMIF(Seasons!A$2:A$8,C3321,Seasons!B$2:B$8))*SUMIF(Seasons!A$2:A$8,C3321,Seasons!C$2:C$8))</f>
        <v>4.0703685974150314</v>
      </c>
    </row>
    <row r="3322" spans="1:15" x14ac:dyDescent="0.2">
      <c r="A3322">
        <v>1</v>
      </c>
      <c r="B3322" s="1">
        <f>48/82*K3322</f>
        <v>1053658.5365853659</v>
      </c>
      <c r="C3322" t="s">
        <v>22</v>
      </c>
      <c r="D3322" t="s">
        <v>915</v>
      </c>
      <c r="E3322">
        <v>99</v>
      </c>
      <c r="F3322">
        <v>0</v>
      </c>
      <c r="H3322">
        <v>0</v>
      </c>
      <c r="K3322" s="1">
        <v>1800000</v>
      </c>
      <c r="L3322" s="1">
        <v>0</v>
      </c>
      <c r="N3322" s="3">
        <v>0.1</v>
      </c>
      <c r="O3322" s="10">
        <f>N3322-1/SUMIF(Seasons!A$2:A$8,C3322,Seasons!E$2:E$8)*(B3322-(E3322/SUMIF(Seasons!A$2:A$8,C3322,Seasons!B$2:B$8))*SUMIF(Seasons!A$2:A$8,C3322,Seasons!C$2:C$8))</f>
        <v>-1.4408339889850512</v>
      </c>
    </row>
    <row r="3323" spans="1:15" x14ac:dyDescent="0.2">
      <c r="A3323">
        <v>1</v>
      </c>
      <c r="B3323" s="1">
        <f>K3323</f>
        <v>2500000</v>
      </c>
      <c r="C3323" t="s">
        <v>15</v>
      </c>
      <c r="D3323" t="s">
        <v>915</v>
      </c>
      <c r="E3323">
        <v>195</v>
      </c>
      <c r="F3323">
        <v>0</v>
      </c>
      <c r="G3323">
        <v>0</v>
      </c>
      <c r="H3323">
        <v>0</v>
      </c>
      <c r="I3323"/>
      <c r="J3323" s="1">
        <v>2500000</v>
      </c>
      <c r="K3323" s="1">
        <v>2500000</v>
      </c>
      <c r="L3323" s="1">
        <v>0</v>
      </c>
      <c r="M3323"/>
      <c r="N3323" s="3">
        <v>4.0999999999999996</v>
      </c>
      <c r="O3323" s="10">
        <f>N3323-1/SUMIF(Seasons!A$2:A$8,C3323,Seasons!E$2:E$8)*(B3323-(E3323/SUMIF(Seasons!A$2:A$8,C3323,Seasons!B$2:B$8))*SUMIF(Seasons!A$2:A$8,C3323,Seasons!C$2:C$8))</f>
        <v>-0.43049370764762873</v>
      </c>
    </row>
    <row r="3324" spans="1:15" x14ac:dyDescent="0.2">
      <c r="A3324">
        <v>1</v>
      </c>
      <c r="B3324" s="1">
        <v>2500000</v>
      </c>
      <c r="C3324" t="s">
        <v>23</v>
      </c>
      <c r="D3324" t="s">
        <v>915</v>
      </c>
      <c r="E3324">
        <v>186</v>
      </c>
      <c r="K3324" s="1">
        <v>2500000</v>
      </c>
      <c r="L3324" s="1">
        <v>0</v>
      </c>
      <c r="N3324" s="3">
        <v>-1.1000000000000001</v>
      </c>
      <c r="O3324" s="10">
        <f>N3324-1/SUMIF(Seasons!A$2:A$8,C3324,Seasons!E$2:E$8)*(B3324-(E3324/SUMIF(Seasons!A$2:A$8,C3324,Seasons!B$2:B$8))*SUMIF(Seasons!A$2:A$8,C3324,Seasons!C$2:C$8))</f>
        <v>-5.2526175687666363</v>
      </c>
    </row>
    <row r="3325" spans="1:15" x14ac:dyDescent="0.2">
      <c r="A3325">
        <v>1</v>
      </c>
      <c r="B3325" s="1">
        <f>K3325</f>
        <v>61828</v>
      </c>
      <c r="C3325" s="11" t="s">
        <v>20</v>
      </c>
      <c r="D3325" s="11" t="s">
        <v>916</v>
      </c>
      <c r="E3325" s="12">
        <v>10</v>
      </c>
      <c r="F3325" s="12">
        <v>0</v>
      </c>
      <c r="G3325" s="12">
        <v>0</v>
      </c>
      <c r="H3325" s="12">
        <v>0</v>
      </c>
      <c r="I3325" s="12"/>
      <c r="J3325" s="14">
        <v>1150000</v>
      </c>
      <c r="K3325" s="14">
        <v>61828</v>
      </c>
      <c r="L3325" s="14">
        <v>250000</v>
      </c>
      <c r="M3325" s="13"/>
      <c r="N3325" s="10">
        <v>-2.5</v>
      </c>
      <c r="O3325" s="10">
        <f>N3325-1/SUMIF(Seasons!A$2:A$8,C3325,Seasons!E$2:E$8)*(B3325-(E3325/SUMIF(Seasons!A$2:A$8,C3325,Seasons!B$2:B$8))*SUMIF(Seasons!A$2:A$8,C3325,Seasons!C$2:C$8))</f>
        <v>-2.5875480907805239</v>
      </c>
    </row>
    <row r="3326" spans="1:15" x14ac:dyDescent="0.2">
      <c r="A3326">
        <v>1</v>
      </c>
      <c r="B3326" s="1">
        <f>J3326</f>
        <v>3250000</v>
      </c>
      <c r="C3326" s="11" t="s">
        <v>17</v>
      </c>
      <c r="D3326" s="11" t="s">
        <v>917</v>
      </c>
      <c r="E3326" s="12">
        <v>190</v>
      </c>
      <c r="F3326" s="12"/>
      <c r="G3326" s="12"/>
      <c r="H3326" s="12"/>
      <c r="I3326" s="13">
        <v>3250000</v>
      </c>
      <c r="J3326" s="14">
        <v>3250000</v>
      </c>
      <c r="K3326" s="14"/>
      <c r="L3326" s="14" t="s">
        <v>27</v>
      </c>
      <c r="M3326" s="13"/>
      <c r="N3326" s="10">
        <v>3.2</v>
      </c>
      <c r="O3326" s="10">
        <f>N3326-1/SUMIF(Seasons!A$2:A$8,C3326,Seasons!E$2:E$8)*(B3326-(E3326/SUMIF(Seasons!A$2:A$8,C3326,Seasons!B$2:B$8))*SUMIF(Seasons!A$2:A$8,C3326,Seasons!C$2:C$8))</f>
        <v>-4.074713271436373</v>
      </c>
    </row>
    <row r="3327" spans="1:15" x14ac:dyDescent="0.2">
      <c r="A3327">
        <v>1</v>
      </c>
      <c r="B3327" s="1">
        <f>K3327</f>
        <v>3250000</v>
      </c>
      <c r="C3327" s="11" t="s">
        <v>19</v>
      </c>
      <c r="D3327" s="11" t="s">
        <v>917</v>
      </c>
      <c r="E3327" s="12">
        <v>193</v>
      </c>
      <c r="F3327" s="12">
        <v>0</v>
      </c>
      <c r="G3327" s="12">
        <v>0</v>
      </c>
      <c r="H3327" s="12">
        <v>0</v>
      </c>
      <c r="I3327" s="11"/>
      <c r="J3327" s="14">
        <v>3250000</v>
      </c>
      <c r="K3327" s="14">
        <v>3250000</v>
      </c>
      <c r="L3327" s="14">
        <v>0</v>
      </c>
      <c r="M3327" s="13"/>
      <c r="N3327" s="10">
        <v>5.6</v>
      </c>
      <c r="O3327" s="10">
        <f>N3327-1/SUMIF(Seasons!A$2:A$8,C3327,Seasons!E$2:E$8)*(B3327-(E3327/SUMIF(Seasons!A$2:A$8,C3327,Seasons!B$2:B$8))*SUMIF(Seasons!A$2:A$8,C3327,Seasons!C$2:C$8))</f>
        <v>-1.6847682119205301</v>
      </c>
    </row>
    <row r="3328" spans="1:15" x14ac:dyDescent="0.2">
      <c r="A3328">
        <v>1</v>
      </c>
      <c r="B3328" s="1">
        <f>K3328</f>
        <v>3250000</v>
      </c>
      <c r="C3328" s="11" t="s">
        <v>20</v>
      </c>
      <c r="D3328" s="11" t="s">
        <v>917</v>
      </c>
      <c r="E3328" s="12">
        <v>186</v>
      </c>
      <c r="F3328" s="12">
        <v>0</v>
      </c>
      <c r="G3328" s="12">
        <v>0</v>
      </c>
      <c r="H3328" s="12">
        <v>0</v>
      </c>
      <c r="I3328" s="12"/>
      <c r="J3328" s="14">
        <v>3250000</v>
      </c>
      <c r="K3328" s="14">
        <v>3250000</v>
      </c>
      <c r="L3328" s="14">
        <v>0</v>
      </c>
      <c r="M3328" s="13"/>
      <c r="N3328" s="10">
        <v>6.5</v>
      </c>
      <c r="O3328" s="10">
        <f>N3328-1/SUMIF(Seasons!A$2:A$8,C3328,Seasons!E$2:E$8)*(B3328-(E3328/SUMIF(Seasons!A$2:A$8,C3328,Seasons!B$2:B$8))*SUMIF(Seasons!A$2:A$8,C3328,Seasons!C$2:C$8))</f>
        <v>-0.38935281837160662</v>
      </c>
    </row>
    <row r="3329" spans="1:15" x14ac:dyDescent="0.2">
      <c r="A3329">
        <v>1</v>
      </c>
      <c r="B3329" s="1">
        <f>K3329</f>
        <v>3250000</v>
      </c>
      <c r="C3329" s="11" t="s">
        <v>21</v>
      </c>
      <c r="D3329" s="11" t="s">
        <v>917</v>
      </c>
      <c r="E3329" s="11">
        <v>185</v>
      </c>
      <c r="F3329" s="11">
        <v>0</v>
      </c>
      <c r="G3329" s="11">
        <v>0</v>
      </c>
      <c r="H3329" s="11">
        <v>0</v>
      </c>
      <c r="I3329" s="11"/>
      <c r="J3329" s="17">
        <v>3250000</v>
      </c>
      <c r="K3329" s="17">
        <v>3250000</v>
      </c>
      <c r="L3329" s="17">
        <v>0</v>
      </c>
      <c r="M3329" s="18">
        <v>0</v>
      </c>
      <c r="N3329" s="10">
        <v>4.9000000000000004</v>
      </c>
      <c r="O3329" s="10">
        <f>N3329-1/SUMIF(Seasons!A$2:A$8,C3329,Seasons!E$2:E$8)*(B3329-(E3329/SUMIF(Seasons!A$2:A$8,C3329,Seasons!B$2:B$8))*SUMIF(Seasons!A$2:A$8,C3329,Seasons!C$2:C$8))</f>
        <v>-1.3613690761129726</v>
      </c>
    </row>
    <row r="3330" spans="1:15" x14ac:dyDescent="0.2">
      <c r="A3330">
        <v>1</v>
      </c>
      <c r="B3330" s="1">
        <f>J3330</f>
        <v>816667</v>
      </c>
      <c r="C3330" s="11" t="s">
        <v>17</v>
      </c>
      <c r="D3330" s="11" t="s">
        <v>918</v>
      </c>
      <c r="E3330" s="12">
        <v>190</v>
      </c>
      <c r="F3330" s="12"/>
      <c r="G3330" s="12"/>
      <c r="H3330" s="12"/>
      <c r="I3330" s="13">
        <v>550000</v>
      </c>
      <c r="J3330" s="14">
        <v>816667</v>
      </c>
      <c r="K3330" s="14"/>
      <c r="L3330" s="14">
        <v>200000</v>
      </c>
      <c r="M3330" s="13"/>
      <c r="N3330" s="10">
        <v>1.7000000000000002</v>
      </c>
      <c r="O3330" s="10">
        <f>N3330-1/SUMIF(Seasons!A$2:A$8,C3330,Seasons!E$2:E$8)*(B3330-(E3330/SUMIF(Seasons!A$2:A$8,C3330,Seasons!B$2:B$8))*SUMIF(Seasons!A$2:A$8,C3330,Seasons!C$2:C$8))</f>
        <v>0.80431370835608973</v>
      </c>
    </row>
    <row r="3331" spans="1:15" x14ac:dyDescent="0.2">
      <c r="A3331">
        <v>1</v>
      </c>
      <c r="B3331" s="1">
        <f>K3331</f>
        <v>592401</v>
      </c>
      <c r="C3331" s="11" t="s">
        <v>19</v>
      </c>
      <c r="D3331" s="11" t="s">
        <v>918</v>
      </c>
      <c r="E3331" s="12">
        <v>140</v>
      </c>
      <c r="F3331" s="12">
        <v>0</v>
      </c>
      <c r="G3331" s="12">
        <v>0</v>
      </c>
      <c r="H3331" s="12">
        <v>0</v>
      </c>
      <c r="I3331" s="11"/>
      <c r="J3331" s="14">
        <v>816667</v>
      </c>
      <c r="K3331" s="14">
        <v>592401</v>
      </c>
      <c r="L3331" s="14">
        <v>265000</v>
      </c>
      <c r="M3331" s="13"/>
      <c r="N3331" s="10">
        <v>2.6</v>
      </c>
      <c r="O3331" s="10">
        <f>N3331-1/SUMIF(Seasons!A$2:A$8,C3331,Seasons!E$2:E$8)*(B3331-(E3331/SUMIF(Seasons!A$2:A$8,C3331,Seasons!B$2:B$8))*SUMIF(Seasons!A$2:A$8,C3331,Seasons!C$2:C$8))</f>
        <v>1.9915054318361185</v>
      </c>
    </row>
    <row r="3332" spans="1:15" x14ac:dyDescent="0.2">
      <c r="A3332">
        <v>1</v>
      </c>
      <c r="B3332" s="1">
        <f>K3332</f>
        <v>550000</v>
      </c>
      <c r="C3332" s="11" t="s">
        <v>20</v>
      </c>
      <c r="D3332" s="11" t="s">
        <v>918</v>
      </c>
      <c r="E3332" s="12">
        <v>186</v>
      </c>
      <c r="F3332" s="12">
        <v>0</v>
      </c>
      <c r="G3332" s="12">
        <v>0</v>
      </c>
      <c r="H3332" s="12">
        <v>0</v>
      </c>
      <c r="I3332" s="12"/>
      <c r="J3332" s="14">
        <v>550000</v>
      </c>
      <c r="K3332" s="14">
        <v>550000</v>
      </c>
      <c r="L3332" s="14">
        <v>0</v>
      </c>
      <c r="M3332" s="13"/>
      <c r="N3332" s="10">
        <v>8.4</v>
      </c>
      <c r="O3332" s="10">
        <f>N3332-1/SUMIF(Seasons!A$2:A$8,C3332,Seasons!E$2:E$8)*(B3332-(E3332/SUMIF(Seasons!A$2:A$8,C3332,Seasons!B$2:B$8))*SUMIF(Seasons!A$2:A$8,C3332,Seasons!C$2:C$8))</f>
        <v>8.2747390396659704</v>
      </c>
    </row>
    <row r="3333" spans="1:15" x14ac:dyDescent="0.2">
      <c r="A3333">
        <v>1</v>
      </c>
      <c r="B3333" s="1">
        <f>K3333</f>
        <v>2500000</v>
      </c>
      <c r="C3333" s="11" t="s">
        <v>21</v>
      </c>
      <c r="D3333" s="11" t="s">
        <v>918</v>
      </c>
      <c r="E3333" s="12">
        <v>185</v>
      </c>
      <c r="F3333" s="12">
        <v>0</v>
      </c>
      <c r="G3333" s="12">
        <v>0</v>
      </c>
      <c r="H3333" s="12">
        <v>0</v>
      </c>
      <c r="I3333" s="12"/>
      <c r="J3333" s="14">
        <v>2500000</v>
      </c>
      <c r="K3333" s="14">
        <v>2500000</v>
      </c>
      <c r="L3333" s="14">
        <v>0</v>
      </c>
      <c r="M3333" s="13">
        <v>0</v>
      </c>
      <c r="N3333" s="10">
        <v>8.9</v>
      </c>
      <c r="O3333" s="10">
        <f>N3333-1/SUMIF(Seasons!A$2:A$8,C3333,Seasons!E$2:E$8)*(B3333-(E3333/SUMIF(Seasons!A$2:A$8,C3333,Seasons!B$2:B$8))*SUMIF(Seasons!A$2:A$8,C3333,Seasons!C$2:C$8))</f>
        <v>4.3619435136428919</v>
      </c>
    </row>
    <row r="3334" spans="1:15" x14ac:dyDescent="0.2">
      <c r="A3334">
        <v>1</v>
      </c>
      <c r="B3334" s="1">
        <f>48/82*K3334</f>
        <v>1756097.5609756096</v>
      </c>
      <c r="C3334" t="s">
        <v>22</v>
      </c>
      <c r="D3334" t="s">
        <v>918</v>
      </c>
      <c r="E3334">
        <v>99</v>
      </c>
      <c r="F3334">
        <v>0</v>
      </c>
      <c r="H3334">
        <v>0</v>
      </c>
      <c r="K3334" s="1">
        <v>3000000</v>
      </c>
      <c r="L3334" s="1">
        <v>0</v>
      </c>
      <c r="N3334" s="3">
        <v>-0.2</v>
      </c>
      <c r="O3334" s="10">
        <f>N3334-1/SUMIF(Seasons!A$2:A$8,C3334,Seasons!E$2:E$8)*(B3334-(E3334/SUMIF(Seasons!A$2:A$8,C3334,Seasons!B$2:B$8))*SUMIF(Seasons!A$2:A$8,C3334,Seasons!C$2:C$8))</f>
        <v>-3.1910306845003933</v>
      </c>
    </row>
    <row r="3335" spans="1:15" x14ac:dyDescent="0.2">
      <c r="A3335">
        <v>1</v>
      </c>
      <c r="B3335" s="1">
        <f>48/82*K3335</f>
        <v>351219.5121951219</v>
      </c>
      <c r="C3335" t="s">
        <v>22</v>
      </c>
      <c r="D3335" t="s">
        <v>919</v>
      </c>
      <c r="E3335">
        <v>99</v>
      </c>
      <c r="F3335">
        <v>0</v>
      </c>
      <c r="H3335">
        <v>0</v>
      </c>
      <c r="K3335" s="1">
        <v>600000</v>
      </c>
      <c r="L3335" s="1">
        <v>0</v>
      </c>
      <c r="N3335" s="3">
        <v>-0.7</v>
      </c>
      <c r="O3335" s="10">
        <f>N3335-1/SUMIF(Seasons!A$2:A$8,C3335,Seasons!E$2:E$8)*(B3335-(E3335/SUMIF(Seasons!A$2:A$8,C3335,Seasons!B$2:B$8))*SUMIF(Seasons!A$2:A$8,C3335,Seasons!C$2:C$8))</f>
        <v>-0.79063729346970879</v>
      </c>
    </row>
    <row r="3336" spans="1:15" x14ac:dyDescent="0.2">
      <c r="A3336">
        <v>1</v>
      </c>
      <c r="B3336" s="1">
        <f>K3336</f>
        <v>625000</v>
      </c>
      <c r="C3336" t="s">
        <v>15</v>
      </c>
      <c r="D3336" t="s">
        <v>919</v>
      </c>
      <c r="E3336">
        <v>195</v>
      </c>
      <c r="F3336">
        <v>26</v>
      </c>
      <c r="G3336">
        <v>0</v>
      </c>
      <c r="H3336">
        <v>0</v>
      </c>
      <c r="I3336"/>
      <c r="J3336" s="1">
        <v>625000</v>
      </c>
      <c r="K3336" s="1">
        <v>625000</v>
      </c>
      <c r="L3336" s="1">
        <v>0</v>
      </c>
      <c r="M3336"/>
      <c r="N3336" s="3">
        <v>4.5</v>
      </c>
      <c r="O3336" s="10">
        <f>N3336-1/SUMIF(Seasons!A$2:A$8,C3336,Seasons!E$2:E$8)*(B3336-(E3336/SUMIF(Seasons!A$2:A$8,C3336,Seasons!B$2:B$8))*SUMIF(Seasons!A$2:A$8,C3336,Seasons!C$2:C$8))</f>
        <v>4.3257502420135525</v>
      </c>
    </row>
    <row r="3337" spans="1:15" x14ac:dyDescent="0.2">
      <c r="A3337">
        <v>1</v>
      </c>
      <c r="B3337" s="1">
        <v>122000</v>
      </c>
      <c r="C3337" t="s">
        <v>23</v>
      </c>
      <c r="D3337" t="s">
        <v>919</v>
      </c>
      <c r="E3337">
        <v>35</v>
      </c>
      <c r="K3337" s="1">
        <v>122000</v>
      </c>
      <c r="L3337" s="1">
        <v>0</v>
      </c>
      <c r="N3337" s="3">
        <v>0.1</v>
      </c>
      <c r="O3337" s="10">
        <f>N3337-1/SUMIF(Seasons!A$2:A$8,C3337,Seasons!E$2:E$8)*(B3337-(E3337/SUMIF(Seasons!A$2:A$8,C3337,Seasons!B$2:B$8))*SUMIF(Seasons!A$2:A$8,C3337,Seasons!C$2:C$8))</f>
        <v>6.0591922603543527E-2</v>
      </c>
    </row>
    <row r="3338" spans="1:15" x14ac:dyDescent="0.2">
      <c r="A3338">
        <v>1</v>
      </c>
      <c r="B3338" s="1">
        <f>J3338</f>
        <v>900000</v>
      </c>
      <c r="C3338" s="11" t="s">
        <v>17</v>
      </c>
      <c r="D3338" s="11" t="s">
        <v>920</v>
      </c>
      <c r="E3338" s="12">
        <v>190</v>
      </c>
      <c r="F3338" s="12"/>
      <c r="G3338" s="12"/>
      <c r="H3338" s="12"/>
      <c r="I3338" s="13">
        <v>900000</v>
      </c>
      <c r="J3338" s="14">
        <v>900000</v>
      </c>
      <c r="K3338" s="14"/>
      <c r="L3338" s="14" t="s">
        <v>27</v>
      </c>
      <c r="M3338" s="13"/>
      <c r="N3338" s="10">
        <v>0.30000000000000004</v>
      </c>
      <c r="O3338" s="10">
        <f>N3338-1/SUMIF(Seasons!A$2:A$8,C3338,Seasons!E$2:E$8)*(B3338-(E3338/SUMIF(Seasons!A$2:A$8,C3338,Seasons!B$2:B$8))*SUMIF(Seasons!A$2:A$8,C3338,Seasons!C$2:C$8))</f>
        <v>-0.81414527580557072</v>
      </c>
    </row>
    <row r="3339" spans="1:15" x14ac:dyDescent="0.2">
      <c r="A3339">
        <v>1</v>
      </c>
      <c r="B3339" s="1">
        <f>K3339</f>
        <v>916667</v>
      </c>
      <c r="C3339" s="11" t="s">
        <v>19</v>
      </c>
      <c r="D3339" s="11" t="s">
        <v>920</v>
      </c>
      <c r="E3339" s="12">
        <v>193</v>
      </c>
      <c r="F3339" s="12">
        <v>0</v>
      </c>
      <c r="G3339" s="12">
        <v>0</v>
      </c>
      <c r="H3339" s="12">
        <v>0</v>
      </c>
      <c r="I3339" s="11"/>
      <c r="J3339" s="14">
        <v>916667</v>
      </c>
      <c r="K3339" s="14">
        <v>916667</v>
      </c>
      <c r="L3339" s="14">
        <v>0</v>
      </c>
      <c r="M3339" s="13"/>
      <c r="N3339" s="10">
        <v>2.9</v>
      </c>
      <c r="O3339" s="10">
        <f>N3339-1/SUMIF(Seasons!A$2:A$8,C3339,Seasons!E$2:E$8)*(B3339-(E3339/SUMIF(Seasons!A$2:A$8,C3339,Seasons!B$2:B$8))*SUMIF(Seasons!A$2:A$8,C3339,Seasons!C$2:C$8))</f>
        <v>1.796246357615894</v>
      </c>
    </row>
    <row r="3340" spans="1:15" x14ac:dyDescent="0.2">
      <c r="A3340">
        <v>1</v>
      </c>
      <c r="B3340" s="1">
        <f>K3340</f>
        <v>887097</v>
      </c>
      <c r="C3340" s="11" t="s">
        <v>20</v>
      </c>
      <c r="D3340" s="11" t="s">
        <v>920</v>
      </c>
      <c r="E3340" s="11">
        <v>180</v>
      </c>
      <c r="F3340" s="11">
        <v>0</v>
      </c>
      <c r="G3340" s="11">
        <v>0</v>
      </c>
      <c r="H3340" s="11">
        <v>0</v>
      </c>
      <c r="I3340" s="11"/>
      <c r="J3340" s="17">
        <v>916667</v>
      </c>
      <c r="K3340" s="17">
        <v>887097</v>
      </c>
      <c r="L3340" s="17">
        <v>0</v>
      </c>
      <c r="M3340" s="18"/>
      <c r="N3340" s="10">
        <v>2.1</v>
      </c>
      <c r="O3340" s="10">
        <f>N3340-1/SUMIF(Seasons!A$2:A$8,C3340,Seasons!E$2:E$8)*(B3340-(E3340/SUMIF(Seasons!A$2:A$8,C3340,Seasons!B$2:B$8))*SUMIF(Seasons!A$2:A$8,C3340,Seasons!C$2:C$8))</f>
        <v>1.0898303993534921</v>
      </c>
    </row>
    <row r="3341" spans="1:15" x14ac:dyDescent="0.2">
      <c r="A3341">
        <v>1</v>
      </c>
      <c r="B3341" s="1">
        <f>K3341</f>
        <v>916667</v>
      </c>
      <c r="C3341" s="11" t="s">
        <v>21</v>
      </c>
      <c r="D3341" s="11" t="s">
        <v>920</v>
      </c>
      <c r="E3341" s="12">
        <v>185</v>
      </c>
      <c r="F3341" s="12">
        <v>0</v>
      </c>
      <c r="G3341" s="12">
        <v>0</v>
      </c>
      <c r="H3341" s="12">
        <v>0</v>
      </c>
      <c r="I3341" s="12"/>
      <c r="J3341" s="14">
        <v>916667</v>
      </c>
      <c r="K3341" s="14">
        <v>916667</v>
      </c>
      <c r="L3341" s="14">
        <v>0</v>
      </c>
      <c r="M3341" s="13">
        <v>0</v>
      </c>
      <c r="N3341" s="10">
        <v>-1.5</v>
      </c>
      <c r="O3341" s="10">
        <f>N3341-1/SUMIF(Seasons!A$2:A$8,C3341,Seasons!E$2:E$8)*(B3341-(E3341/SUMIF(Seasons!A$2:A$8,C3341,Seasons!B$2:B$8))*SUMIF(Seasons!A$2:A$8,C3341,Seasons!C$2:C$8))</f>
        <v>-2.3999528961225467</v>
      </c>
    </row>
    <row r="3342" spans="1:15" x14ac:dyDescent="0.2">
      <c r="A3342">
        <v>1</v>
      </c>
      <c r="B3342" s="1">
        <f>48/82*K3342</f>
        <v>188026.53658536583</v>
      </c>
      <c r="C3342" t="s">
        <v>22</v>
      </c>
      <c r="D3342" t="s">
        <v>920</v>
      </c>
      <c r="E3342">
        <v>53</v>
      </c>
      <c r="F3342">
        <v>0</v>
      </c>
      <c r="H3342">
        <v>0</v>
      </c>
      <c r="K3342" s="1">
        <v>321212</v>
      </c>
      <c r="L3342" s="1">
        <v>0</v>
      </c>
      <c r="N3342" s="3">
        <v>-0.1</v>
      </c>
      <c r="O3342" s="10">
        <f>N3342-1/SUMIF(Seasons!A$2:A$8,C3342,Seasons!E$2:E$8)*(B3342-(E3342/SUMIF(Seasons!A$2:A$8,C3342,Seasons!B$2:B$8))*SUMIF(Seasons!A$2:A$8,C3342,Seasons!C$2:C$8))</f>
        <v>-0.1485228490093698</v>
      </c>
    </row>
    <row r="3343" spans="1:15" x14ac:dyDescent="0.2">
      <c r="A3343">
        <v>1</v>
      </c>
      <c r="B3343" s="1">
        <f>J3343</f>
        <v>2333333</v>
      </c>
      <c r="C3343" s="11" t="s">
        <v>17</v>
      </c>
      <c r="D3343" s="11" t="s">
        <v>921</v>
      </c>
      <c r="E3343" s="12">
        <v>190</v>
      </c>
      <c r="F3343" s="12"/>
      <c r="G3343" s="12"/>
      <c r="H3343" s="12"/>
      <c r="I3343" s="13">
        <v>2500000</v>
      </c>
      <c r="J3343" s="14">
        <v>2333333</v>
      </c>
      <c r="K3343" s="14"/>
      <c r="L3343" s="14" t="s">
        <v>27</v>
      </c>
      <c r="M3343" s="13"/>
      <c r="N3343" s="10">
        <v>4.5</v>
      </c>
      <c r="O3343" s="10">
        <f>N3343-1/SUMIF(Seasons!A$2:A$8,C3343,Seasons!E$2:E$8)*(B3343-(E3343/SUMIF(Seasons!A$2:A$8,C3343,Seasons!B$2:B$8))*SUMIF(Seasons!A$2:A$8,C3343,Seasons!C$2:C$8))</f>
        <v>-0.37165395958492642</v>
      </c>
    </row>
    <row r="3344" spans="1:15" x14ac:dyDescent="0.2">
      <c r="A3344">
        <v>1</v>
      </c>
      <c r="B3344" s="1">
        <f>K3344</f>
        <v>3000000</v>
      </c>
      <c r="C3344" s="11" t="s">
        <v>19</v>
      </c>
      <c r="D3344" s="11" t="s">
        <v>921</v>
      </c>
      <c r="E3344" s="11">
        <v>193</v>
      </c>
      <c r="F3344" s="11">
        <v>0</v>
      </c>
      <c r="G3344" s="11">
        <v>0</v>
      </c>
      <c r="H3344" s="11">
        <v>0</v>
      </c>
      <c r="I3344" s="11"/>
      <c r="J3344" s="17">
        <v>3000000</v>
      </c>
      <c r="K3344" s="17">
        <v>3000000</v>
      </c>
      <c r="L3344" s="17">
        <v>0</v>
      </c>
      <c r="M3344" s="18"/>
      <c r="N3344" s="10">
        <v>-0.1</v>
      </c>
      <c r="O3344" s="10">
        <f>N3344-1/SUMIF(Seasons!A$2:A$8,C3344,Seasons!E$2:E$8)*(B3344-(E3344/SUMIF(Seasons!A$2:A$8,C3344,Seasons!B$2:B$8))*SUMIF(Seasons!A$2:A$8,C3344,Seasons!C$2:C$8))</f>
        <v>-6.7225165562913904</v>
      </c>
    </row>
    <row r="3345" spans="1:15" x14ac:dyDescent="0.2">
      <c r="A3345">
        <v>1</v>
      </c>
      <c r="B3345" s="1">
        <f>K3345</f>
        <v>2161290</v>
      </c>
      <c r="C3345" s="11" t="s">
        <v>20</v>
      </c>
      <c r="D3345" s="11" t="s">
        <v>921</v>
      </c>
      <c r="E3345" s="12">
        <v>134</v>
      </c>
      <c r="F3345" s="16">
        <v>59</v>
      </c>
      <c r="G3345" s="12">
        <v>0</v>
      </c>
      <c r="H3345" s="12">
        <v>0</v>
      </c>
      <c r="I3345" s="12"/>
      <c r="J3345" s="14">
        <v>3000000</v>
      </c>
      <c r="K3345" s="14">
        <v>2161290</v>
      </c>
      <c r="L3345" s="14">
        <v>0</v>
      </c>
      <c r="M3345" s="13"/>
      <c r="N3345" s="10">
        <v>0</v>
      </c>
      <c r="O3345" s="10">
        <f>N3345-1/SUMIF(Seasons!A$2:A$8,C3345,Seasons!E$2:E$8)*(B3345-(E3345/SUMIF(Seasons!A$2:A$8,C3345,Seasons!B$2:B$8))*SUMIF(Seasons!A$2:A$8,C3345,Seasons!C$2:C$8))</f>
        <v>-4.5120875479830289</v>
      </c>
    </row>
    <row r="3346" spans="1:15" x14ac:dyDescent="0.2">
      <c r="A3346">
        <v>1</v>
      </c>
      <c r="B3346" s="1">
        <f>J3346</f>
        <v>6389300</v>
      </c>
      <c r="C3346" s="11" t="s">
        <v>17</v>
      </c>
      <c r="D3346" s="11" t="s">
        <v>922</v>
      </c>
      <c r="E3346" s="12">
        <v>190</v>
      </c>
      <c r="F3346" s="12"/>
      <c r="G3346" s="12"/>
      <c r="H3346" s="12"/>
      <c r="I3346" s="13">
        <v>7500000</v>
      </c>
      <c r="J3346" s="14">
        <v>6389300</v>
      </c>
      <c r="K3346" s="14"/>
      <c r="L3346" s="14" t="s">
        <v>27</v>
      </c>
      <c r="M3346" s="13"/>
      <c r="N3346" s="10">
        <v>16.399999999999999</v>
      </c>
      <c r="O3346" s="10">
        <f>N3346-1/SUMIF(Seasons!A$2:A$8,C3346,Seasons!E$2:E$8)*(B3346-(E3346/SUMIF(Seasons!A$2:A$8,C3346,Seasons!B$2:B$8))*SUMIF(Seasons!A$2:A$8,C3346,Seasons!C$2:C$8))</f>
        <v>0.89555434188967631</v>
      </c>
    </row>
    <row r="3347" spans="1:15" x14ac:dyDescent="0.2">
      <c r="A3347">
        <v>1</v>
      </c>
      <c r="B3347" s="1">
        <f>K3347</f>
        <v>6389300</v>
      </c>
      <c r="C3347" s="11" t="s">
        <v>19</v>
      </c>
      <c r="D3347" s="11" t="s">
        <v>922</v>
      </c>
      <c r="E3347" s="11">
        <v>193</v>
      </c>
      <c r="F3347" s="11">
        <v>0</v>
      </c>
      <c r="G3347" s="11">
        <v>0</v>
      </c>
      <c r="H3347" s="11">
        <v>0</v>
      </c>
      <c r="I3347" s="11"/>
      <c r="J3347" s="17">
        <v>6389300</v>
      </c>
      <c r="K3347" s="17">
        <v>6389300</v>
      </c>
      <c r="L3347" s="17">
        <v>0</v>
      </c>
      <c r="M3347" s="18"/>
      <c r="N3347" s="10">
        <v>17.5</v>
      </c>
      <c r="O3347" s="10">
        <f>N3347-1/SUMIF(Seasons!A$2:A$8,C3347,Seasons!E$2:E$8)*(B3347-(E3347/SUMIF(Seasons!A$2:A$8,C3347,Seasons!B$2:B$8))*SUMIF(Seasons!A$2:A$8,C3347,Seasons!C$2:C$8))</f>
        <v>1.8992052980132446</v>
      </c>
    </row>
    <row r="3348" spans="1:15" x14ac:dyDescent="0.2">
      <c r="A3348">
        <v>1</v>
      </c>
      <c r="B3348" s="1">
        <f>K3348</f>
        <v>6666667</v>
      </c>
      <c r="C3348" s="11" t="s">
        <v>20</v>
      </c>
      <c r="D3348" s="11" t="s">
        <v>922</v>
      </c>
      <c r="E3348" s="12">
        <v>186</v>
      </c>
      <c r="F3348" s="12">
        <v>0</v>
      </c>
      <c r="G3348" s="12">
        <v>0</v>
      </c>
      <c r="H3348" s="12">
        <v>0</v>
      </c>
      <c r="I3348" s="12"/>
      <c r="J3348" s="14">
        <v>6666667</v>
      </c>
      <c r="K3348" s="14">
        <v>6666667</v>
      </c>
      <c r="L3348" s="14">
        <v>0</v>
      </c>
      <c r="M3348" s="13"/>
      <c r="N3348" s="10">
        <v>8.8000000000000007</v>
      </c>
      <c r="O3348" s="10">
        <f>N3348-1/SUMIF(Seasons!A$2:A$8,C3348,Seasons!E$2:E$8)*(B3348-(E3348/SUMIF(Seasons!A$2:A$8,C3348,Seasons!B$2:B$8))*SUMIF(Seasons!A$2:A$8,C3348,Seasons!C$2:C$8))</f>
        <v>-6.6488526096033382</v>
      </c>
    </row>
    <row r="3349" spans="1:15" x14ac:dyDescent="0.2">
      <c r="A3349">
        <v>1</v>
      </c>
      <c r="B3349" s="1">
        <f>K3349</f>
        <v>6666667</v>
      </c>
      <c r="C3349" s="11" t="s">
        <v>21</v>
      </c>
      <c r="D3349" s="11" t="s">
        <v>922</v>
      </c>
      <c r="E3349" s="12">
        <v>185</v>
      </c>
      <c r="F3349" s="12">
        <v>0</v>
      </c>
      <c r="G3349" s="12">
        <v>0</v>
      </c>
      <c r="H3349" s="12">
        <v>0</v>
      </c>
      <c r="I3349" s="12"/>
      <c r="J3349" s="14">
        <v>6666667</v>
      </c>
      <c r="K3349" s="14">
        <v>6666667</v>
      </c>
      <c r="L3349" s="14">
        <v>0</v>
      </c>
      <c r="M3349" s="13">
        <v>0</v>
      </c>
      <c r="N3349" s="10">
        <v>22.8</v>
      </c>
      <c r="O3349" s="10">
        <f>N3349-1/SUMIF(Seasons!A$2:A$8,C3349,Seasons!E$2:E$8)*(B3349-(E3349/SUMIF(Seasons!A$2:A$8,C3349,Seasons!B$2:B$8))*SUMIF(Seasons!A$2:A$8,C3349,Seasons!C$2:C$8))</f>
        <v>8.6879839157491627</v>
      </c>
    </row>
    <row r="3350" spans="1:15" x14ac:dyDescent="0.2">
      <c r="A3350">
        <v>1</v>
      </c>
      <c r="B3350" s="1">
        <f>48/82*K3350</f>
        <v>3902439.2195121949</v>
      </c>
      <c r="C3350" t="s">
        <v>22</v>
      </c>
      <c r="D3350" t="s">
        <v>922</v>
      </c>
      <c r="E3350">
        <v>99</v>
      </c>
      <c r="F3350">
        <v>0</v>
      </c>
      <c r="H3350">
        <v>0</v>
      </c>
      <c r="K3350" s="1">
        <v>6666667</v>
      </c>
      <c r="L3350" s="1">
        <v>0</v>
      </c>
      <c r="N3350" s="3">
        <v>5</v>
      </c>
      <c r="O3350" s="10">
        <f>N3350-1/SUMIF(Seasons!A$2:A$8,C3350,Seasons!E$2:E$8)*(B3350-(E3350/SUMIF(Seasons!A$2:A$8,C3350,Seasons!B$2:B$8))*SUMIF(Seasons!A$2:A$8,C3350,Seasons!C$2:C$8))</f>
        <v>-2.422187656963021</v>
      </c>
    </row>
    <row r="3351" spans="1:15" x14ac:dyDescent="0.2">
      <c r="A3351">
        <v>1</v>
      </c>
      <c r="B3351" s="1">
        <f>J3351</f>
        <v>4500000</v>
      </c>
      <c r="C3351" s="11" t="s">
        <v>17</v>
      </c>
      <c r="D3351" s="11" t="s">
        <v>923</v>
      </c>
      <c r="E3351" s="12">
        <v>190</v>
      </c>
      <c r="F3351" s="12"/>
      <c r="G3351" s="12"/>
      <c r="H3351" s="12"/>
      <c r="I3351" s="13">
        <v>4500000</v>
      </c>
      <c r="J3351" s="14">
        <v>4500000</v>
      </c>
      <c r="K3351" s="14"/>
      <c r="L3351" s="14" t="s">
        <v>27</v>
      </c>
      <c r="M3351" s="13"/>
      <c r="N3351" s="10">
        <v>10.8</v>
      </c>
      <c r="O3351" s="10">
        <f>N3351-1/SUMIF(Seasons!A$2:A$8,C3351,Seasons!E$2:E$8)*(B3351-(E3351/SUMIF(Seasons!A$2:A$8,C3351,Seasons!B$2:B$8))*SUMIF(Seasons!A$2:A$8,C3351,Seasons!C$2:C$8))</f>
        <v>0.24838885854724246</v>
      </c>
    </row>
    <row r="3352" spans="1:15" x14ac:dyDescent="0.2">
      <c r="A3352">
        <v>1</v>
      </c>
      <c r="B3352" s="1">
        <f>K3352</f>
        <v>5000000</v>
      </c>
      <c r="C3352" s="11" t="s">
        <v>19</v>
      </c>
      <c r="D3352" s="11" t="s">
        <v>923</v>
      </c>
      <c r="E3352" s="12">
        <v>193</v>
      </c>
      <c r="F3352" s="12">
        <v>0</v>
      </c>
      <c r="G3352" s="12">
        <v>0</v>
      </c>
      <c r="H3352" s="12">
        <v>0</v>
      </c>
      <c r="I3352" s="11"/>
      <c r="J3352" s="14">
        <v>5000000</v>
      </c>
      <c r="K3352" s="14">
        <v>5000000</v>
      </c>
      <c r="L3352" s="14">
        <v>0</v>
      </c>
      <c r="M3352" s="13"/>
      <c r="N3352" s="10">
        <v>7.5</v>
      </c>
      <c r="O3352" s="10">
        <f>N3352-1/SUMIF(Seasons!A$2:A$8,C3352,Seasons!E$2:E$8)*(B3352-(E3352/SUMIF(Seasons!A$2:A$8,C3352,Seasons!B$2:B$8))*SUMIF(Seasons!A$2:A$8,C3352,Seasons!C$2:C$8))</f>
        <v>-4.4205298013245038</v>
      </c>
    </row>
    <row r="3353" spans="1:15" x14ac:dyDescent="0.2">
      <c r="A3353">
        <v>1</v>
      </c>
      <c r="B3353" s="1">
        <f>K3353</f>
        <v>5000000</v>
      </c>
      <c r="C3353" s="11" t="s">
        <v>20</v>
      </c>
      <c r="D3353" s="11" t="s">
        <v>923</v>
      </c>
      <c r="E3353" s="11">
        <v>186</v>
      </c>
      <c r="F3353" s="11">
        <v>0</v>
      </c>
      <c r="G3353" s="11">
        <v>0</v>
      </c>
      <c r="H3353" s="11">
        <v>0</v>
      </c>
      <c r="I3353" s="11"/>
      <c r="J3353" s="17">
        <v>5000000</v>
      </c>
      <c r="K3353" s="17">
        <v>5000000</v>
      </c>
      <c r="L3353" s="17">
        <v>0</v>
      </c>
      <c r="M3353" s="18"/>
      <c r="N3353" s="10">
        <v>5.2</v>
      </c>
      <c r="O3353" s="10">
        <f>N3353-1/SUMIF(Seasons!A$2:A$8,C3353,Seasons!E$2:E$8)*(B3353-(E3353/SUMIF(Seasons!A$2:A$8,C3353,Seasons!B$2:B$8))*SUMIF(Seasons!A$2:A$8,C3353,Seasons!C$2:C$8))</f>
        <v>-6.073486430062629</v>
      </c>
    </row>
    <row r="3354" spans="1:15" x14ac:dyDescent="0.2">
      <c r="A3354">
        <v>1</v>
      </c>
      <c r="B3354" s="1">
        <f>48/82*K3354</f>
        <v>366592.97560975607</v>
      </c>
      <c r="C3354" t="s">
        <v>22</v>
      </c>
      <c r="D3354" t="s">
        <v>923</v>
      </c>
      <c r="E3354">
        <v>62</v>
      </c>
      <c r="F3354">
        <v>0</v>
      </c>
      <c r="H3354">
        <v>0</v>
      </c>
      <c r="K3354" s="1">
        <v>626263</v>
      </c>
      <c r="L3354" s="1">
        <v>450000</v>
      </c>
      <c r="N3354" s="3">
        <v>0.5</v>
      </c>
      <c r="O3354" s="10">
        <f>N3354-1/SUMIF(Seasons!A$2:A$8,C3354,Seasons!E$2:E$8)*(B3354-(E3354/SUMIF(Seasons!A$2:A$8,C3354,Seasons!B$2:B$8))*SUMIF(Seasons!A$2:A$8,C3354,Seasons!C$2:C$8))</f>
        <v>0.14050213518346333</v>
      </c>
    </row>
    <row r="3355" spans="1:15" x14ac:dyDescent="0.2">
      <c r="A3355">
        <v>1</v>
      </c>
      <c r="B3355" s="1">
        <f>J3355</f>
        <v>2500000</v>
      </c>
      <c r="C3355" s="11" t="s">
        <v>17</v>
      </c>
      <c r="D3355" s="11" t="s">
        <v>924</v>
      </c>
      <c r="E3355" s="12">
        <v>190</v>
      </c>
      <c r="F3355" s="12"/>
      <c r="G3355" s="12"/>
      <c r="H3355" s="12"/>
      <c r="I3355" s="13">
        <v>2500000</v>
      </c>
      <c r="J3355" s="14">
        <v>2500000</v>
      </c>
      <c r="K3355" s="14"/>
      <c r="L3355" s="14" t="s">
        <v>27</v>
      </c>
      <c r="M3355" s="13"/>
      <c r="N3355" s="10">
        <v>1.9</v>
      </c>
      <c r="O3355" s="10">
        <f>N3355-1/SUMIF(Seasons!A$2:A$8,C3355,Seasons!E$2:E$8)*(B3355-(E3355/SUMIF(Seasons!A$2:A$8,C3355,Seasons!B$2:B$8))*SUMIF(Seasons!A$2:A$8,C3355,Seasons!C$2:C$8))</f>
        <v>-3.4085745494265427</v>
      </c>
    </row>
    <row r="3356" spans="1:15" x14ac:dyDescent="0.2">
      <c r="A3356">
        <v>1</v>
      </c>
      <c r="B3356" s="1">
        <f>J3356</f>
        <v>3666667</v>
      </c>
      <c r="C3356" s="11" t="s">
        <v>17</v>
      </c>
      <c r="D3356" s="11" t="s">
        <v>924</v>
      </c>
      <c r="E3356" s="12">
        <v>190</v>
      </c>
      <c r="F3356" s="12"/>
      <c r="G3356" s="12"/>
      <c r="H3356" s="12"/>
      <c r="I3356" s="13">
        <v>3850000</v>
      </c>
      <c r="J3356" s="14">
        <v>3666667</v>
      </c>
      <c r="K3356" s="14"/>
      <c r="L3356" s="14" t="s">
        <v>27</v>
      </c>
      <c r="M3356" s="13"/>
      <c r="N3356" s="10">
        <v>11.7</v>
      </c>
      <c r="O3356" s="10">
        <f>N3356-1/SUMIF(Seasons!A$2:A$8,C3356,Seasons!E$2:E$8)*(B3356-(E3356/SUMIF(Seasons!A$2:A$8,C3356,Seasons!B$2:B$8))*SUMIF(Seasons!A$2:A$8,C3356,Seasons!C$2:C$8))</f>
        <v>3.3329865647187322</v>
      </c>
    </row>
    <row r="3357" spans="1:15" x14ac:dyDescent="0.2">
      <c r="A3357">
        <v>1</v>
      </c>
      <c r="B3357" s="1">
        <f>K3357</f>
        <v>3666667</v>
      </c>
      <c r="C3357" s="11" t="s">
        <v>19</v>
      </c>
      <c r="D3357" s="11" t="s">
        <v>924</v>
      </c>
      <c r="E3357" s="12">
        <v>193</v>
      </c>
      <c r="F3357" s="12">
        <v>0</v>
      </c>
      <c r="G3357" s="12">
        <v>0</v>
      </c>
      <c r="H3357" s="12">
        <v>0</v>
      </c>
      <c r="I3357" s="11"/>
      <c r="J3357" s="14">
        <v>3666667</v>
      </c>
      <c r="K3357" s="14">
        <v>3666667</v>
      </c>
      <c r="L3357" s="14">
        <v>0</v>
      </c>
      <c r="M3357" s="13"/>
      <c r="N3357" s="10">
        <v>2.7</v>
      </c>
      <c r="O3357" s="10">
        <f>N3357-1/SUMIF(Seasons!A$2:A$8,C3357,Seasons!E$2:E$8)*(B3357-(E3357/SUMIF(Seasons!A$2:A$8,C3357,Seasons!B$2:B$8))*SUMIF(Seasons!A$2:A$8,C3357,Seasons!C$2:C$8))</f>
        <v>-5.6885218543046365</v>
      </c>
    </row>
    <row r="3358" spans="1:15" x14ac:dyDescent="0.2">
      <c r="A3358">
        <v>1</v>
      </c>
      <c r="B3358" s="1">
        <v>367000</v>
      </c>
      <c r="C3358" t="s">
        <v>23</v>
      </c>
      <c r="D3358" t="s">
        <v>925</v>
      </c>
      <c r="E3358">
        <v>124</v>
      </c>
      <c r="K3358" s="1">
        <v>367000</v>
      </c>
      <c r="L3358" s="1">
        <v>0</v>
      </c>
      <c r="N3358" s="3">
        <v>0.2</v>
      </c>
      <c r="O3358" s="10">
        <f>N3358-1/SUMIF(Seasons!A$2:A$8,C3358,Seasons!E$2:E$8)*(B3358-(E3358/SUMIF(Seasons!A$2:A$8,C3358,Seasons!B$2:B$8))*SUMIF(Seasons!A$2:A$8,C3358,Seasons!C$2:C$8))</f>
        <v>0.1992901508429458</v>
      </c>
    </row>
    <row r="3359" spans="1:15" x14ac:dyDescent="0.2">
      <c r="A3359">
        <v>1</v>
      </c>
      <c r="B3359" s="1">
        <f>J3359</f>
        <v>500000</v>
      </c>
      <c r="C3359" s="11" t="s">
        <v>17</v>
      </c>
      <c r="D3359" s="11" t="s">
        <v>926</v>
      </c>
      <c r="E3359" s="12">
        <v>190</v>
      </c>
      <c r="F3359" s="12"/>
      <c r="G3359" s="12"/>
      <c r="H3359" s="12"/>
      <c r="I3359" s="13">
        <v>500000</v>
      </c>
      <c r="J3359" s="14">
        <v>500000</v>
      </c>
      <c r="K3359" s="14"/>
      <c r="L3359" s="14" t="s">
        <v>27</v>
      </c>
      <c r="M3359" s="13"/>
      <c r="N3359" s="20">
        <v>-1.7000000000000002</v>
      </c>
      <c r="O3359" s="10">
        <f>N3359-1/SUMIF(Seasons!A$2:A$8,C3359,Seasons!E$2:E$8)*(B3359-(E3359/SUMIF(Seasons!A$2:A$8,C3359,Seasons!B$2:B$8))*SUMIF(Seasons!A$2:A$8,C3359,Seasons!C$2:C$8))</f>
        <v>-1.7655379574003278</v>
      </c>
    </row>
    <row r="3360" spans="1:15" x14ac:dyDescent="0.2">
      <c r="A3360">
        <v>1</v>
      </c>
      <c r="B3360" s="1">
        <f>J3360</f>
        <v>1100000</v>
      </c>
      <c r="C3360" s="11" t="s">
        <v>17</v>
      </c>
      <c r="D3360" s="11" t="s">
        <v>927</v>
      </c>
      <c r="E3360" s="12">
        <v>190</v>
      </c>
      <c r="F3360" s="12"/>
      <c r="G3360" s="12"/>
      <c r="H3360" s="12"/>
      <c r="I3360" s="13">
        <v>1100000</v>
      </c>
      <c r="J3360" s="14">
        <v>1100000</v>
      </c>
      <c r="K3360" s="14"/>
      <c r="L3360" s="14" t="s">
        <v>27</v>
      </c>
      <c r="M3360" s="13"/>
      <c r="N3360" s="10">
        <v>1.9</v>
      </c>
      <c r="O3360" s="10">
        <f>N3360-1/SUMIF(Seasons!A$2:A$8,C3360,Seasons!E$2:E$8)*(B3360-(E3360/SUMIF(Seasons!A$2:A$8,C3360,Seasons!B$2:B$8))*SUMIF(Seasons!A$2:A$8,C3360,Seasons!C$2:C$8))</f>
        <v>0.2615510649918078</v>
      </c>
    </row>
    <row r="3361" spans="1:15" x14ac:dyDescent="0.2">
      <c r="A3361">
        <v>1</v>
      </c>
      <c r="B3361" s="1">
        <f>K3361</f>
        <v>849612</v>
      </c>
      <c r="C3361" s="11" t="s">
        <v>19</v>
      </c>
      <c r="D3361" s="11" t="s">
        <v>927</v>
      </c>
      <c r="E3361" s="11">
        <v>149</v>
      </c>
      <c r="F3361" s="11">
        <v>0</v>
      </c>
      <c r="G3361" s="11">
        <v>0</v>
      </c>
      <c r="H3361" s="11">
        <v>0</v>
      </c>
      <c r="I3361" s="11"/>
      <c r="J3361" s="17">
        <v>700000</v>
      </c>
      <c r="K3361" s="17">
        <v>849612</v>
      </c>
      <c r="L3361" s="17">
        <v>0</v>
      </c>
      <c r="M3361" s="18"/>
      <c r="N3361" s="10">
        <v>-1.9</v>
      </c>
      <c r="O3361" s="10">
        <f>N3361-1/SUMIF(Seasons!A$2:A$8,C3361,Seasons!E$2:E$8)*(B3361-(E3361/SUMIF(Seasons!A$2:A$8,C3361,Seasons!B$2:B$8))*SUMIF(Seasons!A$2:A$8,C3361,Seasons!C$2:C$8))</f>
        <v>-3.1280838074323167</v>
      </c>
    </row>
    <row r="3362" spans="1:15" x14ac:dyDescent="0.2">
      <c r="A3362">
        <v>1</v>
      </c>
      <c r="B3362" s="1">
        <f>48/82*K3362</f>
        <v>260162.34146341463</v>
      </c>
      <c r="C3362" t="s">
        <v>22</v>
      </c>
      <c r="D3362" t="s">
        <v>928</v>
      </c>
      <c r="E3362">
        <v>64</v>
      </c>
      <c r="F3362">
        <v>0</v>
      </c>
      <c r="H3362">
        <v>0</v>
      </c>
      <c r="K3362" s="1">
        <v>444444</v>
      </c>
      <c r="L3362" s="1">
        <v>637500</v>
      </c>
      <c r="N3362" s="3">
        <v>-0.60000000000000009</v>
      </c>
      <c r="O3362" s="10">
        <f>N3362-1/SUMIF(Seasons!A$2:A$8,C3362,Seasons!E$2:E$8)*(B3362-(E3362/SUMIF(Seasons!A$2:A$8,C3362,Seasons!B$2:B$8))*SUMIF(Seasons!A$2:A$8,C3362,Seasons!C$2:C$8))</f>
        <v>-0.72695270896216302</v>
      </c>
    </row>
    <row r="3363" spans="1:15" x14ac:dyDescent="0.2">
      <c r="A3363">
        <v>1</v>
      </c>
      <c r="B3363" s="1">
        <f>K3363</f>
        <v>722051</v>
      </c>
      <c r="C3363" t="s">
        <v>15</v>
      </c>
      <c r="D3363" t="s">
        <v>928</v>
      </c>
      <c r="E3363">
        <v>176</v>
      </c>
      <c r="F3363">
        <v>0</v>
      </c>
      <c r="G3363">
        <v>0</v>
      </c>
      <c r="H3363">
        <v>0</v>
      </c>
      <c r="I3363"/>
      <c r="J3363" s="1">
        <v>1325000</v>
      </c>
      <c r="K3363" s="1">
        <v>722051</v>
      </c>
      <c r="L3363" s="1">
        <v>637500</v>
      </c>
      <c r="M3363"/>
      <c r="N3363" s="3">
        <v>8</v>
      </c>
      <c r="O3363" s="10">
        <f>N3363-1/SUMIF(Seasons!A$2:A$8,C3363,Seasons!E$2:E$8)*(B3363-(E3363/SUMIF(Seasons!A$2:A$8,C3363,Seasons!B$2:B$8))*SUMIF(Seasons!A$2:A$8,C3363,Seasons!C$2:C$8))</f>
        <v>7.4757620671680689</v>
      </c>
    </row>
    <row r="3364" spans="1:15" x14ac:dyDescent="0.2">
      <c r="A3364">
        <v>1</v>
      </c>
      <c r="B3364" s="1">
        <v>2475000</v>
      </c>
      <c r="C3364" t="s">
        <v>23</v>
      </c>
      <c r="D3364" t="s">
        <v>928</v>
      </c>
      <c r="E3364">
        <v>186</v>
      </c>
      <c r="K3364" s="1">
        <v>2475000</v>
      </c>
      <c r="L3364" s="1">
        <v>0</v>
      </c>
      <c r="N3364" s="3">
        <v>10.8</v>
      </c>
      <c r="O3364" s="10">
        <f>N3364-1/SUMIF(Seasons!A$2:A$8,C3364,Seasons!E$2:E$8)*(B3364-(E3364/SUMIF(Seasons!A$2:A$8,C3364,Seasons!B$2:B$8))*SUMIF(Seasons!A$2:A$8,C3364,Seasons!C$2:C$8))</f>
        <v>6.7006211180124229</v>
      </c>
    </row>
    <row r="3365" spans="1:15" x14ac:dyDescent="0.2">
      <c r="A3365">
        <v>1</v>
      </c>
      <c r="B3365" s="1">
        <f>J3365</f>
        <v>883333</v>
      </c>
      <c r="C3365" s="11" t="s">
        <v>17</v>
      </c>
      <c r="D3365" s="11" t="s">
        <v>929</v>
      </c>
      <c r="E3365" s="12">
        <v>190</v>
      </c>
      <c r="F3365" s="12"/>
      <c r="G3365" s="12"/>
      <c r="H3365" s="12"/>
      <c r="I3365" s="13">
        <v>825000</v>
      </c>
      <c r="J3365" s="14">
        <v>883333</v>
      </c>
      <c r="K3365" s="14"/>
      <c r="L3365" s="14">
        <v>75000</v>
      </c>
      <c r="M3365" s="13"/>
      <c r="N3365" s="10">
        <v>18.3</v>
      </c>
      <c r="O3365" s="10">
        <f>N3365-1/SUMIF(Seasons!A$2:A$8,C3365,Seasons!E$2:E$8)*(B3365-(E3365/SUMIF(Seasons!A$2:A$8,C3365,Seasons!B$2:B$8))*SUMIF(Seasons!A$2:A$8,C3365,Seasons!C$2:C$8))</f>
        <v>17.229547569634079</v>
      </c>
    </row>
    <row r="3366" spans="1:15" x14ac:dyDescent="0.2">
      <c r="A3366">
        <v>1</v>
      </c>
      <c r="B3366" s="1">
        <f>K3366</f>
        <v>3750000</v>
      </c>
      <c r="C3366" s="11" t="s">
        <v>19</v>
      </c>
      <c r="D3366" s="11" t="s">
        <v>929</v>
      </c>
      <c r="E3366" s="12">
        <v>193</v>
      </c>
      <c r="F3366" s="12">
        <v>0</v>
      </c>
      <c r="G3366" s="12">
        <v>0</v>
      </c>
      <c r="H3366" s="12">
        <v>0</v>
      </c>
      <c r="I3366" s="11"/>
      <c r="J3366" s="14">
        <v>3750000</v>
      </c>
      <c r="K3366" s="14">
        <v>3750000</v>
      </c>
      <c r="L3366" s="14">
        <v>0</v>
      </c>
      <c r="M3366" s="13"/>
      <c r="N3366" s="10">
        <v>9</v>
      </c>
      <c r="O3366" s="10">
        <f>N3366-1/SUMIF(Seasons!A$2:A$8,C3366,Seasons!E$2:E$8)*(B3366-(E3366/SUMIF(Seasons!A$2:A$8,C3366,Seasons!B$2:B$8))*SUMIF(Seasons!A$2:A$8,C3366,Seasons!C$2:C$8))</f>
        <v>0.39072847682119161</v>
      </c>
    </row>
    <row r="3367" spans="1:15" x14ac:dyDescent="0.2">
      <c r="A3367">
        <v>1</v>
      </c>
      <c r="B3367" s="1">
        <f>K3367</f>
        <v>3750000</v>
      </c>
      <c r="C3367" s="11" t="s">
        <v>20</v>
      </c>
      <c r="D3367" s="11" t="s">
        <v>929</v>
      </c>
      <c r="E3367" s="12">
        <v>186</v>
      </c>
      <c r="F3367" s="12">
        <v>0</v>
      </c>
      <c r="G3367" s="12">
        <v>0</v>
      </c>
      <c r="H3367" s="12">
        <v>0</v>
      </c>
      <c r="I3367" s="12"/>
      <c r="J3367" s="14">
        <v>3750000</v>
      </c>
      <c r="K3367" s="14">
        <v>3750000</v>
      </c>
      <c r="L3367" s="14">
        <v>0</v>
      </c>
      <c r="M3367" s="13"/>
      <c r="N3367" s="10">
        <v>11.2</v>
      </c>
      <c r="O3367" s="10">
        <f>N3367-1/SUMIF(Seasons!A$2:A$8,C3367,Seasons!E$2:E$8)*(B3367-(E3367/SUMIF(Seasons!A$2:A$8,C3367,Seasons!B$2:B$8))*SUMIF(Seasons!A$2:A$8,C3367,Seasons!C$2:C$8))</f>
        <v>3.0580375782881006</v>
      </c>
    </row>
    <row r="3368" spans="1:15" x14ac:dyDescent="0.2">
      <c r="A3368">
        <v>1</v>
      </c>
      <c r="B3368" s="1">
        <f>K3368</f>
        <v>3750000</v>
      </c>
      <c r="C3368" s="11" t="s">
        <v>21</v>
      </c>
      <c r="D3368" s="11" t="s">
        <v>929</v>
      </c>
      <c r="E3368" s="12">
        <v>185</v>
      </c>
      <c r="F3368" s="12">
        <v>0</v>
      </c>
      <c r="G3368" s="12">
        <v>0</v>
      </c>
      <c r="H3368" s="12">
        <v>0</v>
      </c>
      <c r="I3368" s="12"/>
      <c r="J3368" s="14">
        <v>3750000</v>
      </c>
      <c r="K3368" s="14">
        <v>3750000</v>
      </c>
      <c r="L3368" s="14">
        <v>0</v>
      </c>
      <c r="M3368" s="13">
        <v>0</v>
      </c>
      <c r="N3368" s="10">
        <v>11.6</v>
      </c>
      <c r="O3368" s="10">
        <f>N3368-1/SUMIF(Seasons!A$2:A$8,C3368,Seasons!E$2:E$8)*(B3368-(E3368/SUMIF(Seasons!A$2:A$8,C3368,Seasons!B$2:B$8))*SUMIF(Seasons!A$2:A$8,C3368,Seasons!C$2:C$8))</f>
        <v>4.1897558640497845</v>
      </c>
    </row>
    <row r="3369" spans="1:15" x14ac:dyDescent="0.2">
      <c r="A3369">
        <v>1</v>
      </c>
      <c r="B3369" s="1">
        <f>48/82*K3369</f>
        <v>3073170.7317073168</v>
      </c>
      <c r="C3369" t="s">
        <v>22</v>
      </c>
      <c r="D3369" t="s">
        <v>929</v>
      </c>
      <c r="E3369">
        <v>99</v>
      </c>
      <c r="F3369">
        <v>0</v>
      </c>
      <c r="H3369">
        <v>0</v>
      </c>
      <c r="K3369" s="1">
        <v>5250000</v>
      </c>
      <c r="L3369" s="1">
        <v>0</v>
      </c>
      <c r="N3369" s="3">
        <v>4</v>
      </c>
      <c r="O3369" s="10">
        <f>N3369-1/SUMIF(Seasons!A$2:A$8,C3369,Seasons!E$2:E$8)*(B3369-(E3369/SUMIF(Seasons!A$2:A$8,C3369,Seasons!B$2:B$8))*SUMIF(Seasons!A$2:A$8,C3369,Seasons!C$2:C$8))</f>
        <v>-1.7101494885916599</v>
      </c>
    </row>
    <row r="3370" spans="1:15" x14ac:dyDescent="0.2">
      <c r="A3370">
        <v>1</v>
      </c>
      <c r="B3370" s="1">
        <f>K3370</f>
        <v>5250000</v>
      </c>
      <c r="C3370" t="s">
        <v>15</v>
      </c>
      <c r="D3370" t="s">
        <v>929</v>
      </c>
      <c r="E3370">
        <v>195</v>
      </c>
      <c r="F3370">
        <v>0</v>
      </c>
      <c r="G3370">
        <v>0</v>
      </c>
      <c r="H3370">
        <v>0</v>
      </c>
      <c r="I3370"/>
      <c r="J3370" s="1">
        <v>5250000</v>
      </c>
      <c r="K3370" s="1">
        <v>5250000</v>
      </c>
      <c r="L3370" s="1">
        <v>0</v>
      </c>
      <c r="M3370"/>
      <c r="N3370" s="3">
        <v>16.2</v>
      </c>
      <c r="O3370" s="10">
        <f>N3370-1/SUMIF(Seasons!A$2:A$8,C3370,Seasons!E$2:E$8)*(B3370-(E3370/SUMIF(Seasons!A$2:A$8,C3370,Seasons!B$2:B$8))*SUMIF(Seasons!A$2:A$8,C3370,Seasons!C$2:C$8))</f>
        <v>5.2803484995159717</v>
      </c>
    </row>
    <row r="3371" spans="1:15" x14ac:dyDescent="0.2">
      <c r="A3371">
        <v>1</v>
      </c>
      <c r="B3371" s="1">
        <v>5250000</v>
      </c>
      <c r="C3371" t="s">
        <v>23</v>
      </c>
      <c r="D3371" t="s">
        <v>929</v>
      </c>
      <c r="E3371">
        <v>186</v>
      </c>
      <c r="K3371" s="1">
        <v>5250000</v>
      </c>
      <c r="L3371" s="1">
        <v>0</v>
      </c>
      <c r="N3371" s="3">
        <v>4.8</v>
      </c>
      <c r="O3371" s="10">
        <f>N3371-1/SUMIF(Seasons!A$2:A$8,C3371,Seasons!E$2:E$8)*(B3371-(E3371/SUMIF(Seasons!A$2:A$8,C3371,Seasons!B$2:B$8))*SUMIF(Seasons!A$2:A$8,C3371,Seasons!C$2:C$8))</f>
        <v>-5.2088731144631764</v>
      </c>
    </row>
    <row r="3372" spans="1:15" x14ac:dyDescent="0.2">
      <c r="A3372">
        <v>1</v>
      </c>
      <c r="B3372" s="1">
        <f>J3372</f>
        <v>682500</v>
      </c>
      <c r="C3372" s="11" t="s">
        <v>17</v>
      </c>
      <c r="D3372" s="11" t="s">
        <v>930</v>
      </c>
      <c r="E3372" s="12">
        <v>190</v>
      </c>
      <c r="F3372" s="12"/>
      <c r="G3372" s="12"/>
      <c r="H3372" s="12"/>
      <c r="I3372" s="13">
        <v>682500</v>
      </c>
      <c r="J3372" s="14">
        <v>682500</v>
      </c>
      <c r="K3372" s="14"/>
      <c r="L3372" s="14" t="s">
        <v>27</v>
      </c>
      <c r="M3372" s="13"/>
      <c r="N3372" s="10">
        <v>1.2</v>
      </c>
      <c r="O3372" s="10">
        <f>N3372-1/SUMIF(Seasons!A$2:A$8,C3372,Seasons!E$2:E$8)*(B3372-(E3372/SUMIF(Seasons!A$2:A$8,C3372,Seasons!B$2:B$8))*SUMIF(Seasons!A$2:A$8,C3372,Seasons!C$2:C$8))</f>
        <v>0.65603495357728014</v>
      </c>
    </row>
    <row r="3373" spans="1:15" x14ac:dyDescent="0.2">
      <c r="A3373">
        <v>1</v>
      </c>
      <c r="B3373" s="1">
        <f>K3373</f>
        <v>682500</v>
      </c>
      <c r="C3373" s="11" t="s">
        <v>19</v>
      </c>
      <c r="D3373" s="11" t="s">
        <v>930</v>
      </c>
      <c r="E3373" s="12">
        <v>193</v>
      </c>
      <c r="F3373" s="12">
        <v>0</v>
      </c>
      <c r="G3373" s="12">
        <v>0</v>
      </c>
      <c r="H3373" s="12">
        <v>0</v>
      </c>
      <c r="I3373" s="11"/>
      <c r="J3373" s="14">
        <v>682500</v>
      </c>
      <c r="K3373" s="14">
        <v>682500</v>
      </c>
      <c r="L3373" s="14">
        <v>0</v>
      </c>
      <c r="M3373" s="13"/>
      <c r="N3373" s="10">
        <v>-1.3</v>
      </c>
      <c r="O3373" s="10">
        <f>N3373-1/SUMIF(Seasons!A$2:A$8,C3373,Seasons!E$2:E$8)*(B3373-(E3373/SUMIF(Seasons!A$2:A$8,C3373,Seasons!B$2:B$8))*SUMIF(Seasons!A$2:A$8,C3373,Seasons!C$2:C$8))</f>
        <v>-1.7834437086092716</v>
      </c>
    </row>
    <row r="3374" spans="1:15" x14ac:dyDescent="0.2">
      <c r="A3374">
        <v>1</v>
      </c>
      <c r="B3374" s="1">
        <f>J3374</f>
        <v>605000</v>
      </c>
      <c r="C3374" s="11" t="s">
        <v>17</v>
      </c>
      <c r="D3374" s="11" t="s">
        <v>931</v>
      </c>
      <c r="E3374" s="12">
        <v>190</v>
      </c>
      <c r="F3374" s="12"/>
      <c r="G3374" s="12"/>
      <c r="H3374" s="12"/>
      <c r="I3374" s="13">
        <v>605000</v>
      </c>
      <c r="J3374" s="14">
        <v>605000</v>
      </c>
      <c r="K3374" s="14"/>
      <c r="L3374" s="14" t="s">
        <v>27</v>
      </c>
      <c r="M3374" s="13"/>
      <c r="N3374" s="10">
        <v>0.2</v>
      </c>
      <c r="O3374" s="10">
        <f>N3374-1/SUMIF(Seasons!A$2:A$8,C3374,Seasons!E$2:E$8)*(B3374-(E3374/SUMIF(Seasons!A$2:A$8,C3374,Seasons!B$2:B$8))*SUMIF(Seasons!A$2:A$8,C3374,Seasons!C$2:C$8))</f>
        <v>-0.14079737848170398</v>
      </c>
    </row>
    <row r="3375" spans="1:15" x14ac:dyDescent="0.2">
      <c r="A3375">
        <v>1</v>
      </c>
      <c r="B3375" s="1">
        <f>K3375</f>
        <v>14249</v>
      </c>
      <c r="C3375" s="11" t="s">
        <v>19</v>
      </c>
      <c r="D3375" s="11" t="s">
        <v>931</v>
      </c>
      <c r="E3375" s="12">
        <v>5</v>
      </c>
      <c r="F3375" s="12">
        <v>0</v>
      </c>
      <c r="G3375" s="12">
        <v>0</v>
      </c>
      <c r="H3375" s="12">
        <v>0</v>
      </c>
      <c r="I3375" s="11"/>
      <c r="J3375" s="14">
        <v>550000</v>
      </c>
      <c r="K3375" s="14">
        <v>14249</v>
      </c>
      <c r="L3375" s="14">
        <v>0</v>
      </c>
      <c r="M3375" s="13"/>
      <c r="N3375" s="10"/>
      <c r="O3375" s="10">
        <f>N3375-1/SUMIF(Seasons!A$2:A$8,C3375,Seasons!E$2:E$8)*(B3375-(E3375/SUMIF(Seasons!A$2:A$8,C3375,Seasons!B$2:B$8))*SUMIF(Seasons!A$2:A$8,C3375,Seasons!C$2:C$8))</f>
        <v>-3.4321380777545232E-3</v>
      </c>
    </row>
    <row r="3376" spans="1:15" x14ac:dyDescent="0.2">
      <c r="A3376">
        <v>1</v>
      </c>
      <c r="B3376" s="1">
        <f>J3376</f>
        <v>3000000</v>
      </c>
      <c r="C3376" s="11" t="s">
        <v>17</v>
      </c>
      <c r="D3376" s="11" t="s">
        <v>932</v>
      </c>
      <c r="E3376" s="12">
        <v>190</v>
      </c>
      <c r="F3376" s="12"/>
      <c r="G3376" s="12"/>
      <c r="H3376" s="12"/>
      <c r="I3376" s="13">
        <v>3000000</v>
      </c>
      <c r="J3376" s="14">
        <v>3000000</v>
      </c>
      <c r="K3376" s="14"/>
      <c r="L3376" s="14" t="s">
        <v>27</v>
      </c>
      <c r="M3376" s="13"/>
      <c r="N3376" s="10">
        <v>10</v>
      </c>
      <c r="O3376" s="10">
        <f>N3376-1/SUMIF(Seasons!A$2:A$8,C3376,Seasons!E$2:E$8)*(B3376-(E3376/SUMIF(Seasons!A$2:A$8,C3376,Seasons!B$2:B$8))*SUMIF(Seasons!A$2:A$8,C3376,Seasons!C$2:C$8))</f>
        <v>3.3806663025669037</v>
      </c>
    </row>
    <row r="3377" spans="1:15" x14ac:dyDescent="0.2">
      <c r="A3377">
        <v>1</v>
      </c>
      <c r="B3377" s="1">
        <f>K3377</f>
        <v>3000000</v>
      </c>
      <c r="C3377" s="11" t="s">
        <v>19</v>
      </c>
      <c r="D3377" s="11" t="s">
        <v>932</v>
      </c>
      <c r="E3377" s="12">
        <v>193</v>
      </c>
      <c r="F3377" s="12">
        <v>0</v>
      </c>
      <c r="G3377" s="12">
        <v>0</v>
      </c>
      <c r="H3377" s="12">
        <v>0</v>
      </c>
      <c r="I3377" s="11"/>
      <c r="J3377" s="14">
        <v>3000000</v>
      </c>
      <c r="K3377" s="14">
        <v>3000000</v>
      </c>
      <c r="L3377" s="14">
        <v>0</v>
      </c>
      <c r="M3377" s="13"/>
      <c r="N3377" s="10">
        <v>7.4</v>
      </c>
      <c r="O3377" s="10">
        <f>N3377-1/SUMIF(Seasons!A$2:A$8,C3377,Seasons!E$2:E$8)*(B3377-(E3377/SUMIF(Seasons!A$2:A$8,C3377,Seasons!B$2:B$8))*SUMIF(Seasons!A$2:A$8,C3377,Seasons!C$2:C$8))</f>
        <v>0.77748344370860956</v>
      </c>
    </row>
    <row r="3378" spans="1:15" x14ac:dyDescent="0.2">
      <c r="A3378">
        <v>1</v>
      </c>
      <c r="B3378" s="1">
        <f>K3378</f>
        <v>3000000</v>
      </c>
      <c r="C3378" s="11" t="s">
        <v>20</v>
      </c>
      <c r="D3378" s="11" t="s">
        <v>932</v>
      </c>
      <c r="E3378" s="12">
        <v>186</v>
      </c>
      <c r="F3378" s="12">
        <v>0</v>
      </c>
      <c r="G3378" s="12">
        <v>0</v>
      </c>
      <c r="H3378" s="12">
        <v>0</v>
      </c>
      <c r="I3378" s="12"/>
      <c r="J3378" s="14">
        <v>3000000</v>
      </c>
      <c r="K3378" s="14">
        <v>3000000</v>
      </c>
      <c r="L3378" s="14">
        <v>0</v>
      </c>
      <c r="M3378" s="13"/>
      <c r="N3378" s="10">
        <v>10.5</v>
      </c>
      <c r="O3378" s="10">
        <f>N3378-1/SUMIF(Seasons!A$2:A$8,C3378,Seasons!E$2:E$8)*(B3378-(E3378/SUMIF(Seasons!A$2:A$8,C3378,Seasons!B$2:B$8))*SUMIF(Seasons!A$2:A$8,C3378,Seasons!C$2:C$8))</f>
        <v>4.2369519832985389</v>
      </c>
    </row>
    <row r="3379" spans="1:15" x14ac:dyDescent="0.2">
      <c r="A3379">
        <v>1</v>
      </c>
      <c r="B3379" s="1">
        <f>K3379</f>
        <v>3000000</v>
      </c>
      <c r="C3379" s="11" t="s">
        <v>21</v>
      </c>
      <c r="D3379" s="11" t="s">
        <v>932</v>
      </c>
      <c r="E3379" s="12">
        <v>185</v>
      </c>
      <c r="F3379" s="12">
        <v>0</v>
      </c>
      <c r="G3379" s="12">
        <v>0</v>
      </c>
      <c r="H3379" s="12">
        <v>0</v>
      </c>
      <c r="I3379" s="12"/>
      <c r="J3379" s="14">
        <v>3000000</v>
      </c>
      <c r="K3379" s="14">
        <v>3000000</v>
      </c>
      <c r="L3379" s="14">
        <v>0</v>
      </c>
      <c r="M3379" s="13">
        <v>0</v>
      </c>
      <c r="N3379" s="10">
        <v>9.9</v>
      </c>
      <c r="O3379" s="10">
        <f>N3379-1/SUMIF(Seasons!A$2:A$8,C3379,Seasons!E$2:E$8)*(B3379-(E3379/SUMIF(Seasons!A$2:A$8,C3379,Seasons!B$2:B$8))*SUMIF(Seasons!A$2:A$8,C3379,Seasons!C$2:C$8))</f>
        <v>4.2130684538056489</v>
      </c>
    </row>
    <row r="3380" spans="1:15" x14ac:dyDescent="0.2">
      <c r="A3380">
        <v>1</v>
      </c>
      <c r="B3380" s="1">
        <f>48/82*K3380</f>
        <v>2780487.8048780486</v>
      </c>
      <c r="C3380" t="s">
        <v>22</v>
      </c>
      <c r="D3380" t="s">
        <v>932</v>
      </c>
      <c r="E3380">
        <v>99</v>
      </c>
      <c r="F3380">
        <v>0</v>
      </c>
      <c r="H3380">
        <v>0</v>
      </c>
      <c r="K3380" s="1">
        <v>4750000</v>
      </c>
      <c r="L3380" s="1">
        <v>0</v>
      </c>
      <c r="N3380" s="3">
        <v>6.2</v>
      </c>
      <c r="O3380" s="10">
        <f>N3380-1/SUMIF(Seasons!A$2:A$8,C3380,Seasons!E$2:E$8)*(B3380-(E3380/SUMIF(Seasons!A$2:A$8,C3380,Seasons!B$2:B$8))*SUMIF(Seasons!A$2:A$8,C3380,Seasons!C$2:C$8))</f>
        <v>1.0940991345397331</v>
      </c>
    </row>
    <row r="3381" spans="1:15" x14ac:dyDescent="0.2">
      <c r="A3381">
        <v>1</v>
      </c>
      <c r="B3381" s="1">
        <f>K3381</f>
        <v>4750000</v>
      </c>
      <c r="C3381" t="s">
        <v>15</v>
      </c>
      <c r="D3381" t="s">
        <v>932</v>
      </c>
      <c r="E3381">
        <v>195</v>
      </c>
      <c r="F3381">
        <v>0</v>
      </c>
      <c r="G3381">
        <v>0</v>
      </c>
      <c r="H3381">
        <v>0</v>
      </c>
      <c r="I3381"/>
      <c r="J3381" s="1">
        <v>4750000</v>
      </c>
      <c r="K3381" s="1">
        <v>4750000</v>
      </c>
      <c r="L3381" s="1">
        <v>0</v>
      </c>
      <c r="M3381"/>
      <c r="N3381" s="3">
        <v>11.3</v>
      </c>
      <c r="O3381" s="10">
        <f>N3381-1/SUMIF(Seasons!A$2:A$8,C3381,Seasons!E$2:E$8)*(B3381-(E3381/SUMIF(Seasons!A$2:A$8,C3381,Seasons!B$2:B$8))*SUMIF(Seasons!A$2:A$8,C3381,Seasons!C$2:C$8))</f>
        <v>1.5420135527589558</v>
      </c>
    </row>
    <row r="3382" spans="1:15" x14ac:dyDescent="0.2">
      <c r="A3382">
        <v>1</v>
      </c>
      <c r="B3382" s="1">
        <v>4750000</v>
      </c>
      <c r="C3382" t="s">
        <v>23</v>
      </c>
      <c r="D3382" t="s">
        <v>932</v>
      </c>
      <c r="E3382">
        <v>186</v>
      </c>
      <c r="K3382" s="1">
        <v>4750000</v>
      </c>
      <c r="L3382" s="1">
        <v>0</v>
      </c>
      <c r="N3382" s="3">
        <v>10.5</v>
      </c>
      <c r="O3382" s="10">
        <f>N3382-1/SUMIF(Seasons!A$2:A$8,C3382,Seasons!E$2:E$8)*(B3382-(E3382/SUMIF(Seasons!A$2:A$8,C3382,Seasons!B$2:B$8))*SUMIF(Seasons!A$2:A$8,C3382,Seasons!C$2:C$8))</f>
        <v>1.5559006211180133</v>
      </c>
    </row>
    <row r="3383" spans="1:15" x14ac:dyDescent="0.2">
      <c r="A3383">
        <v>1</v>
      </c>
      <c r="B3383" s="1">
        <f>J3383</f>
        <v>487500</v>
      </c>
      <c r="C3383" s="11" t="s">
        <v>17</v>
      </c>
      <c r="D3383" s="11" t="s">
        <v>933</v>
      </c>
      <c r="E3383" s="12">
        <v>190</v>
      </c>
      <c r="F3383" s="12"/>
      <c r="G3383" s="12"/>
      <c r="H3383" s="12"/>
      <c r="I3383" s="13">
        <v>500000</v>
      </c>
      <c r="J3383" s="14">
        <v>487500</v>
      </c>
      <c r="K3383" s="14"/>
      <c r="L3383" s="14" t="s">
        <v>27</v>
      </c>
      <c r="M3383" s="13"/>
      <c r="N3383" s="10">
        <v>-0.4</v>
      </c>
      <c r="O3383" s="10">
        <f>N3383-1/SUMIF(Seasons!A$2:A$8,C3383,Seasons!E$2:E$8)*(B3383-(E3383/SUMIF(Seasons!A$2:A$8,C3383,Seasons!B$2:B$8))*SUMIF(Seasons!A$2:A$8,C3383,Seasons!C$2:C$8))</f>
        <v>-0.43276897870016384</v>
      </c>
    </row>
    <row r="3384" spans="1:15" x14ac:dyDescent="0.2">
      <c r="A3384">
        <v>1</v>
      </c>
      <c r="B3384" s="1">
        <f>K3384</f>
        <v>269430</v>
      </c>
      <c r="C3384" s="11" t="s">
        <v>19</v>
      </c>
      <c r="D3384" s="11" t="s">
        <v>933</v>
      </c>
      <c r="E3384" s="12">
        <v>104</v>
      </c>
      <c r="F3384" s="12">
        <v>0</v>
      </c>
      <c r="G3384" s="12">
        <v>0</v>
      </c>
      <c r="H3384" s="12">
        <v>0</v>
      </c>
      <c r="I3384" s="11"/>
      <c r="J3384" s="14">
        <v>500000</v>
      </c>
      <c r="K3384" s="14">
        <v>269430</v>
      </c>
      <c r="L3384" s="14">
        <v>0</v>
      </c>
      <c r="M3384" s="13"/>
      <c r="N3384" s="10">
        <v>0.8</v>
      </c>
      <c r="O3384" s="10">
        <f>N3384-1/SUMIF(Seasons!A$2:A$8,C3384,Seasons!E$2:E$8)*(B3384-(E3384/SUMIF(Seasons!A$2:A$8,C3384,Seasons!B$2:B$8))*SUMIF(Seasons!A$2:A$8,C3384,Seasons!C$2:C$8))</f>
        <v>0.80000013725422925</v>
      </c>
    </row>
    <row r="3385" spans="1:15" x14ac:dyDescent="0.2">
      <c r="A3385">
        <v>1</v>
      </c>
      <c r="B3385" s="1">
        <f>K3385</f>
        <v>110541</v>
      </c>
      <c r="C3385" s="11" t="s">
        <v>21</v>
      </c>
      <c r="D3385" s="11" t="s">
        <v>934</v>
      </c>
      <c r="E3385" s="12">
        <v>12</v>
      </c>
      <c r="F3385" s="12">
        <v>0</v>
      </c>
      <c r="G3385" s="12">
        <v>0</v>
      </c>
      <c r="H3385" s="12">
        <v>0</v>
      </c>
      <c r="I3385" s="12"/>
      <c r="J3385" s="14">
        <v>1704167</v>
      </c>
      <c r="K3385" s="14">
        <v>110541</v>
      </c>
      <c r="L3385" s="14">
        <v>662500</v>
      </c>
      <c r="M3385" s="13">
        <v>0</v>
      </c>
      <c r="N3385" s="10">
        <v>0.2</v>
      </c>
      <c r="O3385" s="10">
        <f>N3385-1/SUMIF(Seasons!A$2:A$8,C3385,Seasons!E$2:E$8)*(B3385-(E3385/SUMIF(Seasons!A$2:A$8,C3385,Seasons!B$2:B$8))*SUMIF(Seasons!A$2:A$8,C3385,Seasons!C$2:C$8))</f>
        <v>2.4252110799166809E-2</v>
      </c>
    </row>
    <row r="3386" spans="1:15" x14ac:dyDescent="0.2">
      <c r="A3386">
        <v>1</v>
      </c>
      <c r="B3386" s="1">
        <f>48/82*K3386</f>
        <v>10101.073170731706</v>
      </c>
      <c r="C3386" t="s">
        <v>22</v>
      </c>
      <c r="D3386" t="s">
        <v>934</v>
      </c>
      <c r="E3386">
        <v>2</v>
      </c>
      <c r="F3386">
        <v>0</v>
      </c>
      <c r="H3386">
        <v>0</v>
      </c>
      <c r="K3386" s="1">
        <v>17256</v>
      </c>
      <c r="L3386" s="1">
        <v>850000</v>
      </c>
      <c r="N3386" s="3">
        <v>-0.1</v>
      </c>
      <c r="O3386" s="10">
        <f>N3386-1/SUMIF(Seasons!A$2:A$8,C3386,Seasons!E$2:E$8)*(B3386-(E3386/SUMIF(Seasons!A$2:A$8,C3386,Seasons!B$2:B$8))*SUMIF(Seasons!A$2:A$8,C3386,Seasons!C$2:C$8))</f>
        <v>-0.10803643344539017</v>
      </c>
    </row>
    <row r="3387" spans="1:15" x14ac:dyDescent="0.2">
      <c r="A3387">
        <v>1</v>
      </c>
      <c r="B3387" s="1">
        <f>K3387</f>
        <v>916667</v>
      </c>
      <c r="C3387" t="s">
        <v>15</v>
      </c>
      <c r="D3387" t="s">
        <v>934</v>
      </c>
      <c r="E3387">
        <v>195</v>
      </c>
      <c r="F3387">
        <v>0</v>
      </c>
      <c r="G3387">
        <v>0</v>
      </c>
      <c r="H3387">
        <v>0</v>
      </c>
      <c r="I3387"/>
      <c r="J3387" s="1">
        <v>1704167</v>
      </c>
      <c r="K3387" s="1">
        <v>916667</v>
      </c>
      <c r="L3387" s="1">
        <v>850000</v>
      </c>
      <c r="M3387"/>
      <c r="N3387" s="3">
        <v>11.6</v>
      </c>
      <c r="O3387" s="10">
        <f>N3387-1/SUMIF(Seasons!A$2:A$8,C3387,Seasons!E$2:E$8)*(B3387-(E3387/SUMIF(Seasons!A$2:A$8,C3387,Seasons!B$2:B$8))*SUMIF(Seasons!A$2:A$8,C3387,Seasons!C$2:C$8))</f>
        <v>10.748111519845111</v>
      </c>
    </row>
    <row r="3388" spans="1:15" x14ac:dyDescent="0.2">
      <c r="A3388">
        <v>1</v>
      </c>
      <c r="B3388" s="1">
        <v>1400000</v>
      </c>
      <c r="C3388" t="s">
        <v>23</v>
      </c>
      <c r="D3388" t="s">
        <v>934</v>
      </c>
      <c r="E3388">
        <v>186</v>
      </c>
      <c r="K3388" s="1">
        <v>1400000</v>
      </c>
      <c r="L3388" s="1">
        <v>0</v>
      </c>
      <c r="N3388" s="3">
        <v>10</v>
      </c>
      <c r="O3388" s="10">
        <f>N3388-1/SUMIF(Seasons!A$2:A$8,C3388,Seasons!E$2:E$8)*(B3388-(E3388/SUMIF(Seasons!A$2:A$8,C3388,Seasons!B$2:B$8))*SUMIF(Seasons!A$2:A$8,C3388,Seasons!C$2:C$8))</f>
        <v>8.1898846495119795</v>
      </c>
    </row>
    <row r="3389" spans="1:15" x14ac:dyDescent="0.2">
      <c r="A3389">
        <v>1</v>
      </c>
      <c r="B3389" s="1">
        <f>K3389</f>
        <v>91935</v>
      </c>
      <c r="C3389" s="11" t="s">
        <v>20</v>
      </c>
      <c r="D3389" s="11" t="s">
        <v>935</v>
      </c>
      <c r="E3389" s="12">
        <v>19</v>
      </c>
      <c r="F3389" s="12">
        <v>0</v>
      </c>
      <c r="G3389" s="12">
        <v>0</v>
      </c>
      <c r="H3389" s="12">
        <v>0</v>
      </c>
      <c r="I3389" s="12"/>
      <c r="J3389" s="14">
        <v>900000</v>
      </c>
      <c r="K3389" s="14">
        <v>91935</v>
      </c>
      <c r="L3389" s="14">
        <v>310000</v>
      </c>
      <c r="M3389" s="13"/>
      <c r="N3389" s="10">
        <v>-0.8</v>
      </c>
      <c r="O3389" s="10">
        <f>N3389-1/SUMIF(Seasons!A$2:A$8,C3389,Seasons!E$2:E$8)*(B3389-(E3389/SUMIF(Seasons!A$2:A$8,C3389,Seasons!B$2:B$8))*SUMIF(Seasons!A$2:A$8,C3389,Seasons!C$2:C$8))</f>
        <v>-0.90236258333894537</v>
      </c>
    </row>
    <row r="3390" spans="1:15" x14ac:dyDescent="0.2">
      <c r="A3390">
        <v>1</v>
      </c>
      <c r="B3390" s="1">
        <f>K3390</f>
        <v>890270</v>
      </c>
      <c r="C3390" s="11" t="s">
        <v>21</v>
      </c>
      <c r="D3390" s="11" t="s">
        <v>935</v>
      </c>
      <c r="E3390" s="12">
        <v>183</v>
      </c>
      <c r="F3390" s="12">
        <v>0</v>
      </c>
      <c r="G3390" s="12">
        <v>0</v>
      </c>
      <c r="H3390" s="12">
        <v>0</v>
      </c>
      <c r="I3390" s="12"/>
      <c r="J3390" s="14">
        <v>900000</v>
      </c>
      <c r="K3390" s="14">
        <v>890270</v>
      </c>
      <c r="L3390" s="14">
        <v>185000</v>
      </c>
      <c r="M3390" s="13">
        <v>0</v>
      </c>
      <c r="N3390" s="10">
        <v>4.5999999999999996</v>
      </c>
      <c r="O3390" s="10">
        <f>N3390-1/SUMIF(Seasons!A$2:A$8,C3390,Seasons!E$2:E$8)*(B3390-(E3390/SUMIF(Seasons!A$2:A$8,C3390,Seasons!B$2:B$8))*SUMIF(Seasons!A$2:A$8,C3390,Seasons!C$2:C$8))</f>
        <v>3.7476595293234829</v>
      </c>
    </row>
    <row r="3391" spans="1:15" x14ac:dyDescent="0.2">
      <c r="A3391">
        <v>1</v>
      </c>
      <c r="B3391" s="1">
        <f>48/82*K3391</f>
        <v>526829.26829268294</v>
      </c>
      <c r="C3391" t="s">
        <v>22</v>
      </c>
      <c r="D3391" t="s">
        <v>935</v>
      </c>
      <c r="E3391">
        <v>99</v>
      </c>
      <c r="F3391">
        <v>0</v>
      </c>
      <c r="H3391">
        <v>0</v>
      </c>
      <c r="K3391" s="1">
        <v>900000</v>
      </c>
      <c r="L3391" s="1">
        <v>0</v>
      </c>
      <c r="N3391" s="3">
        <v>3.4</v>
      </c>
      <c r="O3391" s="10">
        <f>N3391-1/SUMIF(Seasons!A$2:A$8,C3391,Seasons!E$2:E$8)*(B3391-(E3391/SUMIF(Seasons!A$2:A$8,C3391,Seasons!B$2:B$8))*SUMIF(Seasons!A$2:A$8,C3391,Seasons!C$2:C$8))</f>
        <v>2.9468135326514555</v>
      </c>
    </row>
    <row r="3392" spans="1:15" x14ac:dyDescent="0.2">
      <c r="A3392">
        <v>1</v>
      </c>
      <c r="B3392" s="1">
        <f>K3392</f>
        <v>1325000</v>
      </c>
      <c r="C3392" t="s">
        <v>15</v>
      </c>
      <c r="D3392" t="s">
        <v>935</v>
      </c>
      <c r="E3392">
        <v>195</v>
      </c>
      <c r="F3392">
        <v>0</v>
      </c>
      <c r="G3392">
        <v>0</v>
      </c>
      <c r="H3392">
        <v>0</v>
      </c>
      <c r="I3392"/>
      <c r="J3392" s="1">
        <v>1325000</v>
      </c>
      <c r="K3392" s="1">
        <v>1325000</v>
      </c>
      <c r="L3392" s="1">
        <v>0</v>
      </c>
      <c r="M3392"/>
      <c r="N3392" s="3">
        <v>7.9</v>
      </c>
      <c r="O3392" s="10">
        <f>N3392-1/SUMIF(Seasons!A$2:A$8,C3392,Seasons!E$2:E$8)*(B3392-(E3392/SUMIF(Seasons!A$2:A$8,C3392,Seasons!B$2:B$8))*SUMIF(Seasons!A$2:A$8,C3392,Seasons!C$2:C$8))</f>
        <v>6.0994191674733784</v>
      </c>
    </row>
    <row r="3393" spans="1:15" x14ac:dyDescent="0.2">
      <c r="A3393">
        <v>1</v>
      </c>
      <c r="B3393" s="1">
        <v>1325000</v>
      </c>
      <c r="C3393" t="s">
        <v>23</v>
      </c>
      <c r="D3393" t="s">
        <v>935</v>
      </c>
      <c r="E3393">
        <v>186</v>
      </c>
      <c r="K3393" s="1">
        <v>1325000</v>
      </c>
      <c r="L3393" s="1">
        <v>0</v>
      </c>
      <c r="N3393" s="3">
        <v>3</v>
      </c>
      <c r="O3393" s="10">
        <f>N3393-1/SUMIF(Seasons!A$2:A$8,C3393,Seasons!E$2:E$8)*(B3393-(E3393/SUMIF(Seasons!A$2:A$8,C3393,Seasons!B$2:B$8))*SUMIF(Seasons!A$2:A$8,C3393,Seasons!C$2:C$8))</f>
        <v>1.3496007098491571</v>
      </c>
    </row>
    <row r="3394" spans="1:15" x14ac:dyDescent="0.2">
      <c r="A3394">
        <v>1</v>
      </c>
      <c r="B3394" s="1">
        <f>J3394</f>
        <v>3000000</v>
      </c>
      <c r="C3394" s="11" t="s">
        <v>17</v>
      </c>
      <c r="D3394" s="11" t="s">
        <v>936</v>
      </c>
      <c r="E3394" s="12">
        <v>190</v>
      </c>
      <c r="F3394" s="12"/>
      <c r="G3394" s="12"/>
      <c r="H3394" s="12"/>
      <c r="I3394" s="13">
        <v>3000000</v>
      </c>
      <c r="J3394" s="14">
        <v>3000000</v>
      </c>
      <c r="K3394" s="14"/>
      <c r="L3394" s="14" t="s">
        <v>27</v>
      </c>
      <c r="M3394" s="13"/>
      <c r="N3394" s="10">
        <v>11.3</v>
      </c>
      <c r="O3394" s="10">
        <f>N3394-1/SUMIF(Seasons!A$2:A$8,C3394,Seasons!E$2:E$8)*(B3394-(E3394/SUMIF(Seasons!A$2:A$8,C3394,Seasons!B$2:B$8))*SUMIF(Seasons!A$2:A$8,C3394,Seasons!C$2:C$8))</f>
        <v>4.6806663025669044</v>
      </c>
    </row>
    <row r="3395" spans="1:15" x14ac:dyDescent="0.2">
      <c r="A3395">
        <v>1</v>
      </c>
      <c r="B3395" s="1">
        <f>K3395</f>
        <v>3700000</v>
      </c>
      <c r="C3395" s="11" t="s">
        <v>19</v>
      </c>
      <c r="D3395" s="11" t="s">
        <v>936</v>
      </c>
      <c r="E3395" s="12">
        <v>193</v>
      </c>
      <c r="F3395" s="12">
        <v>0</v>
      </c>
      <c r="G3395" s="12">
        <v>0</v>
      </c>
      <c r="H3395" s="12">
        <v>0</v>
      </c>
      <c r="I3395" s="11"/>
      <c r="J3395" s="14">
        <v>3700000</v>
      </c>
      <c r="K3395" s="14">
        <v>3700000</v>
      </c>
      <c r="L3395" s="14">
        <v>0</v>
      </c>
      <c r="M3395" s="13"/>
      <c r="N3395" s="10">
        <v>6.3</v>
      </c>
      <c r="O3395" s="10">
        <f>N3395-1/SUMIF(Seasons!A$2:A$8,C3395,Seasons!E$2:E$8)*(B3395-(E3395/SUMIF(Seasons!A$2:A$8,C3395,Seasons!B$2:B$8))*SUMIF(Seasons!A$2:A$8,C3395,Seasons!C$2:C$8))</f>
        <v>-2.176821192052981</v>
      </c>
    </row>
    <row r="3396" spans="1:15" x14ac:dyDescent="0.2">
      <c r="A3396">
        <v>1</v>
      </c>
      <c r="B3396" s="1">
        <f>K3396</f>
        <v>3700000</v>
      </c>
      <c r="C3396" s="11" t="s">
        <v>20</v>
      </c>
      <c r="D3396" s="11" t="s">
        <v>936</v>
      </c>
      <c r="E3396" s="12">
        <v>186</v>
      </c>
      <c r="F3396" s="12">
        <v>0</v>
      </c>
      <c r="G3396" s="12">
        <v>0</v>
      </c>
      <c r="H3396" s="12">
        <v>0</v>
      </c>
      <c r="I3396" s="12"/>
      <c r="J3396" s="14">
        <v>3700000</v>
      </c>
      <c r="K3396" s="14">
        <v>3700000</v>
      </c>
      <c r="L3396" s="14">
        <v>0</v>
      </c>
      <c r="M3396" s="13"/>
      <c r="N3396" s="10">
        <v>1.4</v>
      </c>
      <c r="O3396" s="10">
        <f>N3396-1/SUMIF(Seasons!A$2:A$8,C3396,Seasons!E$2:E$8)*(B3396-(E3396/SUMIF(Seasons!A$2:A$8,C3396,Seasons!B$2:B$8))*SUMIF(Seasons!A$2:A$8,C3396,Seasons!C$2:C$8))</f>
        <v>-6.6167014613778701</v>
      </c>
    </row>
    <row r="3397" spans="1:15" x14ac:dyDescent="0.2">
      <c r="A3397">
        <v>1</v>
      </c>
      <c r="B3397" s="1">
        <f>K3397</f>
        <v>3700000</v>
      </c>
      <c r="C3397" s="11" t="s">
        <v>21</v>
      </c>
      <c r="D3397" s="11" t="s">
        <v>936</v>
      </c>
      <c r="E3397" s="12">
        <v>185</v>
      </c>
      <c r="F3397" s="12">
        <v>0</v>
      </c>
      <c r="G3397" s="12">
        <v>0</v>
      </c>
      <c r="H3397" s="12">
        <v>0</v>
      </c>
      <c r="I3397" s="12"/>
      <c r="J3397" s="14">
        <v>3700000</v>
      </c>
      <c r="K3397" s="14">
        <v>3700000</v>
      </c>
      <c r="L3397" s="14">
        <v>0</v>
      </c>
      <c r="M3397" s="13">
        <v>0</v>
      </c>
      <c r="N3397" s="10">
        <v>9.1999999999999993</v>
      </c>
      <c r="O3397" s="10">
        <f>N3397-1/SUMIF(Seasons!A$2:A$8,C3397,Seasons!E$2:E$8)*(B3397-(E3397/SUMIF(Seasons!A$2:A$8,C3397,Seasons!B$2:B$8))*SUMIF(Seasons!A$2:A$8,C3397,Seasons!C$2:C$8))</f>
        <v>1.9046433700335079</v>
      </c>
    </row>
    <row r="3398" spans="1:15" x14ac:dyDescent="0.2">
      <c r="A3398">
        <v>1</v>
      </c>
      <c r="B3398" s="1">
        <f>48/82*K3398</f>
        <v>2341463.4146341463</v>
      </c>
      <c r="C3398" t="s">
        <v>22</v>
      </c>
      <c r="D3398" t="s">
        <v>936</v>
      </c>
      <c r="E3398">
        <v>99</v>
      </c>
      <c r="F3398">
        <v>0</v>
      </c>
      <c r="H3398">
        <v>0</v>
      </c>
      <c r="K3398" s="1">
        <v>4000000</v>
      </c>
      <c r="L3398" s="1">
        <v>0</v>
      </c>
      <c r="N3398" s="3">
        <v>0</v>
      </c>
      <c r="O3398" s="10">
        <f>N3398-1/SUMIF(Seasons!A$2:A$8,C3398,Seasons!E$2:E$8)*(B3398-(E3398/SUMIF(Seasons!A$2:A$8,C3398,Seasons!B$2:B$8))*SUMIF(Seasons!A$2:A$8,C3398,Seasons!C$2:C$8))</f>
        <v>-4.1995279307631783</v>
      </c>
    </row>
    <row r="3399" spans="1:15" x14ac:dyDescent="0.2">
      <c r="A3399">
        <v>1</v>
      </c>
      <c r="B3399" s="1">
        <f>K3399</f>
        <v>29480</v>
      </c>
      <c r="C3399" s="11" t="s">
        <v>20</v>
      </c>
      <c r="D3399" s="11" t="s">
        <v>937</v>
      </c>
      <c r="E3399" s="12">
        <v>7</v>
      </c>
      <c r="F3399" s="12">
        <v>0</v>
      </c>
      <c r="G3399" s="12">
        <v>0</v>
      </c>
      <c r="H3399" s="12">
        <v>0</v>
      </c>
      <c r="I3399" s="12"/>
      <c r="J3399" s="14">
        <v>783333</v>
      </c>
      <c r="K3399" s="14">
        <v>29480</v>
      </c>
      <c r="L3399" s="14">
        <v>230000</v>
      </c>
      <c r="M3399" s="13"/>
      <c r="N3399" s="10">
        <v>-0.6</v>
      </c>
      <c r="O3399" s="10">
        <f>N3399-1/SUMIF(Seasons!A$2:A$8,C3399,Seasons!E$2:E$8)*(B3399-(E3399/SUMIF(Seasons!A$2:A$8,C3399,Seasons!B$2:B$8))*SUMIF(Seasons!A$2:A$8,C3399,Seasons!C$2:C$8))</f>
        <v>-0.62671264058185738</v>
      </c>
    </row>
    <row r="3400" spans="1:15" x14ac:dyDescent="0.2">
      <c r="A3400">
        <v>1</v>
      </c>
      <c r="B3400" s="1">
        <f>K3400</f>
        <v>67748</v>
      </c>
      <c r="C3400" s="11" t="s">
        <v>21</v>
      </c>
      <c r="D3400" s="11" t="s">
        <v>937</v>
      </c>
      <c r="E3400" s="12">
        <v>16</v>
      </c>
      <c r="F3400" s="12">
        <v>0</v>
      </c>
      <c r="G3400" s="12">
        <v>0</v>
      </c>
      <c r="H3400" s="12">
        <v>0</v>
      </c>
      <c r="I3400" s="12"/>
      <c r="J3400" s="14">
        <v>783333</v>
      </c>
      <c r="K3400" s="14">
        <v>67748</v>
      </c>
      <c r="L3400" s="14">
        <v>130000</v>
      </c>
      <c r="M3400" s="13">
        <v>0</v>
      </c>
      <c r="N3400" s="10">
        <v>-0.1</v>
      </c>
      <c r="O3400" s="10">
        <f>N3400-1/SUMIF(Seasons!A$2:A$8,C3400,Seasons!E$2:E$8)*(B3400-(E3400/SUMIF(Seasons!A$2:A$8,C3400,Seasons!B$2:B$8))*SUMIF(Seasons!A$2:A$8,C3400,Seasons!C$2:C$8))</f>
        <v>-0.15133769940356823</v>
      </c>
    </row>
    <row r="3401" spans="1:15" x14ac:dyDescent="0.2">
      <c r="A3401">
        <v>1</v>
      </c>
      <c r="B3401" s="1">
        <f>J3401</f>
        <v>5000000</v>
      </c>
      <c r="C3401" s="11" t="s">
        <v>17</v>
      </c>
      <c r="D3401" s="11" t="s">
        <v>938</v>
      </c>
      <c r="E3401" s="12">
        <v>190</v>
      </c>
      <c r="F3401" s="12"/>
      <c r="G3401" s="12"/>
      <c r="H3401" s="12"/>
      <c r="I3401" s="13">
        <v>5000000</v>
      </c>
      <c r="J3401" s="14">
        <v>5000000</v>
      </c>
      <c r="K3401" s="14"/>
      <c r="L3401" s="14" t="s">
        <v>27</v>
      </c>
      <c r="M3401" s="13"/>
      <c r="N3401" s="10">
        <v>6.7</v>
      </c>
      <c r="O3401" s="10">
        <f>N3401-1/SUMIF(Seasons!A$2:A$8,C3401,Seasons!E$2:E$8)*(B3401-(E3401/SUMIF(Seasons!A$2:A$8,C3401,Seasons!B$2:B$8))*SUMIF(Seasons!A$2:A$8,C3401,Seasons!C$2:C$8))</f>
        <v>-5.1623702894593118</v>
      </c>
    </row>
    <row r="3402" spans="1:15" x14ac:dyDescent="0.2">
      <c r="A3402">
        <v>1</v>
      </c>
      <c r="B3402" s="1">
        <f>K3402</f>
        <v>5000000</v>
      </c>
      <c r="C3402" s="11" t="s">
        <v>19</v>
      </c>
      <c r="D3402" s="11" t="s">
        <v>938</v>
      </c>
      <c r="E3402" s="12">
        <v>193</v>
      </c>
      <c r="F3402" s="12">
        <v>0</v>
      </c>
      <c r="G3402" s="12">
        <v>0</v>
      </c>
      <c r="H3402" s="12">
        <v>0</v>
      </c>
      <c r="I3402" s="11"/>
      <c r="J3402" s="14">
        <v>5000000</v>
      </c>
      <c r="K3402" s="14">
        <v>5000000</v>
      </c>
      <c r="L3402" s="14">
        <v>0</v>
      </c>
      <c r="M3402" s="13"/>
      <c r="N3402" s="10">
        <v>7.6</v>
      </c>
      <c r="O3402" s="10">
        <f>N3402-1/SUMIF(Seasons!A$2:A$8,C3402,Seasons!E$2:E$8)*(B3402-(E3402/SUMIF(Seasons!A$2:A$8,C3402,Seasons!B$2:B$8))*SUMIF(Seasons!A$2:A$8,C3402,Seasons!C$2:C$8))</f>
        <v>-4.3205298013245041</v>
      </c>
    </row>
    <row r="3403" spans="1:15" x14ac:dyDescent="0.2">
      <c r="A3403">
        <v>1</v>
      </c>
      <c r="B3403" s="1">
        <f>K3403</f>
        <v>3787903</v>
      </c>
      <c r="C3403" s="11" t="s">
        <v>20</v>
      </c>
      <c r="D3403" s="11" t="s">
        <v>938</v>
      </c>
      <c r="E3403" s="12">
        <v>183</v>
      </c>
      <c r="F3403" s="12">
        <v>0</v>
      </c>
      <c r="G3403" s="12">
        <v>0</v>
      </c>
      <c r="H3403" s="12">
        <v>0</v>
      </c>
      <c r="I3403" s="12"/>
      <c r="J3403" s="14">
        <v>3850000</v>
      </c>
      <c r="K3403" s="14">
        <v>3787903</v>
      </c>
      <c r="L3403" s="14">
        <v>0</v>
      </c>
      <c r="M3403" s="13"/>
      <c r="N3403" s="10">
        <v>5.8</v>
      </c>
      <c r="O3403" s="10">
        <f>N3403-1/SUMIF(Seasons!A$2:A$8,C3403,Seasons!E$2:E$8)*(B3403-(E3403/SUMIF(Seasons!A$2:A$8,C3403,Seasons!B$2:B$8))*SUMIF(Seasons!A$2:A$8,C3403,Seasons!C$2:C$8))</f>
        <v>-2.4571211260017511</v>
      </c>
    </row>
    <row r="3404" spans="1:15" x14ac:dyDescent="0.2">
      <c r="A3404">
        <v>1</v>
      </c>
      <c r="B3404" s="1">
        <f>K3404</f>
        <v>3850000</v>
      </c>
      <c r="C3404" s="11" t="s">
        <v>21</v>
      </c>
      <c r="D3404" s="11" t="s">
        <v>938</v>
      </c>
      <c r="E3404" s="11">
        <v>185</v>
      </c>
      <c r="F3404" s="11">
        <v>0</v>
      </c>
      <c r="G3404" s="11">
        <v>0</v>
      </c>
      <c r="H3404" s="11">
        <v>0</v>
      </c>
      <c r="I3404" s="11"/>
      <c r="J3404" s="17">
        <v>3850000</v>
      </c>
      <c r="K3404" s="17">
        <v>3850000</v>
      </c>
      <c r="L3404" s="17">
        <v>0</v>
      </c>
      <c r="M3404" s="18">
        <v>0</v>
      </c>
      <c r="N3404" s="10">
        <v>2.8</v>
      </c>
      <c r="O3404" s="10">
        <f>N3404-1/SUMIF(Seasons!A$2:A$8,C3404,Seasons!E$2:E$8)*(B3404-(E3404/SUMIF(Seasons!A$2:A$8,C3404,Seasons!B$2:B$8))*SUMIF(Seasons!A$2:A$8,C3404,Seasons!C$2:C$8))</f>
        <v>-4.8400191479176637</v>
      </c>
    </row>
    <row r="3405" spans="1:15" x14ac:dyDescent="0.2">
      <c r="A3405">
        <v>1</v>
      </c>
      <c r="B3405" s="1">
        <f>K3405</f>
        <v>514590</v>
      </c>
      <c r="C3405" t="s">
        <v>15</v>
      </c>
      <c r="D3405" t="s">
        <v>939</v>
      </c>
      <c r="E3405">
        <v>141</v>
      </c>
      <c r="F3405">
        <v>0</v>
      </c>
      <c r="G3405">
        <v>0</v>
      </c>
      <c r="H3405">
        <v>0</v>
      </c>
      <c r="I3405"/>
      <c r="J3405" s="1">
        <v>894167</v>
      </c>
      <c r="K3405" s="1">
        <v>514590</v>
      </c>
      <c r="L3405" s="1">
        <v>232500</v>
      </c>
      <c r="M3405"/>
      <c r="N3405" s="3">
        <v>3.5</v>
      </c>
      <c r="O3405" s="10">
        <f>N3405-1/SUMIF(Seasons!A$2:A$8,C3405,Seasons!E$2:E$8)*(B3405-(E3405/SUMIF(Seasons!A$2:A$8,C3405,Seasons!B$2:B$8))*SUMIF(Seasons!A$2:A$8,C3405,Seasons!C$2:C$8))</f>
        <v>3.2284080720828059</v>
      </c>
    </row>
    <row r="3406" spans="1:15" x14ac:dyDescent="0.2">
      <c r="A3406">
        <v>1</v>
      </c>
      <c r="B3406" s="1">
        <v>889000</v>
      </c>
      <c r="C3406" t="s">
        <v>23</v>
      </c>
      <c r="D3406" t="s">
        <v>939</v>
      </c>
      <c r="E3406">
        <v>185</v>
      </c>
      <c r="K3406" s="1">
        <v>889000</v>
      </c>
      <c r="L3406" s="1">
        <v>182000</v>
      </c>
      <c r="N3406" s="3">
        <v>17.7</v>
      </c>
      <c r="O3406" s="10">
        <f>N3406-1/SUMIF(Seasons!A$2:A$8,C3406,Seasons!E$2:E$8)*(B3406-(E3406/SUMIF(Seasons!A$2:A$8,C3406,Seasons!B$2:B$8))*SUMIF(Seasons!A$2:A$8,C3406,Seasons!C$2:C$8))</f>
        <v>16.971786358302086</v>
      </c>
    </row>
    <row r="3407" spans="1:15" x14ac:dyDescent="0.2">
      <c r="A3407">
        <v>1</v>
      </c>
      <c r="B3407" s="1">
        <f>K3407</f>
        <v>9730</v>
      </c>
      <c r="C3407" s="11" t="s">
        <v>21</v>
      </c>
      <c r="D3407" s="11" t="s">
        <v>940</v>
      </c>
      <c r="E3407" s="12">
        <v>2</v>
      </c>
      <c r="F3407" s="12">
        <v>0</v>
      </c>
      <c r="G3407" s="12">
        <v>0</v>
      </c>
      <c r="H3407" s="12">
        <v>0</v>
      </c>
      <c r="I3407" s="12"/>
      <c r="J3407" s="14">
        <v>900000</v>
      </c>
      <c r="K3407" s="14">
        <v>9730</v>
      </c>
      <c r="L3407" s="14">
        <v>210000</v>
      </c>
      <c r="M3407" s="13">
        <v>0</v>
      </c>
      <c r="N3407" s="10"/>
      <c r="O3407" s="10">
        <f>N3407-1/SUMIF(Seasons!A$2:A$8,C3407,Seasons!E$2:E$8)*(B3407-(E3407/SUMIF(Seasons!A$2:A$8,C3407,Seasons!B$2:B$8))*SUMIF(Seasons!A$2:A$8,C3407,Seasons!C$2:C$8))</f>
        <v>-9.3158242014153934E-3</v>
      </c>
    </row>
    <row r="3408" spans="1:15" x14ac:dyDescent="0.2">
      <c r="A3408">
        <v>1</v>
      </c>
      <c r="B3408" s="1">
        <f>48/82*K3408</f>
        <v>236274.73170731706</v>
      </c>
      <c r="C3408" t="s">
        <v>22</v>
      </c>
      <c r="D3408" t="s">
        <v>940</v>
      </c>
      <c r="E3408">
        <v>54</v>
      </c>
      <c r="F3408">
        <v>0</v>
      </c>
      <c r="H3408">
        <v>0</v>
      </c>
      <c r="K3408" s="1">
        <v>403636</v>
      </c>
      <c r="L3408" s="1">
        <v>160000</v>
      </c>
      <c r="N3408" s="3">
        <v>1.1000000000000001</v>
      </c>
      <c r="O3408" s="10">
        <f>N3408-1/SUMIF(Seasons!A$2:A$8,C3408,Seasons!E$2:E$8)*(B3408-(E3408/SUMIF(Seasons!A$2:A$8,C3408,Seasons!B$2:B$8))*SUMIF(Seasons!A$2:A$8,C3408,Seasons!C$2:C$8))</f>
        <v>0.95827667148272666</v>
      </c>
    </row>
    <row r="3409" spans="1:15" x14ac:dyDescent="0.2">
      <c r="A3409">
        <v>1</v>
      </c>
      <c r="B3409" s="1">
        <f>K3409</f>
        <v>466000</v>
      </c>
      <c r="C3409" t="s">
        <v>15</v>
      </c>
      <c r="D3409" t="s">
        <v>940</v>
      </c>
      <c r="E3409">
        <v>117</v>
      </c>
      <c r="F3409">
        <v>0</v>
      </c>
      <c r="G3409">
        <v>0</v>
      </c>
      <c r="H3409">
        <v>0</v>
      </c>
      <c r="I3409"/>
      <c r="J3409" s="1">
        <v>900000</v>
      </c>
      <c r="K3409" s="1">
        <v>466000</v>
      </c>
      <c r="L3409" s="1">
        <v>0</v>
      </c>
      <c r="M3409"/>
      <c r="N3409" s="3">
        <v>3.5</v>
      </c>
      <c r="O3409" s="10">
        <f>N3409-1/SUMIF(Seasons!A$2:A$8,C3409,Seasons!E$2:E$8)*(B3409-(E3409/SUMIF(Seasons!A$2:A$8,C3409,Seasons!B$2:B$8))*SUMIF(Seasons!A$2:A$8,C3409,Seasons!C$2:C$8))</f>
        <v>3.184027105517909</v>
      </c>
    </row>
    <row r="3410" spans="1:15" x14ac:dyDescent="0.2">
      <c r="A3410">
        <v>1</v>
      </c>
      <c r="B3410" s="1">
        <v>1250000</v>
      </c>
      <c r="C3410" t="s">
        <v>23</v>
      </c>
      <c r="D3410" t="s">
        <v>940</v>
      </c>
      <c r="E3410" s="19">
        <v>186</v>
      </c>
      <c r="J3410" s="1">
        <v>1250000</v>
      </c>
      <c r="K3410" s="1">
        <v>1250000</v>
      </c>
      <c r="N3410" s="3">
        <v>-3.4</v>
      </c>
      <c r="O3410" s="10">
        <f>N3410-1/SUMIF(Seasons!A$2:A$8,C3410,Seasons!E$2:E$8)*(B3410-(E3410/SUMIF(Seasons!A$2:A$8,C3410,Seasons!B$2:B$8))*SUMIF(Seasons!A$2:A$8,C3410,Seasons!C$2:C$8))</f>
        <v>-4.8906832298136642</v>
      </c>
    </row>
    <row r="3411" spans="1:15" x14ac:dyDescent="0.2">
      <c r="A3411">
        <v>1</v>
      </c>
      <c r="B3411" s="1">
        <f>J3411</f>
        <v>875000</v>
      </c>
      <c r="C3411" s="11" t="s">
        <v>17</v>
      </c>
      <c r="D3411" s="11" t="s">
        <v>941</v>
      </c>
      <c r="E3411" s="12">
        <v>190</v>
      </c>
      <c r="F3411" s="12"/>
      <c r="G3411" s="12"/>
      <c r="H3411" s="12"/>
      <c r="I3411" s="13">
        <v>900000</v>
      </c>
      <c r="J3411" s="14">
        <v>875000</v>
      </c>
      <c r="K3411" s="14"/>
      <c r="L3411" s="14" t="s">
        <v>27</v>
      </c>
      <c r="M3411" s="13"/>
      <c r="N3411" s="10">
        <v>-1</v>
      </c>
      <c r="O3411" s="10">
        <f>N3411-1/SUMIF(Seasons!A$2:A$8,C3411,Seasons!E$2:E$8)*(B3411-(E3411/SUMIF(Seasons!A$2:A$8,C3411,Seasons!B$2:B$8))*SUMIF(Seasons!A$2:A$8,C3411,Seasons!C$2:C$8))</f>
        <v>-2.0486073184052431</v>
      </c>
    </row>
    <row r="3412" spans="1:15" x14ac:dyDescent="0.2">
      <c r="A3412">
        <v>1</v>
      </c>
      <c r="B3412" s="1">
        <v>9000</v>
      </c>
      <c r="C3412" t="s">
        <v>23</v>
      </c>
      <c r="D3412" t="s">
        <v>942</v>
      </c>
      <c r="E3412">
        <v>2</v>
      </c>
      <c r="K3412" s="1">
        <v>9000</v>
      </c>
      <c r="L3412" s="1">
        <v>215000</v>
      </c>
      <c r="N3412" s="3">
        <v>0</v>
      </c>
      <c r="O3412" s="10">
        <f>N3412-1/SUMIF(Seasons!A$2:A$8,C3412,Seasons!E$2:E$8)*(B3412-(E3412/SUMIF(Seasons!A$2:A$8,C3412,Seasons!B$2:B$8))*SUMIF(Seasons!A$2:A$8,C3412,Seasons!C$2:C$8))</f>
        <v>-6.5718292927269082E-3</v>
      </c>
    </row>
    <row r="3413" spans="1:15" x14ac:dyDescent="0.2">
      <c r="A3413">
        <v>1</v>
      </c>
      <c r="B3413" s="1">
        <f>K3413</f>
        <v>21416</v>
      </c>
      <c r="C3413" s="11" t="s">
        <v>19</v>
      </c>
      <c r="D3413" s="11" t="s">
        <v>943</v>
      </c>
      <c r="E3413" s="12">
        <v>8</v>
      </c>
      <c r="F3413" s="12">
        <v>0</v>
      </c>
      <c r="G3413" s="12">
        <v>0</v>
      </c>
      <c r="H3413" s="12">
        <v>0</v>
      </c>
      <c r="I3413" s="11"/>
      <c r="J3413" s="14">
        <v>516667</v>
      </c>
      <c r="K3413" s="14">
        <v>21416</v>
      </c>
      <c r="L3413" s="14">
        <v>0</v>
      </c>
      <c r="M3413" s="13"/>
      <c r="N3413" s="10">
        <v>0.7</v>
      </c>
      <c r="O3413" s="10">
        <f>N3413-1/SUMIF(Seasons!A$2:A$8,C3413,Seasons!E$2:E$8)*(B3413-(E3413/SUMIF(Seasons!A$2:A$8,C3413,Seasons!B$2:B$8))*SUMIF(Seasons!A$2:A$8,C3413,Seasons!C$2:C$8))</f>
        <v>0.69817056583055959</v>
      </c>
    </row>
    <row r="3414" spans="1:15" x14ac:dyDescent="0.2">
      <c r="A3414">
        <v>1</v>
      </c>
      <c r="B3414" s="1">
        <f>K3414</f>
        <v>27778</v>
      </c>
      <c r="C3414" s="11" t="s">
        <v>20</v>
      </c>
      <c r="D3414" s="11" t="s">
        <v>943</v>
      </c>
      <c r="E3414" s="12">
        <v>10</v>
      </c>
      <c r="F3414" s="12">
        <v>0</v>
      </c>
      <c r="G3414" s="12">
        <v>0</v>
      </c>
      <c r="H3414" s="12">
        <v>0</v>
      </c>
      <c r="I3414" s="12"/>
      <c r="J3414" s="14">
        <v>516667</v>
      </c>
      <c r="K3414" s="14">
        <v>27778</v>
      </c>
      <c r="L3414" s="14">
        <v>0</v>
      </c>
      <c r="M3414" s="13"/>
      <c r="N3414" s="10">
        <v>-0.3</v>
      </c>
      <c r="O3414" s="10">
        <f>N3414-1/SUMIF(Seasons!A$2:A$8,C3414,Seasons!E$2:E$8)*(B3414-(E3414/SUMIF(Seasons!A$2:A$8,C3414,Seasons!B$2:B$8))*SUMIF(Seasons!A$2:A$8,C3414,Seasons!C$2:C$8))</f>
        <v>-0.30224537679305002</v>
      </c>
    </row>
    <row r="3415" spans="1:15" x14ac:dyDescent="0.2">
      <c r="A3415">
        <v>1</v>
      </c>
      <c r="B3415" s="1">
        <f>K3415</f>
        <v>96351</v>
      </c>
      <c r="C3415" s="11" t="s">
        <v>21</v>
      </c>
      <c r="D3415" s="11" t="s">
        <v>943</v>
      </c>
      <c r="E3415" s="12">
        <v>31</v>
      </c>
      <c r="F3415" s="12">
        <v>0</v>
      </c>
      <c r="G3415" s="12">
        <v>0</v>
      </c>
      <c r="H3415" s="12">
        <v>0</v>
      </c>
      <c r="I3415" s="12"/>
      <c r="J3415" s="14">
        <v>575000</v>
      </c>
      <c r="K3415" s="14">
        <v>96351</v>
      </c>
      <c r="L3415" s="14">
        <v>0</v>
      </c>
      <c r="M3415" s="13">
        <v>0</v>
      </c>
      <c r="N3415" s="10">
        <v>0.2</v>
      </c>
      <c r="O3415" s="10">
        <f>N3415-1/SUMIF(Seasons!A$2:A$8,C3415,Seasons!E$2:E$8)*(B3415-(E3415/SUMIF(Seasons!A$2:A$8,C3415,Seasons!B$2:B$8))*SUMIF(Seasons!A$2:A$8,C3415,Seasons!C$2:C$8))</f>
        <v>0.1807493873960126</v>
      </c>
    </row>
    <row r="3416" spans="1:15" x14ac:dyDescent="0.2">
      <c r="A3416">
        <v>1</v>
      </c>
      <c r="B3416" s="1">
        <f>48/82*K3416</f>
        <v>133333.46341463414</v>
      </c>
      <c r="C3416" t="s">
        <v>22</v>
      </c>
      <c r="D3416" t="s">
        <v>943</v>
      </c>
      <c r="E3416">
        <v>41</v>
      </c>
      <c r="F3416">
        <v>0</v>
      </c>
      <c r="H3416">
        <v>0</v>
      </c>
      <c r="K3416" s="1">
        <v>227778</v>
      </c>
      <c r="L3416" s="1">
        <v>0</v>
      </c>
      <c r="O3416" s="10">
        <f>N3416-1/SUMIF(Seasons!A$2:A$8,C3416,Seasons!E$2:E$8)*(B3416-(E3416/SUMIF(Seasons!A$2:A$8,C3416,Seasons!B$2:B$8))*SUMIF(Seasons!A$2:A$8,C3416,Seasons!C$2:C$8))</f>
        <v>-1.2512487518775458E-2</v>
      </c>
    </row>
    <row r="3417" spans="1:15" x14ac:dyDescent="0.2">
      <c r="A3417">
        <v>1</v>
      </c>
      <c r="B3417" s="1">
        <f>J3417</f>
        <v>1487500</v>
      </c>
      <c r="C3417" s="11" t="s">
        <v>17</v>
      </c>
      <c r="D3417" s="11" t="s">
        <v>944</v>
      </c>
      <c r="E3417" s="12">
        <v>190</v>
      </c>
      <c r="F3417" s="12"/>
      <c r="G3417" s="12"/>
      <c r="H3417" s="12"/>
      <c r="I3417" s="13">
        <v>850000</v>
      </c>
      <c r="J3417" s="14">
        <v>1487500</v>
      </c>
      <c r="K3417" s="14"/>
      <c r="L3417" s="14">
        <v>850000</v>
      </c>
      <c r="M3417" s="13"/>
      <c r="N3417" s="10">
        <v>2</v>
      </c>
      <c r="O3417" s="10">
        <f>N3417-1/SUMIF(Seasons!A$2:A$8,C3417,Seasons!E$2:E$8)*(B3417-(E3417/SUMIF(Seasons!A$2:A$8,C3417,Seasons!B$2:B$8))*SUMIF(Seasons!A$2:A$8,C3417,Seasons!C$2:C$8))</f>
        <v>-0.65428727471327131</v>
      </c>
    </row>
    <row r="3418" spans="1:15" x14ac:dyDescent="0.2">
      <c r="A3418">
        <v>1</v>
      </c>
      <c r="B3418" s="1">
        <f>K3418</f>
        <v>1487500</v>
      </c>
      <c r="C3418" s="11" t="s">
        <v>19</v>
      </c>
      <c r="D3418" s="11" t="s">
        <v>944</v>
      </c>
      <c r="E3418" s="12">
        <v>193</v>
      </c>
      <c r="F3418" s="12">
        <v>0</v>
      </c>
      <c r="G3418" s="12">
        <v>0</v>
      </c>
      <c r="H3418" s="12">
        <v>0</v>
      </c>
      <c r="I3418" s="11"/>
      <c r="J3418" s="14">
        <v>1487500</v>
      </c>
      <c r="K3418" s="14">
        <v>1487500</v>
      </c>
      <c r="L3418" s="14">
        <v>850000</v>
      </c>
      <c r="M3418" s="13"/>
      <c r="N3418" s="10">
        <v>7.2</v>
      </c>
      <c r="O3418" s="10">
        <f>N3418-1/SUMIF(Seasons!A$2:A$8,C3418,Seasons!E$2:E$8)*(B3418-(E3418/SUMIF(Seasons!A$2:A$8,C3418,Seasons!B$2:B$8))*SUMIF(Seasons!A$2:A$8,C3418,Seasons!C$2:C$8))</f>
        <v>4.5841059602649015</v>
      </c>
    </row>
    <row r="3419" spans="1:15" x14ac:dyDescent="0.2">
      <c r="A3419">
        <v>1</v>
      </c>
      <c r="B3419" s="1">
        <f>K3419</f>
        <v>2350000</v>
      </c>
      <c r="C3419" s="11" t="s">
        <v>20</v>
      </c>
      <c r="D3419" s="11" t="s">
        <v>944</v>
      </c>
      <c r="E3419" s="12">
        <v>186</v>
      </c>
      <c r="F3419" s="12">
        <v>0</v>
      </c>
      <c r="G3419" s="12">
        <v>0</v>
      </c>
      <c r="H3419" s="12">
        <v>0</v>
      </c>
      <c r="I3419" s="12"/>
      <c r="J3419" s="14">
        <v>2350000</v>
      </c>
      <c r="K3419" s="14">
        <v>2350000</v>
      </c>
      <c r="L3419" s="14">
        <v>0</v>
      </c>
      <c r="M3419" s="13"/>
      <c r="N3419" s="10">
        <v>12.7</v>
      </c>
      <c r="O3419" s="10">
        <f>N3419-1/SUMIF(Seasons!A$2:A$8,C3419,Seasons!E$2:E$8)*(B3419-(E3419/SUMIF(Seasons!A$2:A$8,C3419,Seasons!B$2:B$8))*SUMIF(Seasons!A$2:A$8,C3419,Seasons!C$2:C$8))</f>
        <v>8.0653444676409194</v>
      </c>
    </row>
    <row r="3420" spans="1:15" x14ac:dyDescent="0.2">
      <c r="A3420">
        <v>1</v>
      </c>
      <c r="B3420" s="1">
        <f>K3420</f>
        <v>2350000</v>
      </c>
      <c r="C3420" s="11" t="s">
        <v>21</v>
      </c>
      <c r="D3420" s="11" t="s">
        <v>944</v>
      </c>
      <c r="E3420" s="12">
        <v>185</v>
      </c>
      <c r="F3420" s="12">
        <v>0</v>
      </c>
      <c r="G3420" s="12">
        <v>0</v>
      </c>
      <c r="H3420" s="12">
        <v>0</v>
      </c>
      <c r="I3420" s="12"/>
      <c r="J3420" s="14">
        <v>2350000</v>
      </c>
      <c r="K3420" s="14">
        <v>2350000</v>
      </c>
      <c r="L3420" s="14">
        <v>0</v>
      </c>
      <c r="M3420" s="13">
        <v>0</v>
      </c>
      <c r="N3420" s="10">
        <v>3.7</v>
      </c>
      <c r="O3420" s="10">
        <f>N3420-1/SUMIF(Seasons!A$2:A$8,C3420,Seasons!E$2:E$8)*(B3420-(E3420/SUMIF(Seasons!A$2:A$8,C3420,Seasons!B$2:B$8))*SUMIF(Seasons!A$2:A$8,C3420,Seasons!C$2:C$8))</f>
        <v>-0.49339396840593608</v>
      </c>
    </row>
    <row r="3421" spans="1:15" x14ac:dyDescent="0.2">
      <c r="A3421">
        <v>1</v>
      </c>
      <c r="B3421" s="1">
        <f>48/82*K3421</f>
        <v>1639024.3902439023</v>
      </c>
      <c r="C3421" t="s">
        <v>22</v>
      </c>
      <c r="D3421" t="s">
        <v>944</v>
      </c>
      <c r="E3421">
        <v>99</v>
      </c>
      <c r="F3421">
        <v>0</v>
      </c>
      <c r="H3421">
        <v>0</v>
      </c>
      <c r="K3421" s="1">
        <v>2800000</v>
      </c>
      <c r="L3421" s="1">
        <v>0</v>
      </c>
      <c r="N3421" s="3">
        <v>3.7</v>
      </c>
      <c r="O3421" s="10">
        <f>N3421-1/SUMIF(Seasons!A$2:A$8,C3421,Seasons!E$2:E$8)*(B3421-(E3421/SUMIF(Seasons!A$2:A$8,C3421,Seasons!B$2:B$8))*SUMIF(Seasons!A$2:A$8,C3421,Seasons!C$2:C$8))</f>
        <v>0.95066876475216411</v>
      </c>
    </row>
    <row r="3422" spans="1:15" x14ac:dyDescent="0.2">
      <c r="A3422">
        <v>1</v>
      </c>
      <c r="B3422" s="1">
        <f>K3422</f>
        <v>2800000</v>
      </c>
      <c r="C3422" t="s">
        <v>15</v>
      </c>
      <c r="D3422" t="s">
        <v>944</v>
      </c>
      <c r="E3422">
        <v>195</v>
      </c>
      <c r="F3422">
        <v>25</v>
      </c>
      <c r="G3422">
        <v>0</v>
      </c>
      <c r="H3422">
        <v>0</v>
      </c>
      <c r="I3422"/>
      <c r="J3422" s="1">
        <v>2800000</v>
      </c>
      <c r="K3422" s="1">
        <v>2800000</v>
      </c>
      <c r="L3422" s="1">
        <v>0</v>
      </c>
      <c r="M3422"/>
      <c r="N3422" s="3">
        <v>2.2999999999999998</v>
      </c>
      <c r="O3422" s="10">
        <f>N3422-1/SUMIF(Seasons!A$2:A$8,C3422,Seasons!E$2:E$8)*(B3422-(E3422/SUMIF(Seasons!A$2:A$8,C3422,Seasons!B$2:B$8))*SUMIF(Seasons!A$2:A$8,C3422,Seasons!C$2:C$8))</f>
        <v>-2.9274927395934176</v>
      </c>
    </row>
    <row r="3423" spans="1:15" x14ac:dyDescent="0.2">
      <c r="A3423">
        <v>1</v>
      </c>
      <c r="B3423" s="1">
        <v>4188000</v>
      </c>
      <c r="C3423" t="s">
        <v>23</v>
      </c>
      <c r="D3423" t="s">
        <v>944</v>
      </c>
      <c r="E3423">
        <v>186</v>
      </c>
      <c r="K3423" s="1">
        <v>4188000</v>
      </c>
      <c r="L3423" s="1">
        <v>0</v>
      </c>
      <c r="N3423" s="3">
        <v>7.9</v>
      </c>
      <c r="O3423" s="10">
        <f>N3423-1/SUMIF(Seasons!A$2:A$8,C3423,Seasons!E$2:E$8)*(B3423-(E3423/SUMIF(Seasons!A$2:A$8,C3423,Seasons!B$2:B$8))*SUMIF(Seasons!A$2:A$8,C3423,Seasons!C$2:C$8))</f>
        <v>0.15270629991126938</v>
      </c>
    </row>
    <row r="3424" spans="1:15" x14ac:dyDescent="0.2">
      <c r="A3424">
        <v>1</v>
      </c>
      <c r="B3424" s="1">
        <f>K3424</f>
        <v>1325000</v>
      </c>
      <c r="C3424" s="11" t="s">
        <v>19</v>
      </c>
      <c r="D3424" s="11" t="s">
        <v>945</v>
      </c>
      <c r="E3424" s="12">
        <v>193</v>
      </c>
      <c r="F3424" s="12">
        <v>0</v>
      </c>
      <c r="G3424" s="12">
        <v>0</v>
      </c>
      <c r="H3424" s="12">
        <v>0</v>
      </c>
      <c r="I3424" s="11"/>
      <c r="J3424" s="14">
        <v>1325000</v>
      </c>
      <c r="K3424" s="14">
        <v>1325000</v>
      </c>
      <c r="L3424" s="14">
        <v>425000</v>
      </c>
      <c r="M3424" s="13"/>
      <c r="N3424" s="10">
        <v>1.3</v>
      </c>
      <c r="O3424" s="10">
        <f>N3424-1/SUMIF(Seasons!A$2:A$8,C3424,Seasons!E$2:E$8)*(B3424-(E3424/SUMIF(Seasons!A$2:A$8,C3424,Seasons!B$2:B$8))*SUMIF(Seasons!A$2:A$8,C3424,Seasons!C$2:C$8))</f>
        <v>-0.88543046357615895</v>
      </c>
    </row>
    <row r="3425" spans="1:15" x14ac:dyDescent="0.2">
      <c r="A3425">
        <v>1</v>
      </c>
      <c r="B3425" s="1">
        <f>K3425</f>
        <v>1325000</v>
      </c>
      <c r="C3425" s="11" t="s">
        <v>20</v>
      </c>
      <c r="D3425" s="11" t="s">
        <v>945</v>
      </c>
      <c r="E3425" s="12">
        <v>186</v>
      </c>
      <c r="F3425" s="12">
        <v>0</v>
      </c>
      <c r="G3425" s="12">
        <v>0</v>
      </c>
      <c r="H3425" s="12">
        <v>0</v>
      </c>
      <c r="I3425" s="12"/>
      <c r="J3425" s="14">
        <v>1325000</v>
      </c>
      <c r="K3425" s="14">
        <v>1325000</v>
      </c>
      <c r="L3425" s="14">
        <v>425000</v>
      </c>
      <c r="M3425" s="13"/>
      <c r="N3425" s="10">
        <v>5.8</v>
      </c>
      <c r="O3425" s="10">
        <f>N3425-1/SUMIF(Seasons!A$2:A$8,C3425,Seasons!E$2:E$8)*(B3425-(E3425/SUMIF(Seasons!A$2:A$8,C3425,Seasons!B$2:B$8))*SUMIF(Seasons!A$2:A$8,C3425,Seasons!C$2:C$8))</f>
        <v>3.7331941544885177</v>
      </c>
    </row>
    <row r="3426" spans="1:15" x14ac:dyDescent="0.2">
      <c r="A3426">
        <v>1</v>
      </c>
      <c r="B3426" s="1">
        <f>K3426</f>
        <v>1325000</v>
      </c>
      <c r="C3426" s="11" t="s">
        <v>21</v>
      </c>
      <c r="D3426" s="11" t="s">
        <v>945</v>
      </c>
      <c r="E3426" s="12">
        <v>185</v>
      </c>
      <c r="F3426" s="12">
        <v>0</v>
      </c>
      <c r="G3426" s="12">
        <v>0</v>
      </c>
      <c r="H3426" s="12">
        <v>0</v>
      </c>
      <c r="I3426" s="12"/>
      <c r="J3426" s="14">
        <v>1325000</v>
      </c>
      <c r="K3426" s="14">
        <v>1325000</v>
      </c>
      <c r="L3426" s="14">
        <v>425000</v>
      </c>
      <c r="M3426" s="13">
        <v>0</v>
      </c>
      <c r="N3426" s="10">
        <v>7.1</v>
      </c>
      <c r="O3426" s="10">
        <f>N3426-1/SUMIF(Seasons!A$2:A$8,C3426,Seasons!E$2:E$8)*(B3426-(E3426/SUMIF(Seasons!A$2:A$8,C3426,Seasons!B$2:B$8))*SUMIF(Seasons!A$2:A$8,C3426,Seasons!C$2:C$8))</f>
        <v>5.2617999042604113</v>
      </c>
    </row>
    <row r="3427" spans="1:15" x14ac:dyDescent="0.2">
      <c r="A3427">
        <v>1</v>
      </c>
      <c r="B3427" s="1">
        <f>48/82*K3427</f>
        <v>1463414.6341463414</v>
      </c>
      <c r="C3427" t="s">
        <v>22</v>
      </c>
      <c r="D3427" t="s">
        <v>945</v>
      </c>
      <c r="E3427">
        <v>99</v>
      </c>
      <c r="F3427">
        <v>0</v>
      </c>
      <c r="H3427">
        <v>0</v>
      </c>
      <c r="K3427" s="1">
        <v>2500000</v>
      </c>
      <c r="L3427" s="1">
        <v>0</v>
      </c>
      <c r="N3427" s="3">
        <v>2.1</v>
      </c>
      <c r="O3427" s="10">
        <f>N3427-1/SUMIF(Seasons!A$2:A$8,C3427,Seasons!E$2:E$8)*(B3427-(E3427/SUMIF(Seasons!A$2:A$8,C3427,Seasons!B$2:B$8))*SUMIF(Seasons!A$2:A$8,C3427,Seasons!C$2:C$8))</f>
        <v>-0.28678206136900064</v>
      </c>
    </row>
    <row r="3428" spans="1:15" x14ac:dyDescent="0.2">
      <c r="A3428">
        <v>1</v>
      </c>
      <c r="B3428" s="1">
        <f>K3428</f>
        <v>2500000</v>
      </c>
      <c r="C3428" t="s">
        <v>15</v>
      </c>
      <c r="D3428" t="s">
        <v>945</v>
      </c>
      <c r="E3428">
        <v>195</v>
      </c>
      <c r="F3428">
        <v>0</v>
      </c>
      <c r="G3428">
        <v>0</v>
      </c>
      <c r="H3428">
        <v>0</v>
      </c>
      <c r="I3428"/>
      <c r="J3428" s="1">
        <v>2500000</v>
      </c>
      <c r="K3428" s="1">
        <v>2500000</v>
      </c>
      <c r="L3428" s="1">
        <v>0</v>
      </c>
      <c r="M3428"/>
      <c r="N3428" s="3">
        <v>0.30000000000000004</v>
      </c>
      <c r="O3428" s="10">
        <f>N3428-1/SUMIF(Seasons!A$2:A$8,C3428,Seasons!E$2:E$8)*(B3428-(E3428/SUMIF(Seasons!A$2:A$8,C3428,Seasons!B$2:B$8))*SUMIF(Seasons!A$2:A$8,C3428,Seasons!C$2:C$8))</f>
        <v>-4.2304937076476286</v>
      </c>
    </row>
    <row r="3429" spans="1:15" x14ac:dyDescent="0.2">
      <c r="A3429">
        <v>1</v>
      </c>
      <c r="B3429" s="1">
        <v>4333000</v>
      </c>
      <c r="C3429" t="s">
        <v>23</v>
      </c>
      <c r="D3429" t="s">
        <v>945</v>
      </c>
      <c r="E3429">
        <v>186</v>
      </c>
      <c r="K3429" s="1">
        <v>4333000</v>
      </c>
      <c r="L3429" s="1">
        <v>0</v>
      </c>
      <c r="N3429" s="3">
        <v>5</v>
      </c>
      <c r="O3429" s="10">
        <f>N3429-1/SUMIF(Seasons!A$2:A$8,C3429,Seasons!E$2:E$8)*(B3429-(E3429/SUMIF(Seasons!A$2:A$8,C3429,Seasons!B$2:B$8))*SUMIF(Seasons!A$2:A$8,C3429,Seasons!C$2:C$8))</f>
        <v>-3.0560780834072752</v>
      </c>
    </row>
    <row r="3430" spans="1:15" x14ac:dyDescent="0.2">
      <c r="A3430">
        <v>1</v>
      </c>
      <c r="B3430" s="1">
        <f>K3430</f>
        <v>57387</v>
      </c>
      <c r="C3430" s="11" t="s">
        <v>21</v>
      </c>
      <c r="D3430" s="11" t="s">
        <v>946</v>
      </c>
      <c r="E3430" s="12">
        <v>13</v>
      </c>
      <c r="F3430" s="12">
        <v>0</v>
      </c>
      <c r="G3430" s="12">
        <v>0</v>
      </c>
      <c r="H3430" s="12">
        <v>0</v>
      </c>
      <c r="I3430" s="12"/>
      <c r="J3430" s="14">
        <v>816666</v>
      </c>
      <c r="K3430" s="14">
        <v>57387</v>
      </c>
      <c r="L3430" s="14">
        <v>262500</v>
      </c>
      <c r="M3430" s="13">
        <v>0</v>
      </c>
      <c r="N3430" s="10">
        <v>-0.1</v>
      </c>
      <c r="O3430" s="10">
        <f>N3430-1/SUMIF(Seasons!A$2:A$8,C3430,Seasons!E$2:E$8)*(B3430-(E3430/SUMIF(Seasons!A$2:A$8,C3430,Seasons!B$2:B$8))*SUMIF(Seasons!A$2:A$8,C3430,Seasons!C$2:C$8))</f>
        <v>-0.14709263710814691</v>
      </c>
    </row>
    <row r="3431" spans="1:15" x14ac:dyDescent="0.2">
      <c r="A3431">
        <v>1</v>
      </c>
      <c r="B3431" s="1">
        <f>48/82*K3431</f>
        <v>264128.78048780485</v>
      </c>
      <c r="C3431" t="s">
        <v>22</v>
      </c>
      <c r="D3431" t="s">
        <v>946</v>
      </c>
      <c r="E3431">
        <v>71</v>
      </c>
      <c r="F3431">
        <v>0</v>
      </c>
      <c r="H3431">
        <v>0</v>
      </c>
      <c r="K3431" s="1">
        <v>451220</v>
      </c>
      <c r="L3431" s="1">
        <v>187500</v>
      </c>
      <c r="N3431" s="3">
        <v>0.4</v>
      </c>
      <c r="O3431" s="10">
        <f>N3431-1/SUMIF(Seasons!A$2:A$8,C3431,Seasons!E$2:E$8)*(B3431-(E3431/SUMIF(Seasons!A$2:A$8,C3431,Seasons!B$2:B$8))*SUMIF(Seasons!A$2:A$8,C3431,Seasons!C$2:C$8))</f>
        <v>0.30971939632358203</v>
      </c>
    </row>
    <row r="3432" spans="1:15" x14ac:dyDescent="0.2">
      <c r="A3432">
        <v>1</v>
      </c>
      <c r="B3432" s="1">
        <f>J3432</f>
        <v>3725000</v>
      </c>
      <c r="C3432" s="11" t="s">
        <v>17</v>
      </c>
      <c r="D3432" s="11" t="s">
        <v>947</v>
      </c>
      <c r="E3432" s="12">
        <v>190</v>
      </c>
      <c r="F3432" s="12"/>
      <c r="G3432" s="12"/>
      <c r="H3432" s="12"/>
      <c r="I3432" s="13">
        <v>3500000</v>
      </c>
      <c r="J3432" s="14">
        <v>3725000</v>
      </c>
      <c r="K3432" s="14"/>
      <c r="L3432" s="14" t="s">
        <v>27</v>
      </c>
      <c r="M3432" s="13"/>
      <c r="N3432" s="10">
        <v>9.3000000000000007</v>
      </c>
      <c r="O3432" s="10">
        <f>N3432-1/SUMIF(Seasons!A$2:A$8,C3432,Seasons!E$2:E$8)*(B3432-(E3432/SUMIF(Seasons!A$2:A$8,C3432,Seasons!B$2:B$8))*SUMIF(Seasons!A$2:A$8,C3432,Seasons!C$2:C$8))</f>
        <v>0.78006553795740174</v>
      </c>
    </row>
    <row r="3433" spans="1:15" x14ac:dyDescent="0.2">
      <c r="A3433">
        <v>1</v>
      </c>
      <c r="B3433" s="1">
        <f>K3433</f>
        <v>3725000</v>
      </c>
      <c r="C3433" s="11" t="s">
        <v>19</v>
      </c>
      <c r="D3433" s="11" t="s">
        <v>947</v>
      </c>
      <c r="E3433" s="12">
        <v>193</v>
      </c>
      <c r="F3433" s="12">
        <v>0</v>
      </c>
      <c r="G3433" s="12">
        <v>0</v>
      </c>
      <c r="H3433" s="12">
        <v>0</v>
      </c>
      <c r="I3433" s="11"/>
      <c r="J3433" s="14">
        <v>3725000</v>
      </c>
      <c r="K3433" s="14">
        <v>3725000</v>
      </c>
      <c r="L3433" s="14">
        <v>0</v>
      </c>
      <c r="M3433" s="13"/>
      <c r="N3433" s="10">
        <v>6.2</v>
      </c>
      <c r="O3433" s="10">
        <f>N3433-1/SUMIF(Seasons!A$2:A$8,C3433,Seasons!E$2:E$8)*(B3433-(E3433/SUMIF(Seasons!A$2:A$8,C3433,Seasons!B$2:B$8))*SUMIF(Seasons!A$2:A$8,C3433,Seasons!C$2:C$8))</f>
        <v>-2.3430463576158944</v>
      </c>
    </row>
    <row r="3434" spans="1:15" x14ac:dyDescent="0.2">
      <c r="A3434">
        <v>1</v>
      </c>
      <c r="B3434" s="1">
        <f>K3434</f>
        <v>3725000</v>
      </c>
      <c r="C3434" s="11" t="s">
        <v>20</v>
      </c>
      <c r="D3434" s="11" t="s">
        <v>947</v>
      </c>
      <c r="E3434" s="12">
        <v>186</v>
      </c>
      <c r="F3434" s="12">
        <v>0</v>
      </c>
      <c r="G3434" s="12">
        <v>0</v>
      </c>
      <c r="H3434" s="12">
        <v>0</v>
      </c>
      <c r="I3434" s="12"/>
      <c r="J3434" s="14">
        <v>3725000</v>
      </c>
      <c r="K3434" s="14">
        <v>3725000</v>
      </c>
      <c r="L3434" s="14">
        <v>0</v>
      </c>
      <c r="M3434" s="13"/>
      <c r="N3434" s="10">
        <v>9.3000000000000007</v>
      </c>
      <c r="O3434" s="10">
        <f>N3434-1/SUMIF(Seasons!A$2:A$8,C3434,Seasons!E$2:E$8)*(B3434-(E3434/SUMIF(Seasons!A$2:A$8,C3434,Seasons!B$2:B$8))*SUMIF(Seasons!A$2:A$8,C3434,Seasons!C$2:C$8))</f>
        <v>1.2206680584551162</v>
      </c>
    </row>
    <row r="3435" spans="1:15" x14ac:dyDescent="0.2">
      <c r="A3435">
        <v>1</v>
      </c>
      <c r="B3435" s="1">
        <f>K3435</f>
        <v>3725000</v>
      </c>
      <c r="C3435" s="11" t="s">
        <v>21</v>
      </c>
      <c r="D3435" s="11" t="s">
        <v>947</v>
      </c>
      <c r="E3435" s="12">
        <v>185</v>
      </c>
      <c r="F3435" s="12">
        <v>0</v>
      </c>
      <c r="G3435" s="12">
        <v>0</v>
      </c>
      <c r="H3435" s="12">
        <v>0</v>
      </c>
      <c r="I3435" s="12"/>
      <c r="J3435" s="14">
        <v>3725000</v>
      </c>
      <c r="K3435" s="14">
        <v>3725000</v>
      </c>
      <c r="L3435" s="14">
        <v>0</v>
      </c>
      <c r="M3435" s="13">
        <v>0</v>
      </c>
      <c r="N3435" s="10">
        <v>12.5</v>
      </c>
      <c r="O3435" s="10">
        <f>N3435-1/SUMIF(Seasons!A$2:A$8,C3435,Seasons!E$2:E$8)*(B3435-(E3435/SUMIF(Seasons!A$2:A$8,C3435,Seasons!B$2:B$8))*SUMIF(Seasons!A$2:A$8,C3435,Seasons!C$2:C$8))</f>
        <v>5.1471996170416467</v>
      </c>
    </row>
    <row r="3436" spans="1:15" x14ac:dyDescent="0.2">
      <c r="A3436">
        <v>1</v>
      </c>
      <c r="B3436" s="1">
        <f>48/82*K3436</f>
        <v>2180487.8048780486</v>
      </c>
      <c r="C3436" t="s">
        <v>22</v>
      </c>
      <c r="D3436" t="s">
        <v>947</v>
      </c>
      <c r="E3436">
        <v>99</v>
      </c>
      <c r="F3436">
        <v>0</v>
      </c>
      <c r="H3436">
        <v>0</v>
      </c>
      <c r="K3436" s="1">
        <v>3725000</v>
      </c>
      <c r="L3436" s="1">
        <v>0</v>
      </c>
      <c r="N3436" s="3">
        <v>14.5</v>
      </c>
      <c r="O3436" s="10">
        <f>N3436-1/SUMIF(Seasons!A$2:A$8,C3436,Seasons!E$2:E$8)*(B3436-(E3436/SUMIF(Seasons!A$2:A$8,C3436,Seasons!B$2:B$8))*SUMIF(Seasons!A$2:A$8,C3436,Seasons!C$2:C$8))</f>
        <v>10.632808811959087</v>
      </c>
    </row>
    <row r="3437" spans="1:15" x14ac:dyDescent="0.2">
      <c r="A3437">
        <v>1</v>
      </c>
      <c r="B3437" s="1">
        <f>K3437</f>
        <v>3725000</v>
      </c>
      <c r="C3437" t="s">
        <v>15</v>
      </c>
      <c r="D3437" t="s">
        <v>947</v>
      </c>
      <c r="E3437">
        <v>195</v>
      </c>
      <c r="F3437">
        <v>0</v>
      </c>
      <c r="G3437">
        <v>0</v>
      </c>
      <c r="H3437">
        <v>0</v>
      </c>
      <c r="I3437"/>
      <c r="J3437" s="1">
        <v>3725000</v>
      </c>
      <c r="K3437" s="1">
        <v>3725000</v>
      </c>
      <c r="L3437" s="1">
        <v>0</v>
      </c>
      <c r="M3437"/>
      <c r="N3437" s="3">
        <v>16</v>
      </c>
      <c r="O3437" s="10">
        <f>N3437-1/SUMIF(Seasons!A$2:A$8,C3437,Seasons!E$2:E$8)*(B3437-(E3437/SUMIF(Seasons!A$2:A$8,C3437,Seasons!B$2:B$8))*SUMIF(Seasons!A$2:A$8,C3437,Seasons!C$2:C$8))</f>
        <v>8.6234269119070674</v>
      </c>
    </row>
    <row r="3438" spans="1:15" x14ac:dyDescent="0.2">
      <c r="A3438">
        <v>1</v>
      </c>
      <c r="B3438" s="1">
        <v>3850000</v>
      </c>
      <c r="C3438" t="s">
        <v>23</v>
      </c>
      <c r="D3438" t="s">
        <v>947</v>
      </c>
      <c r="E3438">
        <v>186</v>
      </c>
      <c r="K3438" s="1">
        <v>3850000</v>
      </c>
      <c r="L3438" s="1">
        <v>0</v>
      </c>
      <c r="N3438" s="3">
        <v>1.7000000000000002</v>
      </c>
      <c r="O3438" s="10">
        <f>N3438-1/SUMIF(Seasons!A$2:A$8,C3438,Seasons!E$2:E$8)*(B3438-(E3438/SUMIF(Seasons!A$2:A$8,C3438,Seasons!B$2:B$8))*SUMIF(Seasons!A$2:A$8,C3438,Seasons!C$2:C$8))</f>
        <v>-5.3275066548358474</v>
      </c>
    </row>
    <row r="3439" spans="1:15" x14ac:dyDescent="0.2">
      <c r="A3439">
        <v>1</v>
      </c>
      <c r="B3439" s="1">
        <f>K3439</f>
        <v>194962</v>
      </c>
      <c r="C3439" t="s">
        <v>15</v>
      </c>
      <c r="D3439" t="s">
        <v>948</v>
      </c>
      <c r="E3439">
        <v>24</v>
      </c>
      <c r="F3439">
        <v>0</v>
      </c>
      <c r="G3439">
        <v>0</v>
      </c>
      <c r="H3439">
        <v>0</v>
      </c>
      <c r="I3439"/>
      <c r="J3439" s="1">
        <v>1584063</v>
      </c>
      <c r="K3439" s="1">
        <v>194962</v>
      </c>
      <c r="L3439" s="1">
        <v>0</v>
      </c>
      <c r="M3439"/>
      <c r="N3439" s="3">
        <v>0</v>
      </c>
      <c r="O3439" s="10">
        <f>N3439-1/SUMIF(Seasons!A$2:A$8,C3439,Seasons!E$2:E$8)*(B3439-(E3439/SUMIF(Seasons!A$2:A$8,C3439,Seasons!B$2:B$8))*SUMIF(Seasons!A$2:A$8,C3439,Seasons!C$2:C$8))</f>
        <v>-0.29568950778166653</v>
      </c>
    </row>
    <row r="3440" spans="1:15" x14ac:dyDescent="0.2">
      <c r="A3440">
        <v>1</v>
      </c>
      <c r="B3440" s="1">
        <f>K3440</f>
        <v>2923</v>
      </c>
      <c r="C3440" t="s">
        <v>15</v>
      </c>
      <c r="D3440" t="s">
        <v>949</v>
      </c>
      <c r="E3440">
        <v>1</v>
      </c>
      <c r="F3440">
        <v>0</v>
      </c>
      <c r="G3440">
        <v>0</v>
      </c>
      <c r="H3440">
        <v>0</v>
      </c>
      <c r="I3440"/>
      <c r="J3440" s="1">
        <v>570000</v>
      </c>
      <c r="K3440" s="1">
        <v>2923</v>
      </c>
      <c r="L3440" s="1">
        <v>0</v>
      </c>
      <c r="M3440"/>
      <c r="N3440" s="3">
        <v>0</v>
      </c>
      <c r="O3440" s="10">
        <f>N3440-1/SUMIF(Seasons!A$2:A$8,C3440,Seasons!E$2:E$8)*(B3440-(E3440/SUMIF(Seasons!A$2:A$8,C3440,Seasons!B$2:B$8))*SUMIF(Seasons!A$2:A$8,C3440,Seasons!C$2:C$8))</f>
        <v>-2.3811154963139516E-4</v>
      </c>
    </row>
    <row r="3441" spans="1:15" x14ac:dyDescent="0.2">
      <c r="A3441">
        <v>1</v>
      </c>
      <c r="B3441" s="1">
        <f>K3441</f>
        <v>161538</v>
      </c>
      <c r="C3441" t="s">
        <v>15</v>
      </c>
      <c r="D3441" t="s">
        <v>950</v>
      </c>
      <c r="E3441">
        <v>35</v>
      </c>
      <c r="F3441">
        <v>0</v>
      </c>
      <c r="G3441">
        <v>0</v>
      </c>
      <c r="H3441">
        <v>0</v>
      </c>
      <c r="I3441"/>
      <c r="J3441" s="1">
        <v>2825000</v>
      </c>
      <c r="K3441" s="1">
        <v>161538</v>
      </c>
      <c r="L3441" s="1">
        <v>1000000</v>
      </c>
      <c r="M3441"/>
      <c r="N3441" s="3">
        <v>1.3</v>
      </c>
      <c r="O3441" s="10">
        <f>N3441-1/SUMIF(Seasons!A$2:A$8,C3441,Seasons!E$2:E$8)*(B3441-(E3441/SUMIF(Seasons!A$2:A$8,C3441,Seasons!B$2:B$8))*SUMIF(Seasons!A$2:A$8,C3441,Seasons!C$2:C$8))</f>
        <v>1.1540482835654182</v>
      </c>
    </row>
    <row r="3442" spans="1:15" x14ac:dyDescent="0.2">
      <c r="A3442">
        <v>1</v>
      </c>
      <c r="B3442" s="1">
        <v>2825000</v>
      </c>
      <c r="C3442" t="s">
        <v>23</v>
      </c>
      <c r="D3442" t="s">
        <v>950</v>
      </c>
      <c r="E3442">
        <v>186</v>
      </c>
      <c r="K3442" s="1">
        <v>2825000</v>
      </c>
      <c r="L3442" s="1">
        <v>2850000</v>
      </c>
      <c r="N3442" s="3">
        <v>9.1</v>
      </c>
      <c r="O3442" s="10">
        <f>N3442-1/SUMIF(Seasons!A$2:A$8,C3442,Seasons!E$2:E$8)*(B3442-(E3442/SUMIF(Seasons!A$2:A$8,C3442,Seasons!B$2:B$8))*SUMIF(Seasons!A$2:A$8,C3442,Seasons!C$2:C$8))</f>
        <v>4.2552795031055899</v>
      </c>
    </row>
    <row r="3443" spans="1:15" x14ac:dyDescent="0.2">
      <c r="A3443">
        <v>1</v>
      </c>
      <c r="B3443" s="1">
        <f>K3443</f>
        <v>3045</v>
      </c>
      <c r="C3443" s="11" t="s">
        <v>21</v>
      </c>
      <c r="D3443" s="11" t="s">
        <v>951</v>
      </c>
      <c r="E3443" s="12">
        <v>1</v>
      </c>
      <c r="F3443" s="12">
        <v>0</v>
      </c>
      <c r="G3443" s="12">
        <v>0</v>
      </c>
      <c r="H3443" s="12">
        <v>0</v>
      </c>
      <c r="I3443" s="12"/>
      <c r="J3443" s="14">
        <v>563333</v>
      </c>
      <c r="K3443" s="14">
        <v>3045</v>
      </c>
      <c r="L3443" s="14">
        <v>0</v>
      </c>
      <c r="M3443" s="13">
        <v>0</v>
      </c>
      <c r="N3443" s="10">
        <v>0</v>
      </c>
      <c r="O3443" s="10">
        <f>N3443-1/SUMIF(Seasons!A$2:A$8,C3443,Seasons!E$2:E$8)*(B3443-(E3443/SUMIF(Seasons!A$2:A$8,C3443,Seasons!B$2:B$8))*SUMIF(Seasons!A$2:A$8,C3443,Seasons!C$2:C$8))</f>
        <v>-4.7600688290013306E-4</v>
      </c>
    </row>
    <row r="3444" spans="1:15" x14ac:dyDescent="0.2">
      <c r="A3444">
        <v>1</v>
      </c>
      <c r="B3444" s="1">
        <f>J3444</f>
        <v>471667</v>
      </c>
      <c r="C3444" s="11" t="s">
        <v>17</v>
      </c>
      <c r="D3444" s="11" t="s">
        <v>952</v>
      </c>
      <c r="E3444" s="12">
        <v>190</v>
      </c>
      <c r="F3444" s="12"/>
      <c r="G3444" s="12"/>
      <c r="H3444" s="12"/>
      <c r="I3444" s="13">
        <v>475000</v>
      </c>
      <c r="J3444" s="14">
        <v>471667</v>
      </c>
      <c r="K3444" s="14"/>
      <c r="L3444" s="14" t="s">
        <v>27</v>
      </c>
      <c r="M3444" s="13"/>
      <c r="N3444" s="10">
        <v>0.30000000000000004</v>
      </c>
      <c r="O3444" s="10">
        <f>N3444-1/SUMIF(Seasons!A$2:A$8,C3444,Seasons!E$2:E$8)*(B3444-(E3444/SUMIF(Seasons!A$2:A$8,C3444,Seasons!B$2:B$8))*SUMIF(Seasons!A$2:A$8,C3444,Seasons!C$2:C$8))</f>
        <v>0.30873752048061176</v>
      </c>
    </row>
    <row r="3445" spans="1:15" x14ac:dyDescent="0.2">
      <c r="A3445">
        <v>1</v>
      </c>
      <c r="B3445" s="1">
        <f t="shared" ref="B3445:B3451" si="6">K3445</f>
        <v>525000</v>
      </c>
      <c r="C3445" s="11" t="s">
        <v>19</v>
      </c>
      <c r="D3445" s="11" t="s">
        <v>952</v>
      </c>
      <c r="E3445" s="12">
        <v>193</v>
      </c>
      <c r="F3445" s="12">
        <v>0</v>
      </c>
      <c r="G3445" s="12">
        <v>0</v>
      </c>
      <c r="H3445" s="12">
        <v>0</v>
      </c>
      <c r="I3445" s="11"/>
      <c r="J3445" s="14">
        <v>525000</v>
      </c>
      <c r="K3445" s="14">
        <v>525000</v>
      </c>
      <c r="L3445" s="14">
        <v>0</v>
      </c>
      <c r="M3445" s="13"/>
      <c r="N3445" s="10">
        <v>-0.8</v>
      </c>
      <c r="O3445" s="10">
        <f>N3445-1/SUMIF(Seasons!A$2:A$8,C3445,Seasons!E$2:E$8)*(B3445-(E3445/SUMIF(Seasons!A$2:A$8,C3445,Seasons!B$2:B$8))*SUMIF(Seasons!A$2:A$8,C3445,Seasons!C$2:C$8))</f>
        <v>-0.86622516556291396</v>
      </c>
    </row>
    <row r="3446" spans="1:15" x14ac:dyDescent="0.2">
      <c r="A3446">
        <v>1</v>
      </c>
      <c r="B3446" s="1">
        <f t="shared" si="6"/>
        <v>14113</v>
      </c>
      <c r="C3446" s="11" t="s">
        <v>20</v>
      </c>
      <c r="D3446" s="11" t="s">
        <v>952</v>
      </c>
      <c r="E3446" s="12">
        <v>5</v>
      </c>
      <c r="F3446" s="12">
        <v>0</v>
      </c>
      <c r="G3446" s="12">
        <v>0</v>
      </c>
      <c r="H3446" s="12">
        <v>0</v>
      </c>
      <c r="I3446" s="12"/>
      <c r="J3446" s="14">
        <v>525000</v>
      </c>
      <c r="K3446" s="14">
        <v>14113</v>
      </c>
      <c r="L3446" s="14">
        <v>0</v>
      </c>
      <c r="M3446" s="13"/>
      <c r="N3446" s="10">
        <v>-0.4</v>
      </c>
      <c r="O3446" s="10">
        <f>N3446-1/SUMIF(Seasons!A$2:A$8,C3446,Seasons!E$2:E$8)*(B3446-(E3446/SUMIF(Seasons!A$2:A$8,C3446,Seasons!B$2:B$8))*SUMIF(Seasons!A$2:A$8,C3446,Seasons!C$2:C$8))</f>
        <v>-0.40168385749882146</v>
      </c>
    </row>
    <row r="3447" spans="1:15" x14ac:dyDescent="0.2">
      <c r="A3447">
        <v>1</v>
      </c>
      <c r="B3447" s="1">
        <f t="shared" si="6"/>
        <v>158919</v>
      </c>
      <c r="C3447" s="11" t="s">
        <v>21</v>
      </c>
      <c r="D3447" s="11" t="s">
        <v>952</v>
      </c>
      <c r="E3447" s="12">
        <v>56</v>
      </c>
      <c r="F3447" s="12">
        <v>0</v>
      </c>
      <c r="G3447" s="12">
        <v>0</v>
      </c>
      <c r="H3447" s="12">
        <v>0</v>
      </c>
      <c r="I3447" s="12"/>
      <c r="J3447" s="14">
        <v>525000</v>
      </c>
      <c r="K3447" s="14">
        <v>158919</v>
      </c>
      <c r="L3447" s="14">
        <v>0</v>
      </c>
      <c r="M3447" s="13">
        <v>0</v>
      </c>
      <c r="N3447" s="10">
        <v>0</v>
      </c>
      <c r="O3447" s="10">
        <f>N3447-1/SUMIF(Seasons!A$2:A$8,C3447,Seasons!E$2:E$8)*(B3447-(E3447/SUMIF(Seasons!A$2:A$8,C3447,Seasons!B$2:B$8))*SUMIF(Seasons!A$2:A$8,C3447,Seasons!C$2:C$8))</f>
        <v>-1.8630406372124296E-7</v>
      </c>
    </row>
    <row r="3448" spans="1:15" x14ac:dyDescent="0.2">
      <c r="A3448">
        <v>1</v>
      </c>
      <c r="B3448" s="1">
        <f t="shared" si="6"/>
        <v>2821</v>
      </c>
      <c r="C3448" t="s">
        <v>15</v>
      </c>
      <c r="D3448" s="11" t="s">
        <v>952</v>
      </c>
      <c r="E3448">
        <v>1</v>
      </c>
      <c r="F3448">
        <v>0</v>
      </c>
      <c r="G3448">
        <v>0</v>
      </c>
      <c r="H3448">
        <v>0</v>
      </c>
      <c r="I3448"/>
      <c r="J3448" s="1">
        <v>550000</v>
      </c>
      <c r="K3448" s="1">
        <v>2821</v>
      </c>
      <c r="L3448" s="1">
        <v>0</v>
      </c>
      <c r="M3448"/>
      <c r="N3448" s="3">
        <v>0</v>
      </c>
      <c r="O3448" s="10">
        <f>N3448-1/SUMIF(Seasons!A$2:A$8,C3448,Seasons!E$2:E$8)*(B3448-(E3448/SUMIF(Seasons!A$2:A$8,C3448,Seasons!B$2:B$8))*SUMIF(Seasons!A$2:A$8,C3448,Seasons!C$2:C$8))</f>
        <v>-1.1318787698269283E-6</v>
      </c>
    </row>
    <row r="3449" spans="1:15" x14ac:dyDescent="0.2">
      <c r="A3449">
        <v>1</v>
      </c>
      <c r="B3449" s="1">
        <f t="shared" si="6"/>
        <v>72193</v>
      </c>
      <c r="C3449" s="11" t="s">
        <v>19</v>
      </c>
      <c r="D3449" s="11" t="s">
        <v>953</v>
      </c>
      <c r="E3449" s="12">
        <v>19</v>
      </c>
      <c r="F3449" s="12">
        <v>0</v>
      </c>
      <c r="G3449" s="12">
        <v>0</v>
      </c>
      <c r="H3449" s="12">
        <v>0</v>
      </c>
      <c r="I3449" s="11"/>
      <c r="J3449" s="14">
        <v>733333</v>
      </c>
      <c r="K3449" s="14">
        <v>72193</v>
      </c>
      <c r="L3449" s="14">
        <v>0</v>
      </c>
      <c r="M3449" s="13"/>
      <c r="N3449" s="10">
        <v>-0.3</v>
      </c>
      <c r="O3449" s="10">
        <f>N3449-1/SUMIF(Seasons!A$2:A$8,C3449,Seasons!E$2:E$8)*(B3449-(E3449/SUMIF(Seasons!A$2:A$8,C3449,Seasons!B$2:B$8))*SUMIF(Seasons!A$2:A$8,C3449,Seasons!C$2:C$8))</f>
        <v>-0.36084821741069895</v>
      </c>
    </row>
    <row r="3450" spans="1:15" x14ac:dyDescent="0.2">
      <c r="A3450">
        <v>1</v>
      </c>
      <c r="B3450" s="1">
        <f t="shared" si="6"/>
        <v>12903</v>
      </c>
      <c r="C3450" s="11" t="s">
        <v>20</v>
      </c>
      <c r="D3450" s="11" t="s">
        <v>953</v>
      </c>
      <c r="E3450" s="12">
        <v>4</v>
      </c>
      <c r="F3450" s="12">
        <v>0</v>
      </c>
      <c r="G3450" s="12">
        <v>0</v>
      </c>
      <c r="H3450" s="12">
        <v>0</v>
      </c>
      <c r="I3450" s="12"/>
      <c r="J3450" s="14">
        <v>600000</v>
      </c>
      <c r="K3450" s="14">
        <v>12903</v>
      </c>
      <c r="L3450" s="14">
        <v>0</v>
      </c>
      <c r="M3450" s="13"/>
      <c r="N3450" s="10">
        <v>0</v>
      </c>
      <c r="O3450" s="10">
        <f>N3450-1/SUMIF(Seasons!A$2:A$8,C3450,Seasons!E$2:E$8)*(B3450-(E3450/SUMIF(Seasons!A$2:A$8,C3450,Seasons!B$2:B$8))*SUMIF(Seasons!A$2:A$8,C3450,Seasons!C$2:C$8))</f>
        <v>-5.387002491750283E-3</v>
      </c>
    </row>
    <row r="3451" spans="1:15" x14ac:dyDescent="0.2">
      <c r="A3451">
        <v>1</v>
      </c>
      <c r="B3451" s="1">
        <f t="shared" si="6"/>
        <v>207973</v>
      </c>
      <c r="C3451" s="11" t="s">
        <v>21</v>
      </c>
      <c r="D3451" s="11" t="s">
        <v>953</v>
      </c>
      <c r="E3451" s="12">
        <v>57</v>
      </c>
      <c r="F3451" s="12">
        <v>0</v>
      </c>
      <c r="G3451" s="12">
        <v>0</v>
      </c>
      <c r="H3451" s="12">
        <v>0</v>
      </c>
      <c r="I3451" s="12"/>
      <c r="J3451" s="14">
        <v>675000</v>
      </c>
      <c r="K3451" s="14">
        <v>207973</v>
      </c>
      <c r="L3451" s="14">
        <v>0</v>
      </c>
      <c r="M3451" s="13">
        <v>0</v>
      </c>
      <c r="N3451" s="10">
        <v>-0.30000000000000004</v>
      </c>
      <c r="O3451" s="10">
        <f>N3451-1/SUMIF(Seasons!A$2:A$8,C3451,Seasons!E$2:E$8)*(B3451-(E3451/SUMIF(Seasons!A$2:A$8,C3451,Seasons!B$2:B$8))*SUMIF(Seasons!A$2:A$8,C3451,Seasons!C$2:C$8))</f>
        <v>-0.4061933784430673</v>
      </c>
    </row>
    <row r="3452" spans="1:15" x14ac:dyDescent="0.2">
      <c r="A3452">
        <v>1</v>
      </c>
      <c r="B3452" s="1">
        <f>J3452</f>
        <v>825000</v>
      </c>
      <c r="C3452" s="11" t="s">
        <v>17</v>
      </c>
      <c r="D3452" s="11" t="s">
        <v>954</v>
      </c>
      <c r="E3452" s="12">
        <v>190</v>
      </c>
      <c r="F3452" s="12"/>
      <c r="G3452" s="12"/>
      <c r="H3452" s="12"/>
      <c r="I3452" s="13">
        <v>850000</v>
      </c>
      <c r="J3452" s="14">
        <v>825000</v>
      </c>
      <c r="K3452" s="14"/>
      <c r="L3452" s="14" t="s">
        <v>27</v>
      </c>
      <c r="M3452" s="13"/>
      <c r="N3452" s="20">
        <v>-1.4</v>
      </c>
      <c r="O3452" s="10">
        <f>N3452-1/SUMIF(Seasons!A$2:A$8,C3452,Seasons!E$2:E$8)*(B3452-(E3452/SUMIF(Seasons!A$2:A$8,C3452,Seasons!B$2:B$8))*SUMIF(Seasons!A$2:A$8,C3452,Seasons!C$2:C$8))</f>
        <v>-2.3175314036045878</v>
      </c>
    </row>
    <row r="3453" spans="1:15" x14ac:dyDescent="0.2">
      <c r="A3453">
        <v>1</v>
      </c>
      <c r="B3453" s="1">
        <f>K3453</f>
        <v>1000000</v>
      </c>
      <c r="C3453" s="11" t="s">
        <v>19</v>
      </c>
      <c r="D3453" s="11" t="s">
        <v>954</v>
      </c>
      <c r="E3453" s="12">
        <v>193</v>
      </c>
      <c r="F3453" s="12">
        <v>0</v>
      </c>
      <c r="G3453" s="12">
        <v>0</v>
      </c>
      <c r="H3453" s="12">
        <v>0</v>
      </c>
      <c r="I3453" s="11"/>
      <c r="J3453" s="14">
        <v>1000000</v>
      </c>
      <c r="K3453" s="14">
        <v>1000000</v>
      </c>
      <c r="L3453" s="14">
        <v>0</v>
      </c>
      <c r="M3453" s="13"/>
      <c r="N3453" s="10">
        <v>8.9</v>
      </c>
      <c r="O3453" s="10">
        <f>N3453-1/SUMIF(Seasons!A$2:A$8,C3453,Seasons!E$2:E$8)*(B3453-(E3453/SUMIF(Seasons!A$2:A$8,C3453,Seasons!B$2:B$8))*SUMIF(Seasons!A$2:A$8,C3453,Seasons!C$2:C$8))</f>
        <v>7.5754966887417226</v>
      </c>
    </row>
    <row r="3454" spans="1:15" x14ac:dyDescent="0.2">
      <c r="A3454">
        <v>1</v>
      </c>
      <c r="B3454" s="1">
        <f>K3454</f>
        <v>1000000</v>
      </c>
      <c r="C3454" s="11" t="s">
        <v>20</v>
      </c>
      <c r="D3454" s="11" t="s">
        <v>954</v>
      </c>
      <c r="E3454" s="12">
        <v>186</v>
      </c>
      <c r="F3454" s="12">
        <v>0</v>
      </c>
      <c r="G3454" s="12">
        <v>0</v>
      </c>
      <c r="H3454" s="12">
        <v>0</v>
      </c>
      <c r="I3454" s="12"/>
      <c r="J3454" s="14">
        <v>1000000</v>
      </c>
      <c r="K3454" s="14">
        <v>1000000</v>
      </c>
      <c r="L3454" s="14">
        <v>0</v>
      </c>
      <c r="M3454" s="13"/>
      <c r="N3454" s="10">
        <v>-0.9</v>
      </c>
      <c r="O3454" s="10">
        <f>N3454-1/SUMIF(Seasons!A$2:A$8,C3454,Seasons!E$2:E$8)*(B3454-(E3454/SUMIF(Seasons!A$2:A$8,C3454,Seasons!B$2:B$8))*SUMIF(Seasons!A$2:A$8,C3454,Seasons!C$2:C$8))</f>
        <v>-2.1526096033402924</v>
      </c>
    </row>
    <row r="3455" spans="1:15" x14ac:dyDescent="0.2">
      <c r="A3455">
        <v>1</v>
      </c>
      <c r="B3455" s="1">
        <f>K3455</f>
        <v>1250000</v>
      </c>
      <c r="C3455" s="11" t="s">
        <v>21</v>
      </c>
      <c r="D3455" s="11" t="s">
        <v>954</v>
      </c>
      <c r="E3455" s="12">
        <v>185</v>
      </c>
      <c r="F3455" s="12">
        <v>0</v>
      </c>
      <c r="G3455" s="12">
        <v>0</v>
      </c>
      <c r="H3455" s="12">
        <v>0</v>
      </c>
      <c r="I3455" s="12"/>
      <c r="J3455" s="14">
        <v>1250000</v>
      </c>
      <c r="K3455" s="14">
        <v>1250000</v>
      </c>
      <c r="L3455" s="14">
        <v>0</v>
      </c>
      <c r="M3455" s="13">
        <v>0</v>
      </c>
      <c r="N3455" s="10">
        <v>-1.5</v>
      </c>
      <c r="O3455" s="10">
        <f>N3455-1/SUMIF(Seasons!A$2:A$8,C3455,Seasons!E$2:E$8)*(B3455-(E3455/SUMIF(Seasons!A$2:A$8,C3455,Seasons!B$2:B$8))*SUMIF(Seasons!A$2:A$8,C3455,Seasons!C$2:C$8))</f>
        <v>-3.1658688367640018</v>
      </c>
    </row>
    <row r="3456" spans="1:15" x14ac:dyDescent="0.2">
      <c r="A3456">
        <v>1</v>
      </c>
      <c r="B3456" s="1">
        <f>48/82*K3456</f>
        <v>731707.31707317068</v>
      </c>
      <c r="C3456" t="s">
        <v>22</v>
      </c>
      <c r="D3456" t="s">
        <v>954</v>
      </c>
      <c r="E3456">
        <v>99</v>
      </c>
      <c r="F3456">
        <v>0</v>
      </c>
      <c r="H3456">
        <v>0</v>
      </c>
      <c r="K3456" s="1">
        <v>1250000</v>
      </c>
      <c r="L3456" s="1">
        <v>0</v>
      </c>
      <c r="N3456" s="3">
        <v>5.0999999999999996</v>
      </c>
      <c r="O3456" s="10">
        <f>N3456-1/SUMIF(Seasons!A$2:A$8,C3456,Seasons!E$2:E$8)*(B3456-(E3456/SUMIF(Seasons!A$2:A$8,C3456,Seasons!B$2:B$8))*SUMIF(Seasons!A$2:A$8,C3456,Seasons!C$2:C$8))</f>
        <v>4.2238394964594805</v>
      </c>
    </row>
    <row r="3457" spans="1:15" x14ac:dyDescent="0.2">
      <c r="A3457">
        <v>1</v>
      </c>
      <c r="B3457" s="1">
        <f>K3457</f>
        <v>440257</v>
      </c>
      <c r="C3457" t="s">
        <v>15</v>
      </c>
      <c r="D3457" t="s">
        <v>954</v>
      </c>
      <c r="E3457">
        <v>77</v>
      </c>
      <c r="F3457">
        <v>0</v>
      </c>
      <c r="G3457">
        <v>118</v>
      </c>
      <c r="H3457">
        <v>0</v>
      </c>
      <c r="I3457"/>
      <c r="J3457" s="1">
        <v>1000000</v>
      </c>
      <c r="K3457" s="1">
        <v>440257</v>
      </c>
      <c r="L3457" s="1">
        <v>0</v>
      </c>
      <c r="M3457"/>
      <c r="N3457" s="3">
        <v>-4.3</v>
      </c>
      <c r="O3457" s="10">
        <f>N3457-1/SUMIF(Seasons!A$2:A$8,C3457,Seasons!E$2:E$8)*(B3457-(E3457/SUMIF(Seasons!A$2:A$8,C3457,Seasons!B$2:B$8))*SUMIF(Seasons!A$2:A$8,C3457,Seasons!C$2:C$8))</f>
        <v>-4.8182827016159058</v>
      </c>
    </row>
    <row r="3458" spans="1:15" x14ac:dyDescent="0.2">
      <c r="A3458">
        <v>1</v>
      </c>
      <c r="B3458" s="1">
        <v>214000</v>
      </c>
      <c r="C3458" t="s">
        <v>23</v>
      </c>
      <c r="D3458" t="s">
        <v>955</v>
      </c>
      <c r="E3458" s="19">
        <v>53</v>
      </c>
      <c r="J3458" s="1">
        <v>750000</v>
      </c>
      <c r="K3458" s="1">
        <v>214000</v>
      </c>
      <c r="N3458" s="3">
        <v>0</v>
      </c>
      <c r="O3458" s="10">
        <f>N3458-1/SUMIF(Seasons!A$2:A$8,C3458,Seasons!E$2:E$8)*(B3458-(E3458/SUMIF(Seasons!A$2:A$8,C3458,Seasons!B$2:B$8))*SUMIF(Seasons!A$2:A$8,C3458,Seasons!C$2:C$8))</f>
        <v>-0.12197956321378479</v>
      </c>
    </row>
    <row r="3459" spans="1:15" x14ac:dyDescent="0.2">
      <c r="A3459">
        <v>1</v>
      </c>
      <c r="B3459" s="1">
        <f>K3459</f>
        <v>93649</v>
      </c>
      <c r="C3459" s="11" t="s">
        <v>21</v>
      </c>
      <c r="D3459" t="s">
        <v>956</v>
      </c>
      <c r="E3459" s="12">
        <v>33</v>
      </c>
      <c r="F3459" s="12">
        <v>0</v>
      </c>
      <c r="G3459" s="12">
        <v>0</v>
      </c>
      <c r="H3459" s="12">
        <v>0</v>
      </c>
      <c r="I3459" s="12"/>
      <c r="J3459" s="14">
        <v>525000</v>
      </c>
      <c r="K3459" s="14">
        <v>93649</v>
      </c>
      <c r="L3459" s="14">
        <v>0</v>
      </c>
      <c r="M3459" s="13">
        <v>0</v>
      </c>
      <c r="N3459" s="10">
        <v>-0.1</v>
      </c>
      <c r="O3459" s="10">
        <f>N3459-1/SUMIF(Seasons!A$2:A$8,C3459,Seasons!E$2:E$8)*(B3459-(E3459/SUMIF(Seasons!A$2:A$8,C3459,Seasons!B$2:B$8))*SUMIF(Seasons!A$2:A$8,C3459,Seasons!C$2:C$8))</f>
        <v>-0.1000008073176096</v>
      </c>
    </row>
    <row r="3460" spans="1:15" x14ac:dyDescent="0.2">
      <c r="A3460">
        <v>1</v>
      </c>
      <c r="B3460" s="1">
        <f>48/82*K3460</f>
        <v>307317.07317073172</v>
      </c>
      <c r="C3460" t="s">
        <v>22</v>
      </c>
      <c r="D3460" t="s">
        <v>956</v>
      </c>
      <c r="E3460">
        <v>99</v>
      </c>
      <c r="F3460">
        <v>0</v>
      </c>
      <c r="H3460">
        <v>0</v>
      </c>
      <c r="K3460" s="1">
        <v>525000</v>
      </c>
      <c r="L3460" s="1">
        <v>0</v>
      </c>
      <c r="N3460" s="3">
        <v>0.8</v>
      </c>
      <c r="O3460" s="10">
        <f>N3460-1/SUMIF(Seasons!A$2:A$8,C3460,Seasons!E$2:E$8)*(B3460-(E3460/SUMIF(Seasons!A$2:A$8,C3460,Seasons!B$2:B$8))*SUMIF(Seasons!A$2:A$8,C3460,Seasons!C$2:C$8))</f>
        <v>0.8</v>
      </c>
    </row>
    <row r="3461" spans="1:15" x14ac:dyDescent="0.2">
      <c r="A3461">
        <v>1</v>
      </c>
      <c r="B3461" s="1">
        <f>K3461</f>
        <v>291667</v>
      </c>
      <c r="C3461" t="s">
        <v>15</v>
      </c>
      <c r="D3461" t="s">
        <v>956</v>
      </c>
      <c r="E3461">
        <v>91</v>
      </c>
      <c r="F3461">
        <v>0</v>
      </c>
      <c r="G3461">
        <v>0</v>
      </c>
      <c r="H3461">
        <v>0</v>
      </c>
      <c r="I3461"/>
      <c r="J3461" s="1">
        <v>625000</v>
      </c>
      <c r="K3461" s="1">
        <v>291667</v>
      </c>
      <c r="L3461" s="1">
        <v>0</v>
      </c>
      <c r="M3461"/>
      <c r="N3461" s="3">
        <v>-0.9</v>
      </c>
      <c r="O3461" s="10">
        <f>N3461-1/SUMIF(Seasons!A$2:A$8,C3461,Seasons!E$2:E$8)*(B3461-(E3461/SUMIF(Seasons!A$2:A$8,C3461,Seasons!B$2:B$8))*SUMIF(Seasons!A$2:A$8,C3461,Seasons!C$2:C$8))</f>
        <v>-0.98131732817037753</v>
      </c>
    </row>
    <row r="3462" spans="1:15" x14ac:dyDescent="0.2">
      <c r="A3462">
        <v>1</v>
      </c>
      <c r="B3462" s="1">
        <f>K3462</f>
        <v>4839</v>
      </c>
      <c r="C3462" s="11" t="s">
        <v>20</v>
      </c>
      <c r="D3462" s="11" t="s">
        <v>957</v>
      </c>
      <c r="E3462" s="12">
        <v>1</v>
      </c>
      <c r="F3462" s="12">
        <v>0</v>
      </c>
      <c r="G3462" s="12">
        <v>0</v>
      </c>
      <c r="H3462" s="12">
        <v>0</v>
      </c>
      <c r="I3462" s="12"/>
      <c r="J3462" s="14">
        <v>900000</v>
      </c>
      <c r="K3462" s="14">
        <v>4839</v>
      </c>
      <c r="L3462" s="14">
        <v>260000</v>
      </c>
      <c r="M3462" s="13"/>
      <c r="N3462" s="10"/>
      <c r="O3462" s="10">
        <f>N3462-1/SUMIF(Seasons!A$2:A$8,C3462,Seasons!E$2:E$8)*(B3462-(E3462/SUMIF(Seasons!A$2:A$8,C3462,Seasons!B$2:B$8))*SUMIF(Seasons!A$2:A$8,C3462,Seasons!C$2:C$8))</f>
        <v>-5.3882955081150236E-3</v>
      </c>
    </row>
    <row r="3463" spans="1:15" x14ac:dyDescent="0.2">
      <c r="A3463">
        <v>1</v>
      </c>
      <c r="B3463" s="1">
        <f>K3463</f>
        <v>4865</v>
      </c>
      <c r="C3463" s="11" t="s">
        <v>21</v>
      </c>
      <c r="D3463" s="11" t="s">
        <v>957</v>
      </c>
      <c r="E3463" s="12">
        <v>1</v>
      </c>
      <c r="F3463" s="12">
        <v>0</v>
      </c>
      <c r="G3463" s="12">
        <v>0</v>
      </c>
      <c r="H3463" s="12">
        <v>0</v>
      </c>
      <c r="I3463" s="12"/>
      <c r="J3463" s="14">
        <v>900000</v>
      </c>
      <c r="K3463" s="14">
        <v>4865</v>
      </c>
      <c r="L3463" s="14">
        <v>210000</v>
      </c>
      <c r="M3463" s="13">
        <v>0</v>
      </c>
      <c r="N3463" s="10"/>
      <c r="O3463" s="10">
        <f>N3463-1/SUMIF(Seasons!A$2:A$8,C3463,Seasons!E$2:E$8)*(B3463-(E3463/SUMIF(Seasons!A$2:A$8,C3463,Seasons!B$2:B$8))*SUMIF(Seasons!A$2:A$8,C3463,Seasons!C$2:C$8))</f>
        <v>-4.6579121007076967E-3</v>
      </c>
    </row>
    <row r="3464" spans="1:15" x14ac:dyDescent="0.2">
      <c r="A3464">
        <v>1</v>
      </c>
      <c r="B3464" s="1">
        <f>K3464</f>
        <v>750000</v>
      </c>
      <c r="C3464" t="s">
        <v>15</v>
      </c>
      <c r="D3464" t="s">
        <v>957</v>
      </c>
      <c r="E3464">
        <v>195</v>
      </c>
      <c r="F3464">
        <v>0</v>
      </c>
      <c r="G3464">
        <v>0</v>
      </c>
      <c r="H3464">
        <v>0</v>
      </c>
      <c r="I3464"/>
      <c r="J3464" s="1">
        <v>750000</v>
      </c>
      <c r="K3464" s="1">
        <v>750000</v>
      </c>
      <c r="L3464" s="1">
        <v>0</v>
      </c>
      <c r="M3464"/>
      <c r="N3464" s="3">
        <v>4</v>
      </c>
      <c r="O3464" s="10">
        <f>N3464-1/SUMIF(Seasons!A$2:A$8,C3464,Seasons!E$2:E$8)*(B3464-(E3464/SUMIF(Seasons!A$2:A$8,C3464,Seasons!B$2:B$8))*SUMIF(Seasons!A$2:A$8,C3464,Seasons!C$2:C$8))</f>
        <v>3.5353339787028073</v>
      </c>
    </row>
    <row r="3465" spans="1:15" x14ac:dyDescent="0.2">
      <c r="A3465">
        <v>1</v>
      </c>
      <c r="B3465" s="1">
        <v>1150000</v>
      </c>
      <c r="C3465" t="s">
        <v>23</v>
      </c>
      <c r="D3465" t="s">
        <v>957</v>
      </c>
      <c r="E3465" s="19">
        <v>186</v>
      </c>
      <c r="J3465" s="1">
        <v>1150000</v>
      </c>
      <c r="K3465" s="1">
        <v>1150000</v>
      </c>
      <c r="N3465" s="3">
        <v>12.3</v>
      </c>
      <c r="O3465" s="10">
        <f>N3465-1/SUMIF(Seasons!A$2:A$8,C3465,Seasons!E$2:E$8)*(B3465-(E3465/SUMIF(Seasons!A$2:A$8,C3465,Seasons!B$2:B$8))*SUMIF(Seasons!A$2:A$8,C3465,Seasons!C$2:C$8))</f>
        <v>11.022271517302574</v>
      </c>
    </row>
    <row r="3466" spans="1:15" x14ac:dyDescent="0.2">
      <c r="A3466">
        <v>1</v>
      </c>
      <c r="B3466" s="1">
        <f>J3466</f>
        <v>583333</v>
      </c>
      <c r="C3466" s="11" t="s">
        <v>17</v>
      </c>
      <c r="D3466" s="11" t="s">
        <v>958</v>
      </c>
      <c r="E3466" s="12">
        <v>190</v>
      </c>
      <c r="F3466" s="12"/>
      <c r="G3466" s="12"/>
      <c r="H3466" s="12"/>
      <c r="I3466" s="13">
        <v>525000</v>
      </c>
      <c r="J3466" s="14">
        <v>583333</v>
      </c>
      <c r="K3466" s="14"/>
      <c r="L3466" s="14">
        <v>100000</v>
      </c>
      <c r="M3466" s="13"/>
      <c r="N3466" s="20">
        <v>2.9</v>
      </c>
      <c r="O3466" s="10">
        <f>N3466-1/SUMIF(Seasons!A$2:A$8,C3466,Seasons!E$2:E$8)*(B3466-(E3466/SUMIF(Seasons!A$2:A$8,C3466,Seasons!B$2:B$8))*SUMIF(Seasons!A$2:A$8,C3466,Seasons!C$2:C$8))</f>
        <v>2.6160030584380118</v>
      </c>
    </row>
    <row r="3467" spans="1:15" x14ac:dyDescent="0.2">
      <c r="A3467">
        <v>1</v>
      </c>
      <c r="B3467" s="1">
        <f>J3467</f>
        <v>475000</v>
      </c>
      <c r="C3467" s="11" t="s">
        <v>17</v>
      </c>
      <c r="D3467" s="11" t="s">
        <v>959</v>
      </c>
      <c r="E3467" s="12">
        <v>190</v>
      </c>
      <c r="F3467" s="12"/>
      <c r="G3467" s="12"/>
      <c r="H3467" s="12"/>
      <c r="I3467" s="13">
        <v>475000</v>
      </c>
      <c r="J3467" s="14">
        <v>475000</v>
      </c>
      <c r="K3467" s="14"/>
      <c r="L3467" s="14" t="s">
        <v>27</v>
      </c>
      <c r="M3467" s="13"/>
      <c r="N3467" s="10">
        <v>0.1</v>
      </c>
      <c r="O3467" s="10">
        <f>N3467-1/SUMIF(Seasons!A$2:A$8,C3467,Seasons!E$2:E$8)*(B3467-(E3467/SUMIF(Seasons!A$2:A$8,C3467,Seasons!B$2:B$8))*SUMIF(Seasons!A$2:A$8,C3467,Seasons!C$2:C$8))</f>
        <v>0.1</v>
      </c>
    </row>
    <row r="3468" spans="1:15" x14ac:dyDescent="0.2">
      <c r="A3468">
        <v>1</v>
      </c>
      <c r="B3468" s="1">
        <f>J3468</f>
        <v>1550000</v>
      </c>
      <c r="C3468" s="11" t="s">
        <v>17</v>
      </c>
      <c r="D3468" s="11" t="s">
        <v>960</v>
      </c>
      <c r="E3468" s="12">
        <v>190</v>
      </c>
      <c r="F3468" s="12"/>
      <c r="G3468" s="12"/>
      <c r="H3468" s="12"/>
      <c r="I3468" s="13">
        <v>1450000</v>
      </c>
      <c r="J3468" s="14">
        <v>1550000</v>
      </c>
      <c r="K3468" s="14"/>
      <c r="L3468" s="14" t="s">
        <v>27</v>
      </c>
      <c r="M3468" s="13"/>
      <c r="N3468" s="10">
        <v>10.1</v>
      </c>
      <c r="O3468" s="10">
        <f>N3468-1/SUMIF(Seasons!A$2:A$8,C3468,Seasons!E$2:E$8)*(B3468-(E3468/SUMIF(Seasons!A$2:A$8,C3468,Seasons!B$2:B$8))*SUMIF(Seasons!A$2:A$8,C3468,Seasons!C$2:C$8))</f>
        <v>7.2818678317859096</v>
      </c>
    </row>
    <row r="3469" spans="1:15" x14ac:dyDescent="0.2">
      <c r="A3469">
        <v>1</v>
      </c>
      <c r="B3469" s="1">
        <f>K3469</f>
        <v>1550000</v>
      </c>
      <c r="C3469" s="11" t="s">
        <v>19</v>
      </c>
      <c r="D3469" s="11" t="s">
        <v>960</v>
      </c>
      <c r="E3469" s="12">
        <v>193</v>
      </c>
      <c r="F3469" s="12">
        <v>0</v>
      </c>
      <c r="G3469" s="12">
        <v>0</v>
      </c>
      <c r="H3469" s="12">
        <v>0</v>
      </c>
      <c r="I3469" s="11"/>
      <c r="J3469" s="14">
        <v>1550000</v>
      </c>
      <c r="K3469" s="14">
        <v>1550000</v>
      </c>
      <c r="L3469" s="14">
        <v>0</v>
      </c>
      <c r="M3469" s="13"/>
      <c r="N3469" s="10">
        <v>5.4</v>
      </c>
      <c r="O3469" s="10">
        <f>N3469-1/SUMIF(Seasons!A$2:A$8,C3469,Seasons!E$2:E$8)*(B3469-(E3469/SUMIF(Seasons!A$2:A$8,C3469,Seasons!B$2:B$8))*SUMIF(Seasons!A$2:A$8,C3469,Seasons!C$2:C$8))</f>
        <v>2.6185430463576163</v>
      </c>
    </row>
    <row r="3470" spans="1:15" x14ac:dyDescent="0.2">
      <c r="A3470">
        <v>1</v>
      </c>
      <c r="B3470" s="1">
        <f>K3470</f>
        <v>2350000</v>
      </c>
      <c r="C3470" s="11" t="s">
        <v>20</v>
      </c>
      <c r="D3470" s="11" t="s">
        <v>960</v>
      </c>
      <c r="E3470" s="12">
        <v>186</v>
      </c>
      <c r="F3470" s="12">
        <v>0</v>
      </c>
      <c r="G3470" s="12">
        <v>0</v>
      </c>
      <c r="H3470" s="12">
        <v>0</v>
      </c>
      <c r="I3470" s="12"/>
      <c r="J3470" s="14">
        <v>2350000</v>
      </c>
      <c r="K3470" s="14">
        <v>2350000</v>
      </c>
      <c r="L3470" s="14">
        <v>0</v>
      </c>
      <c r="M3470" s="13"/>
      <c r="N3470" s="10">
        <v>10.6</v>
      </c>
      <c r="O3470" s="10">
        <f>N3470-1/SUMIF(Seasons!A$2:A$8,C3470,Seasons!E$2:E$8)*(B3470-(E3470/SUMIF(Seasons!A$2:A$8,C3470,Seasons!B$2:B$8))*SUMIF(Seasons!A$2:A$8,C3470,Seasons!C$2:C$8))</f>
        <v>5.9653444676409189</v>
      </c>
    </row>
    <row r="3471" spans="1:15" x14ac:dyDescent="0.2">
      <c r="A3471">
        <v>1</v>
      </c>
      <c r="B3471" s="1">
        <f>K3471</f>
        <v>4400000</v>
      </c>
      <c r="C3471" s="11" t="s">
        <v>21</v>
      </c>
      <c r="D3471" s="11" t="s">
        <v>960</v>
      </c>
      <c r="E3471" s="12">
        <v>185</v>
      </c>
      <c r="F3471" s="12">
        <v>0</v>
      </c>
      <c r="G3471" s="12">
        <v>0</v>
      </c>
      <c r="H3471" s="12">
        <v>0</v>
      </c>
      <c r="I3471" s="12"/>
      <c r="J3471" s="14">
        <v>4400000</v>
      </c>
      <c r="K3471" s="14">
        <v>4400000</v>
      </c>
      <c r="L3471" s="14">
        <v>0</v>
      </c>
      <c r="M3471" s="13">
        <v>0</v>
      </c>
      <c r="N3471" s="10">
        <v>8.4</v>
      </c>
      <c r="O3471" s="10">
        <f>N3471-1/SUMIF(Seasons!A$2:A$8,C3471,Seasons!E$2:E$8)*(B3471-(E3471/SUMIF(Seasons!A$2:A$8,C3471,Seasons!B$2:B$8))*SUMIF(Seasons!A$2:A$8,C3471,Seasons!C$2:C$8))</f>
        <v>-0.5037817137386309</v>
      </c>
    </row>
    <row r="3472" spans="1:15" x14ac:dyDescent="0.2">
      <c r="A3472">
        <v>1</v>
      </c>
      <c r="B3472" s="1">
        <f>48/82*K3472</f>
        <v>2575609.7560975607</v>
      </c>
      <c r="C3472" t="s">
        <v>22</v>
      </c>
      <c r="D3472" t="s">
        <v>960</v>
      </c>
      <c r="E3472">
        <v>99</v>
      </c>
      <c r="F3472">
        <v>0</v>
      </c>
      <c r="H3472">
        <v>0</v>
      </c>
      <c r="K3472" s="1">
        <v>4400000</v>
      </c>
      <c r="L3472" s="1">
        <v>0</v>
      </c>
      <c r="N3472" s="3">
        <v>11.7</v>
      </c>
      <c r="O3472" s="10">
        <f>N3472-1/SUMIF(Seasons!A$2:A$8,C3472,Seasons!E$2:E$8)*(B3472-(E3472/SUMIF(Seasons!A$2:A$8,C3472,Seasons!B$2:B$8))*SUMIF(Seasons!A$2:A$8,C3472,Seasons!C$2:C$8))</f>
        <v>7.0170731707317069</v>
      </c>
    </row>
    <row r="3473" spans="1:15" x14ac:dyDescent="0.2">
      <c r="A3473">
        <v>1</v>
      </c>
      <c r="B3473" s="1">
        <f>K3473</f>
        <v>4400000</v>
      </c>
      <c r="C3473" t="s">
        <v>15</v>
      </c>
      <c r="D3473" t="s">
        <v>960</v>
      </c>
      <c r="E3473">
        <v>195</v>
      </c>
      <c r="F3473">
        <v>0</v>
      </c>
      <c r="G3473">
        <v>0</v>
      </c>
      <c r="H3473">
        <v>0</v>
      </c>
      <c r="I3473"/>
      <c r="J3473" s="1">
        <v>4400000</v>
      </c>
      <c r="K3473" s="1">
        <v>4400000</v>
      </c>
      <c r="L3473" s="1">
        <v>0</v>
      </c>
      <c r="M3473"/>
      <c r="N3473" s="3">
        <v>11.3</v>
      </c>
      <c r="O3473" s="10">
        <f>N3473-1/SUMIF(Seasons!A$2:A$8,C3473,Seasons!E$2:E$8)*(B3473-(E3473/SUMIF(Seasons!A$2:A$8,C3473,Seasons!B$2:B$8))*SUMIF(Seasons!A$2:A$8,C3473,Seasons!C$2:C$8))</f>
        <v>2.3551790900290435</v>
      </c>
    </row>
    <row r="3474" spans="1:15" x14ac:dyDescent="0.2">
      <c r="A3474">
        <v>1</v>
      </c>
      <c r="B3474" s="1">
        <v>4400000</v>
      </c>
      <c r="C3474" t="s">
        <v>23</v>
      </c>
      <c r="D3474" t="s">
        <v>960</v>
      </c>
      <c r="E3474">
        <v>186</v>
      </c>
      <c r="K3474" s="1">
        <v>4400000</v>
      </c>
      <c r="L3474" s="1">
        <v>0</v>
      </c>
      <c r="N3474" s="3">
        <v>12.6</v>
      </c>
      <c r="O3474" s="10">
        <f>N3474-1/SUMIF(Seasons!A$2:A$8,C3474,Seasons!E$2:E$8)*(B3474-(E3474/SUMIF(Seasons!A$2:A$8,C3474,Seasons!B$2:B$8))*SUMIF(Seasons!A$2:A$8,C3474,Seasons!C$2:C$8))</f>
        <v>4.401242236024844</v>
      </c>
    </row>
    <row r="3475" spans="1:15" x14ac:dyDescent="0.2">
      <c r="A3475">
        <v>1</v>
      </c>
      <c r="B3475" s="1">
        <f>48/82*K3475</f>
        <v>94013.268292682915</v>
      </c>
      <c r="C3475" t="s">
        <v>22</v>
      </c>
      <c r="D3475" t="s">
        <v>961</v>
      </c>
      <c r="E3475">
        <v>12</v>
      </c>
      <c r="F3475">
        <v>0</v>
      </c>
      <c r="H3475">
        <v>0</v>
      </c>
      <c r="K3475" s="1">
        <v>160606</v>
      </c>
      <c r="L3475" s="1">
        <v>25000</v>
      </c>
      <c r="O3475" s="10">
        <f>N3475-1/SUMIF(Seasons!A$2:A$8,C3475,Seasons!E$2:E$8)*(B3475-(E3475/SUMIF(Seasons!A$2:A$8,C3475,Seasons!B$2:B$8))*SUMIF(Seasons!A$2:A$8,C3475,Seasons!C$2:C$8))</f>
        <v>-0.11718753851655817</v>
      </c>
    </row>
    <row r="3476" spans="1:15" x14ac:dyDescent="0.2">
      <c r="A3476">
        <v>1</v>
      </c>
      <c r="B3476" s="1">
        <f>J3476</f>
        <v>2066667</v>
      </c>
      <c r="C3476" s="11" t="s">
        <v>17</v>
      </c>
      <c r="D3476" s="11" t="s">
        <v>962</v>
      </c>
      <c r="E3476" s="12">
        <v>190</v>
      </c>
      <c r="F3476" s="12"/>
      <c r="G3476" s="12"/>
      <c r="H3476" s="12"/>
      <c r="I3476" s="13">
        <v>1700000</v>
      </c>
      <c r="J3476" s="14">
        <v>2066667</v>
      </c>
      <c r="K3476" s="14"/>
      <c r="L3476" s="14" t="s">
        <v>27</v>
      </c>
      <c r="M3476" s="13"/>
      <c r="N3476" s="10">
        <v>7.8</v>
      </c>
      <c r="O3476" s="10">
        <f>N3476-1/SUMIF(Seasons!A$2:A$8,C3476,Seasons!E$2:E$8)*(B3476-(E3476/SUMIF(Seasons!A$2:A$8,C3476,Seasons!B$2:B$8))*SUMIF(Seasons!A$2:A$8,C3476,Seasons!C$2:C$8))</f>
        <v>3.6274158383397053</v>
      </c>
    </row>
    <row r="3477" spans="1:15" x14ac:dyDescent="0.2">
      <c r="A3477">
        <v>1</v>
      </c>
      <c r="B3477" s="1">
        <f>K3477</f>
        <v>2066667</v>
      </c>
      <c r="C3477" s="11" t="s">
        <v>19</v>
      </c>
      <c r="D3477" s="11" t="s">
        <v>962</v>
      </c>
      <c r="E3477" s="12">
        <v>193</v>
      </c>
      <c r="F3477" s="12">
        <v>0</v>
      </c>
      <c r="G3477" s="12">
        <v>0</v>
      </c>
      <c r="H3477" s="12">
        <v>0</v>
      </c>
      <c r="I3477" s="11"/>
      <c r="J3477" s="14">
        <v>2066667</v>
      </c>
      <c r="K3477" s="14">
        <v>2066667</v>
      </c>
      <c r="L3477" s="14">
        <v>0</v>
      </c>
      <c r="M3477" s="13"/>
      <c r="N3477" s="10">
        <v>11.5</v>
      </c>
      <c r="O3477" s="10">
        <f>N3477-1/SUMIF(Seasons!A$2:A$8,C3477,Seasons!E$2:E$8)*(B3477-(E3477/SUMIF(Seasons!A$2:A$8,C3477,Seasons!B$2:B$8))*SUMIF(Seasons!A$2:A$8,C3477,Seasons!C$2:C$8))</f>
        <v>7.3498887417218546</v>
      </c>
    </row>
    <row r="3478" spans="1:15" x14ac:dyDescent="0.2">
      <c r="A3478">
        <v>1</v>
      </c>
      <c r="B3478" s="1">
        <f>K3478</f>
        <v>2066667</v>
      </c>
      <c r="C3478" s="11" t="s">
        <v>20</v>
      </c>
      <c r="D3478" s="11" t="s">
        <v>962</v>
      </c>
      <c r="E3478" s="12">
        <v>186</v>
      </c>
      <c r="F3478" s="12">
        <v>0</v>
      </c>
      <c r="G3478" s="12">
        <v>0</v>
      </c>
      <c r="H3478" s="12">
        <v>0</v>
      </c>
      <c r="I3478" s="12"/>
      <c r="J3478" s="14">
        <v>2066667</v>
      </c>
      <c r="K3478" s="14">
        <v>2066667</v>
      </c>
      <c r="L3478" s="14">
        <v>0</v>
      </c>
      <c r="M3478" s="13"/>
      <c r="N3478" s="10">
        <v>9.9</v>
      </c>
      <c r="O3478" s="10">
        <f>N3478-1/SUMIF(Seasons!A$2:A$8,C3478,Seasons!E$2:E$8)*(B3478-(E3478/SUMIF(Seasons!A$2:A$8,C3478,Seasons!B$2:B$8))*SUMIF(Seasons!A$2:A$8,C3478,Seasons!C$2:C$8))</f>
        <v>5.9751557411273488</v>
      </c>
    </row>
    <row r="3479" spans="1:15" x14ac:dyDescent="0.2">
      <c r="A3479">
        <v>1</v>
      </c>
      <c r="B3479" s="1">
        <f>K3479</f>
        <v>4500000</v>
      </c>
      <c r="C3479" s="11" t="s">
        <v>21</v>
      </c>
      <c r="D3479" s="11" t="s">
        <v>962</v>
      </c>
      <c r="E3479" s="12">
        <v>185</v>
      </c>
      <c r="F3479" s="12">
        <v>0</v>
      </c>
      <c r="G3479" s="12">
        <v>0</v>
      </c>
      <c r="H3479" s="12">
        <v>0</v>
      </c>
      <c r="I3479" s="12"/>
      <c r="J3479" s="14">
        <v>4500000</v>
      </c>
      <c r="K3479" s="14">
        <v>4500000</v>
      </c>
      <c r="L3479" s="14">
        <v>0</v>
      </c>
      <c r="M3479" s="13">
        <v>0</v>
      </c>
      <c r="N3479" s="10">
        <v>7.5</v>
      </c>
      <c r="O3479" s="10">
        <f>N3479-1/SUMIF(Seasons!A$2:A$8,C3479,Seasons!E$2:E$8)*(B3479-(E3479/SUMIF(Seasons!A$2:A$8,C3479,Seasons!B$2:B$8))*SUMIF(Seasons!A$2:A$8,C3479,Seasons!C$2:C$8))</f>
        <v>-1.6335567257060788</v>
      </c>
    </row>
    <row r="3480" spans="1:15" x14ac:dyDescent="0.2">
      <c r="A3480">
        <v>1</v>
      </c>
      <c r="B3480" s="1">
        <f>48/82*K3480</f>
        <v>2634146.3414634145</v>
      </c>
      <c r="C3480" t="s">
        <v>22</v>
      </c>
      <c r="D3480" t="s">
        <v>962</v>
      </c>
      <c r="E3480">
        <v>99</v>
      </c>
      <c r="F3480">
        <v>0</v>
      </c>
      <c r="H3480">
        <v>0</v>
      </c>
      <c r="K3480" s="1">
        <v>4500000</v>
      </c>
      <c r="L3480" s="1">
        <v>0</v>
      </c>
      <c r="N3480" s="3">
        <v>0.8</v>
      </c>
      <c r="O3480" s="10">
        <f>N3480-1/SUMIF(Seasons!A$2:A$8,C3480,Seasons!E$2:E$8)*(B3480-(E3480/SUMIF(Seasons!A$2:A$8,C3480,Seasons!B$2:B$8))*SUMIF(Seasons!A$2:A$8,C3480,Seasons!C$2:C$8))</f>
        <v>-4.0037765538945713</v>
      </c>
    </row>
    <row r="3481" spans="1:15" x14ac:dyDescent="0.2">
      <c r="A3481">
        <v>1</v>
      </c>
      <c r="B3481" s="1">
        <f>K3481</f>
        <v>4500000</v>
      </c>
      <c r="C3481" t="s">
        <v>15</v>
      </c>
      <c r="D3481" t="s">
        <v>962</v>
      </c>
      <c r="E3481">
        <v>195</v>
      </c>
      <c r="F3481">
        <v>55</v>
      </c>
      <c r="G3481">
        <v>0</v>
      </c>
      <c r="H3481">
        <v>0</v>
      </c>
      <c r="I3481"/>
      <c r="J3481" s="1">
        <v>4500000</v>
      </c>
      <c r="K3481" s="1">
        <v>4500000</v>
      </c>
      <c r="L3481" s="1">
        <v>0</v>
      </c>
      <c r="M3481"/>
      <c r="N3481" s="3">
        <v>0.9</v>
      </c>
      <c r="O3481" s="10">
        <f>N3481-1/SUMIF(Seasons!A$2:A$8,C3481,Seasons!E$2:E$8)*(B3481-(E3481/SUMIF(Seasons!A$2:A$8,C3481,Seasons!B$2:B$8))*SUMIF(Seasons!A$2:A$8,C3481,Seasons!C$2:C$8))</f>
        <v>-8.2771539206195541</v>
      </c>
    </row>
    <row r="3482" spans="1:15" x14ac:dyDescent="0.2">
      <c r="A3482">
        <v>1</v>
      </c>
      <c r="B3482" s="1">
        <v>4500000</v>
      </c>
      <c r="C3482" t="s">
        <v>23</v>
      </c>
      <c r="D3482" t="s">
        <v>962</v>
      </c>
      <c r="E3482">
        <v>186</v>
      </c>
      <c r="K3482" s="1">
        <v>4500000</v>
      </c>
      <c r="L3482" s="1">
        <v>0</v>
      </c>
      <c r="N3482" s="3">
        <v>3.1</v>
      </c>
      <c r="O3482" s="10">
        <f>N3482-1/SUMIF(Seasons!A$2:A$8,C3482,Seasons!E$2:E$8)*(B3482-(E3482/SUMIF(Seasons!A$2:A$8,C3482,Seasons!B$2:B$8))*SUMIF(Seasons!A$2:A$8,C3482,Seasons!C$2:C$8))</f>
        <v>-5.3117125110913932</v>
      </c>
    </row>
    <row r="3483" spans="1:15" x14ac:dyDescent="0.2">
      <c r="A3483">
        <v>1</v>
      </c>
      <c r="B3483" s="1">
        <f>K3483</f>
        <v>86154</v>
      </c>
      <c r="C3483" t="s">
        <v>15</v>
      </c>
      <c r="D3483" t="s">
        <v>963</v>
      </c>
      <c r="E3483">
        <v>28</v>
      </c>
      <c r="F3483">
        <v>0</v>
      </c>
      <c r="G3483">
        <v>0</v>
      </c>
      <c r="H3483">
        <v>0</v>
      </c>
      <c r="I3483"/>
      <c r="J3483" s="1">
        <v>600000</v>
      </c>
      <c r="K3483" s="1">
        <v>86154</v>
      </c>
      <c r="L3483" s="1">
        <v>0</v>
      </c>
      <c r="M3483"/>
      <c r="N3483" s="3">
        <v>0.4</v>
      </c>
      <c r="O3483" s="10">
        <f>N3483-1/SUMIF(Seasons!A$2:A$8,C3483,Seasons!E$2:E$8)*(B3483-(E3483/SUMIF(Seasons!A$2:A$8,C3483,Seasons!B$2:B$8))*SUMIF(Seasons!A$2:A$8,C3483,Seasons!C$2:C$8))</f>
        <v>0.38331932385136647</v>
      </c>
    </row>
    <row r="3484" spans="1:15" x14ac:dyDescent="0.2">
      <c r="A3484">
        <v>1</v>
      </c>
      <c r="B3484" s="1">
        <f>J3484</f>
        <v>487500</v>
      </c>
      <c r="C3484" s="11" t="s">
        <v>17</v>
      </c>
      <c r="D3484" s="11" t="s">
        <v>964</v>
      </c>
      <c r="E3484" s="12">
        <v>190</v>
      </c>
      <c r="F3484" s="12"/>
      <c r="G3484" s="12"/>
      <c r="H3484" s="12"/>
      <c r="I3484" s="13">
        <v>500000</v>
      </c>
      <c r="J3484" s="14">
        <v>487500</v>
      </c>
      <c r="K3484" s="14"/>
      <c r="L3484" s="14" t="s">
        <v>27</v>
      </c>
      <c r="M3484" s="13"/>
      <c r="N3484" s="10">
        <v>0.1</v>
      </c>
      <c r="O3484" s="10">
        <f>N3484-1/SUMIF(Seasons!A$2:A$8,C3484,Seasons!E$2:E$8)*(B3484-(E3484/SUMIF(Seasons!A$2:A$8,C3484,Seasons!B$2:B$8))*SUMIF(Seasons!A$2:A$8,C3484,Seasons!C$2:C$8))</f>
        <v>6.7231021299836158E-2</v>
      </c>
    </row>
    <row r="3485" spans="1:15" x14ac:dyDescent="0.2">
      <c r="A3485">
        <v>1</v>
      </c>
      <c r="B3485" s="1">
        <f>K3485</f>
        <v>500000</v>
      </c>
      <c r="C3485" s="11" t="s">
        <v>19</v>
      </c>
      <c r="D3485" s="11" t="s">
        <v>964</v>
      </c>
      <c r="E3485" s="12">
        <v>193</v>
      </c>
      <c r="F3485" s="16">
        <v>31</v>
      </c>
      <c r="G3485" s="12">
        <v>0</v>
      </c>
      <c r="H3485" s="12">
        <v>0</v>
      </c>
      <c r="I3485" s="11"/>
      <c r="J3485" s="14">
        <v>500000</v>
      </c>
      <c r="K3485" s="14">
        <v>500000</v>
      </c>
      <c r="L3485" s="14">
        <v>0</v>
      </c>
      <c r="M3485" s="13"/>
      <c r="N3485" s="10">
        <v>-0.5</v>
      </c>
      <c r="O3485" s="10">
        <f>N3485-1/SUMIF(Seasons!A$2:A$8,C3485,Seasons!E$2:E$8)*(B3485-(E3485/SUMIF(Seasons!A$2:A$8,C3485,Seasons!B$2:B$8))*SUMIF(Seasons!A$2:A$8,C3485,Seasons!C$2:C$8))</f>
        <v>-0.5</v>
      </c>
    </row>
    <row r="3486" spans="1:15" x14ac:dyDescent="0.2">
      <c r="A3486">
        <v>1</v>
      </c>
      <c r="B3486" s="1">
        <f>K3486</f>
        <v>75199</v>
      </c>
      <c r="C3486" s="11" t="s">
        <v>19</v>
      </c>
      <c r="D3486" s="11" t="s">
        <v>965</v>
      </c>
      <c r="E3486" s="12">
        <v>28</v>
      </c>
      <c r="F3486" s="12">
        <v>0</v>
      </c>
      <c r="G3486" s="12">
        <v>0</v>
      </c>
      <c r="H3486" s="12">
        <v>0</v>
      </c>
      <c r="I3486" s="11"/>
      <c r="J3486" s="14">
        <v>518333</v>
      </c>
      <c r="K3486" s="14">
        <v>75199</v>
      </c>
      <c r="L3486" s="14">
        <v>0</v>
      </c>
      <c r="M3486" s="13"/>
      <c r="N3486" s="10">
        <v>0.5</v>
      </c>
      <c r="O3486" s="10">
        <f>N3486-1/SUMIF(Seasons!A$2:A$8,C3486,Seasons!E$2:E$8)*(B3486-(E3486/SUMIF(Seasons!A$2:A$8,C3486,Seasons!B$2:B$8))*SUMIF(Seasons!A$2:A$8,C3486,Seasons!C$2:C$8))</f>
        <v>0.49295327179768728</v>
      </c>
    </row>
    <row r="3487" spans="1:15" x14ac:dyDescent="0.2">
      <c r="A3487">
        <v>1</v>
      </c>
      <c r="B3487" s="1">
        <f>J3487</f>
        <v>1000000</v>
      </c>
      <c r="C3487" s="11" t="s">
        <v>17</v>
      </c>
      <c r="D3487" s="11" t="s">
        <v>966</v>
      </c>
      <c r="E3487" s="12">
        <v>190</v>
      </c>
      <c r="F3487" s="12"/>
      <c r="G3487" s="12"/>
      <c r="H3487" s="12"/>
      <c r="I3487" s="13">
        <v>1000000</v>
      </c>
      <c r="J3487" s="14">
        <v>1000000</v>
      </c>
      <c r="K3487" s="14"/>
      <c r="L3487" s="14" t="s">
        <v>27</v>
      </c>
      <c r="M3487" s="13"/>
      <c r="N3487" s="20">
        <v>-3</v>
      </c>
      <c r="O3487" s="10">
        <f>N3487-1/SUMIF(Seasons!A$2:A$8,C3487,Seasons!E$2:E$8)*(B3487-(E3487/SUMIF(Seasons!A$2:A$8,C3487,Seasons!B$2:B$8))*SUMIF(Seasons!A$2:A$8,C3487,Seasons!C$2:C$8))</f>
        <v>-4.3762971054068815</v>
      </c>
    </row>
    <row r="3488" spans="1:15" x14ac:dyDescent="0.2">
      <c r="A3488">
        <v>1</v>
      </c>
      <c r="B3488" s="1">
        <f>K3488</f>
        <v>1000000</v>
      </c>
      <c r="C3488" s="11" t="s">
        <v>19</v>
      </c>
      <c r="D3488" s="11" t="s">
        <v>966</v>
      </c>
      <c r="E3488" s="12">
        <v>193</v>
      </c>
      <c r="F3488" s="12">
        <v>0</v>
      </c>
      <c r="G3488" s="12">
        <v>0</v>
      </c>
      <c r="H3488" s="12">
        <v>0</v>
      </c>
      <c r="I3488" s="11"/>
      <c r="J3488" s="14">
        <v>1000000</v>
      </c>
      <c r="K3488" s="14">
        <v>1000000</v>
      </c>
      <c r="L3488" s="14">
        <v>0</v>
      </c>
      <c r="M3488" s="13"/>
      <c r="N3488" s="10">
        <v>-0.5</v>
      </c>
      <c r="O3488" s="10">
        <f>N3488-1/SUMIF(Seasons!A$2:A$8,C3488,Seasons!E$2:E$8)*(B3488-(E3488/SUMIF(Seasons!A$2:A$8,C3488,Seasons!B$2:B$8))*SUMIF(Seasons!A$2:A$8,C3488,Seasons!C$2:C$8))</f>
        <v>-1.8245033112582782</v>
      </c>
    </row>
    <row r="3489" spans="1:15" x14ac:dyDescent="0.2">
      <c r="A3489">
        <v>1</v>
      </c>
      <c r="B3489" s="1">
        <f>K3489</f>
        <v>650000</v>
      </c>
      <c r="C3489" s="11" t="s">
        <v>20</v>
      </c>
      <c r="D3489" s="11" t="s">
        <v>966</v>
      </c>
      <c r="E3489" s="12">
        <v>186</v>
      </c>
      <c r="F3489" s="12">
        <v>0</v>
      </c>
      <c r="G3489" s="12">
        <v>0</v>
      </c>
      <c r="H3489" s="12">
        <v>0</v>
      </c>
      <c r="I3489" s="12"/>
      <c r="J3489" s="14">
        <v>650000</v>
      </c>
      <c r="K3489" s="14">
        <v>650000</v>
      </c>
      <c r="L3489" s="14">
        <v>50000</v>
      </c>
      <c r="M3489" s="13"/>
      <c r="N3489" s="10">
        <v>-2.1</v>
      </c>
      <c r="O3489" s="10">
        <f>N3489-1/SUMIF(Seasons!A$2:A$8,C3489,Seasons!E$2:E$8)*(B3489-(E3489/SUMIF(Seasons!A$2:A$8,C3489,Seasons!B$2:B$8))*SUMIF(Seasons!A$2:A$8,C3489,Seasons!C$2:C$8))</f>
        <v>-2.4757828810020879</v>
      </c>
    </row>
    <row r="3490" spans="1:15" x14ac:dyDescent="0.2">
      <c r="A3490">
        <v>1</v>
      </c>
      <c r="B3490" s="1">
        <f>48/82*K3490</f>
        <v>6838.8292682926822</v>
      </c>
      <c r="C3490" t="s">
        <v>22</v>
      </c>
      <c r="D3490" t="s">
        <v>967</v>
      </c>
      <c r="E3490">
        <v>2</v>
      </c>
      <c r="F3490">
        <v>0</v>
      </c>
      <c r="H3490">
        <v>0</v>
      </c>
      <c r="K3490" s="1">
        <v>11683</v>
      </c>
      <c r="L3490" s="1">
        <v>195000</v>
      </c>
      <c r="N3490" s="3">
        <v>0</v>
      </c>
      <c r="O3490" s="10">
        <f>N3490-1/SUMIF(Seasons!A$2:A$8,C3490,Seasons!E$2:E$8)*(B3490-(E3490/SUMIF(Seasons!A$2:A$8,C3490,Seasons!B$2:B$8))*SUMIF(Seasons!A$2:A$8,C3490,Seasons!C$2:C$8))</f>
        <v>-1.3014782919676679E-3</v>
      </c>
    </row>
    <row r="3491" spans="1:15" x14ac:dyDescent="0.2">
      <c r="A3491">
        <v>1</v>
      </c>
      <c r="B3491" s="1">
        <f>K3491</f>
        <v>690811</v>
      </c>
      <c r="C3491" s="11" t="s">
        <v>21</v>
      </c>
      <c r="D3491" s="11" t="s">
        <v>968</v>
      </c>
      <c r="E3491" s="12">
        <v>142</v>
      </c>
      <c r="F3491" s="12">
        <v>0</v>
      </c>
      <c r="G3491" s="12">
        <v>0</v>
      </c>
      <c r="H3491" s="12">
        <v>0</v>
      </c>
      <c r="I3491" s="12"/>
      <c r="J3491" s="14">
        <v>900000</v>
      </c>
      <c r="K3491" s="14">
        <v>690811</v>
      </c>
      <c r="L3491" s="14">
        <v>60000</v>
      </c>
      <c r="M3491" s="13">
        <v>0</v>
      </c>
      <c r="N3491" s="10">
        <v>-1.7000000000000002</v>
      </c>
      <c r="O3491" s="10">
        <f>N3491-1/SUMIF(Seasons!A$2:A$8,C3491,Seasons!E$2:E$8)*(B3491-(E3491/SUMIF(Seasons!A$2:A$8,C3491,Seasons!B$2:B$8))*SUMIF(Seasons!A$2:A$8,C3491,Seasons!C$2:C$8))</f>
        <v>-2.3613798610482193</v>
      </c>
    </row>
    <row r="3492" spans="1:15" x14ac:dyDescent="0.2">
      <c r="A3492">
        <v>1</v>
      </c>
      <c r="B3492" s="1">
        <f>48/82*K3492</f>
        <v>340576.3902439024</v>
      </c>
      <c r="C3492" t="s">
        <v>22</v>
      </c>
      <c r="D3492" t="s">
        <v>968</v>
      </c>
      <c r="E3492">
        <v>64</v>
      </c>
      <c r="F3492">
        <v>0</v>
      </c>
      <c r="H3492">
        <v>0</v>
      </c>
      <c r="K3492" s="1">
        <v>581818</v>
      </c>
      <c r="L3492" s="1">
        <v>0</v>
      </c>
      <c r="N3492" s="3">
        <v>-0.8</v>
      </c>
      <c r="O3492" s="10">
        <f>N3492-1/SUMIF(Seasons!A$2:A$8,C3492,Seasons!E$2:E$8)*(B3492-(E3492/SUMIF(Seasons!A$2:A$8,C3492,Seasons!B$2:B$8))*SUMIF(Seasons!A$2:A$8,C3492,Seasons!C$2:C$8))</f>
        <v>-1.0929688096702668</v>
      </c>
    </row>
    <row r="3493" spans="1:15" x14ac:dyDescent="0.2">
      <c r="A3493">
        <v>1</v>
      </c>
      <c r="B3493" s="1">
        <f>K3493</f>
        <v>315897</v>
      </c>
      <c r="C3493" t="s">
        <v>15</v>
      </c>
      <c r="D3493" t="s">
        <v>968</v>
      </c>
      <c r="E3493">
        <v>70</v>
      </c>
      <c r="F3493">
        <v>0</v>
      </c>
      <c r="G3493">
        <v>0</v>
      </c>
      <c r="H3493">
        <v>0</v>
      </c>
      <c r="I3493"/>
      <c r="J3493" s="1">
        <v>900000</v>
      </c>
      <c r="K3493" s="1">
        <v>315897</v>
      </c>
      <c r="L3493" s="1">
        <v>0</v>
      </c>
      <c r="M3493"/>
      <c r="N3493" s="3">
        <v>-2.4</v>
      </c>
      <c r="O3493" s="10">
        <f>N3493-1/SUMIF(Seasons!A$2:A$8,C3493,Seasons!E$2:E$8)*(B3493-(E3493/SUMIF(Seasons!A$2:A$8,C3493,Seasons!B$2:B$8))*SUMIF(Seasons!A$2:A$8,C3493,Seasons!C$2:C$8))</f>
        <v>-2.6752242460347011</v>
      </c>
    </row>
    <row r="3494" spans="1:15" x14ac:dyDescent="0.2">
      <c r="A3494">
        <v>1</v>
      </c>
      <c r="B3494" s="1">
        <v>335000</v>
      </c>
      <c r="C3494" t="s">
        <v>23</v>
      </c>
      <c r="D3494" t="s">
        <v>968</v>
      </c>
      <c r="E3494">
        <v>104</v>
      </c>
      <c r="K3494" s="1">
        <v>335000</v>
      </c>
      <c r="L3494" s="1">
        <v>0</v>
      </c>
      <c r="N3494" s="3">
        <v>2.1</v>
      </c>
      <c r="O3494" s="10">
        <f>N3494-1/SUMIF(Seasons!A$2:A$8,C3494,Seasons!E$2:E$8)*(B3494-(E3494/SUMIF(Seasons!A$2:A$8,C3494,Seasons!B$2:B$8))*SUMIF(Seasons!A$2:A$8,C3494,Seasons!C$2:C$8))</f>
        <v>2.0414946904427973</v>
      </c>
    </row>
    <row r="3495" spans="1:15" x14ac:dyDescent="0.2">
      <c r="A3495">
        <v>1</v>
      </c>
      <c r="B3495" s="1">
        <f>K3495</f>
        <v>3575000</v>
      </c>
      <c r="C3495" s="11" t="s">
        <v>21</v>
      </c>
      <c r="D3495" s="11" t="s">
        <v>969</v>
      </c>
      <c r="E3495" s="12">
        <v>185</v>
      </c>
      <c r="F3495" s="12">
        <v>0</v>
      </c>
      <c r="G3495" s="12">
        <v>0</v>
      </c>
      <c r="H3495" s="12">
        <v>0</v>
      </c>
      <c r="I3495" s="12"/>
      <c r="J3495" s="14">
        <v>3575000</v>
      </c>
      <c r="K3495" s="14">
        <v>3575000</v>
      </c>
      <c r="L3495" s="14">
        <v>2650000</v>
      </c>
      <c r="M3495" s="13">
        <v>0</v>
      </c>
      <c r="N3495" s="10">
        <v>13.2</v>
      </c>
      <c r="O3495" s="10">
        <f>N3495-1/SUMIF(Seasons!A$2:A$8,C3495,Seasons!E$2:E$8)*(B3495-(E3495/SUMIF(Seasons!A$2:A$8,C3495,Seasons!B$2:B$8))*SUMIF(Seasons!A$2:A$8,C3495,Seasons!C$2:C$8))</f>
        <v>6.1918621349928191</v>
      </c>
    </row>
    <row r="3496" spans="1:15" x14ac:dyDescent="0.2">
      <c r="A3496">
        <v>1</v>
      </c>
      <c r="B3496" s="1">
        <f>48/82*K3496</f>
        <v>541463.41463414626</v>
      </c>
      <c r="C3496" t="s">
        <v>22</v>
      </c>
      <c r="D3496" t="s">
        <v>969</v>
      </c>
      <c r="E3496">
        <v>99</v>
      </c>
      <c r="F3496">
        <v>0</v>
      </c>
      <c r="H3496">
        <v>0</v>
      </c>
      <c r="K3496" s="1">
        <v>925000</v>
      </c>
      <c r="L3496" s="1">
        <v>2650000</v>
      </c>
      <c r="N3496" s="3">
        <v>1.8</v>
      </c>
      <c r="O3496" s="10">
        <f>N3496-1/SUMIF(Seasons!A$2:A$8,C3496,Seasons!E$2:E$8)*(B3496-(E3496/SUMIF(Seasons!A$2:A$8,C3496,Seasons!B$2:B$8))*SUMIF(Seasons!A$2:A$8,C3496,Seasons!C$2:C$8))</f>
        <v>1.3166011014948862</v>
      </c>
    </row>
    <row r="3497" spans="1:15" x14ac:dyDescent="0.2">
      <c r="A3497">
        <v>1</v>
      </c>
      <c r="B3497" s="1">
        <f>K3497</f>
        <v>925000</v>
      </c>
      <c r="C3497" t="s">
        <v>15</v>
      </c>
      <c r="D3497" t="s">
        <v>969</v>
      </c>
      <c r="E3497">
        <v>195</v>
      </c>
      <c r="F3497">
        <v>0</v>
      </c>
      <c r="G3497">
        <v>0</v>
      </c>
      <c r="H3497">
        <v>0</v>
      </c>
      <c r="I3497"/>
      <c r="J3497" s="1">
        <v>3575000</v>
      </c>
      <c r="K3497" s="1">
        <v>925000</v>
      </c>
      <c r="L3497" s="1">
        <v>2650000</v>
      </c>
      <c r="M3497"/>
      <c r="N3497" s="3">
        <v>14.4</v>
      </c>
      <c r="O3497" s="10">
        <f>N3497-1/SUMIF(Seasons!A$2:A$8,C3497,Seasons!E$2:E$8)*(B3497-(E3497/SUMIF(Seasons!A$2:A$8,C3497,Seasons!B$2:B$8))*SUMIF(Seasons!A$2:A$8,C3497,Seasons!C$2:C$8))</f>
        <v>13.528751210067764</v>
      </c>
    </row>
    <row r="3498" spans="1:15" x14ac:dyDescent="0.2">
      <c r="A3498">
        <v>1</v>
      </c>
      <c r="B3498" s="1">
        <v>5571000</v>
      </c>
      <c r="C3498" t="s">
        <v>23</v>
      </c>
      <c r="D3498" t="s">
        <v>969</v>
      </c>
      <c r="E3498">
        <v>186</v>
      </c>
      <c r="K3498" s="1">
        <v>5571000</v>
      </c>
      <c r="L3498" s="1">
        <v>0</v>
      </c>
      <c r="N3498" s="3">
        <v>10.3</v>
      </c>
      <c r="O3498" s="10">
        <f>N3498-1/SUMIF(Seasons!A$2:A$8,C3498,Seasons!E$2:E$8)*(B3498-(E3498/SUMIF(Seasons!A$2:A$8,C3498,Seasons!B$2:B$8))*SUMIF(Seasons!A$2:A$8,C3498,Seasons!C$2:C$8))</f>
        <v>-0.39245785270629874</v>
      </c>
    </row>
    <row r="3499" spans="1:15" x14ac:dyDescent="0.2">
      <c r="A3499">
        <v>1</v>
      </c>
      <c r="B3499" s="1">
        <f>J3499</f>
        <v>4000000</v>
      </c>
      <c r="C3499" s="11" t="s">
        <v>17</v>
      </c>
      <c r="D3499" s="11" t="s">
        <v>970</v>
      </c>
      <c r="E3499" s="12">
        <v>190</v>
      </c>
      <c r="F3499" s="12"/>
      <c r="G3499" s="12"/>
      <c r="H3499" s="12"/>
      <c r="I3499" s="13">
        <v>4000000</v>
      </c>
      <c r="J3499" s="14">
        <v>4000000</v>
      </c>
      <c r="K3499" s="14"/>
      <c r="L3499" s="14" t="s">
        <v>27</v>
      </c>
      <c r="M3499" s="13"/>
      <c r="N3499" s="10">
        <v>8.1</v>
      </c>
      <c r="O3499" s="10">
        <f>N3499-1/SUMIF(Seasons!A$2:A$8,C3499,Seasons!E$2:E$8)*(B3499-(E3499/SUMIF(Seasons!A$2:A$8,C3499,Seasons!B$2:B$8))*SUMIF(Seasons!A$2:A$8,C3499,Seasons!C$2:C$8))</f>
        <v>-1.1408519934462049</v>
      </c>
    </row>
    <row r="3500" spans="1:15" x14ac:dyDescent="0.2">
      <c r="A3500">
        <v>1</v>
      </c>
      <c r="B3500" s="1">
        <f>K3500</f>
        <v>1700000</v>
      </c>
      <c r="C3500" s="11" t="s">
        <v>19</v>
      </c>
      <c r="D3500" s="11" t="s">
        <v>970</v>
      </c>
      <c r="E3500" s="12">
        <v>193</v>
      </c>
      <c r="F3500" s="12">
        <v>0</v>
      </c>
      <c r="G3500" s="12">
        <v>0</v>
      </c>
      <c r="H3500" s="12">
        <v>0</v>
      </c>
      <c r="I3500" s="11"/>
      <c r="J3500" s="14">
        <v>1700000</v>
      </c>
      <c r="K3500" s="14">
        <v>1700000</v>
      </c>
      <c r="L3500" s="14">
        <v>700000</v>
      </c>
      <c r="M3500" s="13"/>
      <c r="N3500" s="10">
        <v>3</v>
      </c>
      <c r="O3500" s="10">
        <f>N3500-1/SUMIF(Seasons!A$2:A$8,C3500,Seasons!E$2:E$8)*(B3500-(E3500/SUMIF(Seasons!A$2:A$8,C3500,Seasons!B$2:B$8))*SUMIF(Seasons!A$2:A$8,C3500,Seasons!C$2:C$8))</f>
        <v>-0.1788079470198678</v>
      </c>
    </row>
    <row r="3501" spans="1:15" x14ac:dyDescent="0.2">
      <c r="A3501">
        <v>1</v>
      </c>
      <c r="B3501" s="1">
        <f>J3501</f>
        <v>2800000</v>
      </c>
      <c r="C3501" s="11" t="s">
        <v>17</v>
      </c>
      <c r="D3501" t="s">
        <v>971</v>
      </c>
      <c r="E3501" s="12">
        <v>190</v>
      </c>
      <c r="F3501" s="12"/>
      <c r="G3501" s="12"/>
      <c r="H3501" s="12"/>
      <c r="I3501" s="13">
        <v>2800000</v>
      </c>
      <c r="J3501" s="14">
        <v>2800000</v>
      </c>
      <c r="K3501" s="14"/>
      <c r="L3501" s="14" t="s">
        <v>27</v>
      </c>
      <c r="M3501" s="13"/>
      <c r="N3501" s="10">
        <v>14.6</v>
      </c>
      <c r="O3501" s="10">
        <f>N3501-1/SUMIF(Seasons!A$2:A$8,C3501,Seasons!E$2:E$8)*(B3501-(E3501/SUMIF(Seasons!A$2:A$8,C3501,Seasons!B$2:B$8))*SUMIF(Seasons!A$2:A$8,C3501,Seasons!C$2:C$8))</f>
        <v>8.5049699617695254</v>
      </c>
    </row>
    <row r="3502" spans="1:15" x14ac:dyDescent="0.2">
      <c r="A3502">
        <v>1</v>
      </c>
      <c r="B3502" s="1">
        <f>K3502</f>
        <v>2800000</v>
      </c>
      <c r="C3502" s="11" t="s">
        <v>19</v>
      </c>
      <c r="D3502" t="s">
        <v>971</v>
      </c>
      <c r="E3502" s="12">
        <v>193</v>
      </c>
      <c r="F3502" s="12">
        <v>0</v>
      </c>
      <c r="G3502" s="12">
        <v>0</v>
      </c>
      <c r="H3502" s="12">
        <v>0</v>
      </c>
      <c r="I3502" s="11"/>
      <c r="J3502" s="14">
        <v>2800000</v>
      </c>
      <c r="K3502" s="14">
        <v>2800000</v>
      </c>
      <c r="L3502" s="14">
        <v>0</v>
      </c>
      <c r="M3502" s="13"/>
      <c r="N3502" s="10">
        <v>11.3</v>
      </c>
      <c r="O3502" s="10">
        <f>N3502-1/SUMIF(Seasons!A$2:A$8,C3502,Seasons!E$2:E$8)*(B3502-(E3502/SUMIF(Seasons!A$2:A$8,C3502,Seasons!B$2:B$8))*SUMIF(Seasons!A$2:A$8,C3502,Seasons!C$2:C$8))</f>
        <v>5.2072847682119212</v>
      </c>
    </row>
    <row r="3503" spans="1:15" x14ac:dyDescent="0.2">
      <c r="A3503">
        <v>1</v>
      </c>
      <c r="B3503" s="1">
        <f>K3503</f>
        <v>2800000</v>
      </c>
      <c r="C3503" s="11" t="s">
        <v>20</v>
      </c>
      <c r="D3503" t="s">
        <v>971</v>
      </c>
      <c r="E3503" s="11">
        <v>186</v>
      </c>
      <c r="F3503" s="11">
        <v>0</v>
      </c>
      <c r="G3503" s="11">
        <v>0</v>
      </c>
      <c r="H3503" s="11">
        <v>0</v>
      </c>
      <c r="I3503" s="11"/>
      <c r="J3503" s="17">
        <v>2800000</v>
      </c>
      <c r="K3503" s="17">
        <v>2800000</v>
      </c>
      <c r="L3503" s="17">
        <v>0</v>
      </c>
      <c r="M3503" s="18"/>
      <c r="N3503" s="10">
        <v>2.4</v>
      </c>
      <c r="O3503" s="10">
        <f>N3503-1/SUMIF(Seasons!A$2:A$8,C3503,Seasons!E$2:E$8)*(B3503-(E3503/SUMIF(Seasons!A$2:A$8,C3503,Seasons!B$2:B$8))*SUMIF(Seasons!A$2:A$8,C3503,Seasons!C$2:C$8))</f>
        <v>-3.3620041753653438</v>
      </c>
    </row>
    <row r="3504" spans="1:15" x14ac:dyDescent="0.2">
      <c r="A3504">
        <v>1</v>
      </c>
      <c r="B3504" s="1">
        <f>K3504</f>
        <v>2750000</v>
      </c>
      <c r="C3504" s="11" t="s">
        <v>21</v>
      </c>
      <c r="D3504" t="s">
        <v>971</v>
      </c>
      <c r="E3504" s="12">
        <v>185</v>
      </c>
      <c r="F3504" s="12">
        <v>0</v>
      </c>
      <c r="G3504" s="12">
        <v>0</v>
      </c>
      <c r="H3504" s="12">
        <v>0</v>
      </c>
      <c r="I3504" s="12"/>
      <c r="J3504" s="14">
        <v>2750000</v>
      </c>
      <c r="K3504" s="14">
        <v>2750000</v>
      </c>
      <c r="L3504" s="14">
        <v>250000</v>
      </c>
      <c r="M3504" s="13">
        <v>0</v>
      </c>
      <c r="N3504" s="10">
        <v>3</v>
      </c>
      <c r="O3504" s="10">
        <f>N3504-1/SUMIF(Seasons!A$2:A$8,C3504,Seasons!E$2:E$8)*(B3504-(E3504/SUMIF(Seasons!A$2:A$8,C3504,Seasons!B$2:B$8))*SUMIF(Seasons!A$2:A$8,C3504,Seasons!C$2:C$8))</f>
        <v>-2.11249401627573</v>
      </c>
    </row>
    <row r="3505" spans="1:15" x14ac:dyDescent="0.2">
      <c r="A3505">
        <v>1</v>
      </c>
      <c r="B3505" s="1">
        <f>48/82*K3505</f>
        <v>731707.31707317068</v>
      </c>
      <c r="C3505" t="s">
        <v>22</v>
      </c>
      <c r="D3505" t="s">
        <v>971</v>
      </c>
      <c r="E3505">
        <v>99</v>
      </c>
      <c r="F3505">
        <v>0</v>
      </c>
      <c r="H3505">
        <v>0</v>
      </c>
      <c r="K3505" s="1">
        <v>1250000</v>
      </c>
      <c r="L3505" s="1">
        <v>250000</v>
      </c>
      <c r="N3505" s="3">
        <v>0.30000000000000004</v>
      </c>
      <c r="O3505" s="10">
        <f>N3505-1/SUMIF(Seasons!A$2:A$8,C3505,Seasons!E$2:E$8)*(B3505-(E3505/SUMIF(Seasons!A$2:A$8,C3505,Seasons!B$2:B$8))*SUMIF(Seasons!A$2:A$8,C3505,Seasons!C$2:C$8))</f>
        <v>-0.57616050354051918</v>
      </c>
    </row>
    <row r="3506" spans="1:15" x14ac:dyDescent="0.2">
      <c r="A3506">
        <v>1</v>
      </c>
      <c r="B3506" s="1">
        <f>J3506</f>
        <v>4500000</v>
      </c>
      <c r="C3506" s="11" t="s">
        <v>17</v>
      </c>
      <c r="D3506" s="11" t="s">
        <v>972</v>
      </c>
      <c r="E3506" s="12">
        <v>190</v>
      </c>
      <c r="F3506" s="12"/>
      <c r="G3506" s="12"/>
      <c r="H3506" s="12"/>
      <c r="I3506" s="13">
        <v>5000000</v>
      </c>
      <c r="J3506" s="14">
        <v>4500000</v>
      </c>
      <c r="K3506" s="14"/>
      <c r="L3506" s="14" t="s">
        <v>27</v>
      </c>
      <c r="M3506" s="13"/>
      <c r="N3506" s="10">
        <v>7.1</v>
      </c>
      <c r="O3506" s="10">
        <f>N3506-1/SUMIF(Seasons!A$2:A$8,C3506,Seasons!E$2:E$8)*(B3506-(E3506/SUMIF(Seasons!A$2:A$8,C3506,Seasons!B$2:B$8))*SUMIF(Seasons!A$2:A$8,C3506,Seasons!C$2:C$8))</f>
        <v>-3.4516111414527586</v>
      </c>
    </row>
    <row r="3507" spans="1:15" x14ac:dyDescent="0.2">
      <c r="A3507">
        <v>1</v>
      </c>
      <c r="B3507" s="1">
        <f>K3507</f>
        <v>4500000</v>
      </c>
      <c r="C3507" s="11" t="s">
        <v>19</v>
      </c>
      <c r="D3507" s="11" t="s">
        <v>972</v>
      </c>
      <c r="E3507" s="12">
        <v>193</v>
      </c>
      <c r="F3507" s="12">
        <v>0</v>
      </c>
      <c r="G3507" s="12">
        <v>0</v>
      </c>
      <c r="H3507" s="12">
        <v>0</v>
      </c>
      <c r="I3507" s="11"/>
      <c r="J3507" s="14">
        <v>4500000</v>
      </c>
      <c r="K3507" s="14">
        <v>4500000</v>
      </c>
      <c r="L3507" s="14">
        <v>0</v>
      </c>
      <c r="M3507" s="13"/>
      <c r="N3507" s="10">
        <v>5.2</v>
      </c>
      <c r="O3507" s="10">
        <f>N3507-1/SUMIF(Seasons!A$2:A$8,C3507,Seasons!E$2:E$8)*(B3507-(E3507/SUMIF(Seasons!A$2:A$8,C3507,Seasons!B$2:B$8))*SUMIF(Seasons!A$2:A$8,C3507,Seasons!C$2:C$8))</f>
        <v>-5.3960264900662258</v>
      </c>
    </row>
    <row r="3508" spans="1:15" x14ac:dyDescent="0.2">
      <c r="A3508">
        <v>1</v>
      </c>
      <c r="B3508" s="1">
        <f>K3508</f>
        <v>4500000</v>
      </c>
      <c r="C3508" s="11" t="s">
        <v>20</v>
      </c>
      <c r="D3508" s="11" t="s">
        <v>972</v>
      </c>
      <c r="E3508" s="12">
        <v>186</v>
      </c>
      <c r="F3508" s="16">
        <v>176</v>
      </c>
      <c r="G3508" s="12">
        <v>0</v>
      </c>
      <c r="H3508" s="12">
        <v>0</v>
      </c>
      <c r="I3508" s="12"/>
      <c r="J3508" s="14">
        <v>4500000</v>
      </c>
      <c r="K3508" s="14">
        <v>4500000</v>
      </c>
      <c r="L3508" s="14">
        <v>0</v>
      </c>
      <c r="M3508" s="13"/>
      <c r="N3508" s="10">
        <v>0.4</v>
      </c>
      <c r="O3508" s="10">
        <f>N3508-1/SUMIF(Seasons!A$2:A$8,C3508,Seasons!E$2:E$8)*(B3508-(E3508/SUMIF(Seasons!A$2:A$8,C3508,Seasons!B$2:B$8))*SUMIF(Seasons!A$2:A$8,C3508,Seasons!C$2:C$8))</f>
        <v>-9.6208768267223377</v>
      </c>
    </row>
    <row r="3509" spans="1:15" x14ac:dyDescent="0.2">
      <c r="A3509">
        <v>1</v>
      </c>
      <c r="B3509" s="1">
        <f>K3509</f>
        <v>4500000</v>
      </c>
      <c r="C3509" s="11" t="s">
        <v>21</v>
      </c>
      <c r="D3509" s="11" t="s">
        <v>972</v>
      </c>
      <c r="E3509" s="12">
        <v>185</v>
      </c>
      <c r="F3509" s="12">
        <v>0</v>
      </c>
      <c r="G3509" s="12">
        <v>0</v>
      </c>
      <c r="H3509" s="12">
        <v>0</v>
      </c>
      <c r="I3509" s="12"/>
      <c r="J3509" s="14">
        <v>4500000</v>
      </c>
      <c r="K3509" s="14">
        <v>4500000</v>
      </c>
      <c r="L3509" s="14">
        <v>0</v>
      </c>
      <c r="M3509" s="13">
        <v>0</v>
      </c>
      <c r="N3509" s="10">
        <v>2.5</v>
      </c>
      <c r="O3509" s="10">
        <f>N3509-1/SUMIF(Seasons!A$2:A$8,C3509,Seasons!E$2:E$8)*(B3509-(E3509/SUMIF(Seasons!A$2:A$8,C3509,Seasons!B$2:B$8))*SUMIF(Seasons!A$2:A$8,C3509,Seasons!C$2:C$8))</f>
        <v>-6.6335567257060788</v>
      </c>
    </row>
    <row r="3510" spans="1:15" x14ac:dyDescent="0.2">
      <c r="A3510">
        <v>1</v>
      </c>
      <c r="B3510" s="1">
        <f>J3510</f>
        <v>1150000</v>
      </c>
      <c r="C3510" s="11" t="s">
        <v>17</v>
      </c>
      <c r="D3510" s="11" t="s">
        <v>973</v>
      </c>
      <c r="E3510" s="12">
        <v>190</v>
      </c>
      <c r="F3510" s="12"/>
      <c r="G3510" s="12"/>
      <c r="H3510" s="12"/>
      <c r="I3510" s="13">
        <v>1150000</v>
      </c>
      <c r="J3510" s="14">
        <v>1150000</v>
      </c>
      <c r="K3510" s="14"/>
      <c r="L3510" s="14" t="s">
        <v>27</v>
      </c>
      <c r="M3510" s="13"/>
      <c r="N3510" s="10">
        <v>2.6</v>
      </c>
      <c r="O3510" s="10">
        <f>N3510-1/SUMIF(Seasons!A$2:A$8,C3510,Seasons!E$2:E$8)*(B3510-(E3510/SUMIF(Seasons!A$2:A$8,C3510,Seasons!B$2:B$8))*SUMIF(Seasons!A$2:A$8,C3510,Seasons!C$2:C$8))</f>
        <v>0.83047515019115248</v>
      </c>
    </row>
    <row r="3511" spans="1:15" x14ac:dyDescent="0.2">
      <c r="A3511">
        <v>1</v>
      </c>
      <c r="B3511" s="1">
        <f>K3511</f>
        <v>1166667</v>
      </c>
      <c r="C3511" s="11" t="s">
        <v>19</v>
      </c>
      <c r="D3511" s="11" t="s">
        <v>973</v>
      </c>
      <c r="E3511" s="12">
        <v>193</v>
      </c>
      <c r="F3511" s="12">
        <v>0</v>
      </c>
      <c r="G3511" s="12">
        <v>0</v>
      </c>
      <c r="H3511" s="12">
        <v>0</v>
      </c>
      <c r="I3511" s="11"/>
      <c r="J3511" s="14">
        <v>1166667</v>
      </c>
      <c r="K3511" s="14">
        <v>1166667</v>
      </c>
      <c r="L3511" s="14">
        <v>0</v>
      </c>
      <c r="M3511" s="13"/>
      <c r="N3511" s="10">
        <v>1.8</v>
      </c>
      <c r="O3511" s="10">
        <f>N3511-1/SUMIF(Seasons!A$2:A$8,C3511,Seasons!E$2:E$8)*(B3511-(E3511/SUMIF(Seasons!A$2:A$8,C3511,Seasons!B$2:B$8))*SUMIF(Seasons!A$2:A$8,C3511,Seasons!C$2:C$8))</f>
        <v>3.3994701986755027E-2</v>
      </c>
    </row>
    <row r="3512" spans="1:15" x14ac:dyDescent="0.2">
      <c r="A3512">
        <v>1</v>
      </c>
      <c r="B3512" s="1">
        <f>K3512</f>
        <v>1166667</v>
      </c>
      <c r="C3512" s="11" t="s">
        <v>20</v>
      </c>
      <c r="D3512" s="11" t="s">
        <v>973</v>
      </c>
      <c r="E3512" s="12">
        <v>186</v>
      </c>
      <c r="F3512" s="16">
        <v>119</v>
      </c>
      <c r="G3512" s="12">
        <v>0</v>
      </c>
      <c r="H3512" s="12">
        <v>0</v>
      </c>
      <c r="I3512" s="12"/>
      <c r="J3512" s="14">
        <v>1166667</v>
      </c>
      <c r="K3512" s="14">
        <v>1166667</v>
      </c>
      <c r="L3512" s="14">
        <v>0</v>
      </c>
      <c r="M3512" s="13"/>
      <c r="N3512" s="10"/>
      <c r="O3512" s="10">
        <f>N3512-1/SUMIF(Seasons!A$2:A$8,C3512,Seasons!E$2:E$8)*(B3512-(E3512/SUMIF(Seasons!A$2:A$8,C3512,Seasons!B$2:B$8))*SUMIF(Seasons!A$2:A$8,C3512,Seasons!C$2:C$8))</f>
        <v>-1.670146972860125</v>
      </c>
    </row>
    <row r="3513" spans="1:15" x14ac:dyDescent="0.2">
      <c r="A3513">
        <v>1</v>
      </c>
      <c r="B3513" s="1">
        <f>K3513</f>
        <v>1166667</v>
      </c>
      <c r="C3513" s="11" t="s">
        <v>21</v>
      </c>
      <c r="D3513" s="11" t="s">
        <v>973</v>
      </c>
      <c r="E3513" s="12">
        <v>185</v>
      </c>
      <c r="F3513" s="12">
        <v>0</v>
      </c>
      <c r="G3513" s="12">
        <v>0</v>
      </c>
      <c r="H3513" s="12">
        <v>0</v>
      </c>
      <c r="I3513" s="12"/>
      <c r="J3513" s="14">
        <v>1166667</v>
      </c>
      <c r="K3513" s="14">
        <v>1166667</v>
      </c>
      <c r="L3513" s="14">
        <v>0</v>
      </c>
      <c r="M3513" s="13">
        <v>0</v>
      </c>
      <c r="N3513" s="10"/>
      <c r="O3513" s="10">
        <f>N3513-1/SUMIF(Seasons!A$2:A$8,C3513,Seasons!E$2:E$8)*(B3513-(E3513/SUMIF(Seasons!A$2:A$8,C3513,Seasons!B$2:B$8))*SUMIF(Seasons!A$2:A$8,C3513,Seasons!C$2:C$8))</f>
        <v>-1.474390426041168</v>
      </c>
    </row>
    <row r="3514" spans="1:15" x14ac:dyDescent="0.2">
      <c r="A3514">
        <v>1</v>
      </c>
      <c r="B3514" s="1">
        <f>J3514</f>
        <v>687500</v>
      </c>
      <c r="C3514" s="11" t="s">
        <v>17</v>
      </c>
      <c r="D3514" s="11" t="s">
        <v>974</v>
      </c>
      <c r="E3514" s="12">
        <v>190</v>
      </c>
      <c r="F3514" s="12"/>
      <c r="G3514" s="12"/>
      <c r="H3514" s="12"/>
      <c r="I3514" s="13">
        <v>575000</v>
      </c>
      <c r="J3514" s="14">
        <v>687500</v>
      </c>
      <c r="K3514" s="14"/>
      <c r="L3514" s="14" t="s">
        <v>27</v>
      </c>
      <c r="M3514" s="13"/>
      <c r="N3514" s="10">
        <v>5</v>
      </c>
      <c r="O3514" s="10">
        <f>N3514-1/SUMIF(Seasons!A$2:A$8,C3514,Seasons!E$2:E$8)*(B3514-(E3514/SUMIF(Seasons!A$2:A$8,C3514,Seasons!B$2:B$8))*SUMIF(Seasons!A$2:A$8,C3514,Seasons!C$2:C$8))</f>
        <v>4.4429273620972145</v>
      </c>
    </row>
    <row r="3515" spans="1:15" x14ac:dyDescent="0.2">
      <c r="A3515">
        <v>1</v>
      </c>
      <c r="B3515" s="1">
        <f>K3515</f>
        <v>655440</v>
      </c>
      <c r="C3515" s="11" t="s">
        <v>19</v>
      </c>
      <c r="D3515" s="11" t="s">
        <v>974</v>
      </c>
      <c r="E3515" s="12">
        <v>184</v>
      </c>
      <c r="F3515" s="12">
        <v>0</v>
      </c>
      <c r="G3515" s="12">
        <v>0</v>
      </c>
      <c r="H3515" s="12">
        <v>0</v>
      </c>
      <c r="I3515" s="11"/>
      <c r="J3515" s="14">
        <v>687500</v>
      </c>
      <c r="K3515" s="14">
        <v>655440</v>
      </c>
      <c r="L3515" s="14">
        <v>0</v>
      </c>
      <c r="M3515" s="13"/>
      <c r="N3515" s="10">
        <v>-1.4</v>
      </c>
      <c r="O3515" s="10">
        <f>N3515-1/SUMIF(Seasons!A$2:A$8,C3515,Seasons!E$2:E$8)*(B3515-(E3515/SUMIF(Seasons!A$2:A$8,C3515,Seasons!B$2:B$8))*SUMIF(Seasons!A$2:A$8,C3515,Seasons!C$2:C$8))</f>
        <v>-1.8735259925196446</v>
      </c>
    </row>
    <row r="3516" spans="1:15" x14ac:dyDescent="0.2">
      <c r="A3516">
        <v>1</v>
      </c>
      <c r="B3516" s="1">
        <f>K3516</f>
        <v>900000</v>
      </c>
      <c r="C3516" s="11" t="s">
        <v>20</v>
      </c>
      <c r="D3516" s="11" t="s">
        <v>974</v>
      </c>
      <c r="E3516" s="12">
        <v>186</v>
      </c>
      <c r="F3516" s="12">
        <v>0</v>
      </c>
      <c r="G3516" s="12">
        <v>0</v>
      </c>
      <c r="H3516" s="12">
        <v>0</v>
      </c>
      <c r="I3516" s="12"/>
      <c r="J3516" s="14">
        <v>900000</v>
      </c>
      <c r="K3516" s="14">
        <v>900000</v>
      </c>
      <c r="L3516" s="14">
        <v>0</v>
      </c>
      <c r="M3516" s="13"/>
      <c r="N3516" s="10">
        <v>-1.7</v>
      </c>
      <c r="O3516" s="10">
        <f>N3516-1/SUMIF(Seasons!A$2:A$8,C3516,Seasons!E$2:E$8)*(B3516-(E3516/SUMIF(Seasons!A$2:A$8,C3516,Seasons!B$2:B$8))*SUMIF(Seasons!A$2:A$8,C3516,Seasons!C$2:C$8))</f>
        <v>-2.702087682672234</v>
      </c>
    </row>
    <row r="3517" spans="1:15" x14ac:dyDescent="0.2">
      <c r="A3517">
        <v>1</v>
      </c>
      <c r="B3517" s="1">
        <f>K3517</f>
        <v>1000000</v>
      </c>
      <c r="C3517" s="11" t="s">
        <v>21</v>
      </c>
      <c r="D3517" s="11" t="s">
        <v>974</v>
      </c>
      <c r="E3517" s="12">
        <v>185</v>
      </c>
      <c r="F3517" s="12">
        <v>0</v>
      </c>
      <c r="G3517" s="12">
        <v>0</v>
      </c>
      <c r="H3517" s="12">
        <v>0</v>
      </c>
      <c r="I3517" s="12"/>
      <c r="J3517" s="14">
        <v>1000000</v>
      </c>
      <c r="K3517" s="14">
        <v>1000000</v>
      </c>
      <c r="L3517" s="14">
        <v>0</v>
      </c>
      <c r="M3517" s="13">
        <v>0</v>
      </c>
      <c r="N3517" s="10">
        <v>2.8</v>
      </c>
      <c r="O3517" s="10">
        <f>N3517-1/SUMIF(Seasons!A$2:A$8,C3517,Seasons!E$2:E$8)*(B3517-(E3517/SUMIF(Seasons!A$2:A$8,C3517,Seasons!B$2:B$8))*SUMIF(Seasons!A$2:A$8,C3517,Seasons!C$2:C$8))</f>
        <v>1.7085686931546193</v>
      </c>
    </row>
    <row r="3518" spans="1:15" x14ac:dyDescent="0.2">
      <c r="A3518">
        <v>1</v>
      </c>
      <c r="B3518" s="1">
        <f>48/82*K3518</f>
        <v>585365.85365853657</v>
      </c>
      <c r="C3518" t="s">
        <v>22</v>
      </c>
      <c r="D3518" t="s">
        <v>974</v>
      </c>
      <c r="E3518">
        <v>99</v>
      </c>
      <c r="F3518">
        <v>0</v>
      </c>
      <c r="H3518">
        <v>0</v>
      </c>
      <c r="K3518" s="1">
        <v>1000000</v>
      </c>
      <c r="L3518" s="1">
        <v>0</v>
      </c>
      <c r="N3518" s="3">
        <v>1.8</v>
      </c>
      <c r="O3518" s="10">
        <f>N3518-1/SUMIF(Seasons!A$2:A$8,C3518,Seasons!E$2:E$8)*(B3518-(E3518/SUMIF(Seasons!A$2:A$8,C3518,Seasons!B$2:B$8))*SUMIF(Seasons!A$2:A$8,C3518,Seasons!C$2:C$8))</f>
        <v>1.2259638080251771</v>
      </c>
    </row>
    <row r="3519" spans="1:15" x14ac:dyDescent="0.2">
      <c r="A3519">
        <v>1</v>
      </c>
      <c r="B3519" s="1">
        <f>K3519</f>
        <v>1100000</v>
      </c>
      <c r="C3519" t="s">
        <v>15</v>
      </c>
      <c r="D3519" t="s">
        <v>974</v>
      </c>
      <c r="E3519">
        <v>195</v>
      </c>
      <c r="F3519">
        <v>0</v>
      </c>
      <c r="G3519">
        <v>0</v>
      </c>
      <c r="H3519">
        <v>0</v>
      </c>
      <c r="I3519"/>
      <c r="J3519" s="1">
        <v>1100000</v>
      </c>
      <c r="K3519" s="1">
        <v>1100000</v>
      </c>
      <c r="L3519" s="1">
        <v>0</v>
      </c>
      <c r="M3519"/>
      <c r="N3519" s="3">
        <v>2.6</v>
      </c>
      <c r="O3519" s="10">
        <f>N3519-1/SUMIF(Seasons!A$2:A$8,C3519,Seasons!E$2:E$8)*(B3519-(E3519/SUMIF(Seasons!A$2:A$8,C3519,Seasons!B$2:B$8))*SUMIF(Seasons!A$2:A$8,C3519,Seasons!C$2:C$8))</f>
        <v>1.3221684414327204</v>
      </c>
    </row>
    <row r="3520" spans="1:15" x14ac:dyDescent="0.2">
      <c r="A3520">
        <v>1</v>
      </c>
      <c r="B3520" s="1">
        <v>1100000</v>
      </c>
      <c r="C3520" t="s">
        <v>23</v>
      </c>
      <c r="D3520" t="s">
        <v>974</v>
      </c>
      <c r="E3520">
        <v>186</v>
      </c>
      <c r="K3520" s="1">
        <v>1100000</v>
      </c>
      <c r="L3520" s="1">
        <v>0</v>
      </c>
      <c r="N3520" s="3">
        <v>-1.2</v>
      </c>
      <c r="O3520" s="10">
        <f>N3520-1/SUMIF(Seasons!A$2:A$8,C3520,Seasons!E$2:E$8)*(B3520-(E3520/SUMIF(Seasons!A$2:A$8,C3520,Seasons!B$2:B$8))*SUMIF(Seasons!A$2:A$8,C3520,Seasons!C$2:C$8))</f>
        <v>-2.3712511091393078</v>
      </c>
    </row>
    <row r="3521" spans="1:15" x14ac:dyDescent="0.2">
      <c r="A3521">
        <v>1</v>
      </c>
      <c r="B3521" s="1">
        <f>J3521</f>
        <v>1500000</v>
      </c>
      <c r="C3521" s="11" t="s">
        <v>17</v>
      </c>
      <c r="D3521" s="11" t="s">
        <v>975</v>
      </c>
      <c r="E3521" s="12">
        <v>190</v>
      </c>
      <c r="F3521" s="12"/>
      <c r="G3521" s="12"/>
      <c r="H3521" s="12"/>
      <c r="I3521" s="13">
        <v>1500000</v>
      </c>
      <c r="J3521" s="14">
        <v>1500000</v>
      </c>
      <c r="K3521" s="14"/>
      <c r="L3521" s="14" t="s">
        <v>27</v>
      </c>
      <c r="M3521" s="13"/>
      <c r="N3521" s="10">
        <v>-2.2999999999999998</v>
      </c>
      <c r="O3521" s="10">
        <f>N3521-1/SUMIF(Seasons!A$2:A$8,C3521,Seasons!E$2:E$8)*(B3521-(E3521/SUMIF(Seasons!A$2:A$8,C3521,Seasons!B$2:B$8))*SUMIF(Seasons!A$2:A$8,C3521,Seasons!C$2:C$8))</f>
        <v>-4.9870562534134351</v>
      </c>
    </row>
    <row r="3522" spans="1:15" x14ac:dyDescent="0.2">
      <c r="A3522">
        <v>1</v>
      </c>
      <c r="B3522" s="1">
        <f>K3522</f>
        <v>1422280</v>
      </c>
      <c r="C3522" s="11" t="s">
        <v>19</v>
      </c>
      <c r="D3522" s="11" t="s">
        <v>975</v>
      </c>
      <c r="E3522" s="12">
        <v>183</v>
      </c>
      <c r="F3522" s="12">
        <v>0</v>
      </c>
      <c r="G3522" s="12">
        <v>0</v>
      </c>
      <c r="H3522" s="12">
        <v>0</v>
      </c>
      <c r="I3522" s="11"/>
      <c r="J3522" s="14">
        <v>1500000</v>
      </c>
      <c r="K3522" s="14">
        <v>1422280</v>
      </c>
      <c r="L3522" s="14">
        <v>0</v>
      </c>
      <c r="M3522" s="13"/>
      <c r="N3522" s="10">
        <v>-1.1000000000000001</v>
      </c>
      <c r="O3522" s="10">
        <f>N3522-1/SUMIF(Seasons!A$2:A$8,C3522,Seasons!E$2:E$8)*(B3522-(E3522/SUMIF(Seasons!A$2:A$8,C3522,Seasons!B$2:B$8))*SUMIF(Seasons!A$2:A$8,C3522,Seasons!C$2:C$8))</f>
        <v>-3.6117529423875374</v>
      </c>
    </row>
    <row r="3523" spans="1:15" x14ac:dyDescent="0.2">
      <c r="A3523">
        <v>1</v>
      </c>
      <c r="B3523" s="1">
        <f>K3523</f>
        <v>500000</v>
      </c>
      <c r="C3523" s="11" t="s">
        <v>20</v>
      </c>
      <c r="D3523" s="11" t="s">
        <v>975</v>
      </c>
      <c r="E3523" s="12">
        <v>186</v>
      </c>
      <c r="F3523" s="12">
        <v>0</v>
      </c>
      <c r="G3523" s="12">
        <v>0</v>
      </c>
      <c r="H3523" s="12">
        <v>0</v>
      </c>
      <c r="I3523" s="12"/>
      <c r="J3523" s="14">
        <v>500000</v>
      </c>
      <c r="K3523" s="14">
        <v>500000</v>
      </c>
      <c r="L3523" s="14">
        <v>0</v>
      </c>
      <c r="M3523" s="13"/>
      <c r="N3523" s="10"/>
      <c r="O3523" s="10">
        <f>N3523-1/SUMIF(Seasons!A$2:A$8,C3523,Seasons!E$2:E$8)*(B3523-(E3523/SUMIF(Seasons!A$2:A$8,C3523,Seasons!B$2:B$8))*SUMIF(Seasons!A$2:A$8,C3523,Seasons!C$2:C$8))</f>
        <v>0</v>
      </c>
    </row>
    <row r="3524" spans="1:15" x14ac:dyDescent="0.2">
      <c r="A3524">
        <v>1</v>
      </c>
      <c r="B3524" s="1">
        <f>K3524</f>
        <v>500000</v>
      </c>
      <c r="C3524" s="11" t="s">
        <v>21</v>
      </c>
      <c r="D3524" s="11" t="s">
        <v>975</v>
      </c>
      <c r="E3524" s="12">
        <v>185</v>
      </c>
      <c r="F3524" s="12">
        <v>0</v>
      </c>
      <c r="G3524" s="12">
        <v>0</v>
      </c>
      <c r="H3524" s="12">
        <v>0</v>
      </c>
      <c r="I3524" s="12"/>
      <c r="J3524" s="14">
        <v>500000</v>
      </c>
      <c r="K3524" s="14">
        <v>500000</v>
      </c>
      <c r="L3524" s="14">
        <v>0</v>
      </c>
      <c r="M3524" s="13" t="s">
        <v>209</v>
      </c>
      <c r="N3524" s="10"/>
      <c r="O3524" s="10">
        <f>N3524-1/SUMIF(Seasons!A$2:A$8,C3524,Seasons!E$2:E$8)*(B3524-(E3524/SUMIF(Seasons!A$2:A$8,C3524,Seasons!B$2:B$8))*SUMIF(Seasons!A$2:A$8,C3524,Seasons!C$2:C$8))</f>
        <v>5.7443752991862135E-2</v>
      </c>
    </row>
    <row r="3525" spans="1:15" x14ac:dyDescent="0.2">
      <c r="A3525">
        <v>1</v>
      </c>
      <c r="B3525" s="1">
        <f>K3525</f>
        <v>17098</v>
      </c>
      <c r="C3525" s="11" t="s">
        <v>19</v>
      </c>
      <c r="D3525" s="11" t="s">
        <v>976</v>
      </c>
      <c r="E3525" s="12">
        <v>6</v>
      </c>
      <c r="F3525" s="12">
        <v>0</v>
      </c>
      <c r="G3525" s="12">
        <v>0</v>
      </c>
      <c r="H3525" s="12">
        <v>0</v>
      </c>
      <c r="I3525" s="11"/>
      <c r="J3525" s="14">
        <v>550000</v>
      </c>
      <c r="K3525" s="14">
        <v>17098</v>
      </c>
      <c r="L3525" s="14">
        <v>0</v>
      </c>
      <c r="M3525" s="13"/>
      <c r="N3525" s="10">
        <v>-0.3</v>
      </c>
      <c r="O3525" s="10">
        <f>N3525-1/SUMIF(Seasons!A$2:A$8,C3525,Seasons!E$2:E$8)*(B3525-(E3525/SUMIF(Seasons!A$2:A$8,C3525,Seasons!B$2:B$8))*SUMIF(Seasons!A$2:A$8,C3525,Seasons!C$2:C$8))</f>
        <v>-0.3041164464880074</v>
      </c>
    </row>
    <row r="3526" spans="1:15" x14ac:dyDescent="0.2">
      <c r="A3526">
        <v>1</v>
      </c>
      <c r="B3526" s="1">
        <f>J3526</f>
        <v>875000</v>
      </c>
      <c r="C3526" s="11" t="s">
        <v>17</v>
      </c>
      <c r="D3526" s="11" t="s">
        <v>977</v>
      </c>
      <c r="E3526" s="12">
        <v>190</v>
      </c>
      <c r="F3526" s="12"/>
      <c r="G3526" s="12"/>
      <c r="H3526" s="12"/>
      <c r="I3526" s="13">
        <v>875000</v>
      </c>
      <c r="J3526" s="14">
        <v>875000</v>
      </c>
      <c r="K3526" s="14"/>
      <c r="L3526" s="14" t="s">
        <v>27</v>
      </c>
      <c r="M3526" s="13"/>
      <c r="N3526" s="10">
        <v>5.0999999999999996</v>
      </c>
      <c r="O3526" s="10">
        <f>N3526-1/SUMIF(Seasons!A$2:A$8,C3526,Seasons!E$2:E$8)*(B3526-(E3526/SUMIF(Seasons!A$2:A$8,C3526,Seasons!B$2:B$8))*SUMIF(Seasons!A$2:A$8,C3526,Seasons!C$2:C$8))</f>
        <v>4.0513926815947565</v>
      </c>
    </row>
    <row r="3527" spans="1:15" x14ac:dyDescent="0.2">
      <c r="A3527">
        <v>1</v>
      </c>
      <c r="B3527" s="1">
        <f>K3527</f>
        <v>1700000</v>
      </c>
      <c r="C3527" s="11" t="s">
        <v>19</v>
      </c>
      <c r="D3527" s="11" t="s">
        <v>977</v>
      </c>
      <c r="E3527" s="12">
        <v>193</v>
      </c>
      <c r="F3527" s="12">
        <v>0</v>
      </c>
      <c r="G3527" s="12">
        <v>0</v>
      </c>
      <c r="H3527" s="12">
        <v>0</v>
      </c>
      <c r="I3527" s="11"/>
      <c r="J3527" s="14">
        <v>1700000</v>
      </c>
      <c r="K3527" s="14">
        <v>1700000</v>
      </c>
      <c r="L3527" s="14">
        <v>0</v>
      </c>
      <c r="M3527" s="13"/>
      <c r="N3527" s="10">
        <v>5</v>
      </c>
      <c r="O3527" s="10">
        <f>N3527-1/SUMIF(Seasons!A$2:A$8,C3527,Seasons!E$2:E$8)*(B3527-(E3527/SUMIF(Seasons!A$2:A$8,C3527,Seasons!B$2:B$8))*SUMIF(Seasons!A$2:A$8,C3527,Seasons!C$2:C$8))</f>
        <v>1.8211920529801322</v>
      </c>
    </row>
    <row r="3528" spans="1:15" x14ac:dyDescent="0.2">
      <c r="A3528">
        <v>1</v>
      </c>
      <c r="B3528" s="1">
        <f>K3528</f>
        <v>1700000</v>
      </c>
      <c r="C3528" s="11" t="s">
        <v>20</v>
      </c>
      <c r="D3528" s="11" t="s">
        <v>977</v>
      </c>
      <c r="E3528" s="12">
        <v>186</v>
      </c>
      <c r="F3528" s="12">
        <v>0</v>
      </c>
      <c r="G3528" s="12">
        <v>0</v>
      </c>
      <c r="H3528" s="12">
        <v>0</v>
      </c>
      <c r="I3528" s="12"/>
      <c r="J3528" s="14">
        <v>1700000</v>
      </c>
      <c r="K3528" s="14">
        <v>1700000</v>
      </c>
      <c r="L3528" s="14">
        <v>0</v>
      </c>
      <c r="M3528" s="13"/>
      <c r="N3528" s="10">
        <v>3.2</v>
      </c>
      <c r="O3528" s="10">
        <f>N3528-1/SUMIF(Seasons!A$2:A$8,C3528,Seasons!E$2:E$8)*(B3528-(E3528/SUMIF(Seasons!A$2:A$8,C3528,Seasons!B$2:B$8))*SUMIF(Seasons!A$2:A$8,C3528,Seasons!C$2:C$8))</f>
        <v>0.19373695198329877</v>
      </c>
    </row>
    <row r="3529" spans="1:15" x14ac:dyDescent="0.2">
      <c r="A3529">
        <v>1</v>
      </c>
      <c r="B3529" s="1">
        <f>K3529</f>
        <v>1700000</v>
      </c>
      <c r="C3529" s="11" t="s">
        <v>21</v>
      </c>
      <c r="D3529" s="11" t="s">
        <v>977</v>
      </c>
      <c r="E3529" s="12">
        <v>185</v>
      </c>
      <c r="F3529" s="12">
        <v>0</v>
      </c>
      <c r="G3529" s="12">
        <v>0</v>
      </c>
      <c r="H3529" s="12">
        <v>0</v>
      </c>
      <c r="I3529" s="12"/>
      <c r="J3529" s="14">
        <v>1700000</v>
      </c>
      <c r="K3529" s="14">
        <v>1700000</v>
      </c>
      <c r="L3529" s="14">
        <v>0</v>
      </c>
      <c r="M3529" s="13">
        <v>0</v>
      </c>
      <c r="N3529" s="10">
        <v>3.7</v>
      </c>
      <c r="O3529" s="10">
        <f>N3529-1/SUMIF(Seasons!A$2:A$8,C3529,Seasons!E$2:E$8)*(B3529-(E3529/SUMIF(Seasons!A$2:A$8,C3529,Seasons!B$2:B$8))*SUMIF(Seasons!A$2:A$8,C3529,Seasons!C$2:C$8))</f>
        <v>1.00014360938248</v>
      </c>
    </row>
    <row r="3530" spans="1:15" x14ac:dyDescent="0.2">
      <c r="A3530">
        <v>1</v>
      </c>
      <c r="B3530" s="1">
        <f>48/82*K3530</f>
        <v>995121.95121951215</v>
      </c>
      <c r="C3530" t="s">
        <v>22</v>
      </c>
      <c r="D3530" t="s">
        <v>977</v>
      </c>
      <c r="E3530">
        <v>99</v>
      </c>
      <c r="F3530">
        <v>0</v>
      </c>
      <c r="H3530">
        <v>0</v>
      </c>
      <c r="K3530" s="1">
        <v>1700000</v>
      </c>
      <c r="L3530" s="1">
        <v>0</v>
      </c>
      <c r="N3530" s="3">
        <v>-1.6</v>
      </c>
      <c r="O3530" s="10">
        <f>N3530-1/SUMIF(Seasons!A$2:A$8,C3530,Seasons!E$2:E$8)*(B3530-(E3530/SUMIF(Seasons!A$2:A$8,C3530,Seasons!B$2:B$8))*SUMIF(Seasons!A$2:A$8,C3530,Seasons!C$2:C$8))</f>
        <v>-3.0199842643587727</v>
      </c>
    </row>
    <row r="3531" spans="1:15" x14ac:dyDescent="0.2">
      <c r="A3531">
        <v>1</v>
      </c>
      <c r="B3531" s="1">
        <f>K3531</f>
        <v>39637</v>
      </c>
      <c r="C3531" s="11" t="s">
        <v>19</v>
      </c>
      <c r="D3531" s="11" t="s">
        <v>978</v>
      </c>
      <c r="E3531" s="12">
        <v>9</v>
      </c>
      <c r="F3531" s="12">
        <v>0</v>
      </c>
      <c r="G3531" s="12">
        <v>0</v>
      </c>
      <c r="H3531" s="12">
        <v>0</v>
      </c>
      <c r="I3531" s="11"/>
      <c r="J3531" s="14">
        <v>850000</v>
      </c>
      <c r="K3531" s="14">
        <v>39637</v>
      </c>
      <c r="L3531" s="14">
        <v>265000</v>
      </c>
      <c r="M3531" s="13"/>
      <c r="N3531" s="10">
        <v>0.3</v>
      </c>
      <c r="O3531" s="10">
        <f>N3531-1/SUMIF(Seasons!A$2:A$8,C3531,Seasons!E$2:E$8)*(B3531-(E3531/SUMIF(Seasons!A$2:A$8,C3531,Seasons!B$2:B$8))*SUMIF(Seasons!A$2:A$8,C3531,Seasons!C$2:C$8))</f>
        <v>0.25676572761898225</v>
      </c>
    </row>
    <row r="3532" spans="1:15" x14ac:dyDescent="0.2">
      <c r="A3532">
        <v>1</v>
      </c>
      <c r="B3532" s="1">
        <f>K3532</f>
        <v>59409</v>
      </c>
      <c r="C3532" s="11" t="s">
        <v>20</v>
      </c>
      <c r="D3532" s="11" t="s">
        <v>978</v>
      </c>
      <c r="E3532" s="12">
        <v>13</v>
      </c>
      <c r="F3532" s="12">
        <v>0</v>
      </c>
      <c r="G3532" s="12">
        <v>0</v>
      </c>
      <c r="H3532" s="12">
        <v>0</v>
      </c>
      <c r="I3532" s="12"/>
      <c r="J3532" s="14">
        <v>850000</v>
      </c>
      <c r="K3532" s="14">
        <v>59409</v>
      </c>
      <c r="L3532" s="14">
        <v>215000</v>
      </c>
      <c r="M3532" s="13"/>
      <c r="N3532" s="10">
        <v>0.6</v>
      </c>
      <c r="O3532" s="10">
        <f>N3532-1/SUMIF(Seasons!A$2:A$8,C3532,Seasons!E$2:E$8)*(B3532-(E3532/SUMIF(Seasons!A$2:A$8,C3532,Seasons!B$2:B$8))*SUMIF(Seasons!A$2:A$8,C3532,Seasons!C$2:C$8))</f>
        <v>0.5387154151794733</v>
      </c>
    </row>
    <row r="3533" spans="1:15" x14ac:dyDescent="0.2">
      <c r="A3533">
        <v>1</v>
      </c>
      <c r="B3533" s="1">
        <f>K3533</f>
        <v>693784</v>
      </c>
      <c r="C3533" s="11" t="s">
        <v>21</v>
      </c>
      <c r="D3533" s="11" t="s">
        <v>978</v>
      </c>
      <c r="E3533" s="12">
        <v>151</v>
      </c>
      <c r="F3533" s="12">
        <v>0</v>
      </c>
      <c r="G3533" s="12">
        <v>0</v>
      </c>
      <c r="H3533" s="12">
        <v>0</v>
      </c>
      <c r="I3533" s="12"/>
      <c r="J3533" s="14">
        <v>850000</v>
      </c>
      <c r="K3533" s="14">
        <v>693784</v>
      </c>
      <c r="L3533" s="14">
        <v>165000</v>
      </c>
      <c r="M3533" s="13">
        <v>0</v>
      </c>
      <c r="N3533" s="10">
        <v>3.1</v>
      </c>
      <c r="O3533" s="10">
        <f>N3533-1/SUMIF(Seasons!A$2:A$8,C3533,Seasons!E$2:E$8)*(B3533-(E3533/SUMIF(Seasons!A$2:A$8,C3533,Seasons!B$2:B$8))*SUMIF(Seasons!A$2:A$8,C3533,Seasons!C$2:C$8))</f>
        <v>2.4904747079295668</v>
      </c>
    </row>
    <row r="3534" spans="1:15" x14ac:dyDescent="0.2">
      <c r="A3534">
        <v>1</v>
      </c>
      <c r="B3534" s="1">
        <f>48/82*K3534</f>
        <v>600000</v>
      </c>
      <c r="C3534" t="s">
        <v>22</v>
      </c>
      <c r="D3534" t="s">
        <v>978</v>
      </c>
      <c r="E3534">
        <v>99</v>
      </c>
      <c r="F3534">
        <v>0</v>
      </c>
      <c r="H3534">
        <v>0</v>
      </c>
      <c r="K3534" s="1">
        <v>1025000</v>
      </c>
      <c r="L3534" s="1">
        <v>0</v>
      </c>
      <c r="N3534" s="3">
        <v>-0.7</v>
      </c>
      <c r="O3534" s="10">
        <f>N3534-1/SUMIF(Seasons!A$2:A$8,C3534,Seasons!E$2:E$8)*(B3534-(E3534/SUMIF(Seasons!A$2:A$8,C3534,Seasons!B$2:B$8))*SUMIF(Seasons!A$2:A$8,C3534,Seasons!C$2:C$8))</f>
        <v>-1.3042486231313926</v>
      </c>
    </row>
    <row r="3535" spans="1:15" x14ac:dyDescent="0.2">
      <c r="A3535">
        <v>1</v>
      </c>
      <c r="B3535" s="1">
        <f>K3535</f>
        <v>892179</v>
      </c>
      <c r="C3535" t="s">
        <v>15</v>
      </c>
      <c r="D3535" t="s">
        <v>978</v>
      </c>
      <c r="E3535">
        <v>167</v>
      </c>
      <c r="F3535">
        <v>0</v>
      </c>
      <c r="G3535">
        <v>28</v>
      </c>
      <c r="H3535">
        <v>0</v>
      </c>
      <c r="I3535"/>
      <c r="J3535" s="1">
        <v>1025000</v>
      </c>
      <c r="K3535" s="1">
        <v>892179</v>
      </c>
      <c r="L3535" s="1">
        <v>0</v>
      </c>
      <c r="M3535"/>
      <c r="N3535" s="3">
        <v>1.8</v>
      </c>
      <c r="O3535" s="10">
        <f>N3535-1/SUMIF(Seasons!A$2:A$8,C3535,Seasons!E$2:E$8)*(B3535-(E3535/SUMIF(Seasons!A$2:A$8,C3535,Seasons!B$2:B$8))*SUMIF(Seasons!A$2:A$8,C3535,Seasons!C$2:C$8))</f>
        <v>0.82152172164718151</v>
      </c>
    </row>
    <row r="3536" spans="1:15" x14ac:dyDescent="0.2">
      <c r="A3536">
        <v>1</v>
      </c>
      <c r="B3536" s="1">
        <f>K3536</f>
        <v>925000</v>
      </c>
      <c r="C3536" s="11" t="s">
        <v>21</v>
      </c>
      <c r="D3536" s="11" t="s">
        <v>979</v>
      </c>
      <c r="E3536" s="12">
        <v>185</v>
      </c>
      <c r="F3536" s="12">
        <v>0</v>
      </c>
      <c r="G3536" s="12">
        <v>0</v>
      </c>
      <c r="H3536" s="12">
        <v>0</v>
      </c>
      <c r="I3536" s="12"/>
      <c r="J3536" s="14">
        <v>925000</v>
      </c>
      <c r="K3536" s="14">
        <v>925000</v>
      </c>
      <c r="L3536" s="14">
        <v>0</v>
      </c>
      <c r="M3536" s="13">
        <v>0</v>
      </c>
      <c r="N3536" s="10">
        <v>3.3</v>
      </c>
      <c r="O3536" s="10">
        <f>N3536-1/SUMIF(Seasons!A$2:A$8,C3536,Seasons!E$2:E$8)*(B3536-(E3536/SUMIF(Seasons!A$2:A$8,C3536,Seasons!B$2:B$8))*SUMIF(Seasons!A$2:A$8,C3536,Seasons!C$2:C$8))</f>
        <v>2.3808999521302057</v>
      </c>
    </row>
    <row r="3537" spans="1:15" x14ac:dyDescent="0.2">
      <c r="A3537">
        <v>1</v>
      </c>
      <c r="B3537" s="1">
        <f>48/82*K3537</f>
        <v>541463.41463414626</v>
      </c>
      <c r="C3537" t="s">
        <v>22</v>
      </c>
      <c r="D3537" t="s">
        <v>979</v>
      </c>
      <c r="E3537">
        <v>99</v>
      </c>
      <c r="F3537">
        <v>0</v>
      </c>
      <c r="H3537">
        <v>0</v>
      </c>
      <c r="K3537" s="1">
        <v>925000</v>
      </c>
      <c r="L3537" s="1">
        <v>0</v>
      </c>
      <c r="N3537" s="3">
        <v>3.7</v>
      </c>
      <c r="O3537" s="10">
        <f>N3537-1/SUMIF(Seasons!A$2:A$8,C3537,Seasons!E$2:E$8)*(B3537-(E3537/SUMIF(Seasons!A$2:A$8,C3537,Seasons!B$2:B$8))*SUMIF(Seasons!A$2:A$8,C3537,Seasons!C$2:C$8))</f>
        <v>3.2166011014948861</v>
      </c>
    </row>
    <row r="3538" spans="1:15" x14ac:dyDescent="0.2">
      <c r="A3538">
        <v>1</v>
      </c>
      <c r="B3538" s="1">
        <f>K3538</f>
        <v>540769</v>
      </c>
      <c r="C3538" t="s">
        <v>15</v>
      </c>
      <c r="D3538" t="s">
        <v>979</v>
      </c>
      <c r="E3538">
        <v>114</v>
      </c>
      <c r="F3538">
        <v>0</v>
      </c>
      <c r="G3538">
        <v>0</v>
      </c>
      <c r="H3538">
        <v>0</v>
      </c>
      <c r="I3538"/>
      <c r="J3538" s="1">
        <v>925000</v>
      </c>
      <c r="K3538" s="1">
        <v>540769</v>
      </c>
      <c r="L3538" s="1">
        <v>0</v>
      </c>
      <c r="M3538"/>
      <c r="N3538" s="3">
        <v>0.8</v>
      </c>
      <c r="O3538" s="10">
        <f>N3538-1/SUMIF(Seasons!A$2:A$8,C3538,Seasons!E$2:E$8)*(B3538-(E3538/SUMIF(Seasons!A$2:A$8,C3538,Seasons!B$2:B$8))*SUMIF(Seasons!A$2:A$8,C3538,Seasons!C$2:C$8))</f>
        <v>0.29065508973117893</v>
      </c>
    </row>
    <row r="3539" spans="1:15" x14ac:dyDescent="0.2">
      <c r="A3539">
        <v>1</v>
      </c>
      <c r="B3539" s="1">
        <v>900000</v>
      </c>
      <c r="C3539" t="s">
        <v>23</v>
      </c>
      <c r="D3539" t="s">
        <v>979</v>
      </c>
      <c r="E3539">
        <v>186</v>
      </c>
      <c r="K3539" s="1">
        <v>900000</v>
      </c>
      <c r="L3539" s="1">
        <v>0</v>
      </c>
      <c r="N3539" s="3">
        <v>8.1999999999999993</v>
      </c>
      <c r="O3539" s="10">
        <f>N3539-1/SUMIF(Seasons!A$2:A$8,C3539,Seasons!E$2:E$8)*(B3539-(E3539/SUMIF(Seasons!A$2:A$8,C3539,Seasons!B$2:B$8))*SUMIF(Seasons!A$2:A$8,C3539,Seasons!C$2:C$8))</f>
        <v>7.4546583850931674</v>
      </c>
    </row>
    <row r="3540" spans="1:15" x14ac:dyDescent="0.2">
      <c r="A3540">
        <v>1</v>
      </c>
      <c r="B3540" s="1">
        <f>K3540</f>
        <v>17617</v>
      </c>
      <c r="C3540" s="11" t="s">
        <v>19</v>
      </c>
      <c r="D3540" s="11" t="s">
        <v>980</v>
      </c>
      <c r="E3540" s="12">
        <v>4</v>
      </c>
      <c r="F3540" s="12">
        <v>0</v>
      </c>
      <c r="G3540" s="12">
        <v>0</v>
      </c>
      <c r="H3540" s="12">
        <v>0</v>
      </c>
      <c r="I3540" s="11"/>
      <c r="J3540" s="14">
        <v>850000</v>
      </c>
      <c r="K3540" s="14">
        <v>17617</v>
      </c>
      <c r="L3540" s="14">
        <v>165000</v>
      </c>
      <c r="M3540" s="13"/>
      <c r="N3540" s="10"/>
      <c r="O3540" s="10">
        <f>N3540-1/SUMIF(Seasons!A$2:A$8,C3540,Seasons!E$2:E$8)*(B3540-(E3540/SUMIF(Seasons!A$2:A$8,C3540,Seasons!B$2:B$8))*SUMIF(Seasons!A$2:A$8,C3540,Seasons!C$2:C$8))</f>
        <v>-1.9216703839687061E-2</v>
      </c>
    </row>
    <row r="3541" spans="1:15" x14ac:dyDescent="0.2">
      <c r="A3541">
        <v>1</v>
      </c>
      <c r="B3541" s="1">
        <f>48/82*K3541</f>
        <v>27317.268292682926</v>
      </c>
      <c r="C3541" t="s">
        <v>22</v>
      </c>
      <c r="D3541" t="s">
        <v>981</v>
      </c>
      <c r="E3541">
        <v>7</v>
      </c>
      <c r="F3541">
        <v>0</v>
      </c>
      <c r="H3541">
        <v>0</v>
      </c>
      <c r="K3541" s="1">
        <v>46667</v>
      </c>
      <c r="L3541" s="1">
        <v>210000</v>
      </c>
      <c r="N3541" s="3">
        <v>0</v>
      </c>
      <c r="O3541" s="10">
        <f>N3541-1/SUMIF(Seasons!A$2:A$8,C3541,Seasons!E$2:E$8)*(B3541-(E3541/SUMIF(Seasons!A$2:A$8,C3541,Seasons!B$2:B$8))*SUMIF(Seasons!A$2:A$8,C3541,Seasons!C$2:C$8))</f>
        <v>-1.1536058364923827E-2</v>
      </c>
    </row>
    <row r="3542" spans="1:15" x14ac:dyDescent="0.2">
      <c r="A3542">
        <v>1</v>
      </c>
      <c r="B3542" s="1">
        <f>K3542</f>
        <v>285761</v>
      </c>
      <c r="C3542" t="s">
        <v>15</v>
      </c>
      <c r="D3542" t="s">
        <v>981</v>
      </c>
      <c r="E3542">
        <v>73</v>
      </c>
      <c r="F3542">
        <v>0</v>
      </c>
      <c r="G3542">
        <v>0</v>
      </c>
      <c r="H3542">
        <v>0</v>
      </c>
      <c r="I3542"/>
      <c r="J3542" s="1">
        <v>870000</v>
      </c>
      <c r="K3542" s="1">
        <v>285761</v>
      </c>
      <c r="L3542" s="1">
        <v>110000</v>
      </c>
      <c r="M3542"/>
      <c r="N3542" s="3">
        <v>0.1</v>
      </c>
      <c r="O3542" s="10">
        <f>N3542-1/SUMIF(Seasons!A$2:A$8,C3542,Seasons!E$2:E$8)*(B3542-(E3542/SUMIF(Seasons!A$2:A$8,C3542,Seasons!B$2:B$8))*SUMIF(Seasons!A$2:A$8,C3542,Seasons!C$2:C$8))</f>
        <v>-8.5549422890758786E-2</v>
      </c>
    </row>
    <row r="3543" spans="1:15" x14ac:dyDescent="0.2">
      <c r="A3543">
        <v>1</v>
      </c>
      <c r="B3543" s="1">
        <v>374000</v>
      </c>
      <c r="C3543" t="s">
        <v>23</v>
      </c>
      <c r="D3543" t="s">
        <v>981</v>
      </c>
      <c r="E3543">
        <v>80</v>
      </c>
      <c r="K3543" s="1">
        <v>374000</v>
      </c>
      <c r="L3543" s="1">
        <v>0</v>
      </c>
      <c r="N3543" s="3">
        <v>2.5</v>
      </c>
      <c r="O3543" s="10">
        <f>N3543-1/SUMIF(Seasons!A$2:A$8,C3543,Seasons!E$2:E$8)*(B3543-(E3543/SUMIF(Seasons!A$2:A$8,C3543,Seasons!B$2:B$8))*SUMIF(Seasons!A$2:A$8,C3543,Seasons!C$2:C$8))</f>
        <v>2.2073131636946504</v>
      </c>
    </row>
    <row r="3544" spans="1:15" x14ac:dyDescent="0.2">
      <c r="A3544">
        <v>1</v>
      </c>
      <c r="B3544" s="1">
        <f>48/82*K3544</f>
        <v>294275.70731707313</v>
      </c>
      <c r="C3544" t="s">
        <v>22</v>
      </c>
      <c r="D3544" t="s">
        <v>982</v>
      </c>
      <c r="E3544">
        <v>95</v>
      </c>
      <c r="F3544">
        <v>0</v>
      </c>
      <c r="H3544">
        <v>0</v>
      </c>
      <c r="K3544" s="1">
        <v>502721</v>
      </c>
      <c r="L3544" s="1">
        <v>0</v>
      </c>
      <c r="N3544" s="3">
        <v>0.60000000000000009</v>
      </c>
      <c r="O3544" s="10">
        <f>N3544-1/SUMIF(Seasons!A$2:A$8,C3544,Seasons!E$2:E$8)*(B3544-(E3544/SUMIF(Seasons!A$2:A$8,C3544,Seasons!B$2:B$8))*SUMIF(Seasons!A$2:A$8,C3544,Seasons!C$2:C$8))</f>
        <v>0.60128932007724789</v>
      </c>
    </row>
    <row r="3545" spans="1:15" x14ac:dyDescent="0.2">
      <c r="A3545">
        <v>1</v>
      </c>
      <c r="B3545" s="1">
        <f>K3545</f>
        <v>725000</v>
      </c>
      <c r="C3545" t="s">
        <v>15</v>
      </c>
      <c r="D3545" t="s">
        <v>982</v>
      </c>
      <c r="E3545">
        <v>195</v>
      </c>
      <c r="F3545">
        <v>0</v>
      </c>
      <c r="G3545">
        <v>0</v>
      </c>
      <c r="H3545">
        <v>0</v>
      </c>
      <c r="I3545"/>
      <c r="J3545" s="1">
        <v>725000</v>
      </c>
      <c r="K3545" s="1">
        <v>725000</v>
      </c>
      <c r="L3545" s="1">
        <v>0</v>
      </c>
      <c r="M3545"/>
      <c r="N3545" s="3">
        <v>1.6</v>
      </c>
      <c r="O3545" s="10">
        <f>N3545-1/SUMIF(Seasons!A$2:A$8,C3545,Seasons!E$2:E$8)*(B3545-(E3545/SUMIF(Seasons!A$2:A$8,C3545,Seasons!B$2:B$8))*SUMIF(Seasons!A$2:A$8,C3545,Seasons!C$2:C$8))</f>
        <v>1.1934172313649565</v>
      </c>
    </row>
    <row r="3546" spans="1:15" x14ac:dyDescent="0.2">
      <c r="A3546">
        <v>1</v>
      </c>
      <c r="B3546" s="1">
        <v>448000</v>
      </c>
      <c r="C3546" t="s">
        <v>23</v>
      </c>
      <c r="D3546" t="s">
        <v>982</v>
      </c>
      <c r="E3546">
        <v>115</v>
      </c>
      <c r="K3546" s="1">
        <v>448000</v>
      </c>
      <c r="L3546" s="1">
        <v>0</v>
      </c>
      <c r="N3546" s="3">
        <v>1</v>
      </c>
      <c r="O3546" s="10">
        <f>N3546-1/SUMIF(Seasons!A$2:A$8,C3546,Seasons!E$2:E$8)*(B3546-(E3546/SUMIF(Seasons!A$2:A$8,C3546,Seasons!B$2:B$8))*SUMIF(Seasons!A$2:A$8,C3546,Seasons!C$2:C$8))</f>
        <v>0.77012336491398803</v>
      </c>
    </row>
    <row r="3547" spans="1:15" x14ac:dyDescent="0.2">
      <c r="A3547">
        <v>1</v>
      </c>
      <c r="B3547" s="1">
        <f>J3547</f>
        <v>850000</v>
      </c>
      <c r="C3547" s="11" t="s">
        <v>17</v>
      </c>
      <c r="D3547" s="11" t="s">
        <v>983</v>
      </c>
      <c r="E3547" s="12">
        <v>190</v>
      </c>
      <c r="F3547" s="12"/>
      <c r="G3547" s="12"/>
      <c r="H3547" s="12"/>
      <c r="I3547" s="13">
        <v>685000</v>
      </c>
      <c r="J3547" s="14">
        <v>850000</v>
      </c>
      <c r="K3547" s="14"/>
      <c r="L3547" s="14">
        <v>165000</v>
      </c>
      <c r="M3547" s="13"/>
      <c r="N3547" s="10">
        <v>-0.7</v>
      </c>
      <c r="O3547" s="10">
        <f>N3547-1/SUMIF(Seasons!A$2:A$8,C3547,Seasons!E$2:E$8)*(B3547-(E3547/SUMIF(Seasons!A$2:A$8,C3547,Seasons!B$2:B$8))*SUMIF(Seasons!A$2:A$8,C3547,Seasons!C$2:C$8))</f>
        <v>-1.6830693610049152</v>
      </c>
    </row>
    <row r="3548" spans="1:15" x14ac:dyDescent="0.2">
      <c r="A3548">
        <v>1</v>
      </c>
      <c r="B3548" s="1">
        <f>K3548</f>
        <v>25648</v>
      </c>
      <c r="C3548" s="11" t="s">
        <v>19</v>
      </c>
      <c r="D3548" s="11" t="s">
        <v>983</v>
      </c>
      <c r="E3548" s="12">
        <v>9</v>
      </c>
      <c r="F3548" s="12">
        <v>0</v>
      </c>
      <c r="G3548" s="12">
        <v>0</v>
      </c>
      <c r="H3548" s="12">
        <v>0</v>
      </c>
      <c r="I3548" s="11"/>
      <c r="J3548" s="14">
        <v>550000</v>
      </c>
      <c r="K3548" s="14">
        <v>25648</v>
      </c>
      <c r="L3548" s="14">
        <v>0</v>
      </c>
      <c r="M3548" s="13"/>
      <c r="N3548" s="10">
        <v>-0.3</v>
      </c>
      <c r="O3548" s="10">
        <f>N3548-1/SUMIF(Seasons!A$2:A$8,C3548,Seasons!E$2:E$8)*(B3548-(E3548/SUMIF(Seasons!A$2:A$8,C3548,Seasons!B$2:B$8))*SUMIF(Seasons!A$2:A$8,C3548,Seasons!C$2:C$8))</f>
        <v>-0.30617731873863363</v>
      </c>
    </row>
    <row r="3549" spans="1:15" x14ac:dyDescent="0.2">
      <c r="A3549">
        <v>1</v>
      </c>
      <c r="B3549" s="1">
        <f>K3549</f>
        <v>82796</v>
      </c>
      <c r="C3549" s="11" t="s">
        <v>20</v>
      </c>
      <c r="D3549" s="11" t="s">
        <v>983</v>
      </c>
      <c r="E3549" s="12">
        <v>28</v>
      </c>
      <c r="F3549" s="12">
        <v>0</v>
      </c>
      <c r="G3549" s="12">
        <v>0</v>
      </c>
      <c r="H3549" s="12">
        <v>0</v>
      </c>
      <c r="I3549" s="12"/>
      <c r="J3549" s="14">
        <v>550000</v>
      </c>
      <c r="K3549" s="14">
        <v>82796</v>
      </c>
      <c r="L3549" s="14">
        <v>0</v>
      </c>
      <c r="M3549" s="13"/>
      <c r="N3549" s="10">
        <v>0</v>
      </c>
      <c r="O3549" s="10">
        <f>N3549-1/SUMIF(Seasons!A$2:A$8,C3549,Seasons!E$2:E$8)*(B3549-(E3549/SUMIF(Seasons!A$2:A$8,C3549,Seasons!B$2:B$8))*SUMIF(Seasons!A$2:A$8,C3549,Seasons!C$2:C$8))</f>
        <v>-1.8857242911980616E-2</v>
      </c>
    </row>
    <row r="3550" spans="1:15" x14ac:dyDescent="0.2">
      <c r="A3550">
        <v>1</v>
      </c>
      <c r="B3550" s="1">
        <f>J3550</f>
        <v>850000</v>
      </c>
      <c r="C3550" s="11" t="s">
        <v>17</v>
      </c>
      <c r="D3550" t="s">
        <v>984</v>
      </c>
      <c r="E3550" s="12">
        <v>190</v>
      </c>
      <c r="F3550" s="12"/>
      <c r="G3550" s="12"/>
      <c r="H3550" s="12"/>
      <c r="I3550" s="13">
        <v>850000</v>
      </c>
      <c r="J3550" s="14">
        <v>850000</v>
      </c>
      <c r="K3550" s="14"/>
      <c r="L3550" s="14" t="s">
        <v>27</v>
      </c>
      <c r="M3550" s="13"/>
      <c r="N3550" s="10">
        <v>4.9000000000000004</v>
      </c>
      <c r="O3550" s="10">
        <f>N3550-1/SUMIF(Seasons!A$2:A$8,C3550,Seasons!E$2:E$8)*(B3550-(E3550/SUMIF(Seasons!A$2:A$8,C3550,Seasons!B$2:B$8))*SUMIF(Seasons!A$2:A$8,C3550,Seasons!C$2:C$8))</f>
        <v>3.9169306389950851</v>
      </c>
    </row>
    <row r="3551" spans="1:15" x14ac:dyDescent="0.2">
      <c r="A3551">
        <v>1</v>
      </c>
      <c r="B3551" s="1">
        <f>K3551</f>
        <v>803250</v>
      </c>
      <c r="C3551" s="11" t="s">
        <v>19</v>
      </c>
      <c r="D3551" t="s">
        <v>984</v>
      </c>
      <c r="E3551" s="11">
        <v>193</v>
      </c>
      <c r="F3551" s="11">
        <v>0</v>
      </c>
      <c r="G3551" s="11">
        <v>0</v>
      </c>
      <c r="H3551" s="11">
        <v>0</v>
      </c>
      <c r="I3551" s="11"/>
      <c r="J3551" s="17">
        <v>803250</v>
      </c>
      <c r="K3551" s="17">
        <v>803250</v>
      </c>
      <c r="L3551" s="17">
        <v>0</v>
      </c>
      <c r="M3551" s="18"/>
      <c r="N3551" s="10">
        <v>6.7</v>
      </c>
      <c r="O3551" s="10">
        <f>N3551-1/SUMIF(Seasons!A$2:A$8,C3551,Seasons!E$2:E$8)*(B3551-(E3551/SUMIF(Seasons!A$2:A$8,C3551,Seasons!B$2:B$8))*SUMIF(Seasons!A$2:A$8,C3551,Seasons!C$2:C$8))</f>
        <v>5.8966887417218548</v>
      </c>
    </row>
    <row r="3552" spans="1:15" x14ac:dyDescent="0.2">
      <c r="A3552">
        <v>1</v>
      </c>
      <c r="B3552" s="1">
        <f>K3552</f>
        <v>2500000</v>
      </c>
      <c r="C3552" s="11" t="s">
        <v>20</v>
      </c>
      <c r="D3552" t="s">
        <v>984</v>
      </c>
      <c r="E3552" s="12">
        <v>186</v>
      </c>
      <c r="F3552" s="12">
        <v>0</v>
      </c>
      <c r="G3552" s="12">
        <v>0</v>
      </c>
      <c r="H3552" s="12">
        <v>0</v>
      </c>
      <c r="I3552" s="12"/>
      <c r="J3552" s="14">
        <v>2500000</v>
      </c>
      <c r="K3552" s="14">
        <v>2500000</v>
      </c>
      <c r="L3552" s="14">
        <v>0</v>
      </c>
      <c r="M3552" s="13"/>
      <c r="N3552" s="10">
        <v>1.1000000000000001</v>
      </c>
      <c r="O3552" s="10">
        <f>N3552-1/SUMIF(Seasons!A$2:A$8,C3552,Seasons!E$2:E$8)*(B3552-(E3552/SUMIF(Seasons!A$2:A$8,C3552,Seasons!B$2:B$8))*SUMIF(Seasons!A$2:A$8,C3552,Seasons!C$2:C$8))</f>
        <v>-3.9104384133611689</v>
      </c>
    </row>
    <row r="3553" spans="1:15" x14ac:dyDescent="0.2">
      <c r="A3553">
        <v>1</v>
      </c>
      <c r="B3553" s="1">
        <f>K3553</f>
        <v>2500000</v>
      </c>
      <c r="C3553" s="11" t="s">
        <v>21</v>
      </c>
      <c r="D3553" t="s">
        <v>984</v>
      </c>
      <c r="E3553" s="12">
        <v>185</v>
      </c>
      <c r="F3553" s="12">
        <v>0</v>
      </c>
      <c r="G3553" s="12">
        <v>0</v>
      </c>
      <c r="H3553" s="12">
        <v>0</v>
      </c>
      <c r="I3553" s="12"/>
      <c r="J3553" s="14">
        <v>2500000</v>
      </c>
      <c r="K3553" s="14">
        <v>2500000</v>
      </c>
      <c r="L3553" s="14">
        <v>0</v>
      </c>
      <c r="M3553" s="13">
        <v>0</v>
      </c>
      <c r="N3553" s="10">
        <v>2.5</v>
      </c>
      <c r="O3553" s="10">
        <f>N3553-1/SUMIF(Seasons!A$2:A$8,C3553,Seasons!E$2:E$8)*(B3553-(E3553/SUMIF(Seasons!A$2:A$8,C3553,Seasons!B$2:B$8))*SUMIF(Seasons!A$2:A$8,C3553,Seasons!C$2:C$8))</f>
        <v>-2.0380564863571085</v>
      </c>
    </row>
    <row r="3554" spans="1:15" x14ac:dyDescent="0.2">
      <c r="A3554">
        <v>1</v>
      </c>
      <c r="B3554" s="1">
        <f>48/82*K3554</f>
        <v>731707.31707317068</v>
      </c>
      <c r="C3554" t="s">
        <v>22</v>
      </c>
      <c r="D3554" t="s">
        <v>984</v>
      </c>
      <c r="E3554">
        <v>99</v>
      </c>
      <c r="F3554">
        <v>0</v>
      </c>
      <c r="H3554">
        <v>0</v>
      </c>
      <c r="K3554" s="1">
        <v>1250000</v>
      </c>
      <c r="L3554" s="1">
        <v>750000</v>
      </c>
      <c r="N3554" s="3">
        <v>-0.4</v>
      </c>
      <c r="O3554" s="10">
        <f>N3554-1/SUMIF(Seasons!A$2:A$8,C3554,Seasons!E$2:E$8)*(B3554-(E3554/SUMIF(Seasons!A$2:A$8,C3554,Seasons!B$2:B$8))*SUMIF(Seasons!A$2:A$8,C3554,Seasons!C$2:C$8))</f>
        <v>-1.2761605035405192</v>
      </c>
    </row>
    <row r="3555" spans="1:15" x14ac:dyDescent="0.2">
      <c r="A3555">
        <v>1</v>
      </c>
      <c r="B3555" s="1">
        <f>K3555</f>
        <v>193915</v>
      </c>
      <c r="C3555" t="s">
        <v>15</v>
      </c>
      <c r="D3555" t="s">
        <v>985</v>
      </c>
      <c r="E3555">
        <v>64</v>
      </c>
      <c r="F3555">
        <v>26</v>
      </c>
      <c r="G3555">
        <v>0</v>
      </c>
      <c r="H3555">
        <v>0</v>
      </c>
      <c r="I3555"/>
      <c r="J3555" s="1">
        <v>785833</v>
      </c>
      <c r="K3555" s="1">
        <v>193915</v>
      </c>
      <c r="L3555" s="1">
        <v>195000</v>
      </c>
      <c r="M3555"/>
      <c r="N3555" s="3">
        <v>0.7</v>
      </c>
      <c r="O3555" s="10">
        <f>N3555-1/SUMIF(Seasons!A$2:A$8,C3555,Seasons!E$2:E$8)*(B3555-(E3555/SUMIF(Seasons!A$2:A$8,C3555,Seasons!B$2:B$8))*SUMIF(Seasons!A$2:A$8,C3555,Seasons!C$2:C$8))</f>
        <v>0.66886231290490716</v>
      </c>
    </row>
    <row r="3556" spans="1:15" x14ac:dyDescent="0.2">
      <c r="A3556">
        <v>1</v>
      </c>
      <c r="B3556" s="1">
        <v>575000</v>
      </c>
      <c r="C3556" t="s">
        <v>23</v>
      </c>
      <c r="D3556" t="s">
        <v>985</v>
      </c>
      <c r="E3556">
        <v>186</v>
      </c>
      <c r="K3556" s="1">
        <v>575000</v>
      </c>
      <c r="L3556" s="1">
        <v>0</v>
      </c>
      <c r="N3556" s="3">
        <v>-0.2</v>
      </c>
      <c r="O3556" s="10">
        <f>N3556-1/SUMIF(Seasons!A$2:A$8,C3556,Seasons!E$2:E$8)*(B3556-(E3556/SUMIF(Seasons!A$2:A$8,C3556,Seasons!B$2:B$8))*SUMIF(Seasons!A$2:A$8,C3556,Seasons!C$2:C$8))</f>
        <v>-0.25323868677905947</v>
      </c>
    </row>
    <row r="3557" spans="1:15" x14ac:dyDescent="0.2">
      <c r="A3557">
        <v>1</v>
      </c>
      <c r="B3557" s="1">
        <f>48/82*K3557</f>
        <v>94161.365853658528</v>
      </c>
      <c r="C3557" t="s">
        <v>22</v>
      </c>
      <c r="D3557" t="s">
        <v>986</v>
      </c>
      <c r="E3557">
        <v>14</v>
      </c>
      <c r="F3557">
        <v>0</v>
      </c>
      <c r="H3557">
        <v>0</v>
      </c>
      <c r="K3557" s="1">
        <v>160859</v>
      </c>
      <c r="L3557" s="1">
        <v>0</v>
      </c>
      <c r="N3557" s="3">
        <v>0.1</v>
      </c>
      <c r="O3557" s="10">
        <f>N3557-1/SUMIF(Seasons!A$2:A$8,C3557,Seasons!E$2:E$8)*(B3557-(E3557/SUMIF(Seasons!A$2:A$8,C3557,Seasons!B$2:B$8))*SUMIF(Seasons!A$2:A$8,C3557,Seasons!C$2:C$8))</f>
        <v>-4.6758932837422107E-3</v>
      </c>
    </row>
    <row r="3558" spans="1:15" x14ac:dyDescent="0.2">
      <c r="A3558">
        <v>1</v>
      </c>
      <c r="B3558" s="1">
        <f>K3558</f>
        <v>9171</v>
      </c>
      <c r="C3558" t="s">
        <v>15</v>
      </c>
      <c r="D3558" t="s">
        <v>986</v>
      </c>
      <c r="E3558">
        <v>2</v>
      </c>
      <c r="F3558">
        <v>0</v>
      </c>
      <c r="G3558">
        <v>0</v>
      </c>
      <c r="H3558">
        <v>0</v>
      </c>
      <c r="I3558"/>
      <c r="J3558" s="1">
        <v>1106667</v>
      </c>
      <c r="K3558" s="1">
        <v>9171</v>
      </c>
      <c r="L3558" s="1">
        <v>0</v>
      </c>
      <c r="M3558"/>
      <c r="N3558" s="3">
        <v>0</v>
      </c>
      <c r="O3558" s="10">
        <f>N3558-1/SUMIF(Seasons!A$2:A$8,C3558,Seasons!E$2:E$8)*(B3558-(E3558/SUMIF(Seasons!A$2:A$8,C3558,Seasons!B$2:B$8))*SUMIF(Seasons!A$2:A$8,C3558,Seasons!C$2:C$8))</f>
        <v>-8.2012957033286184E-3</v>
      </c>
    </row>
    <row r="3559" spans="1:15" x14ac:dyDescent="0.2">
      <c r="A3559">
        <v>1</v>
      </c>
      <c r="B3559" s="1">
        <v>515000</v>
      </c>
      <c r="C3559" t="s">
        <v>23</v>
      </c>
      <c r="D3559" t="s">
        <v>986</v>
      </c>
      <c r="E3559">
        <v>89</v>
      </c>
      <c r="K3559" s="1">
        <v>515000</v>
      </c>
      <c r="L3559" s="1">
        <v>0</v>
      </c>
      <c r="N3559" s="3">
        <v>-0.5</v>
      </c>
      <c r="O3559" s="10">
        <f>N3559-1/SUMIF(Seasons!A$2:A$8,C3559,Seasons!E$2:E$8)*(B3559-(E3559/SUMIF(Seasons!A$2:A$8,C3559,Seasons!B$2:B$8))*SUMIF(Seasons!A$2:A$8,C3559,Seasons!C$2:C$8))</f>
        <v>-1.0362795889744396</v>
      </c>
    </row>
    <row r="3560" spans="1:15" x14ac:dyDescent="0.2">
      <c r="A3560">
        <v>1</v>
      </c>
      <c r="B3560" s="1">
        <f>48/82*K3560</f>
        <v>115299.51219512195</v>
      </c>
      <c r="C3560" t="s">
        <v>22</v>
      </c>
      <c r="D3560" t="s">
        <v>987</v>
      </c>
      <c r="E3560">
        <v>30</v>
      </c>
      <c r="F3560">
        <v>0</v>
      </c>
      <c r="H3560">
        <v>0</v>
      </c>
      <c r="K3560" s="1">
        <v>196970</v>
      </c>
      <c r="L3560" s="1">
        <v>0</v>
      </c>
      <c r="N3560" s="3">
        <v>0.9</v>
      </c>
      <c r="O3560" s="10">
        <f>N3560-1/SUMIF(Seasons!A$2:A$8,C3560,Seasons!E$2:E$8)*(B3560-(E3560/SUMIF(Seasons!A$2:A$8,C3560,Seasons!B$2:B$8))*SUMIF(Seasons!A$2:A$8,C3560,Seasons!C$2:C$8))</f>
        <v>0.85422322294542596</v>
      </c>
    </row>
    <row r="3561" spans="1:15" x14ac:dyDescent="0.2">
      <c r="A3561">
        <v>1</v>
      </c>
      <c r="B3561" s="1">
        <v>10000</v>
      </c>
      <c r="C3561" t="s">
        <v>23</v>
      </c>
      <c r="D3561" t="s">
        <v>987</v>
      </c>
      <c r="E3561">
        <v>3</v>
      </c>
      <c r="K3561" s="1">
        <v>10000</v>
      </c>
      <c r="L3561" s="1">
        <v>0</v>
      </c>
      <c r="N3561" s="3">
        <v>-0.2</v>
      </c>
      <c r="O3561" s="10">
        <f>N3561-1/SUMIF(Seasons!A$2:A$8,C3561,Seasons!E$2:E$8)*(B3561-(E3561/SUMIF(Seasons!A$2:A$8,C3561,Seasons!B$2:B$8))*SUMIF(Seasons!A$2:A$8,C3561,Seasons!C$2:C$8))</f>
        <v>-0.20240432779002204</v>
      </c>
    </row>
    <row r="3562" spans="1:15" x14ac:dyDescent="0.2">
      <c r="A3562">
        <v>1</v>
      </c>
      <c r="B3562" s="1">
        <f>K3562</f>
        <v>212366</v>
      </c>
      <c r="C3562" s="11" t="s">
        <v>20</v>
      </c>
      <c r="D3562" s="11" t="s">
        <v>988</v>
      </c>
      <c r="E3562" s="12">
        <v>79</v>
      </c>
      <c r="F3562" s="12">
        <v>0</v>
      </c>
      <c r="G3562" s="12">
        <v>0</v>
      </c>
      <c r="H3562" s="12">
        <v>0</v>
      </c>
      <c r="I3562" s="12"/>
      <c r="J3562" s="14">
        <v>500000</v>
      </c>
      <c r="K3562" s="14">
        <v>212366</v>
      </c>
      <c r="L3562" s="14">
        <v>0</v>
      </c>
      <c r="M3562" s="13"/>
      <c r="N3562" s="10">
        <v>-5.5</v>
      </c>
      <c r="O3562" s="10">
        <f>N3562-1/SUMIF(Seasons!A$2:A$8,C3562,Seasons!E$2:E$8)*(B3562-(E3562/SUMIF(Seasons!A$2:A$8,C3562,Seasons!B$2:B$8))*SUMIF(Seasons!A$2:A$8,C3562,Seasons!C$2:C$8))</f>
        <v>-5.5000010236379557</v>
      </c>
    </row>
    <row r="3563" spans="1:15" x14ac:dyDescent="0.2">
      <c r="A3563">
        <v>1</v>
      </c>
      <c r="B3563" s="1">
        <f>K3563</f>
        <v>63333</v>
      </c>
      <c r="C3563" t="s">
        <v>15</v>
      </c>
      <c r="D3563" t="s">
        <v>988</v>
      </c>
      <c r="E3563">
        <v>19</v>
      </c>
      <c r="F3563">
        <v>0</v>
      </c>
      <c r="G3563">
        <v>0</v>
      </c>
      <c r="H3563">
        <v>0</v>
      </c>
      <c r="I3563"/>
      <c r="J3563" s="1">
        <v>650000</v>
      </c>
      <c r="K3563" s="1">
        <v>63333</v>
      </c>
      <c r="L3563" s="1">
        <v>0</v>
      </c>
      <c r="M3563"/>
      <c r="N3563" s="3">
        <v>-0.9</v>
      </c>
      <c r="O3563" s="10">
        <f>N3563-1/SUMIF(Seasons!A$2:A$8,C3563,Seasons!E$2:E$8)*(B3563-(E3563/SUMIF(Seasons!A$2:A$8,C3563,Seasons!B$2:B$8))*SUMIF(Seasons!A$2:A$8,C3563,Seasons!C$2:C$8))</f>
        <v>-0.92263680095316103</v>
      </c>
    </row>
    <row r="3564" spans="1:15" x14ac:dyDescent="0.2">
      <c r="A3564">
        <v>1</v>
      </c>
      <c r="B3564" s="1">
        <v>1126000</v>
      </c>
      <c r="C3564" t="s">
        <v>23</v>
      </c>
      <c r="D3564" t="s">
        <v>989</v>
      </c>
      <c r="E3564">
        <v>167</v>
      </c>
      <c r="K3564" s="1">
        <v>1126000</v>
      </c>
      <c r="L3564" s="1">
        <v>360000</v>
      </c>
      <c r="N3564" s="3">
        <v>0.7</v>
      </c>
      <c r="O3564" s="10">
        <f>N3564-1/SUMIF(Seasons!A$2:A$8,C3564,Seasons!E$2:E$8)*(B3564-(E3564/SUMIF(Seasons!A$2:A$8,C3564,Seasons!B$2:B$8))*SUMIF(Seasons!A$2:A$8,C3564,Seasons!C$2:C$8))</f>
        <v>-0.64626327389300742</v>
      </c>
    </row>
    <row r="3565" spans="1:15" x14ac:dyDescent="0.2">
      <c r="A3565">
        <v>1</v>
      </c>
      <c r="B3565" s="1">
        <f>J3565</f>
        <v>243750</v>
      </c>
      <c r="C3565" s="11" t="s">
        <v>17</v>
      </c>
      <c r="D3565" s="11" t="s">
        <v>990</v>
      </c>
      <c r="E3565" s="12">
        <v>190</v>
      </c>
      <c r="F3565" s="12"/>
      <c r="G3565" s="12"/>
      <c r="H3565" s="12"/>
      <c r="I3565" s="13">
        <v>487500</v>
      </c>
      <c r="J3565" s="14">
        <v>243750</v>
      </c>
      <c r="K3565" s="14"/>
      <c r="L3565" s="14" t="s">
        <v>27</v>
      </c>
      <c r="M3565" s="13"/>
      <c r="N3565" s="10">
        <v>-0.9</v>
      </c>
      <c r="O3565" s="10">
        <f>N3565-1/SUMIF(Seasons!A$2:A$8,C3565,Seasons!E$2:E$8)*(B3565-(E3565/SUMIF(Seasons!A$2:A$8,C3565,Seasons!B$2:B$8))*SUMIF(Seasons!A$2:A$8,C3565,Seasons!C$2:C$8))</f>
        <v>-0.29377389404696896</v>
      </c>
    </row>
    <row r="3566" spans="1:15" x14ac:dyDescent="0.2">
      <c r="A3566">
        <v>1</v>
      </c>
      <c r="B3566" s="1">
        <f>K3566</f>
        <v>487500</v>
      </c>
      <c r="C3566" s="11" t="s">
        <v>19</v>
      </c>
      <c r="D3566" s="11" t="s">
        <v>990</v>
      </c>
      <c r="E3566" s="12">
        <v>0</v>
      </c>
      <c r="F3566" s="12">
        <v>0</v>
      </c>
      <c r="G3566" s="12">
        <v>157</v>
      </c>
      <c r="H3566" s="12">
        <v>0</v>
      </c>
      <c r="I3566" s="11"/>
      <c r="J3566" s="14">
        <v>487500</v>
      </c>
      <c r="K3566" s="14">
        <v>487500</v>
      </c>
      <c r="L3566" s="14">
        <v>0</v>
      </c>
      <c r="M3566" s="13"/>
      <c r="N3566" s="10">
        <v>0.1</v>
      </c>
      <c r="O3566" s="10">
        <f>N3566-1/SUMIF(Seasons!A$2:A$8,C3566,Seasons!E$2:E$8)*(B3566-(E3566/SUMIF(Seasons!A$2:A$8,C3566,Seasons!B$2:B$8))*SUMIF(Seasons!A$2:A$8,C3566,Seasons!C$2:C$8))</f>
        <v>-1.191390728476821</v>
      </c>
    </row>
    <row r="3567" spans="1:15" x14ac:dyDescent="0.2">
      <c r="A3567">
        <v>1</v>
      </c>
      <c r="B3567" s="1">
        <f>K3567</f>
        <v>59140</v>
      </c>
      <c r="C3567" s="11" t="s">
        <v>20</v>
      </c>
      <c r="D3567" s="11" t="s">
        <v>990</v>
      </c>
      <c r="E3567" s="12">
        <v>22</v>
      </c>
      <c r="F3567" s="12">
        <v>0</v>
      </c>
      <c r="G3567" s="12">
        <v>0</v>
      </c>
      <c r="H3567" s="12">
        <v>0</v>
      </c>
      <c r="I3567" s="12"/>
      <c r="J3567" s="14">
        <v>500000</v>
      </c>
      <c r="K3567" s="14">
        <v>59140</v>
      </c>
      <c r="L3567" s="14">
        <v>0</v>
      </c>
      <c r="M3567" s="13"/>
      <c r="N3567" s="10">
        <v>0</v>
      </c>
      <c r="O3567" s="10">
        <f>N3567-1/SUMIF(Seasons!A$2:A$8,C3567,Seasons!E$2:E$8)*(B3567-(E3567/SUMIF(Seasons!A$2:A$8,C3567,Seasons!B$2:B$8))*SUMIF(Seasons!A$2:A$8,C3567,Seasons!C$2:C$8))</f>
        <v>-5.3875681863138195E-7</v>
      </c>
    </row>
    <row r="3568" spans="1:15" x14ac:dyDescent="0.2">
      <c r="A3568">
        <v>1</v>
      </c>
      <c r="B3568" s="1">
        <f>J3568</f>
        <v>650000</v>
      </c>
      <c r="C3568" s="11" t="s">
        <v>17</v>
      </c>
      <c r="D3568" s="11" t="s">
        <v>991</v>
      </c>
      <c r="E3568" s="12">
        <v>190</v>
      </c>
      <c r="F3568" s="12"/>
      <c r="G3568" s="12"/>
      <c r="H3568" s="12"/>
      <c r="I3568" s="13">
        <v>650000</v>
      </c>
      <c r="J3568" s="14">
        <v>650000</v>
      </c>
      <c r="K3568" s="14"/>
      <c r="L3568" s="14" t="s">
        <v>27</v>
      </c>
      <c r="M3568" s="13"/>
      <c r="N3568" s="10">
        <v>5.6</v>
      </c>
      <c r="O3568" s="10">
        <f>N3568-1/SUMIF(Seasons!A$2:A$8,C3568,Seasons!E$2:E$8)*(B3568-(E3568/SUMIF(Seasons!A$2:A$8,C3568,Seasons!B$2:B$8))*SUMIF(Seasons!A$2:A$8,C3568,Seasons!C$2:C$8))</f>
        <v>5.1412342981977055</v>
      </c>
    </row>
    <row r="3569" spans="1:15" x14ac:dyDescent="0.2">
      <c r="A3569">
        <v>1</v>
      </c>
      <c r="B3569" s="1">
        <f>K3569</f>
        <v>650000</v>
      </c>
      <c r="C3569" s="11" t="s">
        <v>19</v>
      </c>
      <c r="D3569" s="11" t="s">
        <v>991</v>
      </c>
      <c r="E3569" s="12">
        <v>193</v>
      </c>
      <c r="F3569" s="12">
        <v>0</v>
      </c>
      <c r="G3569" s="12">
        <v>0</v>
      </c>
      <c r="H3569" s="12">
        <v>0</v>
      </c>
      <c r="I3569" s="11"/>
      <c r="J3569" s="14">
        <v>650000</v>
      </c>
      <c r="K3569" s="14">
        <v>650000</v>
      </c>
      <c r="L3569" s="14">
        <v>0</v>
      </c>
      <c r="M3569" s="13"/>
      <c r="N3569" s="10">
        <v>0.9</v>
      </c>
      <c r="O3569" s="10">
        <f>N3569-1/SUMIF(Seasons!A$2:A$8,C3569,Seasons!E$2:E$8)*(B3569-(E3569/SUMIF(Seasons!A$2:A$8,C3569,Seasons!B$2:B$8))*SUMIF(Seasons!A$2:A$8,C3569,Seasons!C$2:C$8))</f>
        <v>0.50264900662251655</v>
      </c>
    </row>
    <row r="3570" spans="1:15" x14ac:dyDescent="0.2">
      <c r="A3570">
        <v>1</v>
      </c>
      <c r="B3570" s="1">
        <f>K3570</f>
        <v>1450000</v>
      </c>
      <c r="C3570" s="11" t="s">
        <v>20</v>
      </c>
      <c r="D3570" s="11" t="s">
        <v>991</v>
      </c>
      <c r="E3570" s="12">
        <v>186</v>
      </c>
      <c r="F3570" s="12">
        <v>0</v>
      </c>
      <c r="G3570" s="12">
        <v>0</v>
      </c>
      <c r="H3570" s="12">
        <v>0</v>
      </c>
      <c r="I3570" s="12"/>
      <c r="J3570" s="14">
        <v>1450000</v>
      </c>
      <c r="K3570" s="14">
        <v>1450000</v>
      </c>
      <c r="L3570" s="14">
        <v>0</v>
      </c>
      <c r="M3570" s="13"/>
      <c r="N3570" s="10">
        <v>-1.3</v>
      </c>
      <c r="O3570" s="10">
        <f>N3570-1/SUMIF(Seasons!A$2:A$8,C3570,Seasons!E$2:E$8)*(B3570-(E3570/SUMIF(Seasons!A$2:A$8,C3570,Seasons!B$2:B$8))*SUMIF(Seasons!A$2:A$8,C3570,Seasons!C$2:C$8))</f>
        <v>-3.6799582463465548</v>
      </c>
    </row>
    <row r="3571" spans="1:15" x14ac:dyDescent="0.2">
      <c r="A3571">
        <v>1</v>
      </c>
      <c r="B3571" s="1">
        <f>K3571</f>
        <v>298919</v>
      </c>
      <c r="C3571" s="11" t="s">
        <v>21</v>
      </c>
      <c r="D3571" s="11" t="s">
        <v>991</v>
      </c>
      <c r="E3571" s="12">
        <v>79</v>
      </c>
      <c r="F3571" s="12">
        <v>0</v>
      </c>
      <c r="G3571" s="12">
        <v>0</v>
      </c>
      <c r="H3571" s="12">
        <v>0</v>
      </c>
      <c r="I3571" s="12"/>
      <c r="J3571" s="14">
        <v>700000</v>
      </c>
      <c r="K3571" s="14">
        <v>298919</v>
      </c>
      <c r="L3571" s="14">
        <v>0</v>
      </c>
      <c r="M3571" s="13">
        <v>0</v>
      </c>
      <c r="N3571" s="10">
        <v>1.2</v>
      </c>
      <c r="O3571" s="10">
        <f>N3571-1/SUMIF(Seasons!A$2:A$8,C3571,Seasons!E$2:E$8)*(B3571-(E3571/SUMIF(Seasons!A$2:A$8,C3571,Seasons!B$2:B$8))*SUMIF(Seasons!A$2:A$8,C3571,Seasons!C$2:C$8))</f>
        <v>1.0282895682662079</v>
      </c>
    </row>
    <row r="3572" spans="1:15" x14ac:dyDescent="0.2">
      <c r="A3572">
        <v>1</v>
      </c>
      <c r="B3572" s="1">
        <f>48/82*K3572</f>
        <v>273170.92682926828</v>
      </c>
      <c r="C3572" t="s">
        <v>22</v>
      </c>
      <c r="D3572" t="s">
        <v>991</v>
      </c>
      <c r="E3572">
        <v>99</v>
      </c>
      <c r="F3572">
        <v>0</v>
      </c>
      <c r="H3572">
        <v>0</v>
      </c>
      <c r="K3572" s="1">
        <v>466667</v>
      </c>
      <c r="L3572" s="1">
        <v>0</v>
      </c>
      <c r="O3572" s="10">
        <f>N3572-1/SUMIF(Seasons!A$2:A$8,C3572,Seasons!E$2:E$8)*(B3572-(E3572/SUMIF(Seasons!A$2:A$8,C3572,Seasons!B$2:B$8))*SUMIF(Seasons!A$2:A$8,C3572,Seasons!C$2:C$8))</f>
        <v>7.0495269866247101E-2</v>
      </c>
    </row>
    <row r="3573" spans="1:15" x14ac:dyDescent="0.2">
      <c r="A3573">
        <v>1</v>
      </c>
      <c r="B3573" s="1">
        <f>48/82*K3573</f>
        <v>123059.12195121951</v>
      </c>
      <c r="C3573" t="s">
        <v>22</v>
      </c>
      <c r="D3573" t="s">
        <v>992</v>
      </c>
      <c r="E3573">
        <v>14</v>
      </c>
      <c r="F3573">
        <v>0</v>
      </c>
      <c r="H3573">
        <v>0</v>
      </c>
      <c r="K3573" s="1">
        <v>210226</v>
      </c>
      <c r="L3573" s="1">
        <v>0</v>
      </c>
      <c r="N3573" s="3">
        <v>0</v>
      </c>
      <c r="O3573" s="10">
        <f>N3573-1/SUMIF(Seasons!A$2:A$8,C3573,Seasons!E$2:E$8)*(B3573-(E3573/SUMIF(Seasons!A$2:A$8,C3573,Seasons!B$2:B$8))*SUMIF(Seasons!A$2:A$8,C3573,Seasons!C$2:C$8))</f>
        <v>-0.16433577683999714</v>
      </c>
    </row>
    <row r="3574" spans="1:15" x14ac:dyDescent="0.2">
      <c r="A3574">
        <v>1</v>
      </c>
      <c r="B3574" s="1">
        <f>K3574</f>
        <v>626108</v>
      </c>
      <c r="C3574" s="11" t="s">
        <v>21</v>
      </c>
      <c r="D3574" s="11" t="s">
        <v>993</v>
      </c>
      <c r="E3574" s="12">
        <v>99</v>
      </c>
      <c r="F3574" s="12">
        <v>0</v>
      </c>
      <c r="G3574" s="12">
        <v>0</v>
      </c>
      <c r="H3574" s="12">
        <v>0</v>
      </c>
      <c r="I3574" s="12"/>
      <c r="J3574" s="14">
        <v>1170000</v>
      </c>
      <c r="K3574" s="14">
        <v>626108</v>
      </c>
      <c r="L3574" s="14">
        <v>300000</v>
      </c>
      <c r="M3574" s="13">
        <v>0</v>
      </c>
      <c r="N3574" s="10">
        <v>1.3</v>
      </c>
      <c r="O3574" s="10">
        <f>N3574-1/SUMIF(Seasons!A$2:A$8,C3574,Seasons!E$2:E$8)*(B3574-(E3574/SUMIF(Seasons!A$2:A$8,C3574,Seasons!B$2:B$8))*SUMIF(Seasons!A$2:A$8,C3574,Seasons!C$2:C$8))</f>
        <v>0.50690384899020613</v>
      </c>
    </row>
    <row r="3575" spans="1:15" x14ac:dyDescent="0.2">
      <c r="A3575">
        <v>1</v>
      </c>
      <c r="B3575" s="1">
        <f>48/82*K3575</f>
        <v>30864.585365853658</v>
      </c>
      <c r="C3575" t="s">
        <v>22</v>
      </c>
      <c r="D3575" t="s">
        <v>993</v>
      </c>
      <c r="E3575">
        <v>6</v>
      </c>
      <c r="F3575">
        <v>0</v>
      </c>
      <c r="H3575">
        <v>0</v>
      </c>
      <c r="K3575" s="1">
        <v>52727</v>
      </c>
      <c r="L3575" s="1">
        <v>300000</v>
      </c>
      <c r="O3575" s="10">
        <f>N3575-1/SUMIF(Seasons!A$2:A$8,C3575,Seasons!E$2:E$8)*(B3575-(E3575/SUMIF(Seasons!A$2:A$8,C3575,Seasons!B$2:B$8))*SUMIF(Seasons!A$2:A$8,C3575,Seasons!C$2:C$8))</f>
        <v>-2.5268249195336524E-2</v>
      </c>
    </row>
    <row r="3576" spans="1:15" x14ac:dyDescent="0.2">
      <c r="A3576">
        <v>1</v>
      </c>
      <c r="B3576" s="1">
        <f>K3576</f>
        <v>66923</v>
      </c>
      <c r="C3576" t="s">
        <v>15</v>
      </c>
      <c r="D3576" t="s">
        <v>993</v>
      </c>
      <c r="E3576">
        <v>15</v>
      </c>
      <c r="F3576">
        <v>0</v>
      </c>
      <c r="G3576">
        <v>0</v>
      </c>
      <c r="H3576">
        <v>0</v>
      </c>
      <c r="I3576"/>
      <c r="J3576" s="1">
        <v>1170000</v>
      </c>
      <c r="K3576" s="1">
        <v>66923</v>
      </c>
      <c r="L3576" s="1">
        <v>300000</v>
      </c>
      <c r="M3576"/>
      <c r="N3576" s="3">
        <v>-0.30000000000000004</v>
      </c>
      <c r="O3576" s="10">
        <f>N3576-1/SUMIF(Seasons!A$2:A$8,C3576,Seasons!E$2:E$8)*(B3576-(E3576/SUMIF(Seasons!A$2:A$8,C3576,Seasons!B$2:B$8))*SUMIF(Seasons!A$2:A$8,C3576,Seasons!C$2:C$8))</f>
        <v>-0.357189485441954</v>
      </c>
    </row>
    <row r="3577" spans="1:15" x14ac:dyDescent="0.2">
      <c r="A3577">
        <v>1</v>
      </c>
      <c r="B3577" s="1">
        <f>K3577</f>
        <v>5641</v>
      </c>
      <c r="C3577" t="s">
        <v>15</v>
      </c>
      <c r="D3577" t="s">
        <v>994</v>
      </c>
      <c r="E3577">
        <v>2</v>
      </c>
      <c r="F3577">
        <v>0</v>
      </c>
      <c r="G3577">
        <v>0</v>
      </c>
      <c r="H3577">
        <v>0</v>
      </c>
      <c r="I3577"/>
      <c r="J3577" s="1">
        <v>550000</v>
      </c>
      <c r="K3577" s="1">
        <v>5641</v>
      </c>
      <c r="L3577" s="1">
        <v>0</v>
      </c>
      <c r="M3577"/>
      <c r="N3577" s="3">
        <v>0</v>
      </c>
      <c r="O3577" s="10">
        <f>N3577-1/SUMIF(Seasons!A$2:A$8,C3577,Seasons!E$2:E$8)*(B3577-(E3577/SUMIF(Seasons!A$2:A$8,C3577,Seasons!B$2:B$8))*SUMIF(Seasons!A$2:A$8,C3577,Seasons!C$2:C$8))</f>
        <v>5.957256683210652E-8</v>
      </c>
    </row>
    <row r="3578" spans="1:15" x14ac:dyDescent="0.2">
      <c r="A3578">
        <v>1</v>
      </c>
      <c r="B3578" s="1">
        <f>J3578</f>
        <v>6875000</v>
      </c>
      <c r="C3578" s="11" t="s">
        <v>17</v>
      </c>
      <c r="D3578" t="s">
        <v>995</v>
      </c>
      <c r="E3578" s="12">
        <v>190</v>
      </c>
      <c r="F3578" s="12"/>
      <c r="G3578" s="12"/>
      <c r="H3578" s="12"/>
      <c r="I3578" s="13">
        <v>7166666</v>
      </c>
      <c r="J3578" s="14">
        <v>6875000</v>
      </c>
      <c r="K3578" s="14"/>
      <c r="L3578" s="14" t="s">
        <v>27</v>
      </c>
      <c r="M3578" s="13"/>
      <c r="N3578" s="10">
        <v>9.3000000000000007</v>
      </c>
      <c r="O3578" s="10">
        <f>N3578-1/SUMIF(Seasons!A$2:A$8,C3578,Seasons!E$2:E$8)*(B3578-(E3578/SUMIF(Seasons!A$2:A$8,C3578,Seasons!B$2:B$8))*SUMIF(Seasons!A$2:A$8,C3578,Seasons!C$2:C$8))</f>
        <v>-7.4777170944838858</v>
      </c>
    </row>
    <row r="3579" spans="1:15" x14ac:dyDescent="0.2">
      <c r="A3579">
        <v>1</v>
      </c>
      <c r="B3579" s="1">
        <f>K3579</f>
        <v>7727273</v>
      </c>
      <c r="C3579" s="11" t="s">
        <v>19</v>
      </c>
      <c r="D3579" t="s">
        <v>995</v>
      </c>
      <c r="E3579" s="12">
        <v>193</v>
      </c>
      <c r="F3579" s="12">
        <v>0</v>
      </c>
      <c r="G3579" s="12">
        <v>0</v>
      </c>
      <c r="H3579" s="12">
        <v>0</v>
      </c>
      <c r="I3579" s="11"/>
      <c r="J3579" s="14">
        <v>7727273</v>
      </c>
      <c r="K3579" s="14">
        <v>7727273</v>
      </c>
      <c r="L3579" s="14">
        <v>0</v>
      </c>
      <c r="M3579" s="13"/>
      <c r="N3579" s="10">
        <v>9.1999999999999993</v>
      </c>
      <c r="O3579" s="10">
        <f>N3579-1/SUMIF(Seasons!A$2:A$8,C3579,Seasons!E$2:E$8)*(B3579-(E3579/SUMIF(Seasons!A$2:A$8,C3579,Seasons!B$2:B$8))*SUMIF(Seasons!A$2:A$8,C3579,Seasons!C$2:C$8))</f>
        <v>-9.9450940397350998</v>
      </c>
    </row>
    <row r="3580" spans="1:15" x14ac:dyDescent="0.2">
      <c r="A3580">
        <v>1</v>
      </c>
      <c r="B3580" s="1">
        <f>K3580</f>
        <v>7727273</v>
      </c>
      <c r="C3580" s="11" t="s">
        <v>20</v>
      </c>
      <c r="D3580" t="s">
        <v>995</v>
      </c>
      <c r="E3580" s="12">
        <v>186</v>
      </c>
      <c r="F3580" s="12">
        <v>0</v>
      </c>
      <c r="G3580" s="12">
        <v>0</v>
      </c>
      <c r="H3580" s="12">
        <v>0</v>
      </c>
      <c r="I3580" s="12"/>
      <c r="J3580" s="14">
        <v>7727273</v>
      </c>
      <c r="K3580" s="14">
        <v>7727273</v>
      </c>
      <c r="L3580" s="14">
        <v>0</v>
      </c>
      <c r="M3580" s="13"/>
      <c r="N3580" s="10">
        <v>9.3000000000000007</v>
      </c>
      <c r="O3580" s="10">
        <f>N3580-1/SUMIF(Seasons!A$2:A$8,C3580,Seasons!E$2:E$8)*(B3580-(E3580/SUMIF(Seasons!A$2:A$8,C3580,Seasons!B$2:B$8))*SUMIF(Seasons!A$2:A$8,C3580,Seasons!C$2:C$8))</f>
        <v>-8.8059031315240048</v>
      </c>
    </row>
    <row r="3581" spans="1:15" x14ac:dyDescent="0.2">
      <c r="A3581">
        <v>1</v>
      </c>
      <c r="B3581" s="1">
        <f>K3581</f>
        <v>7727273</v>
      </c>
      <c r="C3581" s="11" t="s">
        <v>21</v>
      </c>
      <c r="D3581" t="s">
        <v>995</v>
      </c>
      <c r="E3581" s="12">
        <v>185</v>
      </c>
      <c r="F3581" s="12">
        <v>0</v>
      </c>
      <c r="G3581" s="12">
        <v>0</v>
      </c>
      <c r="H3581" s="12">
        <v>0</v>
      </c>
      <c r="I3581" s="12"/>
      <c r="J3581" s="14">
        <v>7727273</v>
      </c>
      <c r="K3581" s="14">
        <v>7727273</v>
      </c>
      <c r="L3581" s="14">
        <v>0</v>
      </c>
      <c r="M3581" s="13">
        <v>0</v>
      </c>
      <c r="N3581" s="10">
        <v>9.1999999999999993</v>
      </c>
      <c r="O3581" s="10">
        <f>N3581-1/SUMIF(Seasons!A$2:A$8,C3581,Seasons!E$2:E$8)*(B3581-(E3581/SUMIF(Seasons!A$2:A$8,C3581,Seasons!B$2:B$8))*SUMIF(Seasons!A$2:A$8,C3581,Seasons!C$2:C$8))</f>
        <v>-7.3490236476783153</v>
      </c>
    </row>
    <row r="3582" spans="1:15" x14ac:dyDescent="0.2">
      <c r="A3582">
        <v>1</v>
      </c>
      <c r="B3582" s="1">
        <f>48/82*K3582</f>
        <v>4523281.7560975607</v>
      </c>
      <c r="C3582" t="s">
        <v>22</v>
      </c>
      <c r="D3582" t="s">
        <v>995</v>
      </c>
      <c r="E3582">
        <v>99</v>
      </c>
      <c r="F3582">
        <v>0</v>
      </c>
      <c r="H3582">
        <v>0</v>
      </c>
      <c r="K3582" s="1">
        <v>7727273</v>
      </c>
      <c r="L3582" s="1">
        <v>0</v>
      </c>
      <c r="N3582" s="3">
        <v>4.2</v>
      </c>
      <c r="O3582" s="10">
        <f>N3582-1/SUMIF(Seasons!A$2:A$8,C3582,Seasons!E$2:E$8)*(B3582-(E3582/SUMIF(Seasons!A$2:A$8,C3582,Seasons!B$2:B$8))*SUMIF(Seasons!A$2:A$8,C3582,Seasons!C$2:C$8))</f>
        <v>-4.5039270873328094</v>
      </c>
    </row>
    <row r="3583" spans="1:15" x14ac:dyDescent="0.2">
      <c r="A3583">
        <v>1</v>
      </c>
      <c r="B3583" s="1">
        <f>K3583</f>
        <v>4500000</v>
      </c>
      <c r="C3583" t="s">
        <v>15</v>
      </c>
      <c r="D3583" t="s">
        <v>995</v>
      </c>
      <c r="E3583">
        <v>195</v>
      </c>
      <c r="F3583">
        <v>0</v>
      </c>
      <c r="G3583">
        <v>0</v>
      </c>
      <c r="H3583">
        <v>0</v>
      </c>
      <c r="I3583"/>
      <c r="J3583" s="1">
        <v>4500000</v>
      </c>
      <c r="K3583" s="1">
        <v>4500000</v>
      </c>
      <c r="L3583" s="1">
        <v>0</v>
      </c>
      <c r="M3583"/>
      <c r="N3583" s="3">
        <v>5.3</v>
      </c>
      <c r="O3583" s="10">
        <f>N3583-1/SUMIF(Seasons!A$2:A$8,C3583,Seasons!E$2:E$8)*(B3583-(E3583/SUMIF(Seasons!A$2:A$8,C3583,Seasons!B$2:B$8))*SUMIF(Seasons!A$2:A$8,C3583,Seasons!C$2:C$8))</f>
        <v>-3.8771539206195547</v>
      </c>
    </row>
    <row r="3584" spans="1:15" x14ac:dyDescent="0.2">
      <c r="A3584">
        <v>1</v>
      </c>
      <c r="B3584" s="1">
        <v>4500000</v>
      </c>
      <c r="C3584" t="s">
        <v>23</v>
      </c>
      <c r="D3584" t="s">
        <v>995</v>
      </c>
      <c r="E3584">
        <v>186</v>
      </c>
      <c r="K3584" s="1">
        <v>4500000</v>
      </c>
      <c r="L3584" s="1">
        <v>0</v>
      </c>
      <c r="N3584" s="3">
        <v>0.5</v>
      </c>
      <c r="O3584" s="10">
        <f>N3584-1/SUMIF(Seasons!A$2:A$8,C3584,Seasons!E$2:E$8)*(B3584-(E3584/SUMIF(Seasons!A$2:A$8,C3584,Seasons!B$2:B$8))*SUMIF(Seasons!A$2:A$8,C3584,Seasons!C$2:C$8))</f>
        <v>-7.9117125110913928</v>
      </c>
    </row>
    <row r="3585" spans="1:15" x14ac:dyDescent="0.2">
      <c r="A3585">
        <v>1</v>
      </c>
      <c r="B3585" s="1">
        <f>J3585</f>
        <v>3800000</v>
      </c>
      <c r="C3585" s="11" t="s">
        <v>17</v>
      </c>
      <c r="D3585" s="11" t="s">
        <v>996</v>
      </c>
      <c r="E3585" s="12">
        <v>190</v>
      </c>
      <c r="F3585" s="12"/>
      <c r="G3585" s="12"/>
      <c r="H3585" s="12"/>
      <c r="I3585" s="13">
        <v>3000000</v>
      </c>
      <c r="J3585" s="14">
        <v>3800000</v>
      </c>
      <c r="K3585" s="14"/>
      <c r="L3585" s="14" t="s">
        <v>27</v>
      </c>
      <c r="M3585" s="13"/>
      <c r="N3585" s="20">
        <v>-9.6</v>
      </c>
      <c r="O3585" s="10">
        <f>N3585-1/SUMIF(Seasons!A$2:A$8,C3585,Seasons!E$2:E$8)*(B3585-(E3585/SUMIF(Seasons!A$2:A$8,C3585,Seasons!B$2:B$8))*SUMIF(Seasons!A$2:A$8,C3585,Seasons!C$2:C$8))</f>
        <v>-18.316548334243581</v>
      </c>
    </row>
    <row r="3586" spans="1:15" x14ac:dyDescent="0.2">
      <c r="A3586">
        <v>1</v>
      </c>
      <c r="B3586" s="1">
        <f>K3586</f>
        <v>3800000</v>
      </c>
      <c r="C3586" s="11" t="s">
        <v>19</v>
      </c>
      <c r="D3586" s="11" t="s">
        <v>996</v>
      </c>
      <c r="E3586" s="12">
        <v>193</v>
      </c>
      <c r="F3586" s="12">
        <v>0</v>
      </c>
      <c r="G3586" s="12">
        <v>0</v>
      </c>
      <c r="H3586" s="12">
        <v>0</v>
      </c>
      <c r="I3586" s="11"/>
      <c r="J3586" s="14">
        <v>3800000</v>
      </c>
      <c r="K3586" s="14">
        <v>3800000</v>
      </c>
      <c r="L3586" s="14">
        <v>0</v>
      </c>
      <c r="M3586" s="13"/>
      <c r="N3586" s="10">
        <v>-13.4</v>
      </c>
      <c r="O3586" s="10">
        <f>N3586-1/SUMIF(Seasons!A$2:A$8,C3586,Seasons!E$2:E$8)*(B3586-(E3586/SUMIF(Seasons!A$2:A$8,C3586,Seasons!B$2:B$8))*SUMIF(Seasons!A$2:A$8,C3586,Seasons!C$2:C$8))</f>
        <v>-22.141721854304635</v>
      </c>
    </row>
    <row r="3587" spans="1:15" x14ac:dyDescent="0.2">
      <c r="A3587">
        <v>1</v>
      </c>
      <c r="B3587" s="1">
        <f>K3587</f>
        <v>3800000</v>
      </c>
      <c r="C3587" s="11" t="s">
        <v>20</v>
      </c>
      <c r="D3587" s="11" t="s">
        <v>996</v>
      </c>
      <c r="E3587" s="12">
        <v>186</v>
      </c>
      <c r="F3587" s="12">
        <v>0</v>
      </c>
      <c r="G3587" s="12">
        <v>0</v>
      </c>
      <c r="H3587" s="12">
        <v>0</v>
      </c>
      <c r="I3587" s="12"/>
      <c r="J3587" s="14">
        <v>3800000</v>
      </c>
      <c r="K3587" s="14">
        <v>3800000</v>
      </c>
      <c r="L3587" s="14">
        <v>0</v>
      </c>
      <c r="M3587" s="13"/>
      <c r="N3587" s="10">
        <v>0</v>
      </c>
      <c r="O3587" s="10">
        <f>N3587-1/SUMIF(Seasons!A$2:A$8,C3587,Seasons!E$2:E$8)*(B3587-(E3587/SUMIF(Seasons!A$2:A$8,C3587,Seasons!B$2:B$8))*SUMIF(Seasons!A$2:A$8,C3587,Seasons!C$2:C$8))</f>
        <v>-8.2672233820459287</v>
      </c>
    </row>
    <row r="3588" spans="1:15" x14ac:dyDescent="0.2">
      <c r="A3588">
        <v>1</v>
      </c>
      <c r="B3588" s="1">
        <f>K3588</f>
        <v>558333</v>
      </c>
      <c r="C3588" s="11" t="s">
        <v>20</v>
      </c>
      <c r="D3588" s="11" t="s">
        <v>997</v>
      </c>
      <c r="E3588" s="12">
        <v>93</v>
      </c>
      <c r="F3588" s="12">
        <v>0</v>
      </c>
      <c r="G3588" s="12">
        <v>0</v>
      </c>
      <c r="H3588" s="12">
        <v>0</v>
      </c>
      <c r="I3588" s="12"/>
      <c r="J3588" s="14">
        <v>1116666</v>
      </c>
      <c r="K3588" s="14">
        <v>558333</v>
      </c>
      <c r="L3588" s="14">
        <v>0</v>
      </c>
      <c r="M3588" s="13"/>
      <c r="N3588" s="10">
        <v>1.3</v>
      </c>
      <c r="O3588" s="10">
        <f>N3588-1/SUMIF(Seasons!A$2:A$8,C3588,Seasons!E$2:E$8)*(B3588-(E3588/SUMIF(Seasons!A$2:A$8,C3588,Seasons!B$2:B$8))*SUMIF(Seasons!A$2:A$8,C3588,Seasons!C$2:C$8))</f>
        <v>0.52755824634655546</v>
      </c>
    </row>
    <row r="3589" spans="1:15" x14ac:dyDescent="0.2">
      <c r="A3589">
        <v>1</v>
      </c>
      <c r="B3589" s="1">
        <f>K3589</f>
        <v>1116666</v>
      </c>
      <c r="C3589" s="11" t="s">
        <v>21</v>
      </c>
      <c r="D3589" s="11" t="s">
        <v>997</v>
      </c>
      <c r="E3589" s="12">
        <v>185</v>
      </c>
      <c r="F3589" s="12">
        <v>0</v>
      </c>
      <c r="G3589" s="12">
        <v>0</v>
      </c>
      <c r="H3589" s="12">
        <v>0</v>
      </c>
      <c r="I3589" s="12"/>
      <c r="J3589" s="14">
        <v>1116666</v>
      </c>
      <c r="K3589" s="14">
        <v>1116666</v>
      </c>
      <c r="L3589" s="14">
        <v>325000</v>
      </c>
      <c r="M3589" s="13">
        <v>0</v>
      </c>
      <c r="N3589" s="10">
        <v>6.1</v>
      </c>
      <c r="O3589" s="10">
        <f>N3589-1/SUMIF(Seasons!A$2:A$8,C3589,Seasons!E$2:E$8)*(B3589-(E3589/SUMIF(Seasons!A$2:A$8,C3589,Seasons!B$2:B$8))*SUMIF(Seasons!A$2:A$8,C3589,Seasons!C$2:C$8))</f>
        <v>4.7404993776926752</v>
      </c>
    </row>
    <row r="3590" spans="1:15" x14ac:dyDescent="0.2">
      <c r="A3590">
        <v>1</v>
      </c>
      <c r="B3590" s="1">
        <f>48/82*K3590</f>
        <v>463414.24390243902</v>
      </c>
      <c r="C3590" t="s">
        <v>22</v>
      </c>
      <c r="D3590" t="s">
        <v>997</v>
      </c>
      <c r="E3590">
        <v>99</v>
      </c>
      <c r="F3590">
        <v>0</v>
      </c>
      <c r="H3590">
        <v>0</v>
      </c>
      <c r="K3590" s="1">
        <v>791666</v>
      </c>
      <c r="L3590" s="1">
        <v>325000</v>
      </c>
      <c r="N3590" s="3">
        <v>5.5</v>
      </c>
      <c r="O3590" s="10">
        <f>N3590-1/SUMIF(Seasons!A$2:A$8,C3590,Seasons!E$2:E$8)*(B3590-(E3590/SUMIF(Seasons!A$2:A$8,C3590,Seasons!B$2:B$8))*SUMIF(Seasons!A$2:A$8,C3590,Seasons!C$2:C$8))</f>
        <v>5.1777348733280881</v>
      </c>
    </row>
    <row r="3591" spans="1:15" x14ac:dyDescent="0.2">
      <c r="A3591">
        <v>1</v>
      </c>
      <c r="B3591" s="1">
        <f>K3591</f>
        <v>2700000</v>
      </c>
      <c r="C3591" t="s">
        <v>15</v>
      </c>
      <c r="D3591" t="s">
        <v>997</v>
      </c>
      <c r="E3591">
        <v>195</v>
      </c>
      <c r="F3591">
        <v>0</v>
      </c>
      <c r="G3591">
        <v>0</v>
      </c>
      <c r="H3591">
        <v>0</v>
      </c>
      <c r="I3591"/>
      <c r="J3591" s="1">
        <v>2700000</v>
      </c>
      <c r="K3591" s="1">
        <v>2700000</v>
      </c>
      <c r="L3591" s="1">
        <v>0</v>
      </c>
      <c r="M3591"/>
      <c r="N3591" s="3">
        <v>8.1</v>
      </c>
      <c r="O3591" s="10">
        <f>N3591-1/SUMIF(Seasons!A$2:A$8,C3591,Seasons!E$2:E$8)*(B3591-(E3591/SUMIF(Seasons!A$2:A$8,C3591,Seasons!B$2:B$8))*SUMIF(Seasons!A$2:A$8,C3591,Seasons!C$2:C$8))</f>
        <v>3.1048402710551786</v>
      </c>
    </row>
    <row r="3592" spans="1:15" x14ac:dyDescent="0.2">
      <c r="A3592">
        <v>1</v>
      </c>
      <c r="B3592" s="1">
        <v>2700000</v>
      </c>
      <c r="C3592" t="s">
        <v>23</v>
      </c>
      <c r="D3592" t="s">
        <v>997</v>
      </c>
      <c r="E3592">
        <v>186</v>
      </c>
      <c r="K3592" s="1">
        <v>2700000</v>
      </c>
      <c r="L3592" s="1">
        <v>0</v>
      </c>
      <c r="N3592" s="3">
        <v>12.8</v>
      </c>
      <c r="O3592" s="10">
        <f>N3592-1/SUMIF(Seasons!A$2:A$8,C3592,Seasons!E$2:E$8)*(B3592-(E3592/SUMIF(Seasons!A$2:A$8,C3592,Seasons!B$2:B$8))*SUMIF(Seasons!A$2:A$8,C3592,Seasons!C$2:C$8))</f>
        <v>8.2214729370008879</v>
      </c>
    </row>
    <row r="3593" spans="1:15" x14ac:dyDescent="0.2">
      <c r="A3593">
        <v>1</v>
      </c>
      <c r="B3593" s="1">
        <f>J3593</f>
        <v>600000</v>
      </c>
      <c r="C3593" s="11" t="s">
        <v>17</v>
      </c>
      <c r="D3593" s="11" t="s">
        <v>998</v>
      </c>
      <c r="E3593" s="12">
        <v>190</v>
      </c>
      <c r="F3593" s="12"/>
      <c r="G3593" s="12"/>
      <c r="H3593" s="12"/>
      <c r="I3593" s="13">
        <v>600000</v>
      </c>
      <c r="J3593" s="14">
        <v>600000</v>
      </c>
      <c r="K3593" s="14"/>
      <c r="L3593" s="14" t="s">
        <v>27</v>
      </c>
      <c r="M3593" s="13"/>
      <c r="N3593" s="10">
        <v>-0.30000000000000004</v>
      </c>
      <c r="O3593" s="10">
        <f>N3593-1/SUMIF(Seasons!A$2:A$8,C3593,Seasons!E$2:E$8)*(B3593-(E3593/SUMIF(Seasons!A$2:A$8,C3593,Seasons!B$2:B$8))*SUMIF(Seasons!A$2:A$8,C3593,Seasons!C$2:C$8))</f>
        <v>-0.62768978700163847</v>
      </c>
    </row>
    <row r="3594" spans="1:15" x14ac:dyDescent="0.2">
      <c r="A3594">
        <v>1</v>
      </c>
      <c r="B3594" s="1">
        <f>48/82*K3594</f>
        <v>143680.97560975607</v>
      </c>
      <c r="C3594" t="s">
        <v>22</v>
      </c>
      <c r="D3594" t="s">
        <v>999</v>
      </c>
      <c r="E3594">
        <v>27</v>
      </c>
      <c r="F3594">
        <v>0</v>
      </c>
      <c r="H3594">
        <v>0</v>
      </c>
      <c r="K3594" s="1">
        <v>245455</v>
      </c>
      <c r="L3594" s="1">
        <v>850000</v>
      </c>
      <c r="N3594" s="3">
        <v>0.2</v>
      </c>
      <c r="O3594" s="10">
        <f>N3594-1/SUMIF(Seasons!A$2:A$8,C3594,Seasons!E$2:E$8)*(B3594-(E3594/SUMIF(Seasons!A$2:A$8,C3594,Seasons!B$2:B$8))*SUMIF(Seasons!A$2:A$8,C3594,Seasons!C$2:C$8))</f>
        <v>7.6403141406194156E-2</v>
      </c>
    </row>
    <row r="3595" spans="1:15" x14ac:dyDescent="0.2">
      <c r="A3595">
        <v>1</v>
      </c>
      <c r="B3595" s="1">
        <f>K3595</f>
        <v>226154</v>
      </c>
      <c r="C3595" t="s">
        <v>15</v>
      </c>
      <c r="D3595" t="s">
        <v>999</v>
      </c>
      <c r="E3595">
        <v>49</v>
      </c>
      <c r="F3595">
        <v>0</v>
      </c>
      <c r="G3595">
        <v>0</v>
      </c>
      <c r="H3595">
        <v>0</v>
      </c>
      <c r="I3595"/>
      <c r="J3595" s="1">
        <v>1750000</v>
      </c>
      <c r="K3595" s="1">
        <v>226154</v>
      </c>
      <c r="L3595" s="1">
        <v>850000</v>
      </c>
      <c r="M3595"/>
      <c r="N3595" s="3">
        <v>4</v>
      </c>
      <c r="O3595" s="10">
        <f>N3595-1/SUMIF(Seasons!A$2:A$8,C3595,Seasons!E$2:E$8)*(B3595-(E3595/SUMIF(Seasons!A$2:A$8,C3595,Seasons!B$2:B$8))*SUMIF(Seasons!A$2:A$8,C3595,Seasons!C$2:C$8))</f>
        <v>3.7956657383275001</v>
      </c>
    </row>
    <row r="3596" spans="1:15" x14ac:dyDescent="0.2">
      <c r="A3596">
        <v>1</v>
      </c>
      <c r="B3596" s="1">
        <v>786000</v>
      </c>
      <c r="C3596" t="s">
        <v>23</v>
      </c>
      <c r="D3596" t="s">
        <v>999</v>
      </c>
      <c r="E3596">
        <v>172</v>
      </c>
      <c r="K3596" s="1">
        <v>786000</v>
      </c>
      <c r="L3596" s="1">
        <v>0</v>
      </c>
      <c r="N3596" s="3">
        <v>10.5</v>
      </c>
      <c r="O3596" s="10">
        <f>N3596-1/SUMIF(Seasons!A$2:A$8,C3596,Seasons!E$2:E$8)*(B3596-(E3596/SUMIF(Seasons!A$2:A$8,C3596,Seasons!B$2:B$8))*SUMIF(Seasons!A$2:A$8,C3596,Seasons!C$2:C$8))</f>
        <v>9.9092681111715368</v>
      </c>
    </row>
    <row r="3597" spans="1:15" x14ac:dyDescent="0.2">
      <c r="A3597">
        <v>1</v>
      </c>
      <c r="B3597" s="1">
        <f>J3597</f>
        <v>1275000</v>
      </c>
      <c r="C3597" s="11" t="s">
        <v>17</v>
      </c>
      <c r="D3597" s="11" t="s">
        <v>1000</v>
      </c>
      <c r="E3597" s="12">
        <v>190</v>
      </c>
      <c r="F3597" s="12"/>
      <c r="G3597" s="12"/>
      <c r="H3597" s="12"/>
      <c r="I3597" s="13">
        <v>850000</v>
      </c>
      <c r="J3597" s="14">
        <v>1275000</v>
      </c>
      <c r="K3597" s="14"/>
      <c r="L3597" s="14">
        <v>425000</v>
      </c>
      <c r="M3597" s="13"/>
      <c r="N3597" s="10">
        <v>3.1</v>
      </c>
      <c r="O3597" s="10">
        <f>N3597-1/SUMIF(Seasons!A$2:A$8,C3597,Seasons!E$2:E$8)*(B3597-(E3597/SUMIF(Seasons!A$2:A$8,C3597,Seasons!B$2:B$8))*SUMIF(Seasons!A$2:A$8,C3597,Seasons!C$2:C$8))</f>
        <v>1.0027853631895143</v>
      </c>
    </row>
    <row r="3598" spans="1:15" x14ac:dyDescent="0.2">
      <c r="A3598">
        <v>1</v>
      </c>
      <c r="B3598" s="1">
        <f>K3598</f>
        <v>383161</v>
      </c>
      <c r="C3598" s="11" t="s">
        <v>19</v>
      </c>
      <c r="D3598" s="11" t="s">
        <v>1000</v>
      </c>
      <c r="E3598" s="12">
        <v>58</v>
      </c>
      <c r="F3598" s="12">
        <v>0</v>
      </c>
      <c r="G3598" s="12">
        <v>0</v>
      </c>
      <c r="H3598" s="12">
        <v>0</v>
      </c>
      <c r="I3598" s="11"/>
      <c r="J3598" s="14">
        <v>1275000</v>
      </c>
      <c r="K3598" s="14">
        <v>383161</v>
      </c>
      <c r="L3598" s="14">
        <v>425000</v>
      </c>
      <c r="M3598" s="13"/>
      <c r="N3598" s="10">
        <v>0.2</v>
      </c>
      <c r="O3598" s="10">
        <f>N3598-1/SUMIF(Seasons!A$2:A$8,C3598,Seasons!E$2:E$8)*(B3598-(E3598/SUMIF(Seasons!A$2:A$8,C3598,Seasons!B$2:B$8))*SUMIF(Seasons!A$2:A$8,C3598,Seasons!C$2:C$8))</f>
        <v>-0.41695876196685316</v>
      </c>
    </row>
    <row r="3599" spans="1:15" x14ac:dyDescent="0.2">
      <c r="A3599">
        <v>1</v>
      </c>
      <c r="B3599" s="1">
        <f>K3599</f>
        <v>875000</v>
      </c>
      <c r="C3599" s="11" t="s">
        <v>20</v>
      </c>
      <c r="D3599" s="11" t="s">
        <v>1000</v>
      </c>
      <c r="E3599" s="12">
        <v>186</v>
      </c>
      <c r="F3599" s="12">
        <v>0</v>
      </c>
      <c r="G3599" s="12">
        <v>0</v>
      </c>
      <c r="H3599" s="12">
        <v>0</v>
      </c>
      <c r="I3599" s="12"/>
      <c r="J3599" s="14">
        <v>875000</v>
      </c>
      <c r="K3599" s="14">
        <v>875000</v>
      </c>
      <c r="L3599" s="14">
        <v>0</v>
      </c>
      <c r="M3599" s="13"/>
      <c r="N3599" s="10">
        <v>-0.8</v>
      </c>
      <c r="O3599" s="10">
        <f>N3599-1/SUMIF(Seasons!A$2:A$8,C3599,Seasons!E$2:E$8)*(B3599-(E3599/SUMIF(Seasons!A$2:A$8,C3599,Seasons!B$2:B$8))*SUMIF(Seasons!A$2:A$8,C3599,Seasons!C$2:C$8))</f>
        <v>-1.7394572025052191</v>
      </c>
    </row>
    <row r="3600" spans="1:15" x14ac:dyDescent="0.2">
      <c r="A3600">
        <v>1</v>
      </c>
      <c r="B3600" s="1">
        <f>K3600</f>
        <v>875000</v>
      </c>
      <c r="C3600" s="11" t="s">
        <v>21</v>
      </c>
      <c r="D3600" s="11" t="s">
        <v>1000</v>
      </c>
      <c r="E3600" s="11">
        <v>185</v>
      </c>
      <c r="F3600" s="11">
        <v>0</v>
      </c>
      <c r="G3600" s="11">
        <v>0</v>
      </c>
      <c r="H3600" s="11">
        <v>0</v>
      </c>
      <c r="I3600" s="11"/>
      <c r="J3600" s="17">
        <v>875000</v>
      </c>
      <c r="K3600" s="17">
        <v>875000</v>
      </c>
      <c r="L3600" s="17">
        <v>0</v>
      </c>
      <c r="M3600" s="18">
        <v>0</v>
      </c>
      <c r="N3600" s="10">
        <v>2.7</v>
      </c>
      <c r="O3600" s="10">
        <f>N3600-1/SUMIF(Seasons!A$2:A$8,C3600,Seasons!E$2:E$8)*(B3600-(E3600/SUMIF(Seasons!A$2:A$8,C3600,Seasons!B$2:B$8))*SUMIF(Seasons!A$2:A$8,C3600,Seasons!C$2:C$8))</f>
        <v>1.8957874581139302</v>
      </c>
    </row>
    <row r="3601" spans="1:15" x14ac:dyDescent="0.2">
      <c r="A3601">
        <v>1</v>
      </c>
      <c r="B3601" s="1">
        <f>48/82*K3601</f>
        <v>497560.97560975607</v>
      </c>
      <c r="C3601" t="s">
        <v>22</v>
      </c>
      <c r="D3601" t="s">
        <v>1000</v>
      </c>
      <c r="E3601">
        <v>66</v>
      </c>
      <c r="F3601">
        <v>0</v>
      </c>
      <c r="H3601">
        <v>0</v>
      </c>
      <c r="K3601" s="1">
        <v>850000</v>
      </c>
      <c r="L3601" s="1">
        <v>0</v>
      </c>
      <c r="N3601" s="3">
        <v>-3</v>
      </c>
      <c r="O3601" s="10">
        <f>N3601-1/SUMIF(Seasons!A$2:A$8,C3601,Seasons!E$2:E$8)*(B3601-(E3601/SUMIF(Seasons!A$2:A$8,C3601,Seasons!B$2:B$8))*SUMIF(Seasons!A$2:A$8,C3601,Seasons!C$2:C$8))</f>
        <v>-3.6042486231313928</v>
      </c>
    </row>
    <row r="3602" spans="1:15" x14ac:dyDescent="0.2">
      <c r="A3602">
        <v>1</v>
      </c>
      <c r="B3602" s="1">
        <f>K3602</f>
        <v>1150000</v>
      </c>
      <c r="C3602" t="s">
        <v>15</v>
      </c>
      <c r="D3602" t="s">
        <v>1000</v>
      </c>
      <c r="E3602">
        <v>195</v>
      </c>
      <c r="F3602">
        <v>195</v>
      </c>
      <c r="G3602">
        <v>0</v>
      </c>
      <c r="H3602">
        <v>0</v>
      </c>
      <c r="I3602"/>
      <c r="J3602" s="1">
        <v>1150000</v>
      </c>
      <c r="K3602" s="1">
        <v>1150000</v>
      </c>
      <c r="L3602" s="1">
        <v>0</v>
      </c>
      <c r="M3602"/>
      <c r="N3602" s="3">
        <v>0</v>
      </c>
      <c r="O3602" s="10">
        <f>N3602-1/SUMIF(Seasons!A$2:A$8,C3602,Seasons!E$2:E$8)*(B3602-(E3602/SUMIF(Seasons!A$2:A$8,C3602,Seasons!B$2:B$8))*SUMIF(Seasons!A$2:A$8,C3602,Seasons!C$2:C$8))</f>
        <v>-1.3939980638915779</v>
      </c>
    </row>
    <row r="3603" spans="1:15" x14ac:dyDescent="0.2">
      <c r="A3603">
        <v>1</v>
      </c>
      <c r="B3603" s="1">
        <f>K3603</f>
        <v>2591</v>
      </c>
      <c r="C3603" s="11" t="s">
        <v>19</v>
      </c>
      <c r="D3603" s="11" t="s">
        <v>1001</v>
      </c>
      <c r="E3603" s="12">
        <v>1</v>
      </c>
      <c r="F3603" s="12">
        <v>0</v>
      </c>
      <c r="G3603" s="12">
        <v>0</v>
      </c>
      <c r="H3603" s="12">
        <v>0</v>
      </c>
      <c r="I3603" s="11"/>
      <c r="J3603" s="14">
        <v>500000</v>
      </c>
      <c r="K3603" s="14">
        <v>2591</v>
      </c>
      <c r="L3603" s="14">
        <v>0</v>
      </c>
      <c r="M3603" s="13"/>
      <c r="N3603" s="10"/>
      <c r="O3603" s="10">
        <f>N3603-1/SUMIF(Seasons!A$2:A$8,C3603,Seasons!E$2:E$8)*(B3603-(E3603/SUMIF(Seasons!A$2:A$8,C3603,Seasons!B$2:B$8))*SUMIF(Seasons!A$2:A$8,C3603,Seasons!C$2:C$8))</f>
        <v>-8.6470164361940649E-7</v>
      </c>
    </row>
    <row r="3604" spans="1:15" x14ac:dyDescent="0.2">
      <c r="A3604">
        <v>1</v>
      </c>
      <c r="B3604" s="1">
        <f>K3604</f>
        <v>12953</v>
      </c>
      <c r="C3604" s="11" t="s">
        <v>19</v>
      </c>
      <c r="D3604" s="11" t="s">
        <v>1002</v>
      </c>
      <c r="E3604" s="12">
        <v>5</v>
      </c>
      <c r="F3604" s="12">
        <v>0</v>
      </c>
      <c r="G3604" s="12">
        <v>0</v>
      </c>
      <c r="H3604" s="12">
        <v>0</v>
      </c>
      <c r="I3604" s="11"/>
      <c r="J3604" s="14">
        <v>500000</v>
      </c>
      <c r="K3604" s="14">
        <v>12953</v>
      </c>
      <c r="L3604" s="14">
        <v>0</v>
      </c>
      <c r="M3604" s="13"/>
      <c r="N3604" s="10"/>
      <c r="O3604" s="10">
        <f>N3604-1/SUMIF(Seasons!A$2:A$8,C3604,Seasons!E$2:E$8)*(B3604-(E3604/SUMIF(Seasons!A$2:A$8,C3604,Seasons!B$2:B$8))*SUMIF(Seasons!A$2:A$8,C3604,Seasons!C$2:C$8))</f>
        <v>9.7450502693367083E-7</v>
      </c>
    </row>
    <row r="3605" spans="1:15" x14ac:dyDescent="0.2">
      <c r="A3605">
        <v>1</v>
      </c>
      <c r="B3605" s="1">
        <f>J3605</f>
        <v>2150000</v>
      </c>
      <c r="C3605" s="11" t="s">
        <v>17</v>
      </c>
      <c r="D3605" s="11" t="s">
        <v>1003</v>
      </c>
      <c r="E3605" s="12">
        <v>190</v>
      </c>
      <c r="F3605" s="12"/>
      <c r="G3605" s="12"/>
      <c r="H3605" s="12"/>
      <c r="I3605" s="13">
        <v>2500000</v>
      </c>
      <c r="J3605" s="14">
        <v>2150000</v>
      </c>
      <c r="K3605" s="14"/>
      <c r="L3605" s="14" t="s">
        <v>27</v>
      </c>
      <c r="M3605" s="13"/>
      <c r="N3605" s="20">
        <v>-9.6</v>
      </c>
      <c r="O3605" s="10">
        <f>N3605-1/SUMIF(Seasons!A$2:A$8,C3605,Seasons!E$2:E$8)*(B3605-(E3605/SUMIF(Seasons!A$2:A$8,C3605,Seasons!B$2:B$8))*SUMIF(Seasons!A$2:A$8,C3605,Seasons!C$2:C$8))</f>
        <v>-13.991043145821955</v>
      </c>
    </row>
    <row r="3606" spans="1:15" x14ac:dyDescent="0.2">
      <c r="A3606">
        <v>1</v>
      </c>
      <c r="B3606" s="1">
        <f>K3606</f>
        <v>398964</v>
      </c>
      <c r="C3606" s="11" t="s">
        <v>19</v>
      </c>
      <c r="D3606" s="11" t="s">
        <v>1003</v>
      </c>
      <c r="E3606" s="12">
        <v>154</v>
      </c>
      <c r="F3606" s="12">
        <v>0</v>
      </c>
      <c r="G3606" s="12">
        <v>0</v>
      </c>
      <c r="H3606" s="12">
        <v>0</v>
      </c>
      <c r="I3606" s="11"/>
      <c r="J3606" s="14">
        <v>500000</v>
      </c>
      <c r="K3606" s="14">
        <v>398964</v>
      </c>
      <c r="L3606" s="14">
        <v>0</v>
      </c>
      <c r="M3606" s="13"/>
      <c r="N3606" s="10">
        <v>1.9</v>
      </c>
      <c r="O3606" s="10">
        <f>N3606-1/SUMIF(Seasons!A$2:A$8,C3606,Seasons!E$2:E$8)*(B3606-(E3606/SUMIF(Seasons!A$2:A$8,C3606,Seasons!B$2:B$8))*SUMIF(Seasons!A$2:A$8,C3606,Seasons!C$2:C$8))</f>
        <v>1.8999992862780082</v>
      </c>
    </row>
    <row r="3607" spans="1:15" x14ac:dyDescent="0.2">
      <c r="A3607">
        <v>1</v>
      </c>
      <c r="B3607" s="1">
        <f>J3607</f>
        <v>4500000</v>
      </c>
      <c r="C3607" s="11" t="s">
        <v>17</v>
      </c>
      <c r="D3607" s="11" t="s">
        <v>1004</v>
      </c>
      <c r="E3607" s="12">
        <v>190</v>
      </c>
      <c r="F3607" s="12"/>
      <c r="G3607" s="12"/>
      <c r="H3607" s="12"/>
      <c r="I3607" s="13">
        <v>5500000</v>
      </c>
      <c r="J3607" s="14">
        <v>4500000</v>
      </c>
      <c r="K3607" s="14"/>
      <c r="L3607" s="14" t="s">
        <v>27</v>
      </c>
      <c r="M3607" s="13"/>
      <c r="N3607" s="10">
        <v>5.9</v>
      </c>
      <c r="O3607" s="10">
        <f>N3607-1/SUMIF(Seasons!A$2:A$8,C3607,Seasons!E$2:E$8)*(B3607-(E3607/SUMIF(Seasons!A$2:A$8,C3607,Seasons!B$2:B$8))*SUMIF(Seasons!A$2:A$8,C3607,Seasons!C$2:C$8))</f>
        <v>-4.6516111414527579</v>
      </c>
    </row>
    <row r="3608" spans="1:15" x14ac:dyDescent="0.2">
      <c r="A3608">
        <v>1</v>
      </c>
      <c r="B3608" s="1">
        <f>K3608</f>
        <v>4500000</v>
      </c>
      <c r="C3608" s="11" t="s">
        <v>19</v>
      </c>
      <c r="D3608" s="11" t="s">
        <v>1004</v>
      </c>
      <c r="E3608" s="12">
        <v>193</v>
      </c>
      <c r="F3608" s="12">
        <v>0</v>
      </c>
      <c r="G3608" s="12">
        <v>0</v>
      </c>
      <c r="H3608" s="12">
        <v>0</v>
      </c>
      <c r="I3608" s="11"/>
      <c r="J3608" s="14">
        <v>4500000</v>
      </c>
      <c r="K3608" s="14">
        <v>4500000</v>
      </c>
      <c r="L3608" s="14">
        <v>0</v>
      </c>
      <c r="M3608" s="13"/>
      <c r="N3608" s="10">
        <v>4.7</v>
      </c>
      <c r="O3608" s="10">
        <f>N3608-1/SUMIF(Seasons!A$2:A$8,C3608,Seasons!E$2:E$8)*(B3608-(E3608/SUMIF(Seasons!A$2:A$8,C3608,Seasons!B$2:B$8))*SUMIF(Seasons!A$2:A$8,C3608,Seasons!C$2:C$8))</f>
        <v>-5.8960264900662258</v>
      </c>
    </row>
    <row r="3609" spans="1:15" x14ac:dyDescent="0.2">
      <c r="A3609">
        <v>1</v>
      </c>
      <c r="B3609" s="1">
        <f>K3609</f>
        <v>4500000</v>
      </c>
      <c r="C3609" s="11" t="s">
        <v>20</v>
      </c>
      <c r="D3609" s="11" t="s">
        <v>1004</v>
      </c>
      <c r="E3609" s="12">
        <v>186</v>
      </c>
      <c r="F3609" s="12">
        <v>0</v>
      </c>
      <c r="G3609" s="12">
        <v>0</v>
      </c>
      <c r="H3609" s="12">
        <v>0</v>
      </c>
      <c r="I3609" s="12"/>
      <c r="J3609" s="14">
        <v>4500000</v>
      </c>
      <c r="K3609" s="14">
        <v>4500000</v>
      </c>
      <c r="L3609" s="14">
        <v>0</v>
      </c>
      <c r="M3609" s="13"/>
      <c r="N3609" s="10">
        <v>8.6999999999999993</v>
      </c>
      <c r="O3609" s="10">
        <f>N3609-1/SUMIF(Seasons!A$2:A$8,C3609,Seasons!E$2:E$8)*(B3609-(E3609/SUMIF(Seasons!A$2:A$8,C3609,Seasons!B$2:B$8))*SUMIF(Seasons!A$2:A$8,C3609,Seasons!C$2:C$8))</f>
        <v>-1.3208768267223387</v>
      </c>
    </row>
    <row r="3610" spans="1:15" x14ac:dyDescent="0.2">
      <c r="A3610">
        <v>1</v>
      </c>
      <c r="B3610" s="1">
        <f>K3610</f>
        <v>4500000</v>
      </c>
      <c r="C3610" s="11" t="s">
        <v>21</v>
      </c>
      <c r="D3610" s="11" t="s">
        <v>1004</v>
      </c>
      <c r="E3610" s="12">
        <v>185</v>
      </c>
      <c r="F3610" s="12">
        <v>0</v>
      </c>
      <c r="G3610" s="12">
        <v>0</v>
      </c>
      <c r="H3610" s="12">
        <v>0</v>
      </c>
      <c r="I3610" s="12"/>
      <c r="J3610" s="14">
        <v>4500000</v>
      </c>
      <c r="K3610" s="14">
        <v>4500000</v>
      </c>
      <c r="L3610" s="14">
        <v>0</v>
      </c>
      <c r="M3610" s="13">
        <v>0</v>
      </c>
      <c r="N3610" s="10">
        <v>10.8</v>
      </c>
      <c r="O3610" s="10">
        <f>N3610-1/SUMIF(Seasons!A$2:A$8,C3610,Seasons!E$2:E$8)*(B3610-(E3610/SUMIF(Seasons!A$2:A$8,C3610,Seasons!B$2:B$8))*SUMIF(Seasons!A$2:A$8,C3610,Seasons!C$2:C$8))</f>
        <v>1.6664432742939219</v>
      </c>
    </row>
    <row r="3611" spans="1:15" x14ac:dyDescent="0.2">
      <c r="A3611">
        <v>1</v>
      </c>
      <c r="B3611" s="1">
        <f>48/82*K3611</f>
        <v>2634146.3414634145</v>
      </c>
      <c r="C3611" t="s">
        <v>22</v>
      </c>
      <c r="D3611" t="s">
        <v>1004</v>
      </c>
      <c r="E3611">
        <v>99</v>
      </c>
      <c r="F3611">
        <v>0</v>
      </c>
      <c r="H3611">
        <v>0</v>
      </c>
      <c r="K3611" s="1">
        <v>4500000</v>
      </c>
      <c r="L3611" s="1">
        <v>0</v>
      </c>
      <c r="N3611" s="3">
        <v>3.2</v>
      </c>
      <c r="O3611" s="10">
        <f>N3611-1/SUMIF(Seasons!A$2:A$8,C3611,Seasons!E$2:E$8)*(B3611-(E3611/SUMIF(Seasons!A$2:A$8,C3611,Seasons!B$2:B$8))*SUMIF(Seasons!A$2:A$8,C3611,Seasons!C$2:C$8))</f>
        <v>-1.603776553894571</v>
      </c>
    </row>
    <row r="3612" spans="1:15" x14ac:dyDescent="0.2">
      <c r="A3612">
        <v>1</v>
      </c>
      <c r="B3612" s="1">
        <f>K3612</f>
        <v>4500000</v>
      </c>
      <c r="C3612" t="s">
        <v>15</v>
      </c>
      <c r="D3612" t="s">
        <v>1004</v>
      </c>
      <c r="E3612">
        <v>195</v>
      </c>
      <c r="F3612">
        <v>0</v>
      </c>
      <c r="G3612">
        <v>0</v>
      </c>
      <c r="H3612">
        <v>0</v>
      </c>
      <c r="I3612"/>
      <c r="J3612" s="1">
        <v>4500000</v>
      </c>
      <c r="K3612" s="1">
        <v>4500000</v>
      </c>
      <c r="L3612" s="1">
        <v>0</v>
      </c>
      <c r="M3612"/>
      <c r="N3612" s="3">
        <v>5</v>
      </c>
      <c r="O3612" s="10">
        <f>N3612-1/SUMIF(Seasons!A$2:A$8,C3612,Seasons!E$2:E$8)*(B3612-(E3612/SUMIF(Seasons!A$2:A$8,C3612,Seasons!B$2:B$8))*SUMIF(Seasons!A$2:A$8,C3612,Seasons!C$2:C$8))</f>
        <v>-4.1771539206195545</v>
      </c>
    </row>
    <row r="3613" spans="1:15" x14ac:dyDescent="0.2">
      <c r="A3613">
        <v>1</v>
      </c>
      <c r="B3613" s="1">
        <v>3000000</v>
      </c>
      <c r="C3613" t="s">
        <v>23</v>
      </c>
      <c r="D3613" t="s">
        <v>1004</v>
      </c>
      <c r="E3613">
        <v>186</v>
      </c>
      <c r="K3613" s="1">
        <v>3000000</v>
      </c>
      <c r="L3613" s="1">
        <v>0</v>
      </c>
      <c r="N3613" s="3">
        <v>2.5</v>
      </c>
      <c r="O3613" s="10">
        <f>N3613-1/SUMIF(Seasons!A$2:A$8,C3613,Seasons!E$2:E$8)*(B3613-(E3613/SUMIF(Seasons!A$2:A$8,C3613,Seasons!B$2:B$8))*SUMIF(Seasons!A$2:A$8,C3613,Seasons!C$2:C$8))</f>
        <v>-2.7173913043478262</v>
      </c>
    </row>
    <row r="3614" spans="1:15" x14ac:dyDescent="0.2">
      <c r="A3614">
        <v>1</v>
      </c>
      <c r="B3614" s="1">
        <f>J3614</f>
        <v>500000</v>
      </c>
      <c r="C3614" s="11" t="s">
        <v>17</v>
      </c>
      <c r="D3614" s="11" t="s">
        <v>1005</v>
      </c>
      <c r="E3614" s="12">
        <v>190</v>
      </c>
      <c r="F3614" s="12"/>
      <c r="G3614" s="12"/>
      <c r="H3614" s="12"/>
      <c r="I3614" s="13">
        <v>515000</v>
      </c>
      <c r="J3614" s="14">
        <v>500000</v>
      </c>
      <c r="K3614" s="14"/>
      <c r="L3614" s="14" t="s">
        <v>27</v>
      </c>
      <c r="M3614" s="13"/>
      <c r="N3614" s="10">
        <v>0</v>
      </c>
      <c r="O3614" s="10">
        <f>N3614-1/SUMIF(Seasons!A$2:A$8,C3614,Seasons!E$2:E$8)*(B3614-(E3614/SUMIF(Seasons!A$2:A$8,C3614,Seasons!B$2:B$8))*SUMIF(Seasons!A$2:A$8,C3614,Seasons!C$2:C$8))</f>
        <v>-6.5537957400327682E-2</v>
      </c>
    </row>
    <row r="3615" spans="1:15" x14ac:dyDescent="0.2">
      <c r="A3615">
        <v>1</v>
      </c>
      <c r="B3615" s="1">
        <f>K3615</f>
        <v>232258</v>
      </c>
      <c r="C3615" s="11" t="s">
        <v>20</v>
      </c>
      <c r="D3615" s="11" t="s">
        <v>1006</v>
      </c>
      <c r="E3615" s="12">
        <v>48</v>
      </c>
      <c r="F3615" s="12">
        <v>0</v>
      </c>
      <c r="G3615" s="12">
        <v>0</v>
      </c>
      <c r="H3615" s="12">
        <v>0</v>
      </c>
      <c r="I3615" s="12"/>
      <c r="J3615" s="14">
        <v>900000</v>
      </c>
      <c r="K3615" s="14">
        <v>232258</v>
      </c>
      <c r="L3615" s="14">
        <v>0</v>
      </c>
      <c r="M3615" s="13"/>
      <c r="N3615" s="10">
        <v>-3</v>
      </c>
      <c r="O3615" s="10">
        <f>N3615-1/SUMIF(Seasons!A$2:A$8,C3615,Seasons!E$2:E$8)*(B3615-(E3615/SUMIF(Seasons!A$2:A$8,C3615,Seasons!B$2:B$8))*SUMIF(Seasons!A$2:A$8,C3615,Seasons!C$2:C$8))</f>
        <v>-3.2586031113206277</v>
      </c>
    </row>
    <row r="3616" spans="1:15" x14ac:dyDescent="0.2">
      <c r="A3616">
        <v>1</v>
      </c>
      <c r="B3616" s="1">
        <f>K3616</f>
        <v>75243</v>
      </c>
      <c r="C3616" s="11" t="s">
        <v>21</v>
      </c>
      <c r="D3616" s="11" t="s">
        <v>1006</v>
      </c>
      <c r="E3616" s="12">
        <v>16</v>
      </c>
      <c r="F3616" s="12">
        <v>0</v>
      </c>
      <c r="G3616" s="12">
        <v>0</v>
      </c>
      <c r="H3616" s="12">
        <v>0</v>
      </c>
      <c r="I3616" s="12"/>
      <c r="J3616" s="14">
        <v>870000</v>
      </c>
      <c r="K3616" s="14">
        <v>75243</v>
      </c>
      <c r="L3616" s="14">
        <v>0</v>
      </c>
      <c r="M3616" s="13">
        <v>0</v>
      </c>
      <c r="N3616" s="10">
        <v>3.5</v>
      </c>
      <c r="O3616" s="10">
        <f>N3616-1/SUMIF(Seasons!A$2:A$8,C3616,Seasons!E$2:E$8)*(B3616-(E3616/SUMIF(Seasons!A$2:A$8,C3616,Seasons!B$2:B$8))*SUMIF(Seasons!A$2:A$8,C3616,Seasons!C$2:C$8))</f>
        <v>3.4314406634494716</v>
      </c>
    </row>
    <row r="3617" spans="1:15" x14ac:dyDescent="0.2">
      <c r="A3617">
        <v>1</v>
      </c>
      <c r="B3617" s="1">
        <f>48/82*K3617</f>
        <v>349800.58536585362</v>
      </c>
      <c r="C3617" t="s">
        <v>22</v>
      </c>
      <c r="D3617" t="s">
        <v>1006</v>
      </c>
      <c r="E3617">
        <v>68</v>
      </c>
      <c r="F3617">
        <v>0</v>
      </c>
      <c r="H3617">
        <v>0</v>
      </c>
      <c r="K3617" s="1">
        <v>597576</v>
      </c>
      <c r="L3617" s="1">
        <v>0</v>
      </c>
      <c r="N3617" s="3">
        <v>7.8</v>
      </c>
      <c r="O3617" s="10">
        <f>N3617-1/SUMIF(Seasons!A$2:A$8,C3617,Seasons!E$2:E$8)*(B3617-(E3617/SUMIF(Seasons!A$2:A$8,C3617,Seasons!B$2:B$8))*SUMIF(Seasons!A$2:A$8,C3617,Seasons!C$2:C$8))</f>
        <v>7.5136224807953651</v>
      </c>
    </row>
    <row r="3618" spans="1:15" x14ac:dyDescent="0.2">
      <c r="A3618">
        <v>1</v>
      </c>
      <c r="B3618" s="1">
        <f>K3618</f>
        <v>870000</v>
      </c>
      <c r="C3618" t="s">
        <v>15</v>
      </c>
      <c r="D3618" t="s">
        <v>1006</v>
      </c>
      <c r="E3618">
        <v>195</v>
      </c>
      <c r="F3618">
        <v>0</v>
      </c>
      <c r="G3618">
        <v>0</v>
      </c>
      <c r="H3618">
        <v>0</v>
      </c>
      <c r="I3618"/>
      <c r="J3618" s="1">
        <v>870000</v>
      </c>
      <c r="K3618" s="1">
        <v>870000</v>
      </c>
      <c r="L3618" s="1">
        <v>0</v>
      </c>
      <c r="M3618"/>
      <c r="N3618" s="3">
        <v>2.8</v>
      </c>
      <c r="O3618" s="10">
        <f>N3618-1/SUMIF(Seasons!A$2:A$8,C3618,Seasons!E$2:E$8)*(B3618-(E3618/SUMIF(Seasons!A$2:A$8,C3618,Seasons!B$2:B$8))*SUMIF(Seasons!A$2:A$8,C3618,Seasons!C$2:C$8))</f>
        <v>2.0565343659244917</v>
      </c>
    </row>
    <row r="3619" spans="1:15" x14ac:dyDescent="0.2">
      <c r="A3619">
        <v>1</v>
      </c>
      <c r="B3619" s="1">
        <v>2225000</v>
      </c>
      <c r="C3619" t="s">
        <v>23</v>
      </c>
      <c r="D3619" t="s">
        <v>1006</v>
      </c>
      <c r="E3619" s="19">
        <v>186</v>
      </c>
      <c r="J3619" s="1">
        <v>2225000</v>
      </c>
      <c r="K3619" s="1">
        <v>2225000</v>
      </c>
      <c r="N3619" s="3">
        <v>-3.5</v>
      </c>
      <c r="O3619" s="10">
        <f>N3619-1/SUMIF(Seasons!A$2:A$8,C3619,Seasons!E$2:E$8)*(B3619-(E3619/SUMIF(Seasons!A$2:A$8,C3619,Seasons!B$2:B$8))*SUMIF(Seasons!A$2:A$8,C3619,Seasons!C$2:C$8))</f>
        <v>-7.0669920141969831</v>
      </c>
    </row>
    <row r="3620" spans="1:15" x14ac:dyDescent="0.2">
      <c r="A3620">
        <v>1</v>
      </c>
      <c r="B3620" s="1">
        <v>2750000</v>
      </c>
      <c r="C3620" t="s">
        <v>23</v>
      </c>
      <c r="D3620" t="s">
        <v>1007</v>
      </c>
      <c r="E3620">
        <v>186</v>
      </c>
      <c r="K3620" s="1">
        <v>2750000</v>
      </c>
      <c r="L3620" s="1">
        <v>0</v>
      </c>
      <c r="N3620" s="3">
        <v>10</v>
      </c>
      <c r="O3620" s="10">
        <f>N3620-1/SUMIF(Seasons!A$2:A$8,C3620,Seasons!E$2:E$8)*(B3620-(E3620/SUMIF(Seasons!A$2:A$8,C3620,Seasons!B$2:B$8))*SUMIF(Seasons!A$2:A$8,C3620,Seasons!C$2:C$8))</f>
        <v>5.3149955634427686</v>
      </c>
    </row>
    <row r="3621" spans="1:15" x14ac:dyDescent="0.2">
      <c r="A3621">
        <v>1</v>
      </c>
      <c r="B3621" s="1">
        <f>J3621</f>
        <v>4000000</v>
      </c>
      <c r="C3621" s="11" t="s">
        <v>17</v>
      </c>
      <c r="D3621" s="11" t="s">
        <v>1008</v>
      </c>
      <c r="E3621" s="12">
        <v>190</v>
      </c>
      <c r="F3621" s="12"/>
      <c r="G3621" s="12"/>
      <c r="H3621" s="12"/>
      <c r="I3621" s="13">
        <v>4100000</v>
      </c>
      <c r="J3621" s="14">
        <v>4000000</v>
      </c>
      <c r="K3621" s="14"/>
      <c r="L3621" s="14" t="s">
        <v>27</v>
      </c>
      <c r="M3621" s="13"/>
      <c r="N3621" s="10">
        <v>2.5</v>
      </c>
      <c r="O3621" s="10">
        <f>N3621-1/SUMIF(Seasons!A$2:A$8,C3621,Seasons!E$2:E$8)*(B3621-(E3621/SUMIF(Seasons!A$2:A$8,C3621,Seasons!B$2:B$8))*SUMIF(Seasons!A$2:A$8,C3621,Seasons!C$2:C$8))</f>
        <v>-6.7408519934462046</v>
      </c>
    </row>
    <row r="3622" spans="1:15" x14ac:dyDescent="0.2">
      <c r="A3622">
        <v>1</v>
      </c>
      <c r="B3622" s="1">
        <f>K3622</f>
        <v>2500000</v>
      </c>
      <c r="C3622" s="11" t="s">
        <v>19</v>
      </c>
      <c r="D3622" s="11" t="s">
        <v>1008</v>
      </c>
      <c r="E3622" s="12">
        <v>193</v>
      </c>
      <c r="F3622" s="12">
        <v>0</v>
      </c>
      <c r="G3622" s="12">
        <v>0</v>
      </c>
      <c r="H3622" s="12">
        <v>0</v>
      </c>
      <c r="I3622" s="11"/>
      <c r="J3622" s="14">
        <v>2500000</v>
      </c>
      <c r="K3622" s="14">
        <v>2500000</v>
      </c>
      <c r="L3622" s="14">
        <v>1000000</v>
      </c>
      <c r="M3622" s="13"/>
      <c r="N3622" s="10">
        <v>0</v>
      </c>
      <c r="O3622" s="10">
        <f>N3622-1/SUMIF(Seasons!A$2:A$8,C3622,Seasons!E$2:E$8)*(B3622-(E3622/SUMIF(Seasons!A$2:A$8,C3622,Seasons!B$2:B$8))*SUMIF(Seasons!A$2:A$8,C3622,Seasons!C$2:C$8))</f>
        <v>-5.298013245033113</v>
      </c>
    </row>
    <row r="3623" spans="1:15" x14ac:dyDescent="0.2">
      <c r="A3623">
        <v>1</v>
      </c>
      <c r="B3623" s="1">
        <f>J3623</f>
        <v>3000000</v>
      </c>
      <c r="C3623" s="11" t="s">
        <v>17</v>
      </c>
      <c r="D3623" s="11" t="s">
        <v>1009</v>
      </c>
      <c r="E3623" s="12">
        <v>190</v>
      </c>
      <c r="F3623" s="12"/>
      <c r="G3623" s="12"/>
      <c r="H3623" s="12"/>
      <c r="I3623" s="13">
        <v>3000000</v>
      </c>
      <c r="J3623" s="14">
        <v>3000000</v>
      </c>
      <c r="K3623" s="14"/>
      <c r="L3623" s="14" t="s">
        <v>27</v>
      </c>
      <c r="M3623" s="13"/>
      <c r="N3623" s="10">
        <v>0</v>
      </c>
      <c r="O3623" s="10">
        <f>N3623-1/SUMIF(Seasons!A$2:A$8,C3623,Seasons!E$2:E$8)*(B3623-(E3623/SUMIF(Seasons!A$2:A$8,C3623,Seasons!B$2:B$8))*SUMIF(Seasons!A$2:A$8,C3623,Seasons!C$2:C$8))</f>
        <v>-6.6193336974330963</v>
      </c>
    </row>
    <row r="3624" spans="1:15" x14ac:dyDescent="0.2">
      <c r="A3624">
        <v>1</v>
      </c>
      <c r="B3624" s="1">
        <f>K3624</f>
        <v>3000000</v>
      </c>
      <c r="C3624" s="11" t="s">
        <v>19</v>
      </c>
      <c r="D3624" s="11" t="s">
        <v>1009</v>
      </c>
      <c r="E3624" s="11">
        <v>193</v>
      </c>
      <c r="F3624" s="11">
        <v>0</v>
      </c>
      <c r="G3624" s="11">
        <v>0</v>
      </c>
      <c r="H3624" s="11">
        <v>0</v>
      </c>
      <c r="I3624" s="11"/>
      <c r="J3624" s="17">
        <v>3000000</v>
      </c>
      <c r="K3624" s="17">
        <v>3000000</v>
      </c>
      <c r="L3624" s="17">
        <v>0</v>
      </c>
      <c r="M3624" s="18"/>
      <c r="N3624" s="10">
        <v>2.2000000000000002</v>
      </c>
      <c r="O3624" s="10">
        <f>N3624-1/SUMIF(Seasons!A$2:A$8,C3624,Seasons!E$2:E$8)*(B3624-(E3624/SUMIF(Seasons!A$2:A$8,C3624,Seasons!B$2:B$8))*SUMIF(Seasons!A$2:A$8,C3624,Seasons!C$2:C$8))</f>
        <v>-4.4225165562913906</v>
      </c>
    </row>
    <row r="3625" spans="1:15" x14ac:dyDescent="0.2">
      <c r="A3625">
        <v>1</v>
      </c>
      <c r="B3625" s="1">
        <f>K3625</f>
        <v>3550000</v>
      </c>
      <c r="C3625" s="11" t="s">
        <v>20</v>
      </c>
      <c r="D3625" s="11" t="s">
        <v>1009</v>
      </c>
      <c r="E3625" s="12">
        <v>186</v>
      </c>
      <c r="F3625" s="12">
        <v>0</v>
      </c>
      <c r="G3625" s="12">
        <v>0</v>
      </c>
      <c r="H3625" s="12">
        <v>0</v>
      </c>
      <c r="I3625" s="12"/>
      <c r="J3625" s="14">
        <v>3550000</v>
      </c>
      <c r="K3625" s="14">
        <v>3550000</v>
      </c>
      <c r="L3625" s="14">
        <v>0</v>
      </c>
      <c r="M3625" s="13"/>
      <c r="N3625" s="10">
        <v>7.4</v>
      </c>
      <c r="O3625" s="10">
        <f>N3625-1/SUMIF(Seasons!A$2:A$8,C3625,Seasons!E$2:E$8)*(B3625-(E3625/SUMIF(Seasons!A$2:A$8,C3625,Seasons!B$2:B$8))*SUMIF(Seasons!A$2:A$8,C3625,Seasons!C$2:C$8))</f>
        <v>-0.24091858037578184</v>
      </c>
    </row>
    <row r="3626" spans="1:15" x14ac:dyDescent="0.2">
      <c r="A3626">
        <v>1</v>
      </c>
      <c r="B3626" s="1">
        <f>K3626</f>
        <v>3550000</v>
      </c>
      <c r="C3626" s="11" t="s">
        <v>21</v>
      </c>
      <c r="D3626" s="11" t="s">
        <v>1009</v>
      </c>
      <c r="E3626" s="12">
        <v>185</v>
      </c>
      <c r="F3626" s="12">
        <v>0</v>
      </c>
      <c r="G3626" s="12">
        <v>0</v>
      </c>
      <c r="H3626" s="12">
        <v>0</v>
      </c>
      <c r="I3626" s="12"/>
      <c r="J3626" s="14">
        <v>3550000</v>
      </c>
      <c r="K3626" s="14">
        <v>3550000</v>
      </c>
      <c r="L3626" s="14">
        <v>0</v>
      </c>
      <c r="M3626" s="13">
        <v>0</v>
      </c>
      <c r="N3626" s="10">
        <v>23.9</v>
      </c>
      <c r="O3626" s="10">
        <f>N3626-1/SUMIF(Seasons!A$2:A$8,C3626,Seasons!E$2:E$8)*(B3626-(E3626/SUMIF(Seasons!A$2:A$8,C3626,Seasons!B$2:B$8))*SUMIF(Seasons!A$2:A$8,C3626,Seasons!C$2:C$8))</f>
        <v>16.949305887984679</v>
      </c>
    </row>
    <row r="3627" spans="1:15" x14ac:dyDescent="0.2">
      <c r="A3627">
        <v>1</v>
      </c>
      <c r="B3627" s="1">
        <f>48/82*K3627</f>
        <v>2078048.7804878047</v>
      </c>
      <c r="C3627" t="s">
        <v>22</v>
      </c>
      <c r="D3627" t="s">
        <v>1009</v>
      </c>
      <c r="E3627">
        <v>99</v>
      </c>
      <c r="F3627">
        <v>0</v>
      </c>
      <c r="H3627">
        <v>0</v>
      </c>
      <c r="K3627" s="1">
        <v>3550000</v>
      </c>
      <c r="L3627" s="1">
        <v>0</v>
      </c>
      <c r="N3627" s="3">
        <v>8.3000000000000007</v>
      </c>
      <c r="O3627" s="10">
        <f>N3627-1/SUMIF(Seasons!A$2:A$8,C3627,Seasons!E$2:E$8)*(B3627-(E3627/SUMIF(Seasons!A$2:A$8,C3627,Seasons!B$2:B$8))*SUMIF(Seasons!A$2:A$8,C3627,Seasons!C$2:C$8))</f>
        <v>4.6442958300550758</v>
      </c>
    </row>
    <row r="3628" spans="1:15" x14ac:dyDescent="0.2">
      <c r="A3628">
        <v>1</v>
      </c>
      <c r="B3628" s="1">
        <f>K3628</f>
        <v>5900000</v>
      </c>
      <c r="C3628" t="s">
        <v>15</v>
      </c>
      <c r="D3628" t="s">
        <v>1009</v>
      </c>
      <c r="E3628">
        <v>195</v>
      </c>
      <c r="F3628">
        <v>0</v>
      </c>
      <c r="G3628">
        <v>0</v>
      </c>
      <c r="H3628">
        <v>0</v>
      </c>
      <c r="I3628"/>
      <c r="J3628" s="1">
        <v>5900000</v>
      </c>
      <c r="K3628" s="1">
        <v>5900000</v>
      </c>
      <c r="L3628" s="1">
        <v>0</v>
      </c>
      <c r="M3628"/>
      <c r="N3628" s="3">
        <v>16</v>
      </c>
      <c r="O3628" s="10">
        <f>N3628-1/SUMIF(Seasons!A$2:A$8,C3628,Seasons!E$2:E$8)*(B3628-(E3628/SUMIF(Seasons!A$2:A$8,C3628,Seasons!B$2:B$8))*SUMIF(Seasons!A$2:A$8,C3628,Seasons!C$2:C$8))</f>
        <v>3.5701839303000966</v>
      </c>
    </row>
    <row r="3629" spans="1:15" x14ac:dyDescent="0.2">
      <c r="A3629">
        <v>1</v>
      </c>
      <c r="B3629" s="1">
        <v>5900000</v>
      </c>
      <c r="C3629" t="s">
        <v>23</v>
      </c>
      <c r="D3629" t="s">
        <v>1009</v>
      </c>
      <c r="E3629" s="19">
        <v>186</v>
      </c>
      <c r="J3629" s="1">
        <v>5900000</v>
      </c>
      <c r="K3629" s="1">
        <v>5900000</v>
      </c>
      <c r="N3629" s="3">
        <v>-9.8000000000000007</v>
      </c>
      <c r="O3629" s="10">
        <f>N3629-1/SUMIF(Seasons!A$2:A$8,C3629,Seasons!E$2:E$8)*(B3629-(E3629/SUMIF(Seasons!A$2:A$8,C3629,Seasons!B$2:B$8))*SUMIF(Seasons!A$2:A$8,C3629,Seasons!C$2:C$8))</f>
        <v>-21.193078970718723</v>
      </c>
    </row>
    <row r="3630" spans="1:15" x14ac:dyDescent="0.2">
      <c r="A3630">
        <v>1</v>
      </c>
      <c r="B3630" s="1">
        <f>J3630</f>
        <v>800000</v>
      </c>
      <c r="C3630" s="11" t="s">
        <v>17</v>
      </c>
      <c r="D3630" s="11" t="s">
        <v>1010</v>
      </c>
      <c r="E3630" s="12">
        <v>190</v>
      </c>
      <c r="F3630" s="12"/>
      <c r="G3630" s="12"/>
      <c r="H3630" s="12"/>
      <c r="I3630" s="13">
        <v>580000</v>
      </c>
      <c r="J3630" s="14">
        <v>800000</v>
      </c>
      <c r="K3630" s="14"/>
      <c r="L3630" s="14">
        <v>220000</v>
      </c>
      <c r="M3630" s="13"/>
      <c r="N3630" s="20">
        <v>5.0999999999999996</v>
      </c>
      <c r="O3630" s="10">
        <f>N3630-1/SUMIF(Seasons!A$2:A$8,C3630,Seasons!E$2:E$8)*(B3630-(E3630/SUMIF(Seasons!A$2:A$8,C3630,Seasons!B$2:B$8))*SUMIF(Seasons!A$2:A$8,C3630,Seasons!C$2:C$8))</f>
        <v>4.2480065537957401</v>
      </c>
    </row>
    <row r="3631" spans="1:15" x14ac:dyDescent="0.2">
      <c r="A3631">
        <v>1</v>
      </c>
      <c r="B3631" s="1">
        <f>K3631</f>
        <v>8290</v>
      </c>
      <c r="C3631" s="11" t="s">
        <v>19</v>
      </c>
      <c r="D3631" s="11" t="s">
        <v>1010</v>
      </c>
      <c r="E3631" s="12">
        <v>2</v>
      </c>
      <c r="F3631" s="12">
        <v>0</v>
      </c>
      <c r="G3631" s="12">
        <v>0</v>
      </c>
      <c r="H3631" s="12">
        <v>0</v>
      </c>
      <c r="I3631" s="11"/>
      <c r="J3631" s="14">
        <v>800000</v>
      </c>
      <c r="K3631" s="14">
        <v>8290</v>
      </c>
      <c r="L3631" s="14">
        <v>200000</v>
      </c>
      <c r="M3631" s="13"/>
      <c r="N3631" s="10"/>
      <c r="O3631" s="10">
        <f>N3631-1/SUMIF(Seasons!A$2:A$8,C3631,Seasons!E$2:E$8)*(B3631-(E3631/SUMIF(Seasons!A$2:A$8,C3631,Seasons!B$2:B$8))*SUMIF(Seasons!A$2:A$8,C3631,Seasons!C$2:C$8))</f>
        <v>-8.2348419860686951E-3</v>
      </c>
    </row>
    <row r="3632" spans="1:15" x14ac:dyDescent="0.2">
      <c r="A3632">
        <v>1</v>
      </c>
      <c r="B3632" s="1">
        <f>J3632</f>
        <v>300000</v>
      </c>
      <c r="C3632" s="11" t="s">
        <v>17</v>
      </c>
      <c r="D3632" s="11" t="s">
        <v>1011</v>
      </c>
      <c r="E3632" s="12">
        <v>190</v>
      </c>
      <c r="F3632" s="12"/>
      <c r="G3632" s="12"/>
      <c r="H3632" s="12"/>
      <c r="I3632" s="13">
        <v>600000</v>
      </c>
      <c r="J3632" s="14">
        <v>300000</v>
      </c>
      <c r="K3632" s="14"/>
      <c r="L3632" s="14"/>
      <c r="M3632" s="13"/>
      <c r="N3632" s="20">
        <v>-1.6</v>
      </c>
      <c r="O3632" s="10">
        <f>N3632-1/SUMIF(Seasons!A$2:A$8,C3632,Seasons!E$2:E$8)*(B3632-(E3632/SUMIF(Seasons!A$2:A$8,C3632,Seasons!B$2:B$8))*SUMIF(Seasons!A$2:A$8,C3632,Seasons!C$2:C$8))</f>
        <v>-1.1412342981977064</v>
      </c>
    </row>
    <row r="3633" spans="1:15" x14ac:dyDescent="0.2">
      <c r="A3633">
        <v>1</v>
      </c>
      <c r="B3633" s="1">
        <f>K3633</f>
        <v>407254</v>
      </c>
      <c r="C3633" s="11" t="s">
        <v>19</v>
      </c>
      <c r="D3633" s="11" t="s">
        <v>1011</v>
      </c>
      <c r="E3633" s="12">
        <v>72</v>
      </c>
      <c r="F3633" s="12">
        <v>0</v>
      </c>
      <c r="G3633" s="12">
        <v>118</v>
      </c>
      <c r="H3633" s="12">
        <v>0</v>
      </c>
      <c r="I3633" s="11"/>
      <c r="J3633" s="14">
        <v>600000</v>
      </c>
      <c r="K3633" s="14">
        <v>407254</v>
      </c>
      <c r="L3633" s="14">
        <v>0</v>
      </c>
      <c r="M3633" s="13"/>
      <c r="N3633" s="10">
        <v>1.5</v>
      </c>
      <c r="O3633" s="10">
        <f>N3633-1/SUMIF(Seasons!A$2:A$8,C3633,Seasons!E$2:E$8)*(B3633-(E3633/SUMIF(Seasons!A$2:A$8,C3633,Seasons!B$2:B$8))*SUMIF(Seasons!A$2:A$8,C3633,Seasons!C$2:C$8))</f>
        <v>0.91529668187901037</v>
      </c>
    </row>
    <row r="3634" spans="1:15" x14ac:dyDescent="0.2">
      <c r="A3634">
        <v>1</v>
      </c>
      <c r="B3634" s="1">
        <f>K3634</f>
        <v>783333</v>
      </c>
      <c r="C3634" s="11" t="s">
        <v>20</v>
      </c>
      <c r="D3634" s="11" t="s">
        <v>1011</v>
      </c>
      <c r="E3634" s="12">
        <v>94</v>
      </c>
      <c r="F3634" s="16">
        <v>68</v>
      </c>
      <c r="G3634" s="12">
        <v>0</v>
      </c>
      <c r="H3634" s="12">
        <v>0</v>
      </c>
      <c r="I3634" s="12"/>
      <c r="J3634" s="14">
        <v>1550000</v>
      </c>
      <c r="K3634" s="14">
        <v>783333</v>
      </c>
      <c r="L3634" s="14">
        <v>0</v>
      </c>
      <c r="M3634" s="13"/>
      <c r="N3634" s="10">
        <v>-0.60000000000000009</v>
      </c>
      <c r="O3634" s="10">
        <f>N3634-1/SUMIF(Seasons!A$2:A$8,C3634,Seasons!E$2:E$8)*(B3634-(E3634/SUMIF(Seasons!A$2:A$8,C3634,Seasons!B$2:B$8))*SUMIF(Seasons!A$2:A$8,C3634,Seasons!C$2:C$8))</f>
        <v>-1.9293816149235641</v>
      </c>
    </row>
    <row r="3635" spans="1:15" x14ac:dyDescent="0.2">
      <c r="A3635">
        <v>1</v>
      </c>
      <c r="B3635" s="1">
        <f>48/82*K3635</f>
        <v>484257.36585365853</v>
      </c>
      <c r="C3635" t="s">
        <v>22</v>
      </c>
      <c r="D3635" t="s">
        <v>1011</v>
      </c>
      <c r="E3635">
        <v>91</v>
      </c>
      <c r="F3635">
        <v>0</v>
      </c>
      <c r="H3635">
        <v>0</v>
      </c>
      <c r="K3635" s="1">
        <v>827273</v>
      </c>
      <c r="L3635" s="1">
        <v>0</v>
      </c>
      <c r="N3635" s="3">
        <v>-2.1</v>
      </c>
      <c r="O3635" s="10">
        <f>N3635-1/SUMIF(Seasons!A$2:A$8,C3635,Seasons!E$2:E$8)*(B3635-(E3635/SUMIF(Seasons!A$2:A$8,C3635,Seasons!B$2:B$8))*SUMIF(Seasons!A$2:A$8,C3635,Seasons!C$2:C$8))</f>
        <v>-2.5165656682640729</v>
      </c>
    </row>
    <row r="3636" spans="1:15" x14ac:dyDescent="0.2">
      <c r="A3636">
        <v>1</v>
      </c>
      <c r="B3636" s="1">
        <f>J3636</f>
        <v>875000</v>
      </c>
      <c r="C3636" s="11" t="s">
        <v>17</v>
      </c>
      <c r="D3636" s="11" t="s">
        <v>1012</v>
      </c>
      <c r="E3636" s="12">
        <v>190</v>
      </c>
      <c r="F3636" s="12"/>
      <c r="G3636" s="12"/>
      <c r="H3636" s="12"/>
      <c r="I3636" s="13">
        <v>875000</v>
      </c>
      <c r="J3636" s="14">
        <v>875000</v>
      </c>
      <c r="K3636" s="14"/>
      <c r="L3636" s="14" t="s">
        <v>27</v>
      </c>
      <c r="M3636" s="13"/>
      <c r="N3636" s="10">
        <v>2.1</v>
      </c>
      <c r="O3636" s="10">
        <f>N3636-1/SUMIF(Seasons!A$2:A$8,C3636,Seasons!E$2:E$8)*(B3636-(E3636/SUMIF(Seasons!A$2:A$8,C3636,Seasons!B$2:B$8))*SUMIF(Seasons!A$2:A$8,C3636,Seasons!C$2:C$8))</f>
        <v>1.0513926815947572</v>
      </c>
    </row>
    <row r="3637" spans="1:15" x14ac:dyDescent="0.2">
      <c r="A3637">
        <v>1</v>
      </c>
      <c r="B3637" s="1">
        <f>K3637</f>
        <v>800000</v>
      </c>
      <c r="C3637" s="11" t="s">
        <v>19</v>
      </c>
      <c r="D3637" s="11" t="s">
        <v>1012</v>
      </c>
      <c r="E3637" s="11">
        <v>193</v>
      </c>
      <c r="F3637" s="11">
        <v>0</v>
      </c>
      <c r="G3637" s="11">
        <v>0</v>
      </c>
      <c r="H3637" s="11">
        <v>0</v>
      </c>
      <c r="I3637" s="11"/>
      <c r="J3637" s="17">
        <v>800000</v>
      </c>
      <c r="K3637" s="17">
        <v>800000</v>
      </c>
      <c r="L3637" s="17">
        <v>0</v>
      </c>
      <c r="M3637" s="18"/>
      <c r="N3637" s="10">
        <v>-1.9</v>
      </c>
      <c r="O3637" s="10">
        <f>N3637-1/SUMIF(Seasons!A$2:A$8,C3637,Seasons!E$2:E$8)*(B3637-(E3637/SUMIF(Seasons!A$2:A$8,C3637,Seasons!B$2:B$8))*SUMIF(Seasons!A$2:A$8,C3637,Seasons!C$2:C$8))</f>
        <v>-2.6947019867549669</v>
      </c>
    </row>
    <row r="3638" spans="1:15" x14ac:dyDescent="0.2">
      <c r="A3638">
        <v>1</v>
      </c>
      <c r="B3638" s="1">
        <f>K3638</f>
        <v>800000</v>
      </c>
      <c r="C3638" s="11" t="s">
        <v>20</v>
      </c>
      <c r="D3638" s="11" t="s">
        <v>1012</v>
      </c>
      <c r="E3638" s="12">
        <v>186</v>
      </c>
      <c r="F3638" s="12">
        <v>0</v>
      </c>
      <c r="G3638" s="12">
        <v>0</v>
      </c>
      <c r="H3638" s="12">
        <v>0</v>
      </c>
      <c r="I3638" s="12"/>
      <c r="J3638" s="14">
        <v>800000</v>
      </c>
      <c r="K3638" s="14">
        <v>800000</v>
      </c>
      <c r="L3638" s="14">
        <v>0</v>
      </c>
      <c r="M3638" s="13"/>
      <c r="N3638" s="10">
        <v>10.9</v>
      </c>
      <c r="O3638" s="10">
        <f>N3638-1/SUMIF(Seasons!A$2:A$8,C3638,Seasons!E$2:E$8)*(B3638-(E3638/SUMIF(Seasons!A$2:A$8,C3638,Seasons!B$2:B$8))*SUMIF(Seasons!A$2:A$8,C3638,Seasons!C$2:C$8))</f>
        <v>10.148434237995826</v>
      </c>
    </row>
    <row r="3639" spans="1:15" x14ac:dyDescent="0.2">
      <c r="A3639">
        <v>1</v>
      </c>
      <c r="B3639" s="1">
        <f>K3639</f>
        <v>4500000</v>
      </c>
      <c r="C3639" s="11" t="s">
        <v>21</v>
      </c>
      <c r="D3639" s="11" t="s">
        <v>1012</v>
      </c>
      <c r="E3639" s="12">
        <v>185</v>
      </c>
      <c r="F3639" s="16">
        <v>24</v>
      </c>
      <c r="G3639" s="12">
        <v>0</v>
      </c>
      <c r="H3639" s="12">
        <v>0</v>
      </c>
      <c r="I3639" s="12"/>
      <c r="J3639" s="14">
        <v>4500000</v>
      </c>
      <c r="K3639" s="14">
        <v>4500000</v>
      </c>
      <c r="L3639" s="14">
        <v>0</v>
      </c>
      <c r="M3639" s="13">
        <v>0</v>
      </c>
      <c r="N3639" s="10">
        <v>1.9</v>
      </c>
      <c r="O3639" s="10">
        <f>N3639-1/SUMIF(Seasons!A$2:A$8,C3639,Seasons!E$2:E$8)*(B3639-(E3639/SUMIF(Seasons!A$2:A$8,C3639,Seasons!B$2:B$8))*SUMIF(Seasons!A$2:A$8,C3639,Seasons!C$2:C$8))</f>
        <v>-7.2335567257060784</v>
      </c>
    </row>
    <row r="3640" spans="1:15" x14ac:dyDescent="0.2">
      <c r="A3640">
        <v>1</v>
      </c>
      <c r="B3640" s="1">
        <f>48/82*K3640</f>
        <v>2634146.3414634145</v>
      </c>
      <c r="C3640" t="s">
        <v>22</v>
      </c>
      <c r="D3640" t="s">
        <v>1012</v>
      </c>
      <c r="E3640">
        <v>99</v>
      </c>
      <c r="F3640">
        <v>0</v>
      </c>
      <c r="H3640">
        <v>0</v>
      </c>
      <c r="K3640" s="1">
        <v>4500000</v>
      </c>
      <c r="L3640" s="1">
        <v>0</v>
      </c>
      <c r="N3640" s="3">
        <v>0.9</v>
      </c>
      <c r="O3640" s="10">
        <f>N3640-1/SUMIF(Seasons!A$2:A$8,C3640,Seasons!E$2:E$8)*(B3640-(E3640/SUMIF(Seasons!A$2:A$8,C3640,Seasons!B$2:B$8))*SUMIF(Seasons!A$2:A$8,C3640,Seasons!C$2:C$8))</f>
        <v>-3.9037765538945712</v>
      </c>
    </row>
    <row r="3641" spans="1:15" x14ac:dyDescent="0.2">
      <c r="A3641">
        <v>1</v>
      </c>
      <c r="B3641" s="1">
        <f>K3641</f>
        <v>4500000</v>
      </c>
      <c r="C3641" t="s">
        <v>15</v>
      </c>
      <c r="D3641" t="s">
        <v>1012</v>
      </c>
      <c r="E3641">
        <v>195</v>
      </c>
      <c r="F3641">
        <v>0</v>
      </c>
      <c r="G3641">
        <v>0</v>
      </c>
      <c r="H3641">
        <v>0</v>
      </c>
      <c r="I3641"/>
      <c r="J3641" s="1">
        <v>4500000</v>
      </c>
      <c r="K3641" s="1">
        <v>4500000</v>
      </c>
      <c r="L3641" s="1">
        <v>0</v>
      </c>
      <c r="M3641"/>
      <c r="N3641" s="3">
        <v>-1.9</v>
      </c>
      <c r="O3641" s="10">
        <f>N3641-1/SUMIF(Seasons!A$2:A$8,C3641,Seasons!E$2:E$8)*(B3641-(E3641/SUMIF(Seasons!A$2:A$8,C3641,Seasons!B$2:B$8))*SUMIF(Seasons!A$2:A$8,C3641,Seasons!C$2:C$8))</f>
        <v>-11.077153920619555</v>
      </c>
    </row>
    <row r="3642" spans="1:15" x14ac:dyDescent="0.2">
      <c r="A3642">
        <v>1</v>
      </c>
      <c r="B3642" s="1">
        <f>K3642</f>
        <v>65026</v>
      </c>
      <c r="C3642" t="s">
        <v>15</v>
      </c>
      <c r="D3642" t="s">
        <v>1013</v>
      </c>
      <c r="E3642">
        <v>16</v>
      </c>
      <c r="F3642">
        <v>0</v>
      </c>
      <c r="G3642">
        <v>0</v>
      </c>
      <c r="H3642">
        <v>0</v>
      </c>
      <c r="I3642"/>
      <c r="J3642" s="1">
        <v>925000</v>
      </c>
      <c r="K3642" s="1">
        <v>65026</v>
      </c>
      <c r="L3642" s="1">
        <v>232500</v>
      </c>
      <c r="M3642"/>
      <c r="N3642" s="3">
        <v>0.5</v>
      </c>
      <c r="O3642" s="10">
        <f>N3642-1/SUMIF(Seasons!A$2:A$8,C3642,Seasons!E$2:E$8)*(B3642-(E3642/SUMIF(Seasons!A$2:A$8,C3642,Seasons!B$2:B$8))*SUMIF(Seasons!A$2:A$8,C3642,Seasons!C$2:C$8))</f>
        <v>0.45377085412167695</v>
      </c>
    </row>
    <row r="3643" spans="1:15" x14ac:dyDescent="0.2">
      <c r="A3643">
        <v>1</v>
      </c>
      <c r="B3643" s="1">
        <v>104000</v>
      </c>
      <c r="C3643" t="s">
        <v>23</v>
      </c>
      <c r="D3643" t="s">
        <v>1013</v>
      </c>
      <c r="E3643">
        <v>21</v>
      </c>
      <c r="K3643" s="1">
        <v>104000</v>
      </c>
      <c r="L3643" s="1">
        <v>83000</v>
      </c>
      <c r="N3643" s="3">
        <v>-0.2</v>
      </c>
      <c r="O3643" s="10">
        <f>N3643-1/SUMIF(Seasons!A$2:A$8,C3643,Seasons!E$2:E$8)*(B3643-(E3643/SUMIF(Seasons!A$2:A$8,C3643,Seasons!B$2:B$8))*SUMIF(Seasons!A$2:A$8,C3643,Seasons!C$2:C$8))</f>
        <v>-0.28923490854967515</v>
      </c>
    </row>
    <row r="3644" spans="1:15" x14ac:dyDescent="0.2">
      <c r="A3644">
        <v>1</v>
      </c>
      <c r="B3644" s="1">
        <f>J3644</f>
        <v>500000</v>
      </c>
      <c r="C3644" s="11" t="s">
        <v>17</v>
      </c>
      <c r="D3644" s="11" t="s">
        <v>1014</v>
      </c>
      <c r="E3644" s="12">
        <v>190</v>
      </c>
      <c r="F3644" s="12"/>
      <c r="G3644" s="12"/>
      <c r="H3644" s="12"/>
      <c r="I3644" s="13">
        <v>500000</v>
      </c>
      <c r="J3644" s="14">
        <v>500000</v>
      </c>
      <c r="K3644" s="14"/>
      <c r="L3644" s="14" t="s">
        <v>27</v>
      </c>
      <c r="M3644" s="13"/>
      <c r="N3644" s="10">
        <v>-1.8</v>
      </c>
      <c r="O3644" s="10">
        <f>N3644-1/SUMIF(Seasons!A$2:A$8,C3644,Seasons!E$2:E$8)*(B3644-(E3644/SUMIF(Seasons!A$2:A$8,C3644,Seasons!B$2:B$8))*SUMIF(Seasons!A$2:A$8,C3644,Seasons!C$2:C$8))</f>
        <v>-1.8655379574003277</v>
      </c>
    </row>
    <row r="3645" spans="1:15" x14ac:dyDescent="0.2">
      <c r="A3645">
        <v>1</v>
      </c>
      <c r="B3645" s="1">
        <f>K3645</f>
        <v>23656</v>
      </c>
      <c r="C3645" s="11" t="s">
        <v>20</v>
      </c>
      <c r="D3645" s="11" t="s">
        <v>1015</v>
      </c>
      <c r="E3645" s="12">
        <v>8</v>
      </c>
      <c r="F3645" s="12">
        <v>0</v>
      </c>
      <c r="G3645" s="12">
        <v>0</v>
      </c>
      <c r="H3645" s="12">
        <v>0</v>
      </c>
      <c r="I3645" s="12"/>
      <c r="J3645" s="14">
        <v>550000</v>
      </c>
      <c r="K3645" s="14">
        <v>23656</v>
      </c>
      <c r="L3645" s="14">
        <v>0</v>
      </c>
      <c r="M3645" s="13"/>
      <c r="N3645" s="10">
        <v>-0.8</v>
      </c>
      <c r="O3645" s="10">
        <f>N3645-1/SUMIF(Seasons!A$2:A$8,C3645,Seasons!E$2:E$8)*(B3645-(E3645/SUMIF(Seasons!A$2:A$8,C3645,Seasons!B$2:B$8))*SUMIF(Seasons!A$2:A$8,C3645,Seasons!C$2:C$8))</f>
        <v>-0.80538778368913733</v>
      </c>
    </row>
    <row r="3646" spans="1:15" x14ac:dyDescent="0.2">
      <c r="A3646">
        <v>1</v>
      </c>
      <c r="B3646" s="1">
        <f>K3646</f>
        <v>5641</v>
      </c>
      <c r="C3646" t="s">
        <v>15</v>
      </c>
      <c r="D3646" t="s">
        <v>1015</v>
      </c>
      <c r="E3646">
        <v>2</v>
      </c>
      <c r="F3646">
        <v>0</v>
      </c>
      <c r="G3646">
        <v>0</v>
      </c>
      <c r="H3646">
        <v>0</v>
      </c>
      <c r="I3646"/>
      <c r="J3646" s="1">
        <v>550000</v>
      </c>
      <c r="K3646" s="1">
        <v>5641</v>
      </c>
      <c r="L3646" s="1">
        <v>0</v>
      </c>
      <c r="M3646"/>
      <c r="N3646" s="3">
        <v>0</v>
      </c>
      <c r="O3646" s="10">
        <f>N3646-1/SUMIF(Seasons!A$2:A$8,C3646,Seasons!E$2:E$8)*(B3646-(E3646/SUMIF(Seasons!A$2:A$8,C3646,Seasons!B$2:B$8))*SUMIF(Seasons!A$2:A$8,C3646,Seasons!C$2:C$8))</f>
        <v>5.957256683210652E-8</v>
      </c>
    </row>
    <row r="3647" spans="1:15" x14ac:dyDescent="0.2">
      <c r="A3647">
        <v>1</v>
      </c>
      <c r="B3647" s="1">
        <f>J3647</f>
        <v>1500000</v>
      </c>
      <c r="C3647" s="11" t="s">
        <v>17</v>
      </c>
      <c r="D3647" s="11" t="s">
        <v>1016</v>
      </c>
      <c r="E3647" s="12">
        <v>190</v>
      </c>
      <c r="F3647" s="12"/>
      <c r="G3647" s="12"/>
      <c r="H3647" s="12"/>
      <c r="I3647" s="13">
        <v>1500000</v>
      </c>
      <c r="J3647" s="14">
        <v>1500000</v>
      </c>
      <c r="K3647" s="14"/>
      <c r="L3647" s="14" t="s">
        <v>27</v>
      </c>
      <c r="M3647" s="13"/>
      <c r="N3647" s="10">
        <v>3.8</v>
      </c>
      <c r="O3647" s="10">
        <f>N3647-1/SUMIF(Seasons!A$2:A$8,C3647,Seasons!E$2:E$8)*(B3647-(E3647/SUMIF(Seasons!A$2:A$8,C3647,Seasons!B$2:B$8))*SUMIF(Seasons!A$2:A$8,C3647,Seasons!C$2:C$8))</f>
        <v>1.1129437465865646</v>
      </c>
    </row>
    <row r="3648" spans="1:15" x14ac:dyDescent="0.2">
      <c r="A3648">
        <v>1</v>
      </c>
      <c r="B3648" s="1">
        <f>K3648</f>
        <v>1750000</v>
      </c>
      <c r="C3648" s="11" t="s">
        <v>19</v>
      </c>
      <c r="D3648" s="11" t="s">
        <v>1016</v>
      </c>
      <c r="E3648" s="11">
        <v>193</v>
      </c>
      <c r="F3648" s="11">
        <v>0</v>
      </c>
      <c r="G3648" s="11">
        <v>0</v>
      </c>
      <c r="H3648" s="11">
        <v>0</v>
      </c>
      <c r="I3648" s="11"/>
      <c r="J3648" s="17">
        <v>1750000</v>
      </c>
      <c r="K3648" s="17">
        <v>1750000</v>
      </c>
      <c r="L3648" s="17">
        <v>0</v>
      </c>
      <c r="M3648" s="18"/>
      <c r="N3648" s="10">
        <v>6.2</v>
      </c>
      <c r="O3648" s="10">
        <f>N3648-1/SUMIF(Seasons!A$2:A$8,C3648,Seasons!E$2:E$8)*(B3648-(E3648/SUMIF(Seasons!A$2:A$8,C3648,Seasons!B$2:B$8))*SUMIF(Seasons!A$2:A$8,C3648,Seasons!C$2:C$8))</f>
        <v>2.8887417218543048</v>
      </c>
    </row>
    <row r="3649" spans="1:15" x14ac:dyDescent="0.2">
      <c r="A3649">
        <v>1</v>
      </c>
      <c r="B3649" s="1">
        <f>K3649</f>
        <v>3000000</v>
      </c>
      <c r="C3649" s="11" t="s">
        <v>20</v>
      </c>
      <c r="D3649" s="11" t="s">
        <v>1016</v>
      </c>
      <c r="E3649" s="12">
        <v>186</v>
      </c>
      <c r="F3649" s="12">
        <v>0</v>
      </c>
      <c r="G3649" s="12">
        <v>0</v>
      </c>
      <c r="H3649" s="12">
        <v>0</v>
      </c>
      <c r="I3649" s="12"/>
      <c r="J3649" s="14">
        <v>3000000</v>
      </c>
      <c r="K3649" s="14">
        <v>3000000</v>
      </c>
      <c r="L3649" s="14">
        <v>0</v>
      </c>
      <c r="M3649" s="13"/>
      <c r="N3649" s="10">
        <v>8.6999999999999993</v>
      </c>
      <c r="O3649" s="10">
        <f>N3649-1/SUMIF(Seasons!A$2:A$8,C3649,Seasons!E$2:E$8)*(B3649-(E3649/SUMIF(Seasons!A$2:A$8,C3649,Seasons!B$2:B$8))*SUMIF(Seasons!A$2:A$8,C3649,Seasons!C$2:C$8))</f>
        <v>2.4369519832985382</v>
      </c>
    </row>
    <row r="3650" spans="1:15" x14ac:dyDescent="0.2">
      <c r="A3650">
        <v>1</v>
      </c>
      <c r="B3650" s="1">
        <f>K3650</f>
        <v>3000000</v>
      </c>
      <c r="C3650" s="11" t="s">
        <v>21</v>
      </c>
      <c r="D3650" s="11" t="s">
        <v>1016</v>
      </c>
      <c r="E3650" s="12">
        <v>185</v>
      </c>
      <c r="F3650" s="12">
        <v>0</v>
      </c>
      <c r="G3650" s="12">
        <v>0</v>
      </c>
      <c r="H3650" s="12">
        <v>0</v>
      </c>
      <c r="I3650" s="12"/>
      <c r="J3650" s="14">
        <v>3000000</v>
      </c>
      <c r="K3650" s="14">
        <v>3000000</v>
      </c>
      <c r="L3650" s="14">
        <v>0</v>
      </c>
      <c r="M3650" s="13">
        <v>0</v>
      </c>
      <c r="N3650" s="10">
        <v>7.2</v>
      </c>
      <c r="O3650" s="10">
        <f>N3650-1/SUMIF(Seasons!A$2:A$8,C3650,Seasons!E$2:E$8)*(B3650-(E3650/SUMIF(Seasons!A$2:A$8,C3650,Seasons!B$2:B$8))*SUMIF(Seasons!A$2:A$8,C3650,Seasons!C$2:C$8))</f>
        <v>1.5130684538056487</v>
      </c>
    </row>
    <row r="3651" spans="1:15" x14ac:dyDescent="0.2">
      <c r="A3651">
        <v>1</v>
      </c>
      <c r="B3651" s="1">
        <f>48/82*K3651</f>
        <v>1756097.5609756096</v>
      </c>
      <c r="C3651" t="s">
        <v>22</v>
      </c>
      <c r="D3651" t="s">
        <v>1016</v>
      </c>
      <c r="E3651">
        <v>99</v>
      </c>
      <c r="F3651">
        <v>0</v>
      </c>
      <c r="H3651">
        <v>0</v>
      </c>
      <c r="K3651" s="1">
        <v>3000000</v>
      </c>
      <c r="L3651" s="1">
        <v>0</v>
      </c>
      <c r="N3651" s="3">
        <v>1.1000000000000001</v>
      </c>
      <c r="O3651" s="10">
        <f>N3651-1/SUMIF(Seasons!A$2:A$8,C3651,Seasons!E$2:E$8)*(B3651-(E3651/SUMIF(Seasons!A$2:A$8,C3651,Seasons!B$2:B$8))*SUMIF(Seasons!A$2:A$8,C3651,Seasons!C$2:C$8))</f>
        <v>-1.891030684500393</v>
      </c>
    </row>
    <row r="3652" spans="1:15" x14ac:dyDescent="0.2">
      <c r="A3652">
        <v>1</v>
      </c>
      <c r="B3652" s="1">
        <f>K3652</f>
        <v>2250000</v>
      </c>
      <c r="C3652" t="s">
        <v>15</v>
      </c>
      <c r="D3652" t="s">
        <v>1016</v>
      </c>
      <c r="E3652">
        <v>195</v>
      </c>
      <c r="F3652">
        <v>21</v>
      </c>
      <c r="G3652">
        <v>0</v>
      </c>
      <c r="H3652">
        <v>0</v>
      </c>
      <c r="I3652"/>
      <c r="J3652" s="1">
        <v>2250000</v>
      </c>
      <c r="K3652" s="1">
        <v>2250000</v>
      </c>
      <c r="L3652" s="1">
        <v>0</v>
      </c>
      <c r="M3652"/>
      <c r="N3652" s="3">
        <v>1.2</v>
      </c>
      <c r="O3652" s="10">
        <f>N3652-1/SUMIF(Seasons!A$2:A$8,C3652,Seasons!E$2:E$8)*(B3652-(E3652/SUMIF(Seasons!A$2:A$8,C3652,Seasons!B$2:B$8))*SUMIF(Seasons!A$2:A$8,C3652,Seasons!C$2:C$8))</f>
        <v>-2.7496611810261378</v>
      </c>
    </row>
    <row r="3653" spans="1:15" x14ac:dyDescent="0.2">
      <c r="A3653">
        <v>1</v>
      </c>
      <c r="B3653" s="1">
        <v>1853000</v>
      </c>
      <c r="C3653" t="s">
        <v>23</v>
      </c>
      <c r="D3653" t="s">
        <v>1016</v>
      </c>
      <c r="E3653">
        <v>186</v>
      </c>
      <c r="K3653" s="1">
        <v>1853000</v>
      </c>
      <c r="L3653" s="1">
        <v>0</v>
      </c>
      <c r="N3653" s="3">
        <v>-0.5</v>
      </c>
      <c r="O3653" s="10">
        <f>N3653-1/SUMIF(Seasons!A$2:A$8,C3653,Seasons!E$2:E$8)*(B3653-(E3653/SUMIF(Seasons!A$2:A$8,C3653,Seasons!B$2:B$8))*SUMIF(Seasons!A$2:A$8,C3653,Seasons!C$2:C$8))</f>
        <v>-3.2748003549245785</v>
      </c>
    </row>
    <row r="3654" spans="1:15" x14ac:dyDescent="0.2">
      <c r="A3654">
        <v>1</v>
      </c>
      <c r="B3654" s="1">
        <f>J3654</f>
        <v>700000</v>
      </c>
      <c r="C3654" s="11" t="s">
        <v>17</v>
      </c>
      <c r="D3654" s="11" t="s">
        <v>1017</v>
      </c>
      <c r="E3654" s="12">
        <v>190</v>
      </c>
      <c r="F3654" s="12"/>
      <c r="G3654" s="12"/>
      <c r="H3654" s="12"/>
      <c r="I3654" s="13">
        <v>675000</v>
      </c>
      <c r="J3654" s="14">
        <v>700000</v>
      </c>
      <c r="K3654" s="14"/>
      <c r="L3654" s="14" t="s">
        <v>27</v>
      </c>
      <c r="M3654" s="13"/>
      <c r="N3654" s="10">
        <v>0</v>
      </c>
      <c r="O3654" s="10">
        <f>N3654-1/SUMIF(Seasons!A$2:A$8,C3654,Seasons!E$2:E$8)*(B3654-(E3654/SUMIF(Seasons!A$2:A$8,C3654,Seasons!B$2:B$8))*SUMIF(Seasons!A$2:A$8,C3654,Seasons!C$2:C$8))</f>
        <v>-0.5898416166029492</v>
      </c>
    </row>
    <row r="3655" spans="1:15" x14ac:dyDescent="0.2">
      <c r="A3655">
        <v>1</v>
      </c>
      <c r="B3655" s="1">
        <f>K3655</f>
        <v>550000</v>
      </c>
      <c r="C3655" s="11" t="s">
        <v>19</v>
      </c>
      <c r="D3655" s="11" t="s">
        <v>1017</v>
      </c>
      <c r="E3655" s="12">
        <v>193</v>
      </c>
      <c r="F3655" s="12">
        <v>0</v>
      </c>
      <c r="G3655" s="12">
        <v>0</v>
      </c>
      <c r="H3655" s="12">
        <v>0</v>
      </c>
      <c r="I3655" s="11"/>
      <c r="J3655" s="14">
        <v>550000</v>
      </c>
      <c r="K3655" s="14">
        <v>550000</v>
      </c>
      <c r="L3655" s="14">
        <v>0</v>
      </c>
      <c r="M3655" s="13"/>
      <c r="N3655" s="10">
        <v>4.5</v>
      </c>
      <c r="O3655" s="10">
        <f>N3655-1/SUMIF(Seasons!A$2:A$8,C3655,Seasons!E$2:E$8)*(B3655-(E3655/SUMIF(Seasons!A$2:A$8,C3655,Seasons!B$2:B$8))*SUMIF(Seasons!A$2:A$8,C3655,Seasons!C$2:C$8))</f>
        <v>4.3675496688741724</v>
      </c>
    </row>
    <row r="3656" spans="1:15" x14ac:dyDescent="0.2">
      <c r="A3656">
        <v>1</v>
      </c>
      <c r="B3656" s="1">
        <f>K3656</f>
        <v>800000</v>
      </c>
      <c r="C3656" s="11" t="s">
        <v>20</v>
      </c>
      <c r="D3656" s="11" t="s">
        <v>1017</v>
      </c>
      <c r="E3656" s="11">
        <v>186</v>
      </c>
      <c r="F3656" s="11">
        <v>0</v>
      </c>
      <c r="G3656" s="11">
        <v>0</v>
      </c>
      <c r="H3656" s="11">
        <v>0</v>
      </c>
      <c r="I3656" s="11"/>
      <c r="J3656" s="17">
        <v>800000</v>
      </c>
      <c r="K3656" s="17">
        <v>800000</v>
      </c>
      <c r="L3656" s="17">
        <v>0</v>
      </c>
      <c r="M3656" s="18"/>
      <c r="N3656" s="10">
        <v>5</v>
      </c>
      <c r="O3656" s="10">
        <f>N3656-1/SUMIF(Seasons!A$2:A$8,C3656,Seasons!E$2:E$8)*(B3656-(E3656/SUMIF(Seasons!A$2:A$8,C3656,Seasons!B$2:B$8))*SUMIF(Seasons!A$2:A$8,C3656,Seasons!C$2:C$8))</f>
        <v>4.2484342379958244</v>
      </c>
    </row>
    <row r="3657" spans="1:15" x14ac:dyDescent="0.2">
      <c r="A3657">
        <v>1</v>
      </c>
      <c r="B3657" s="1">
        <f>K3657</f>
        <v>750000</v>
      </c>
      <c r="C3657" s="11" t="s">
        <v>21</v>
      </c>
      <c r="D3657" s="11" t="s">
        <v>1017</v>
      </c>
      <c r="E3657" s="12">
        <v>185</v>
      </c>
      <c r="F3657" s="12">
        <v>0</v>
      </c>
      <c r="G3657" s="12">
        <v>0</v>
      </c>
      <c r="H3657" s="12">
        <v>0</v>
      </c>
      <c r="I3657" s="12"/>
      <c r="J3657" s="14">
        <v>750000</v>
      </c>
      <c r="K3657" s="14">
        <v>750000</v>
      </c>
      <c r="L3657" s="14">
        <v>0</v>
      </c>
      <c r="M3657" s="13">
        <v>0</v>
      </c>
      <c r="N3657" s="10">
        <v>0.9</v>
      </c>
      <c r="O3657" s="10">
        <f>N3657-1/SUMIF(Seasons!A$2:A$8,C3657,Seasons!E$2:E$8)*(B3657-(E3657/SUMIF(Seasons!A$2:A$8,C3657,Seasons!B$2:B$8))*SUMIF(Seasons!A$2:A$8,C3657,Seasons!C$2:C$8))</f>
        <v>0.38300622307324084</v>
      </c>
    </row>
    <row r="3658" spans="1:15" x14ac:dyDescent="0.2">
      <c r="A3658">
        <v>1</v>
      </c>
      <c r="B3658" s="1">
        <v>19000</v>
      </c>
      <c r="C3658" t="s">
        <v>23</v>
      </c>
      <c r="D3658" t="s">
        <v>1018</v>
      </c>
      <c r="E3658">
        <v>6</v>
      </c>
      <c r="K3658" s="1">
        <v>19000</v>
      </c>
      <c r="L3658" s="1">
        <v>0</v>
      </c>
      <c r="N3658" s="3">
        <v>0.5</v>
      </c>
      <c r="O3658" s="10">
        <f>N3658-1/SUMIF(Seasons!A$2:A$8,C3658,Seasons!E$2:E$8)*(B3658-(E3658/SUMIF(Seasons!A$2:A$8,C3658,Seasons!B$2:B$8))*SUMIF(Seasons!A$2:A$8,C3658,Seasons!C$2:C$8))</f>
        <v>0.49732089189111828</v>
      </c>
    </row>
    <row r="3659" spans="1:15" x14ac:dyDescent="0.2">
      <c r="A3659">
        <v>1</v>
      </c>
      <c r="B3659" s="1">
        <f>K3659</f>
        <v>0</v>
      </c>
      <c r="C3659" s="11" t="s">
        <v>19</v>
      </c>
      <c r="D3659" s="11" t="s">
        <v>1019</v>
      </c>
      <c r="E3659" s="12">
        <v>0</v>
      </c>
      <c r="F3659" s="12">
        <v>0</v>
      </c>
      <c r="G3659" s="12">
        <v>0</v>
      </c>
      <c r="H3659" s="12">
        <v>0</v>
      </c>
      <c r="I3659" s="11"/>
      <c r="J3659" s="14">
        <v>500000</v>
      </c>
      <c r="K3659" s="14">
        <v>0</v>
      </c>
      <c r="L3659" s="14">
        <v>0</v>
      </c>
      <c r="M3659" s="13"/>
      <c r="N3659" s="10"/>
      <c r="O3659" s="10">
        <f>N3659-1/SUMIF(Seasons!A$2:A$8,C3659,Seasons!E$2:E$8)*(B3659-(E3659/SUMIF(Seasons!A$2:A$8,C3659,Seasons!B$2:B$8))*SUMIF(Seasons!A$2:A$8,C3659,Seasons!C$2:C$8))</f>
        <v>0</v>
      </c>
    </row>
    <row r="3660" spans="1:15" x14ac:dyDescent="0.2">
      <c r="A3660">
        <v>1</v>
      </c>
      <c r="B3660" s="1">
        <f>K3660</f>
        <v>153763</v>
      </c>
      <c r="C3660" s="11" t="s">
        <v>20</v>
      </c>
      <c r="D3660" s="11" t="s">
        <v>1019</v>
      </c>
      <c r="E3660" s="12">
        <v>52</v>
      </c>
      <c r="F3660" s="12">
        <v>0</v>
      </c>
      <c r="G3660" s="12">
        <v>0</v>
      </c>
      <c r="H3660" s="12">
        <v>0</v>
      </c>
      <c r="I3660" s="12"/>
      <c r="J3660" s="14">
        <v>550000</v>
      </c>
      <c r="K3660" s="14">
        <v>153763</v>
      </c>
      <c r="L3660" s="14">
        <v>0</v>
      </c>
      <c r="M3660" s="13"/>
      <c r="N3660" s="10">
        <v>-0.6</v>
      </c>
      <c r="O3660" s="10">
        <f>N3660-1/SUMIF(Seasons!A$2:A$8,C3660,Seasons!E$2:E$8)*(B3660-(E3660/SUMIF(Seasons!A$2:A$8,C3660,Seasons!B$2:B$8))*SUMIF(Seasons!A$2:A$8,C3660,Seasons!C$2:C$8))</f>
        <v>-0.63501808876018584</v>
      </c>
    </row>
    <row r="3661" spans="1:15" x14ac:dyDescent="0.2">
      <c r="A3661">
        <v>1</v>
      </c>
      <c r="B3661" s="1">
        <f>K3661</f>
        <v>34085</v>
      </c>
      <c r="C3661" t="s">
        <v>15</v>
      </c>
      <c r="D3661" t="s">
        <v>1020</v>
      </c>
      <c r="E3661">
        <v>8</v>
      </c>
      <c r="F3661">
        <v>0</v>
      </c>
      <c r="G3661">
        <v>0</v>
      </c>
      <c r="H3661">
        <v>0</v>
      </c>
      <c r="I3661"/>
      <c r="J3661" s="1">
        <v>894167</v>
      </c>
      <c r="K3661" s="1">
        <v>34085</v>
      </c>
      <c r="L3661" s="1">
        <v>132500</v>
      </c>
      <c r="M3661"/>
      <c r="N3661" s="3">
        <v>-0.4</v>
      </c>
      <c r="O3661" s="10">
        <f>N3661-1/SUMIF(Seasons!A$2:A$8,C3661,Seasons!E$2:E$8)*(B3661-(E3661/SUMIF(Seasons!A$2:A$8,C3661,Seasons!B$2:B$8))*SUMIF(Seasons!A$2:A$8,C3661,Seasons!C$2:C$8))</f>
        <v>-0.4267668478665575</v>
      </c>
    </row>
    <row r="3662" spans="1:15" x14ac:dyDescent="0.2">
      <c r="A3662">
        <v>1</v>
      </c>
      <c r="B3662" s="1">
        <v>288000</v>
      </c>
      <c r="C3662" t="s">
        <v>23</v>
      </c>
      <c r="D3662" t="s">
        <v>1020</v>
      </c>
      <c r="E3662">
        <v>60</v>
      </c>
      <c r="K3662" s="1">
        <v>288000</v>
      </c>
      <c r="L3662" s="1">
        <v>58000</v>
      </c>
      <c r="N3662" s="3">
        <v>-0.7</v>
      </c>
      <c r="O3662" s="10">
        <f>N3662-1/SUMIF(Seasons!A$2:A$8,C3662,Seasons!E$2:E$8)*(B3662-(E3662/SUMIF(Seasons!A$2:A$8,C3662,Seasons!B$2:B$8))*SUMIF(Seasons!A$2:A$8,C3662,Seasons!C$2:C$8))</f>
        <v>-0.93548673326273002</v>
      </c>
    </row>
    <row r="3663" spans="1:15" x14ac:dyDescent="0.2">
      <c r="A3663">
        <v>1</v>
      </c>
      <c r="B3663" s="1">
        <f>J3663</f>
        <v>835000</v>
      </c>
      <c r="C3663" s="11" t="s">
        <v>17</v>
      </c>
      <c r="D3663" s="11" t="s">
        <v>1021</v>
      </c>
      <c r="E3663" s="12">
        <v>190</v>
      </c>
      <c r="F3663" s="12"/>
      <c r="G3663" s="12"/>
      <c r="H3663" s="12"/>
      <c r="I3663" s="13">
        <v>685000</v>
      </c>
      <c r="J3663" s="14">
        <v>835000</v>
      </c>
      <c r="K3663" s="14"/>
      <c r="L3663" s="14">
        <v>165000</v>
      </c>
      <c r="M3663" s="13"/>
      <c r="N3663" s="10">
        <v>3.2</v>
      </c>
      <c r="O3663" s="10">
        <f>N3663-1/SUMIF(Seasons!A$2:A$8,C3663,Seasons!E$2:E$8)*(B3663-(E3663/SUMIF(Seasons!A$2:A$8,C3663,Seasons!B$2:B$8))*SUMIF(Seasons!A$2:A$8,C3663,Seasons!C$2:C$8))</f>
        <v>2.2562534134352816</v>
      </c>
    </row>
    <row r="3664" spans="1:15" x14ac:dyDescent="0.2">
      <c r="A3664">
        <v>1</v>
      </c>
      <c r="B3664" s="1">
        <f>K3664</f>
        <v>835000</v>
      </c>
      <c r="C3664" s="11" t="s">
        <v>19</v>
      </c>
      <c r="D3664" s="11" t="s">
        <v>1021</v>
      </c>
      <c r="E3664" s="12">
        <v>193</v>
      </c>
      <c r="F3664" s="12">
        <v>0</v>
      </c>
      <c r="G3664" s="12">
        <v>0</v>
      </c>
      <c r="H3664" s="12">
        <v>0</v>
      </c>
      <c r="I3664" s="11"/>
      <c r="J3664" s="14">
        <v>835000</v>
      </c>
      <c r="K3664" s="14">
        <v>835000</v>
      </c>
      <c r="L3664" s="14">
        <v>180000</v>
      </c>
      <c r="M3664" s="13"/>
      <c r="N3664" s="10">
        <v>6.2</v>
      </c>
      <c r="O3664" s="10">
        <f>N3664-1/SUMIF(Seasons!A$2:A$8,C3664,Seasons!E$2:E$8)*(B3664-(E3664/SUMIF(Seasons!A$2:A$8,C3664,Seasons!B$2:B$8))*SUMIF(Seasons!A$2:A$8,C3664,Seasons!C$2:C$8))</f>
        <v>5.3125827814569542</v>
      </c>
    </row>
    <row r="3665" spans="1:15" x14ac:dyDescent="0.2">
      <c r="A3665">
        <v>1</v>
      </c>
      <c r="B3665" s="1">
        <f>K3665</f>
        <v>3500000</v>
      </c>
      <c r="C3665" s="11" t="s">
        <v>20</v>
      </c>
      <c r="D3665" s="11" t="s">
        <v>1021</v>
      </c>
      <c r="E3665" s="12">
        <v>186</v>
      </c>
      <c r="F3665" s="12">
        <v>0</v>
      </c>
      <c r="G3665" s="12">
        <v>0</v>
      </c>
      <c r="H3665" s="12">
        <v>0</v>
      </c>
      <c r="I3665" s="12"/>
      <c r="J3665" s="14">
        <v>3500000</v>
      </c>
      <c r="K3665" s="14">
        <v>3500000</v>
      </c>
      <c r="L3665" s="14">
        <v>0</v>
      </c>
      <c r="M3665" s="13"/>
      <c r="N3665" s="10">
        <v>12.7</v>
      </c>
      <c r="O3665" s="10">
        <f>N3665-1/SUMIF(Seasons!A$2:A$8,C3665,Seasons!E$2:E$8)*(B3665-(E3665/SUMIF(Seasons!A$2:A$8,C3665,Seasons!B$2:B$8))*SUMIF(Seasons!A$2:A$8,C3665,Seasons!C$2:C$8))</f>
        <v>5.1843423799582462</v>
      </c>
    </row>
    <row r="3666" spans="1:15" x14ac:dyDescent="0.2">
      <c r="A3666">
        <v>1</v>
      </c>
      <c r="B3666" s="1">
        <f>K3666</f>
        <v>3500000</v>
      </c>
      <c r="C3666" s="11" t="s">
        <v>21</v>
      </c>
      <c r="D3666" s="11" t="s">
        <v>1021</v>
      </c>
      <c r="E3666" s="12">
        <v>185</v>
      </c>
      <c r="F3666" s="16">
        <v>53</v>
      </c>
      <c r="G3666" s="12">
        <v>0</v>
      </c>
      <c r="H3666" s="12">
        <v>0</v>
      </c>
      <c r="I3666" s="12"/>
      <c r="J3666" s="14">
        <v>3500000</v>
      </c>
      <c r="K3666" s="14">
        <v>3500000</v>
      </c>
      <c r="L3666" s="14">
        <v>0</v>
      </c>
      <c r="M3666" s="13">
        <v>0</v>
      </c>
      <c r="N3666" s="10">
        <v>11.4</v>
      </c>
      <c r="O3666" s="10">
        <f>N3666-1/SUMIF(Seasons!A$2:A$8,C3666,Seasons!E$2:E$8)*(B3666-(E3666/SUMIF(Seasons!A$2:A$8,C3666,Seasons!B$2:B$8))*SUMIF(Seasons!A$2:A$8,C3666,Seasons!C$2:C$8))</f>
        <v>4.5641933939684067</v>
      </c>
    </row>
    <row r="3667" spans="1:15" x14ac:dyDescent="0.2">
      <c r="A3667">
        <v>1</v>
      </c>
      <c r="B3667" s="1">
        <f>48/82*K3667</f>
        <v>2048780.487804878</v>
      </c>
      <c r="C3667" t="s">
        <v>22</v>
      </c>
      <c r="D3667" t="s">
        <v>1021</v>
      </c>
      <c r="E3667">
        <v>99</v>
      </c>
      <c r="F3667">
        <v>0</v>
      </c>
      <c r="H3667">
        <v>0</v>
      </c>
      <c r="K3667" s="1">
        <v>3500000</v>
      </c>
      <c r="L3667" s="1">
        <v>0</v>
      </c>
      <c r="N3667" s="3">
        <v>11.1</v>
      </c>
      <c r="O3667" s="10">
        <f>N3667-1/SUMIF(Seasons!A$2:A$8,C3667,Seasons!E$2:E$8)*(B3667-(E3667/SUMIF(Seasons!A$2:A$8,C3667,Seasons!B$2:B$8))*SUMIF(Seasons!A$2:A$8,C3667,Seasons!C$2:C$8))</f>
        <v>7.5047206923682133</v>
      </c>
    </row>
    <row r="3668" spans="1:15" x14ac:dyDescent="0.2">
      <c r="A3668">
        <v>1</v>
      </c>
      <c r="B3668" s="1">
        <f>K3668</f>
        <v>3500000</v>
      </c>
      <c r="C3668" t="s">
        <v>15</v>
      </c>
      <c r="D3668" t="s">
        <v>1021</v>
      </c>
      <c r="E3668">
        <v>195</v>
      </c>
      <c r="F3668">
        <v>35</v>
      </c>
      <c r="G3668">
        <v>0</v>
      </c>
      <c r="H3668">
        <v>0</v>
      </c>
      <c r="I3668"/>
      <c r="J3668" s="1">
        <v>3500000</v>
      </c>
      <c r="K3668" s="1">
        <v>3500000</v>
      </c>
      <c r="L3668" s="1">
        <v>0</v>
      </c>
      <c r="M3668"/>
      <c r="N3668" s="3">
        <v>5.2</v>
      </c>
      <c r="O3668" s="10">
        <f>N3668-1/SUMIF(Seasons!A$2:A$8,C3668,Seasons!E$2:E$8)*(B3668-(E3668/SUMIF(Seasons!A$2:A$8,C3668,Seasons!B$2:B$8))*SUMIF(Seasons!A$2:A$8,C3668,Seasons!C$2:C$8))</f>
        <v>-1.6538238141335908</v>
      </c>
    </row>
    <row r="3669" spans="1:15" x14ac:dyDescent="0.2">
      <c r="A3669">
        <v>1</v>
      </c>
      <c r="B3669" s="1">
        <v>7250000</v>
      </c>
      <c r="C3669" t="s">
        <v>23</v>
      </c>
      <c r="D3669" t="s">
        <v>1021</v>
      </c>
      <c r="E3669">
        <v>186</v>
      </c>
      <c r="K3669" s="1">
        <v>7250000</v>
      </c>
      <c r="L3669" s="1">
        <v>0</v>
      </c>
      <c r="N3669" s="3">
        <v>15.5</v>
      </c>
      <c r="O3669" s="10">
        <f>N3669-1/SUMIF(Seasons!A$2:A$8,C3669,Seasons!E$2:E$8)*(B3669-(E3669/SUMIF(Seasons!A$2:A$8,C3669,Seasons!B$2:B$8))*SUMIF(Seasons!A$2:A$8,C3669,Seasons!C$2:C$8))</f>
        <v>1.2320319432120677</v>
      </c>
    </row>
    <row r="3670" spans="1:15" x14ac:dyDescent="0.2">
      <c r="A3670">
        <v>1</v>
      </c>
      <c r="B3670" s="1">
        <f>K3670</f>
        <v>52072</v>
      </c>
      <c r="C3670" s="11" t="s">
        <v>19</v>
      </c>
      <c r="D3670" s="11" t="s">
        <v>1022</v>
      </c>
      <c r="E3670" s="12">
        <v>18</v>
      </c>
      <c r="F3670" s="12">
        <v>0</v>
      </c>
      <c r="G3670" s="12">
        <v>0</v>
      </c>
      <c r="H3670" s="12">
        <v>14</v>
      </c>
      <c r="I3670" s="11"/>
      <c r="J3670" s="14">
        <v>500000</v>
      </c>
      <c r="K3670" s="14">
        <v>52072</v>
      </c>
      <c r="L3670" s="14">
        <v>0</v>
      </c>
      <c r="M3670" s="13"/>
      <c r="N3670" s="10">
        <v>-0.4</v>
      </c>
      <c r="O3670" s="10">
        <f>N3670-1/SUMIF(Seasons!A$2:A$8,C3670,Seasons!E$2:E$8)*(B3670-(E3670/SUMIF(Seasons!A$2:A$8,C3670,Seasons!B$2:B$8))*SUMIF(Seasons!A$2:A$8,C3670,Seasons!C$2:C$8))</f>
        <v>-0.41441026661634012</v>
      </c>
    </row>
    <row r="3671" spans="1:15" x14ac:dyDescent="0.2">
      <c r="A3671">
        <v>1</v>
      </c>
      <c r="B3671" s="1">
        <f>K3671</f>
        <v>500000</v>
      </c>
      <c r="C3671" s="11" t="s">
        <v>20</v>
      </c>
      <c r="D3671" s="11" t="s">
        <v>1022</v>
      </c>
      <c r="E3671" s="12">
        <v>186</v>
      </c>
      <c r="F3671" s="12">
        <v>0</v>
      </c>
      <c r="G3671" s="12">
        <v>0</v>
      </c>
      <c r="H3671" s="12">
        <v>0</v>
      </c>
      <c r="I3671" s="12"/>
      <c r="J3671" s="14">
        <v>500000</v>
      </c>
      <c r="K3671" s="14">
        <v>500000</v>
      </c>
      <c r="L3671" s="14">
        <v>0</v>
      </c>
      <c r="M3671" s="13"/>
      <c r="N3671" s="10">
        <v>4</v>
      </c>
      <c r="O3671" s="10">
        <f>N3671-1/SUMIF(Seasons!A$2:A$8,C3671,Seasons!E$2:E$8)*(B3671-(E3671/SUMIF(Seasons!A$2:A$8,C3671,Seasons!B$2:B$8))*SUMIF(Seasons!A$2:A$8,C3671,Seasons!C$2:C$8))</f>
        <v>4</v>
      </c>
    </row>
    <row r="3672" spans="1:15" x14ac:dyDescent="0.2">
      <c r="A3672">
        <v>1</v>
      </c>
      <c r="B3672" s="1">
        <f>K3672</f>
        <v>625000</v>
      </c>
      <c r="C3672" s="11" t="s">
        <v>21</v>
      </c>
      <c r="D3672" s="11" t="s">
        <v>1022</v>
      </c>
      <c r="E3672" s="11">
        <v>185</v>
      </c>
      <c r="F3672" s="11">
        <v>0</v>
      </c>
      <c r="G3672" s="11">
        <v>0</v>
      </c>
      <c r="H3672" s="11">
        <v>0</v>
      </c>
      <c r="I3672" s="11"/>
      <c r="J3672" s="17">
        <v>625000</v>
      </c>
      <c r="K3672" s="17">
        <v>625000</v>
      </c>
      <c r="L3672" s="17">
        <v>0</v>
      </c>
      <c r="M3672" s="18">
        <v>0</v>
      </c>
      <c r="N3672" s="10">
        <v>1.7000000000000002</v>
      </c>
      <c r="O3672" s="10">
        <f>N3672-1/SUMIF(Seasons!A$2:A$8,C3672,Seasons!E$2:E$8)*(B3672-(E3672/SUMIF(Seasons!A$2:A$8,C3672,Seasons!B$2:B$8))*SUMIF(Seasons!A$2:A$8,C3672,Seasons!C$2:C$8))</f>
        <v>1.4702249880325517</v>
      </c>
    </row>
    <row r="3673" spans="1:15" x14ac:dyDescent="0.2">
      <c r="A3673">
        <v>1</v>
      </c>
      <c r="B3673" s="1">
        <f>48/82*K3673</f>
        <v>365853.65853658534</v>
      </c>
      <c r="C3673" t="s">
        <v>22</v>
      </c>
      <c r="D3673" t="s">
        <v>1022</v>
      </c>
      <c r="E3673">
        <v>99</v>
      </c>
      <c r="F3673">
        <v>0</v>
      </c>
      <c r="H3673">
        <v>0</v>
      </c>
      <c r="K3673" s="1">
        <v>625000</v>
      </c>
      <c r="L3673" s="1">
        <v>0</v>
      </c>
      <c r="N3673" s="3">
        <v>9</v>
      </c>
      <c r="O3673" s="10">
        <f>N3673-1/SUMIF(Seasons!A$2:A$8,C3673,Seasons!E$2:E$8)*(B3673-(E3673/SUMIF(Seasons!A$2:A$8,C3673,Seasons!B$2:B$8))*SUMIF(Seasons!A$2:A$8,C3673,Seasons!C$2:C$8))</f>
        <v>8.8791502753737213</v>
      </c>
    </row>
    <row r="3674" spans="1:15" x14ac:dyDescent="0.2">
      <c r="A3674">
        <v>1</v>
      </c>
      <c r="B3674" s="1">
        <f>K3674</f>
        <v>1250000</v>
      </c>
      <c r="C3674" t="s">
        <v>15</v>
      </c>
      <c r="D3674" t="s">
        <v>1022</v>
      </c>
      <c r="E3674">
        <v>195</v>
      </c>
      <c r="F3674">
        <v>0</v>
      </c>
      <c r="G3674">
        <v>0</v>
      </c>
      <c r="H3674">
        <v>0</v>
      </c>
      <c r="I3674"/>
      <c r="J3674" s="1">
        <v>1250000</v>
      </c>
      <c r="K3674" s="1">
        <v>1250000</v>
      </c>
      <c r="L3674" s="1">
        <v>0</v>
      </c>
      <c r="M3674"/>
      <c r="N3674" s="3">
        <v>6.4</v>
      </c>
      <c r="O3674" s="10">
        <f>N3674-1/SUMIF(Seasons!A$2:A$8,C3674,Seasons!E$2:E$8)*(B3674-(E3674/SUMIF(Seasons!A$2:A$8,C3674,Seasons!B$2:B$8))*SUMIF(Seasons!A$2:A$8,C3674,Seasons!C$2:C$8))</f>
        <v>4.7736689254598259</v>
      </c>
    </row>
    <row r="3675" spans="1:15" x14ac:dyDescent="0.2">
      <c r="A3675">
        <v>1</v>
      </c>
      <c r="B3675" s="1">
        <v>1250000</v>
      </c>
      <c r="C3675" t="s">
        <v>23</v>
      </c>
      <c r="D3675" t="s">
        <v>1022</v>
      </c>
      <c r="E3675">
        <v>186</v>
      </c>
      <c r="K3675" s="1">
        <v>1250000</v>
      </c>
      <c r="L3675" s="1">
        <v>0</v>
      </c>
      <c r="N3675" s="3">
        <v>1.7000000000000002</v>
      </c>
      <c r="O3675" s="10">
        <f>N3675-1/SUMIF(Seasons!A$2:A$8,C3675,Seasons!E$2:E$8)*(B3675-(E3675/SUMIF(Seasons!A$2:A$8,C3675,Seasons!B$2:B$8))*SUMIF(Seasons!A$2:A$8,C3675,Seasons!C$2:C$8))</f>
        <v>0.20931677018633565</v>
      </c>
    </row>
    <row r="3676" spans="1:15" x14ac:dyDescent="0.2">
      <c r="A3676">
        <v>1</v>
      </c>
      <c r="B3676" s="1">
        <f>K3676</f>
        <v>6010</v>
      </c>
      <c r="C3676" s="11" t="s">
        <v>19</v>
      </c>
      <c r="D3676" s="11" t="s">
        <v>1023</v>
      </c>
      <c r="E3676" s="12">
        <v>2</v>
      </c>
      <c r="F3676" s="12">
        <v>0</v>
      </c>
      <c r="G3676" s="12">
        <v>0</v>
      </c>
      <c r="H3676" s="12">
        <v>0</v>
      </c>
      <c r="I3676" s="11"/>
      <c r="J3676" s="14">
        <v>580000</v>
      </c>
      <c r="K3676" s="14">
        <v>6010</v>
      </c>
      <c r="L3676" s="14">
        <v>15000</v>
      </c>
      <c r="M3676" s="13"/>
      <c r="N3676" s="10"/>
      <c r="O3676" s="10">
        <f>N3676-1/SUMIF(Seasons!A$2:A$8,C3676,Seasons!E$2:E$8)*(B3676-(E3676/SUMIF(Seasons!A$2:A$8,C3676,Seasons!B$2:B$8))*SUMIF(Seasons!A$2:A$8,C3676,Seasons!C$2:C$8))</f>
        <v>-2.1951068867309474E-3</v>
      </c>
    </row>
    <row r="3677" spans="1:15" x14ac:dyDescent="0.2">
      <c r="A3677">
        <v>1</v>
      </c>
      <c r="B3677" s="1">
        <f>K3677</f>
        <v>8065</v>
      </c>
      <c r="C3677" s="11" t="s">
        <v>20</v>
      </c>
      <c r="D3677" s="11" t="s">
        <v>1023</v>
      </c>
      <c r="E3677" s="12">
        <v>3</v>
      </c>
      <c r="F3677" s="12">
        <v>0</v>
      </c>
      <c r="G3677" s="12">
        <v>0</v>
      </c>
      <c r="H3677" s="12">
        <v>0</v>
      </c>
      <c r="I3677" s="12"/>
      <c r="J3677" s="14">
        <v>500000</v>
      </c>
      <c r="K3677" s="14">
        <v>8065</v>
      </c>
      <c r="L3677" s="14">
        <v>0</v>
      </c>
      <c r="M3677" s="13"/>
      <c r="N3677" s="10"/>
      <c r="O3677" s="10">
        <f>N3677-1/SUMIF(Seasons!A$2:A$8,C3677,Seasons!E$2:E$8)*(B3677-(E3677/SUMIF(Seasons!A$2:A$8,C3677,Seasons!B$2:B$8))*SUMIF(Seasons!A$2:A$8,C3677,Seasons!C$2:C$8))</f>
        <v>-1.2122028419433942E-6</v>
      </c>
    </row>
    <row r="3678" spans="1:15" x14ac:dyDescent="0.2">
      <c r="A3678">
        <v>1</v>
      </c>
      <c r="B3678" s="1">
        <f>J3678</f>
        <v>587500</v>
      </c>
      <c r="C3678" s="11" t="s">
        <v>17</v>
      </c>
      <c r="D3678" s="11" t="s">
        <v>1024</v>
      </c>
      <c r="E3678" s="12">
        <v>190</v>
      </c>
      <c r="F3678" s="12"/>
      <c r="G3678" s="12"/>
      <c r="H3678" s="12"/>
      <c r="I3678" s="13">
        <v>587500</v>
      </c>
      <c r="J3678" s="14">
        <v>587500</v>
      </c>
      <c r="K3678" s="14"/>
      <c r="L3678" s="14" t="s">
        <v>27</v>
      </c>
      <c r="M3678" s="13"/>
      <c r="N3678" s="10">
        <v>-0.1</v>
      </c>
      <c r="O3678" s="10">
        <f>N3678-1/SUMIF(Seasons!A$2:A$8,C3678,Seasons!E$2:E$8)*(B3678-(E3678/SUMIF(Seasons!A$2:A$8,C3678,Seasons!B$2:B$8))*SUMIF(Seasons!A$2:A$8,C3678,Seasons!C$2:C$8))</f>
        <v>-0.39492080830147458</v>
      </c>
    </row>
    <row r="3679" spans="1:15" x14ac:dyDescent="0.2">
      <c r="A3679">
        <v>1</v>
      </c>
      <c r="B3679" s="1">
        <f>J3679</f>
        <v>855000</v>
      </c>
      <c r="C3679" s="11" t="s">
        <v>17</v>
      </c>
      <c r="D3679" s="11" t="s">
        <v>1025</v>
      </c>
      <c r="E3679" s="12">
        <v>190</v>
      </c>
      <c r="F3679" s="12"/>
      <c r="G3679" s="12"/>
      <c r="H3679" s="12"/>
      <c r="I3679" s="13">
        <v>850000</v>
      </c>
      <c r="J3679" s="14">
        <v>855000</v>
      </c>
      <c r="K3679" s="14"/>
      <c r="L3679" s="14" t="s">
        <v>27</v>
      </c>
      <c r="M3679" s="13"/>
      <c r="N3679" s="10">
        <v>0.5</v>
      </c>
      <c r="O3679" s="10">
        <f>N3679-1/SUMIF(Seasons!A$2:A$8,C3679,Seasons!E$2:E$8)*(B3679-(E3679/SUMIF(Seasons!A$2:A$8,C3679,Seasons!B$2:B$8))*SUMIF(Seasons!A$2:A$8,C3679,Seasons!C$2:C$8))</f>
        <v>-0.49617695248498084</v>
      </c>
    </row>
    <row r="3680" spans="1:15" x14ac:dyDescent="0.2">
      <c r="A3680">
        <v>1</v>
      </c>
      <c r="B3680" s="1">
        <f>K3680</f>
        <v>128472</v>
      </c>
      <c r="C3680" s="11" t="s">
        <v>19</v>
      </c>
      <c r="D3680" s="11" t="s">
        <v>1025</v>
      </c>
      <c r="E3680" s="12">
        <v>29</v>
      </c>
      <c r="F3680" s="12">
        <v>0</v>
      </c>
      <c r="G3680" s="12">
        <v>0</v>
      </c>
      <c r="H3680" s="12">
        <v>0</v>
      </c>
      <c r="I3680" s="11"/>
      <c r="J3680" s="14">
        <v>855000</v>
      </c>
      <c r="K3680" s="14">
        <v>128472</v>
      </c>
      <c r="L3680" s="14">
        <v>100000</v>
      </c>
      <c r="M3680" s="13"/>
      <c r="N3680" s="10">
        <v>-0.6</v>
      </c>
      <c r="O3680" s="10">
        <f>N3680-1/SUMIF(Seasons!A$2:A$8,C3680,Seasons!E$2:E$8)*(B3680-(E3680/SUMIF(Seasons!A$2:A$8,C3680,Seasons!B$2:B$8))*SUMIF(Seasons!A$2:A$8,C3680,Seasons!C$2:C$8))</f>
        <v>-0.74130454654634048</v>
      </c>
    </row>
    <row r="3681" spans="1:15" x14ac:dyDescent="0.2">
      <c r="A3681">
        <v>1</v>
      </c>
      <c r="B3681" s="1">
        <f>K3681</f>
        <v>803250</v>
      </c>
      <c r="C3681" s="11" t="s">
        <v>20</v>
      </c>
      <c r="D3681" s="11" t="s">
        <v>1025</v>
      </c>
      <c r="E3681" s="12">
        <v>186</v>
      </c>
      <c r="F3681" s="12">
        <v>0</v>
      </c>
      <c r="G3681" s="12">
        <v>0</v>
      </c>
      <c r="H3681" s="12">
        <v>0</v>
      </c>
      <c r="I3681" s="12"/>
      <c r="J3681" s="14">
        <v>803250</v>
      </c>
      <c r="K3681" s="14">
        <v>803250</v>
      </c>
      <c r="L3681" s="14">
        <v>0</v>
      </c>
      <c r="M3681" s="13"/>
      <c r="N3681" s="10">
        <v>1.2</v>
      </c>
      <c r="O3681" s="10">
        <f>N3681-1/SUMIF(Seasons!A$2:A$8,C3681,Seasons!E$2:E$8)*(B3681-(E3681/SUMIF(Seasons!A$2:A$8,C3681,Seasons!B$2:B$8))*SUMIF(Seasons!A$2:A$8,C3681,Seasons!C$2:C$8))</f>
        <v>0.44029227557411277</v>
      </c>
    </row>
    <row r="3682" spans="1:15" x14ac:dyDescent="0.2">
      <c r="A3682">
        <v>1</v>
      </c>
      <c r="B3682" s="1">
        <f>K3682</f>
        <v>725000</v>
      </c>
      <c r="C3682" s="11" t="s">
        <v>21</v>
      </c>
      <c r="D3682" s="11" t="s">
        <v>1025</v>
      </c>
      <c r="E3682" s="12">
        <v>185</v>
      </c>
      <c r="F3682" s="12">
        <v>0</v>
      </c>
      <c r="G3682" s="12">
        <v>0</v>
      </c>
      <c r="H3682" s="12">
        <v>0</v>
      </c>
      <c r="I3682" s="12"/>
      <c r="J3682" s="14">
        <v>725000</v>
      </c>
      <c r="K3682" s="14">
        <v>725000</v>
      </c>
      <c r="L3682" s="14">
        <v>0</v>
      </c>
      <c r="M3682" s="13">
        <v>0</v>
      </c>
      <c r="N3682" s="10">
        <v>-0.2</v>
      </c>
      <c r="O3682" s="10">
        <f>N3682-1/SUMIF(Seasons!A$2:A$8,C3682,Seasons!E$2:E$8)*(B3682-(E3682/SUMIF(Seasons!A$2:A$8,C3682,Seasons!B$2:B$8))*SUMIF(Seasons!A$2:A$8,C3682,Seasons!C$2:C$8))</f>
        <v>-0.65955002393489703</v>
      </c>
    </row>
    <row r="3683" spans="1:15" x14ac:dyDescent="0.2">
      <c r="A3683">
        <v>1</v>
      </c>
      <c r="B3683" s="1">
        <f>48/82*K3683</f>
        <v>424390.24390243902</v>
      </c>
      <c r="C3683" t="s">
        <v>22</v>
      </c>
      <c r="D3683" t="s">
        <v>1025</v>
      </c>
      <c r="E3683">
        <v>99</v>
      </c>
      <c r="F3683">
        <v>0</v>
      </c>
      <c r="H3683">
        <v>0</v>
      </c>
      <c r="K3683" s="1">
        <v>725000</v>
      </c>
      <c r="L3683" s="1">
        <v>0</v>
      </c>
      <c r="N3683" s="3">
        <v>3.3</v>
      </c>
      <c r="O3683" s="10">
        <f>N3683-1/SUMIF(Seasons!A$2:A$8,C3683,Seasons!E$2:E$8)*(B3683-(E3683/SUMIF(Seasons!A$2:A$8,C3683,Seasons!B$2:B$8))*SUMIF(Seasons!A$2:A$8,C3683,Seasons!C$2:C$8))</f>
        <v>3.0583005507474428</v>
      </c>
    </row>
    <row r="3684" spans="1:15" x14ac:dyDescent="0.2">
      <c r="A3684">
        <v>1</v>
      </c>
      <c r="B3684" s="1">
        <f>K3684</f>
        <v>1325000</v>
      </c>
      <c r="C3684" t="s">
        <v>15</v>
      </c>
      <c r="D3684" t="s">
        <v>1025</v>
      </c>
      <c r="E3684">
        <v>195</v>
      </c>
      <c r="F3684">
        <v>0</v>
      </c>
      <c r="G3684">
        <v>0</v>
      </c>
      <c r="H3684">
        <v>0</v>
      </c>
      <c r="I3684"/>
      <c r="J3684" s="1">
        <v>1325000</v>
      </c>
      <c r="K3684" s="1">
        <v>1325000</v>
      </c>
      <c r="L3684" s="1">
        <v>0</v>
      </c>
      <c r="M3684"/>
      <c r="N3684" s="3">
        <v>1.7000000000000002</v>
      </c>
      <c r="O3684" s="10">
        <f>N3684-1/SUMIF(Seasons!A$2:A$8,C3684,Seasons!E$2:E$8)*(B3684-(E3684/SUMIF(Seasons!A$2:A$8,C3684,Seasons!B$2:B$8))*SUMIF(Seasons!A$2:A$8,C3684,Seasons!C$2:C$8))</f>
        <v>-0.10058083252662131</v>
      </c>
    </row>
    <row r="3685" spans="1:15" x14ac:dyDescent="0.2">
      <c r="A3685">
        <v>1</v>
      </c>
      <c r="B3685" s="1">
        <v>1525000</v>
      </c>
      <c r="C3685" t="s">
        <v>23</v>
      </c>
      <c r="D3685" t="s">
        <v>1025</v>
      </c>
      <c r="E3685">
        <v>186</v>
      </c>
      <c r="K3685" s="1">
        <v>1525000</v>
      </c>
      <c r="L3685" s="1">
        <v>0</v>
      </c>
      <c r="N3685" s="3">
        <v>6.7</v>
      </c>
      <c r="O3685" s="10">
        <f>N3685-1/SUMIF(Seasons!A$2:A$8,C3685,Seasons!E$2:E$8)*(B3685-(E3685/SUMIF(Seasons!A$2:A$8,C3685,Seasons!B$2:B$8))*SUMIF(Seasons!A$2:A$8,C3685,Seasons!C$2:C$8))</f>
        <v>4.6236912156166818</v>
      </c>
    </row>
    <row r="3686" spans="1:15" x14ac:dyDescent="0.2">
      <c r="A3686">
        <v>1</v>
      </c>
      <c r="B3686" s="1">
        <f>J3686</f>
        <v>7450000</v>
      </c>
      <c r="C3686" s="11" t="s">
        <v>17</v>
      </c>
      <c r="D3686" s="11" t="s">
        <v>1026</v>
      </c>
      <c r="E3686" s="12">
        <v>190</v>
      </c>
      <c r="F3686" s="12"/>
      <c r="G3686" s="12"/>
      <c r="H3686" s="12"/>
      <c r="I3686" s="13">
        <v>7450000</v>
      </c>
      <c r="J3686" s="14">
        <v>7450000</v>
      </c>
      <c r="K3686" s="14"/>
      <c r="L3686" s="14" t="s">
        <v>27</v>
      </c>
      <c r="M3686" s="13"/>
      <c r="N3686" s="10">
        <v>20.7</v>
      </c>
      <c r="O3686" s="10">
        <f>N3686-1/SUMIF(Seasons!A$2:A$8,C3686,Seasons!E$2:E$8)*(B3686-(E3686/SUMIF(Seasons!A$2:A$8,C3686,Seasons!B$2:B$8))*SUMIF(Seasons!A$2:A$8,C3686,Seasons!C$2:C$8))</f>
        <v>2.4149098853085746</v>
      </c>
    </row>
    <row r="3687" spans="1:15" x14ac:dyDescent="0.2">
      <c r="A3687">
        <v>1</v>
      </c>
      <c r="B3687" s="1">
        <f>K3687</f>
        <v>7450000</v>
      </c>
      <c r="C3687" s="11" t="s">
        <v>19</v>
      </c>
      <c r="D3687" s="11" t="s">
        <v>1026</v>
      </c>
      <c r="E3687" s="12">
        <v>193</v>
      </c>
      <c r="F3687" s="12">
        <v>0</v>
      </c>
      <c r="G3687" s="12">
        <v>0</v>
      </c>
      <c r="H3687" s="12">
        <v>0</v>
      </c>
      <c r="I3687" s="11"/>
      <c r="J3687" s="14">
        <v>7450000</v>
      </c>
      <c r="K3687" s="14">
        <v>7450000</v>
      </c>
      <c r="L3687" s="14">
        <v>0</v>
      </c>
      <c r="M3687" s="13"/>
      <c r="N3687" s="10">
        <v>15</v>
      </c>
      <c r="O3687" s="10">
        <f>N3687-1/SUMIF(Seasons!A$2:A$8,C3687,Seasons!E$2:E$8)*(B3687-(E3687/SUMIF(Seasons!A$2:A$8,C3687,Seasons!B$2:B$8))*SUMIF(Seasons!A$2:A$8,C3687,Seasons!C$2:C$8))</f>
        <v>-3.4105960264900652</v>
      </c>
    </row>
    <row r="3688" spans="1:15" x14ac:dyDescent="0.2">
      <c r="A3688">
        <v>1</v>
      </c>
      <c r="B3688" s="1">
        <f>K3688</f>
        <v>6200000</v>
      </c>
      <c r="C3688" s="11" t="s">
        <v>20</v>
      </c>
      <c r="D3688" s="11" t="s">
        <v>1026</v>
      </c>
      <c r="E3688" s="12">
        <v>186</v>
      </c>
      <c r="F3688" s="12">
        <v>0</v>
      </c>
      <c r="G3688" s="12">
        <v>0</v>
      </c>
      <c r="H3688" s="12">
        <v>0</v>
      </c>
      <c r="I3688" s="12"/>
      <c r="J3688" s="14">
        <v>6200000</v>
      </c>
      <c r="K3688" s="14">
        <v>6200000</v>
      </c>
      <c r="L3688" s="14">
        <v>0</v>
      </c>
      <c r="M3688" s="13"/>
      <c r="N3688" s="10">
        <v>16.100000000000001</v>
      </c>
      <c r="O3688" s="10">
        <f>N3688-1/SUMIF(Seasons!A$2:A$8,C3688,Seasons!E$2:E$8)*(B3688-(E3688/SUMIF(Seasons!A$2:A$8,C3688,Seasons!B$2:B$8))*SUMIF(Seasons!A$2:A$8,C3688,Seasons!C$2:C$8))</f>
        <v>1.8202505219206699</v>
      </c>
    </row>
    <row r="3689" spans="1:15" x14ac:dyDescent="0.2">
      <c r="A3689">
        <v>1</v>
      </c>
      <c r="B3689" s="1">
        <f>K3689</f>
        <v>6200000</v>
      </c>
      <c r="C3689" s="11" t="s">
        <v>21</v>
      </c>
      <c r="D3689" s="11" t="s">
        <v>1026</v>
      </c>
      <c r="E3689" s="12">
        <v>185</v>
      </c>
      <c r="F3689" s="12">
        <v>0</v>
      </c>
      <c r="G3689" s="12">
        <v>0</v>
      </c>
      <c r="H3689" s="12">
        <v>0</v>
      </c>
      <c r="I3689" s="12"/>
      <c r="J3689" s="14">
        <v>6200000</v>
      </c>
      <c r="K3689" s="14">
        <v>6200000</v>
      </c>
      <c r="L3689" s="14">
        <v>0</v>
      </c>
      <c r="M3689" s="13">
        <v>0</v>
      </c>
      <c r="N3689" s="10">
        <v>10</v>
      </c>
      <c r="O3689" s="10">
        <f>N3689-1/SUMIF(Seasons!A$2:A$8,C3689,Seasons!E$2:E$8)*(B3689-(E3689/SUMIF(Seasons!A$2:A$8,C3689,Seasons!B$2:B$8))*SUMIF(Seasons!A$2:A$8,C3689,Seasons!C$2:C$8))</f>
        <v>-3.0397319291527047</v>
      </c>
    </row>
    <row r="3690" spans="1:15" x14ac:dyDescent="0.2">
      <c r="A3690">
        <v>1</v>
      </c>
      <c r="B3690" s="1">
        <f>K3690</f>
        <v>87496</v>
      </c>
      <c r="C3690" t="s">
        <v>15</v>
      </c>
      <c r="D3690" t="s">
        <v>1027</v>
      </c>
      <c r="E3690">
        <v>29</v>
      </c>
      <c r="F3690">
        <v>0</v>
      </c>
      <c r="G3690">
        <v>0</v>
      </c>
      <c r="H3690">
        <v>0</v>
      </c>
      <c r="I3690"/>
      <c r="J3690" s="1">
        <v>588333</v>
      </c>
      <c r="K3690" s="1">
        <v>87496</v>
      </c>
      <c r="L3690" s="1">
        <v>0</v>
      </c>
      <c r="M3690"/>
      <c r="N3690" s="3">
        <v>-0.60000000000000009</v>
      </c>
      <c r="O3690" s="10">
        <f>N3690-1/SUMIF(Seasons!A$2:A$8,C3690,Seasons!E$2:E$8)*(B3690-(E3690/SUMIF(Seasons!A$2:A$8,C3690,Seasons!B$2:B$8))*SUMIF(Seasons!A$2:A$8,C3690,Seasons!C$2:C$8))</f>
        <v>-0.61324560279991069</v>
      </c>
    </row>
    <row r="3691" spans="1:15" x14ac:dyDescent="0.2">
      <c r="A3691">
        <v>1</v>
      </c>
      <c r="B3691" s="1">
        <f>K3691</f>
        <v>59140</v>
      </c>
      <c r="C3691" s="11" t="s">
        <v>20</v>
      </c>
      <c r="D3691" s="11" t="s">
        <v>1028</v>
      </c>
      <c r="E3691" s="12">
        <v>22</v>
      </c>
      <c r="F3691" s="12">
        <v>0</v>
      </c>
      <c r="G3691" s="12">
        <v>0</v>
      </c>
      <c r="H3691" s="12">
        <v>0</v>
      </c>
      <c r="I3691" s="12"/>
      <c r="J3691" s="14">
        <v>500000</v>
      </c>
      <c r="K3691" s="14">
        <v>59140</v>
      </c>
      <c r="L3691" s="14">
        <v>0</v>
      </c>
      <c r="M3691" s="13"/>
      <c r="N3691" s="10">
        <v>0.9</v>
      </c>
      <c r="O3691" s="10">
        <f>N3691-1/SUMIF(Seasons!A$2:A$8,C3691,Seasons!E$2:E$8)*(B3691-(E3691/SUMIF(Seasons!A$2:A$8,C3691,Seasons!B$2:B$8))*SUMIF(Seasons!A$2:A$8,C3691,Seasons!C$2:C$8))</f>
        <v>0.89999946124318142</v>
      </c>
    </row>
    <row r="3692" spans="1:15" x14ac:dyDescent="0.2">
      <c r="A3692">
        <v>1</v>
      </c>
      <c r="B3692" s="1">
        <f>J3692</f>
        <v>4200000</v>
      </c>
      <c r="C3692" s="11" t="s">
        <v>17</v>
      </c>
      <c r="D3692" t="s">
        <v>1029</v>
      </c>
      <c r="E3692" s="12">
        <v>190</v>
      </c>
      <c r="F3692" s="12"/>
      <c r="G3692" s="12"/>
      <c r="H3692" s="12"/>
      <c r="I3692" s="13">
        <v>3700000</v>
      </c>
      <c r="J3692" s="14">
        <v>4200000</v>
      </c>
      <c r="K3692" s="14"/>
      <c r="L3692" s="14" t="s">
        <v>27</v>
      </c>
      <c r="M3692" s="13"/>
      <c r="N3692" s="10">
        <v>7.9</v>
      </c>
      <c r="O3692" s="10">
        <f>N3692-1/SUMIF(Seasons!A$2:A$8,C3692,Seasons!E$2:E$8)*(B3692-(E3692/SUMIF(Seasons!A$2:A$8,C3692,Seasons!B$2:B$8))*SUMIF(Seasons!A$2:A$8,C3692,Seasons!C$2:C$8))</f>
        <v>-1.8651556526488253</v>
      </c>
    </row>
    <row r="3693" spans="1:15" x14ac:dyDescent="0.2">
      <c r="A3693">
        <v>1</v>
      </c>
      <c r="B3693" s="1">
        <f>K3693</f>
        <v>4200000</v>
      </c>
      <c r="C3693" s="11" t="s">
        <v>19</v>
      </c>
      <c r="D3693" t="s">
        <v>1029</v>
      </c>
      <c r="E3693" s="12">
        <v>193</v>
      </c>
      <c r="F3693" s="12">
        <v>0</v>
      </c>
      <c r="G3693" s="12">
        <v>0</v>
      </c>
      <c r="H3693" s="12">
        <v>0</v>
      </c>
      <c r="I3693" s="11"/>
      <c r="J3693" s="14">
        <v>4200000</v>
      </c>
      <c r="K3693" s="14">
        <v>4200000</v>
      </c>
      <c r="L3693" s="14">
        <v>0</v>
      </c>
      <c r="M3693" s="13"/>
      <c r="N3693" s="10">
        <v>5.6</v>
      </c>
      <c r="O3693" s="10">
        <f>N3693-1/SUMIF(Seasons!A$2:A$8,C3693,Seasons!E$2:E$8)*(B3693-(E3693/SUMIF(Seasons!A$2:A$8,C3693,Seasons!B$2:B$8))*SUMIF(Seasons!A$2:A$8,C3693,Seasons!C$2:C$8))</f>
        <v>-4.201324503311259</v>
      </c>
    </row>
    <row r="3694" spans="1:15" x14ac:dyDescent="0.2">
      <c r="A3694">
        <v>1</v>
      </c>
      <c r="B3694" s="1">
        <f>K3694</f>
        <v>4200000</v>
      </c>
      <c r="C3694" s="11" t="s">
        <v>20</v>
      </c>
      <c r="D3694" t="s">
        <v>1029</v>
      </c>
      <c r="E3694" s="12">
        <v>186</v>
      </c>
      <c r="F3694" s="12">
        <v>0</v>
      </c>
      <c r="G3694" s="12">
        <v>0</v>
      </c>
      <c r="H3694" s="12">
        <v>0</v>
      </c>
      <c r="I3694" s="12"/>
      <c r="J3694" s="14">
        <v>4200000</v>
      </c>
      <c r="K3694" s="14">
        <v>4200000</v>
      </c>
      <c r="L3694" s="14">
        <v>0</v>
      </c>
      <c r="M3694" s="13"/>
      <c r="N3694" s="10">
        <v>9.6</v>
      </c>
      <c r="O3694" s="10">
        <f>N3694-1/SUMIF(Seasons!A$2:A$8,C3694,Seasons!E$2:E$8)*(B3694-(E3694/SUMIF(Seasons!A$2:A$8,C3694,Seasons!B$2:B$8))*SUMIF(Seasons!A$2:A$8,C3694,Seasons!C$2:C$8))</f>
        <v>0.33068893528183807</v>
      </c>
    </row>
    <row r="3695" spans="1:15" x14ac:dyDescent="0.2">
      <c r="A3695">
        <v>1</v>
      </c>
      <c r="B3695" s="1">
        <f>K3695</f>
        <v>4200000</v>
      </c>
      <c r="C3695" s="11" t="s">
        <v>21</v>
      </c>
      <c r="D3695" t="s">
        <v>1029</v>
      </c>
      <c r="E3695" s="12">
        <v>185</v>
      </c>
      <c r="F3695" s="12">
        <v>0</v>
      </c>
      <c r="G3695" s="12">
        <v>0</v>
      </c>
      <c r="H3695" s="12">
        <v>0</v>
      </c>
      <c r="I3695" s="12"/>
      <c r="J3695" s="14">
        <v>4200000</v>
      </c>
      <c r="K3695" s="14">
        <v>4200000</v>
      </c>
      <c r="L3695" s="14">
        <v>0</v>
      </c>
      <c r="M3695" s="13">
        <v>0</v>
      </c>
      <c r="N3695" s="10">
        <v>4</v>
      </c>
      <c r="O3695" s="10">
        <f>N3695-1/SUMIF(Seasons!A$2:A$8,C3695,Seasons!E$2:E$8)*(B3695-(E3695/SUMIF(Seasons!A$2:A$8,C3695,Seasons!B$2:B$8))*SUMIF(Seasons!A$2:A$8,C3695,Seasons!C$2:C$8))</f>
        <v>-4.4442316898037344</v>
      </c>
    </row>
    <row r="3696" spans="1:15" x14ac:dyDescent="0.2">
      <c r="A3696">
        <v>1</v>
      </c>
      <c r="B3696" s="1">
        <f>48/82*K3696</f>
        <v>2268292.682926829</v>
      </c>
      <c r="C3696" t="s">
        <v>22</v>
      </c>
      <c r="D3696" t="s">
        <v>1029</v>
      </c>
      <c r="E3696">
        <v>99</v>
      </c>
      <c r="F3696">
        <v>0</v>
      </c>
      <c r="H3696">
        <v>0</v>
      </c>
      <c r="K3696" s="1">
        <v>3875000</v>
      </c>
      <c r="L3696" s="1">
        <v>0</v>
      </c>
      <c r="N3696" s="3">
        <v>2.1</v>
      </c>
      <c r="O3696" s="10">
        <f>N3696-1/SUMIF(Seasons!A$2:A$8,C3696,Seasons!E$2:E$8)*(B3696-(E3696/SUMIF(Seasons!A$2:A$8,C3696,Seasons!B$2:B$8))*SUMIF(Seasons!A$2:A$8,C3696,Seasons!C$2:C$8))</f>
        <v>-1.9484657749803298</v>
      </c>
    </row>
    <row r="3697" spans="1:15" x14ac:dyDescent="0.2">
      <c r="A3697">
        <v>1</v>
      </c>
      <c r="B3697" s="1">
        <f>K3697</f>
        <v>3647308</v>
      </c>
      <c r="C3697" t="s">
        <v>15</v>
      </c>
      <c r="D3697" t="s">
        <v>1029</v>
      </c>
      <c r="E3697">
        <v>147</v>
      </c>
      <c r="F3697">
        <v>0</v>
      </c>
      <c r="G3697">
        <v>48</v>
      </c>
      <c r="H3697">
        <v>0</v>
      </c>
      <c r="I3697"/>
      <c r="J3697" s="1">
        <v>3875000</v>
      </c>
      <c r="K3697" s="1">
        <v>3647308</v>
      </c>
      <c r="L3697" s="1">
        <v>0</v>
      </c>
      <c r="M3697"/>
      <c r="N3697" s="3">
        <v>1.5</v>
      </c>
      <c r="O3697" s="10">
        <f>N3697-1/SUMIF(Seasons!A$2:A$8,C3697,Seasons!E$2:E$8)*(B3697-(E3697/SUMIF(Seasons!A$2:A$8,C3697,Seasons!B$2:B$8))*SUMIF(Seasons!A$2:A$8,C3697,Seasons!C$2:C$8))</f>
        <v>-6.0106120783379255</v>
      </c>
    </row>
    <row r="3698" spans="1:15" x14ac:dyDescent="0.2">
      <c r="A3698">
        <v>1</v>
      </c>
      <c r="B3698" s="1">
        <v>3875000</v>
      </c>
      <c r="C3698" t="s">
        <v>23</v>
      </c>
      <c r="D3698" t="s">
        <v>1029</v>
      </c>
      <c r="E3698">
        <v>186</v>
      </c>
      <c r="K3698" s="1">
        <v>3875000</v>
      </c>
      <c r="L3698" s="1">
        <v>0</v>
      </c>
      <c r="N3698" s="3">
        <v>5.3</v>
      </c>
      <c r="O3698" s="10">
        <f>N3698-1/SUMIF(Seasons!A$2:A$8,C3698,Seasons!E$2:E$8)*(B3698-(E3698/SUMIF(Seasons!A$2:A$8,C3698,Seasons!B$2:B$8))*SUMIF(Seasons!A$2:A$8,C3698,Seasons!C$2:C$8))</f>
        <v>-1.7807453416149066</v>
      </c>
    </row>
    <row r="3699" spans="1:15" x14ac:dyDescent="0.2">
      <c r="A3699">
        <v>1</v>
      </c>
      <c r="B3699" s="1">
        <f>J3699</f>
        <v>1250000</v>
      </c>
      <c r="C3699" s="11" t="s">
        <v>17</v>
      </c>
      <c r="D3699" s="11" t="s">
        <v>1030</v>
      </c>
      <c r="E3699" s="12">
        <v>190</v>
      </c>
      <c r="F3699" s="12"/>
      <c r="G3699" s="12"/>
      <c r="H3699" s="12"/>
      <c r="I3699" s="13">
        <v>1250000</v>
      </c>
      <c r="J3699" s="14">
        <v>1250000</v>
      </c>
      <c r="K3699" s="14"/>
      <c r="L3699" s="14" t="s">
        <v>27</v>
      </c>
      <c r="M3699" s="13"/>
      <c r="N3699" s="10">
        <v>4</v>
      </c>
      <c r="O3699" s="10">
        <f>N3699-1/SUMIF(Seasons!A$2:A$8,C3699,Seasons!E$2:E$8)*(B3699-(E3699/SUMIF(Seasons!A$2:A$8,C3699,Seasons!B$2:B$8))*SUMIF(Seasons!A$2:A$8,C3699,Seasons!C$2:C$8))</f>
        <v>1.9683233205898416</v>
      </c>
    </row>
    <row r="3700" spans="1:15" x14ac:dyDescent="0.2">
      <c r="A3700">
        <v>1</v>
      </c>
      <c r="B3700" s="1">
        <f>K3700</f>
        <v>1250000</v>
      </c>
      <c r="C3700" s="11" t="s">
        <v>19</v>
      </c>
      <c r="D3700" s="11" t="s">
        <v>1030</v>
      </c>
      <c r="E3700" s="12">
        <v>193</v>
      </c>
      <c r="F3700" s="16">
        <v>148</v>
      </c>
      <c r="G3700" s="12">
        <v>0</v>
      </c>
      <c r="H3700" s="12">
        <v>0</v>
      </c>
      <c r="I3700" s="11"/>
      <c r="J3700" s="14">
        <v>1250000</v>
      </c>
      <c r="K3700" s="14">
        <v>1250000</v>
      </c>
      <c r="L3700" s="14">
        <v>0</v>
      </c>
      <c r="M3700" s="13"/>
      <c r="N3700" s="10">
        <v>0.1</v>
      </c>
      <c r="O3700" s="10">
        <f>N3700-1/SUMIF(Seasons!A$2:A$8,C3700,Seasons!E$2:E$8)*(B3700-(E3700/SUMIF(Seasons!A$2:A$8,C3700,Seasons!B$2:B$8))*SUMIF(Seasons!A$2:A$8,C3700,Seasons!C$2:C$8))</f>
        <v>-1.8867549668874171</v>
      </c>
    </row>
    <row r="3701" spans="1:15" x14ac:dyDescent="0.2">
      <c r="A3701">
        <v>1</v>
      </c>
      <c r="B3701" s="1">
        <f>K3701</f>
        <v>713710</v>
      </c>
      <c r="C3701" s="11" t="s">
        <v>20</v>
      </c>
      <c r="D3701" s="11" t="s">
        <v>1030</v>
      </c>
      <c r="E3701" s="12">
        <v>177</v>
      </c>
      <c r="F3701" s="12">
        <v>0</v>
      </c>
      <c r="G3701" s="12">
        <v>0</v>
      </c>
      <c r="H3701" s="12">
        <v>0</v>
      </c>
      <c r="I3701" s="12"/>
      <c r="J3701" s="14">
        <v>750000</v>
      </c>
      <c r="K3701" s="14">
        <v>713710</v>
      </c>
      <c r="L3701" s="14">
        <v>150000</v>
      </c>
      <c r="M3701" s="13"/>
      <c r="N3701" s="10">
        <v>0</v>
      </c>
      <c r="O3701" s="10">
        <f>N3701-1/SUMIF(Seasons!A$2:A$8,C3701,Seasons!E$2:E$8)*(B3701-(E3701/SUMIF(Seasons!A$2:A$8,C3701,Seasons!B$2:B$8))*SUMIF(Seasons!A$2:A$8,C3701,Seasons!C$2:C$8))</f>
        <v>-0.59600053875681847</v>
      </c>
    </row>
    <row r="3702" spans="1:15" x14ac:dyDescent="0.2">
      <c r="A3702">
        <v>1</v>
      </c>
      <c r="B3702" s="1">
        <f>K3702</f>
        <v>737500</v>
      </c>
      <c r="C3702" s="11" t="s">
        <v>21</v>
      </c>
      <c r="D3702" s="11" t="s">
        <v>1030</v>
      </c>
      <c r="E3702" s="12">
        <v>185</v>
      </c>
      <c r="F3702" s="12">
        <v>0</v>
      </c>
      <c r="G3702" s="12">
        <v>0</v>
      </c>
      <c r="H3702" s="12">
        <v>0</v>
      </c>
      <c r="I3702" s="12"/>
      <c r="J3702" s="14">
        <v>737500</v>
      </c>
      <c r="K3702" s="14">
        <v>737500</v>
      </c>
      <c r="L3702" s="14">
        <v>0</v>
      </c>
      <c r="M3702" s="13">
        <v>0</v>
      </c>
      <c r="N3702" s="10">
        <v>2.4</v>
      </c>
      <c r="O3702" s="10">
        <f>N3702-1/SUMIF(Seasons!A$2:A$8,C3702,Seasons!E$2:E$8)*(B3702-(E3702/SUMIF(Seasons!A$2:A$8,C3702,Seasons!B$2:B$8))*SUMIF(Seasons!A$2:A$8,C3702,Seasons!C$2:C$8))</f>
        <v>1.9117280995691717</v>
      </c>
    </row>
    <row r="3703" spans="1:15" x14ac:dyDescent="0.2">
      <c r="A3703">
        <v>1</v>
      </c>
      <c r="B3703" s="1">
        <f>48/82*K3703</f>
        <v>386178.73170731706</v>
      </c>
      <c r="C3703" t="s">
        <v>22</v>
      </c>
      <c r="D3703" t="s">
        <v>1030</v>
      </c>
      <c r="E3703">
        <v>22</v>
      </c>
      <c r="F3703">
        <v>0</v>
      </c>
      <c r="H3703">
        <v>0</v>
      </c>
      <c r="K3703" s="1">
        <v>659722</v>
      </c>
      <c r="L3703" s="1">
        <v>0</v>
      </c>
      <c r="N3703" s="3">
        <v>-0.2</v>
      </c>
      <c r="O3703" s="10">
        <f>N3703-1/SUMIF(Seasons!A$2:A$8,C3703,Seasons!E$2:E$8)*(B3703-(E3703/SUMIF(Seasons!A$2:A$8,C3703,Seasons!B$2:B$8))*SUMIF(Seasons!A$2:A$8,C3703,Seasons!C$2:C$8))</f>
        <v>-0.85628087490165239</v>
      </c>
    </row>
    <row r="3704" spans="1:15" x14ac:dyDescent="0.2">
      <c r="A3704">
        <v>1</v>
      </c>
      <c r="B3704" s="1">
        <f>K3704</f>
        <v>851478</v>
      </c>
      <c r="C3704" s="11" t="s">
        <v>20</v>
      </c>
      <c r="D3704" s="11" t="s">
        <v>1031</v>
      </c>
      <c r="E3704" s="12">
        <v>181</v>
      </c>
      <c r="F3704" s="12">
        <v>0</v>
      </c>
      <c r="G3704" s="12">
        <v>0</v>
      </c>
      <c r="H3704" s="12">
        <v>0</v>
      </c>
      <c r="I3704" s="12"/>
      <c r="J3704" s="14">
        <v>875000</v>
      </c>
      <c r="K3704" s="14">
        <v>851478</v>
      </c>
      <c r="L3704" s="14">
        <v>237500</v>
      </c>
      <c r="M3704" s="13"/>
      <c r="N3704" s="10">
        <v>3.1</v>
      </c>
      <c r="O3704" s="10">
        <f>N3704-1/SUMIF(Seasons!A$2:A$8,C3704,Seasons!E$2:E$8)*(B3704-(E3704/SUMIF(Seasons!A$2:A$8,C3704,Seasons!B$2:B$8))*SUMIF(Seasons!A$2:A$8,C3704,Seasons!C$2:C$8))</f>
        <v>2.1857982625092598</v>
      </c>
    </row>
    <row r="3705" spans="1:15" x14ac:dyDescent="0.2">
      <c r="A3705">
        <v>1</v>
      </c>
      <c r="B3705" s="1">
        <f>K3705</f>
        <v>865541</v>
      </c>
      <c r="C3705" s="11" t="s">
        <v>21</v>
      </c>
      <c r="D3705" s="11" t="s">
        <v>1031</v>
      </c>
      <c r="E3705" s="12">
        <v>183</v>
      </c>
      <c r="F3705" s="12">
        <v>0</v>
      </c>
      <c r="G3705" s="12">
        <v>0</v>
      </c>
      <c r="H3705" s="12">
        <v>0</v>
      </c>
      <c r="I3705" s="12"/>
      <c r="J3705" s="14">
        <v>875000</v>
      </c>
      <c r="K3705" s="14">
        <v>865541</v>
      </c>
      <c r="L3705" s="14">
        <v>137500</v>
      </c>
      <c r="M3705" s="13">
        <v>0</v>
      </c>
      <c r="N3705" s="10">
        <v>2.1</v>
      </c>
      <c r="O3705" s="10">
        <f>N3705-1/SUMIF(Seasons!A$2:A$8,C3705,Seasons!E$2:E$8)*(B3705-(E3705/SUMIF(Seasons!A$2:A$8,C3705,Seasons!B$2:B$8))*SUMIF(Seasons!A$2:A$8,C3705,Seasons!C$2:C$8))</f>
        <v>1.3044805920329137</v>
      </c>
    </row>
    <row r="3706" spans="1:15" x14ac:dyDescent="0.2">
      <c r="A3706">
        <v>1</v>
      </c>
      <c r="B3706" s="1">
        <f>48/82*K3706</f>
        <v>1053658.5365853659</v>
      </c>
      <c r="C3706" t="s">
        <v>22</v>
      </c>
      <c r="D3706" t="s">
        <v>1031</v>
      </c>
      <c r="E3706">
        <v>99</v>
      </c>
      <c r="F3706">
        <v>0</v>
      </c>
      <c r="H3706">
        <v>0</v>
      </c>
      <c r="K3706" s="1">
        <v>1800000</v>
      </c>
      <c r="L3706" s="1">
        <v>0</v>
      </c>
      <c r="N3706" s="3">
        <v>-3.1</v>
      </c>
      <c r="O3706" s="10">
        <f>N3706-1/SUMIF(Seasons!A$2:A$8,C3706,Seasons!E$2:E$8)*(B3706-(E3706/SUMIF(Seasons!A$2:A$8,C3706,Seasons!B$2:B$8))*SUMIF(Seasons!A$2:A$8,C3706,Seasons!C$2:C$8))</f>
        <v>-4.640833988985051</v>
      </c>
    </row>
    <row r="3707" spans="1:15" x14ac:dyDescent="0.2">
      <c r="A3707">
        <v>1</v>
      </c>
      <c r="B3707" s="1">
        <f>K3707</f>
        <v>1800000</v>
      </c>
      <c r="C3707" t="s">
        <v>15</v>
      </c>
      <c r="D3707" t="s">
        <v>1031</v>
      </c>
      <c r="E3707">
        <v>195</v>
      </c>
      <c r="F3707">
        <v>0</v>
      </c>
      <c r="G3707">
        <v>0</v>
      </c>
      <c r="H3707">
        <v>0</v>
      </c>
      <c r="I3707"/>
      <c r="J3707" s="1">
        <v>1800000</v>
      </c>
      <c r="K3707" s="1">
        <v>1800000</v>
      </c>
      <c r="L3707" s="1">
        <v>0</v>
      </c>
      <c r="M3707"/>
      <c r="N3707" s="3">
        <v>-7.6</v>
      </c>
      <c r="O3707" s="10">
        <f>N3707-1/SUMIF(Seasons!A$2:A$8,C3707,Seasons!E$2:E$8)*(B3707-(E3707/SUMIF(Seasons!A$2:A$8,C3707,Seasons!B$2:B$8))*SUMIF(Seasons!A$2:A$8,C3707,Seasons!C$2:C$8))</f>
        <v>-10.504162633107454</v>
      </c>
    </row>
    <row r="3708" spans="1:15" x14ac:dyDescent="0.2">
      <c r="A3708">
        <v>1</v>
      </c>
      <c r="B3708" s="1">
        <v>875000</v>
      </c>
      <c r="C3708" t="s">
        <v>23</v>
      </c>
      <c r="D3708" t="s">
        <v>1031</v>
      </c>
      <c r="E3708" s="19">
        <v>176</v>
      </c>
      <c r="J3708" s="1">
        <v>1850000</v>
      </c>
      <c r="K3708" s="1">
        <v>875000</v>
      </c>
      <c r="N3708" s="3">
        <v>-1.6</v>
      </c>
      <c r="O3708" s="10">
        <f>N3708-1/SUMIF(Seasons!A$2:A$8,C3708,Seasons!E$2:E$8)*(B3708-(E3708/SUMIF(Seasons!A$2:A$8,C3708,Seasons!B$2:B$8))*SUMIF(Seasons!A$2:A$8,C3708,Seasons!C$2:C$8))</f>
        <v>-2.3550734178664454</v>
      </c>
    </row>
    <row r="3709" spans="1:15" x14ac:dyDescent="0.2">
      <c r="A3709">
        <v>1</v>
      </c>
      <c r="B3709" s="1">
        <v>4000</v>
      </c>
      <c r="C3709" t="s">
        <v>23</v>
      </c>
      <c r="D3709" t="s">
        <v>1032</v>
      </c>
      <c r="E3709">
        <v>1</v>
      </c>
      <c r="K3709" s="1">
        <v>4000</v>
      </c>
      <c r="L3709" s="1">
        <v>30000</v>
      </c>
      <c r="N3709" s="3">
        <v>0</v>
      </c>
      <c r="O3709" s="10">
        <f>N3709-1/SUMIF(Seasons!A$2:A$8,C3709,Seasons!E$2:E$8)*(B3709-(E3709/SUMIF(Seasons!A$2:A$8,C3709,Seasons!B$2:B$8))*SUMIF(Seasons!A$2:A$8,C3709,Seasons!C$2:C$8))</f>
        <v>-2.2211409107822651E-3</v>
      </c>
    </row>
    <row r="3710" spans="1:15" x14ac:dyDescent="0.2">
      <c r="A3710">
        <v>1</v>
      </c>
      <c r="B3710" s="1">
        <f>K3710</f>
        <v>21378</v>
      </c>
      <c r="C3710" t="s">
        <v>15</v>
      </c>
      <c r="D3710" t="s">
        <v>1033</v>
      </c>
      <c r="E3710">
        <v>5</v>
      </c>
      <c r="F3710">
        <v>0</v>
      </c>
      <c r="G3710">
        <v>0</v>
      </c>
      <c r="H3710">
        <v>0</v>
      </c>
      <c r="I3710"/>
      <c r="J3710" s="1">
        <v>925000</v>
      </c>
      <c r="K3710" s="1">
        <v>21378</v>
      </c>
      <c r="L3710" s="1">
        <v>182500</v>
      </c>
      <c r="M3710"/>
      <c r="N3710" s="3">
        <v>0</v>
      </c>
      <c r="O3710" s="10">
        <f>N3710-1/SUMIF(Seasons!A$2:A$8,C3710,Seasons!E$2:E$8)*(B3710-(E3710/SUMIF(Seasons!A$2:A$8,C3710,Seasons!B$2:B$8))*SUMIF(Seasons!A$2:A$8,C3710,Seasons!C$2:C$8))</f>
        <v>-1.6903239258321545E-2</v>
      </c>
    </row>
    <row r="3711" spans="1:15" x14ac:dyDescent="0.2">
      <c r="A3711">
        <v>1</v>
      </c>
      <c r="B3711" s="1">
        <v>20000</v>
      </c>
      <c r="C3711" t="s">
        <v>23</v>
      </c>
      <c r="D3711" t="s">
        <v>1033</v>
      </c>
      <c r="E3711">
        <v>4</v>
      </c>
      <c r="K3711" s="1">
        <v>20000</v>
      </c>
      <c r="L3711" s="1">
        <v>0</v>
      </c>
      <c r="N3711" s="3">
        <v>0</v>
      </c>
      <c r="O3711" s="10">
        <f>N3711-1/SUMIF(Seasons!A$2:A$8,C3711,Seasons!E$2:E$8)*(B3711-(E3711/SUMIF(Seasons!A$2:A$8,C3711,Seasons!B$2:B$8))*SUMIF(Seasons!A$2:A$8,C3711,Seasons!C$2:C$8))</f>
        <v>-1.7402753527778571E-2</v>
      </c>
    </row>
    <row r="3712" spans="1:15" x14ac:dyDescent="0.2">
      <c r="A3712">
        <v>1</v>
      </c>
      <c r="B3712" s="1">
        <v>0</v>
      </c>
      <c r="C3712" t="s">
        <v>23</v>
      </c>
      <c r="D3712" t="s">
        <v>1034</v>
      </c>
      <c r="E3712">
        <v>0</v>
      </c>
      <c r="K3712" s="1">
        <v>0</v>
      </c>
      <c r="L3712" s="1">
        <v>0</v>
      </c>
      <c r="N3712" s="3">
        <v>0.5</v>
      </c>
      <c r="O3712" s="10">
        <f>N3712-1/SUMIF(Seasons!A$2:A$8,C3712,Seasons!E$2:E$8)*(B3712-(E3712/SUMIF(Seasons!A$2:A$8,C3712,Seasons!B$2:B$8))*SUMIF(Seasons!A$2:A$8,C3712,Seasons!C$2:C$8))</f>
        <v>0.5</v>
      </c>
    </row>
    <row r="3713" spans="1:15" x14ac:dyDescent="0.2">
      <c r="A3713">
        <v>1</v>
      </c>
      <c r="B3713" s="1">
        <f>K3713</f>
        <v>7191</v>
      </c>
      <c r="C3713" s="11" t="s">
        <v>19</v>
      </c>
      <c r="D3713" s="11" t="s">
        <v>1035</v>
      </c>
      <c r="E3713" s="12">
        <v>2</v>
      </c>
      <c r="F3713" s="12">
        <v>0</v>
      </c>
      <c r="G3713" s="12">
        <v>0</v>
      </c>
      <c r="H3713" s="12">
        <v>0</v>
      </c>
      <c r="I3713" s="11"/>
      <c r="J3713" s="14">
        <v>693889</v>
      </c>
      <c r="K3713" s="14">
        <v>7191</v>
      </c>
      <c r="L3713" s="14">
        <v>40000</v>
      </c>
      <c r="M3713" s="13"/>
      <c r="N3713" s="10">
        <v>0</v>
      </c>
      <c r="O3713" s="10">
        <f>N3713-1/SUMIF(Seasons!A$2:A$8,C3713,Seasons!E$2:E$8)*(B3713-(E3713/SUMIF(Seasons!A$2:A$8,C3713,Seasons!B$2:B$8))*SUMIF(Seasons!A$2:A$8,C3713,Seasons!C$2:C$8))</f>
        <v>-5.3235837079230004E-3</v>
      </c>
    </row>
    <row r="3714" spans="1:15" x14ac:dyDescent="0.2">
      <c r="A3714">
        <v>1</v>
      </c>
      <c r="B3714" s="1">
        <f>K3714</f>
        <v>749487</v>
      </c>
      <c r="C3714" t="s">
        <v>15</v>
      </c>
      <c r="D3714" t="s">
        <v>1036</v>
      </c>
      <c r="E3714">
        <v>158</v>
      </c>
      <c r="F3714">
        <v>0</v>
      </c>
      <c r="G3714">
        <v>0</v>
      </c>
      <c r="H3714">
        <v>0</v>
      </c>
      <c r="I3714"/>
      <c r="J3714" s="1">
        <v>1775000</v>
      </c>
      <c r="K3714" s="1">
        <v>749487</v>
      </c>
      <c r="L3714" s="1">
        <v>850000</v>
      </c>
      <c r="M3714"/>
      <c r="N3714" s="3">
        <v>0.1</v>
      </c>
      <c r="O3714" s="10">
        <f>N3714-1/SUMIF(Seasons!A$2:A$8,C3714,Seasons!E$2:E$8)*(B3714-(E3714/SUMIF(Seasons!A$2:A$8,C3714,Seasons!B$2:B$8))*SUMIF(Seasons!A$2:A$8,C3714,Seasons!C$2:C$8))</f>
        <v>-0.60593449996276716</v>
      </c>
    </row>
    <row r="3715" spans="1:15" x14ac:dyDescent="0.2">
      <c r="A3715">
        <v>1</v>
      </c>
      <c r="B3715" s="1">
        <v>1775000</v>
      </c>
      <c r="C3715" t="s">
        <v>23</v>
      </c>
      <c r="D3715" t="s">
        <v>1036</v>
      </c>
      <c r="E3715">
        <v>186</v>
      </c>
      <c r="K3715" s="1">
        <v>1775000</v>
      </c>
      <c r="L3715" s="1">
        <v>850000</v>
      </c>
      <c r="N3715" s="3">
        <v>4.3</v>
      </c>
      <c r="O3715" s="10">
        <f>N3715-1/SUMIF(Seasons!A$2:A$8,C3715,Seasons!E$2:E$8)*(B3715-(E3715/SUMIF(Seasons!A$2:A$8,C3715,Seasons!B$2:B$8))*SUMIF(Seasons!A$2:A$8,C3715,Seasons!C$2:C$8))</f>
        <v>1.6913043478260867</v>
      </c>
    </row>
    <row r="3716" spans="1:15" x14ac:dyDescent="0.2">
      <c r="A3716">
        <v>1</v>
      </c>
      <c r="B3716" s="1">
        <f>48/82*K3716</f>
        <v>5469.0731707317073</v>
      </c>
      <c r="C3716" t="s">
        <v>22</v>
      </c>
      <c r="D3716" t="s">
        <v>1037</v>
      </c>
      <c r="E3716">
        <v>1</v>
      </c>
      <c r="F3716">
        <v>0</v>
      </c>
      <c r="H3716">
        <v>0</v>
      </c>
      <c r="K3716" s="1">
        <v>9343</v>
      </c>
      <c r="L3716" s="1">
        <v>850000</v>
      </c>
      <c r="O3716" s="10">
        <f>N3716-1/SUMIF(Seasons!A$2:A$8,C3716,Seasons!E$2:E$8)*(B3716-(E3716/SUMIF(Seasons!A$2:A$8,C3716,Seasons!B$2:B$8))*SUMIF(Seasons!A$2:A$8,C3716,Seasons!C$2:C$8))</f>
        <v>-4.8822922537729773E-3</v>
      </c>
    </row>
    <row r="3717" spans="1:15" x14ac:dyDescent="0.2">
      <c r="A3717">
        <v>1</v>
      </c>
      <c r="B3717" s="1">
        <f>K3717</f>
        <v>894167</v>
      </c>
      <c r="C3717" t="s">
        <v>15</v>
      </c>
      <c r="D3717" t="s">
        <v>1037</v>
      </c>
      <c r="E3717">
        <v>195</v>
      </c>
      <c r="F3717">
        <v>0</v>
      </c>
      <c r="G3717">
        <v>0</v>
      </c>
      <c r="H3717">
        <v>0</v>
      </c>
      <c r="I3717"/>
      <c r="J3717" s="1">
        <v>1744167</v>
      </c>
      <c r="K3717" s="1">
        <v>894167</v>
      </c>
      <c r="L3717" s="1">
        <v>850000</v>
      </c>
      <c r="M3717"/>
      <c r="N3717" s="3">
        <v>8.3000000000000007</v>
      </c>
      <c r="O3717" s="10">
        <f>N3717-1/SUMIF(Seasons!A$2:A$8,C3717,Seasons!E$2:E$8)*(B3717-(E3717/SUMIF(Seasons!A$2:A$8,C3717,Seasons!B$2:B$8))*SUMIF(Seasons!A$2:A$8,C3717,Seasons!C$2:C$8))</f>
        <v>7.5003864472410466</v>
      </c>
    </row>
    <row r="3718" spans="1:15" x14ac:dyDescent="0.2">
      <c r="A3718">
        <v>1</v>
      </c>
      <c r="B3718" s="1">
        <v>1744000</v>
      </c>
      <c r="C3718" t="s">
        <v>23</v>
      </c>
      <c r="D3718" t="s">
        <v>1037</v>
      </c>
      <c r="E3718">
        <v>186</v>
      </c>
      <c r="K3718" s="1">
        <v>1744000</v>
      </c>
      <c r="L3718" s="1">
        <v>850000</v>
      </c>
      <c r="N3718" s="3">
        <v>12</v>
      </c>
      <c r="O3718" s="10">
        <f>N3718-1/SUMIF(Seasons!A$2:A$8,C3718,Seasons!E$2:E$8)*(B3718-(E3718/SUMIF(Seasons!A$2:A$8,C3718,Seasons!B$2:B$8))*SUMIF(Seasons!A$2:A$8,C3718,Seasons!C$2:C$8))</f>
        <v>9.4573203194321209</v>
      </c>
    </row>
    <row r="3719" spans="1:15" x14ac:dyDescent="0.2">
      <c r="A3719">
        <v>1</v>
      </c>
      <c r="B3719" s="1">
        <f>J3719</f>
        <v>500000</v>
      </c>
      <c r="C3719" s="11" t="s">
        <v>17</v>
      </c>
      <c r="D3719" s="11" t="s">
        <v>1038</v>
      </c>
      <c r="E3719" s="12">
        <v>190</v>
      </c>
      <c r="F3719" s="12"/>
      <c r="G3719" s="12"/>
      <c r="H3719" s="12"/>
      <c r="I3719" s="13">
        <v>500000</v>
      </c>
      <c r="J3719" s="14">
        <v>500000</v>
      </c>
      <c r="K3719" s="14"/>
      <c r="L3719" s="14" t="s">
        <v>27</v>
      </c>
      <c r="M3719" s="13"/>
      <c r="N3719" s="10">
        <v>0.4</v>
      </c>
      <c r="O3719" s="10">
        <f>N3719-1/SUMIF(Seasons!A$2:A$8,C3719,Seasons!E$2:E$8)*(B3719-(E3719/SUMIF(Seasons!A$2:A$8,C3719,Seasons!B$2:B$8))*SUMIF(Seasons!A$2:A$8,C3719,Seasons!C$2:C$8))</f>
        <v>0.33446204259967233</v>
      </c>
    </row>
    <row r="3720" spans="1:15" x14ac:dyDescent="0.2">
      <c r="A3720">
        <v>1</v>
      </c>
      <c r="B3720" s="1">
        <f>K3720</f>
        <v>184865</v>
      </c>
      <c r="C3720" s="11" t="s">
        <v>21</v>
      </c>
      <c r="D3720" s="11" t="s">
        <v>1038</v>
      </c>
      <c r="E3720" s="12">
        <v>57</v>
      </c>
      <c r="F3720" s="12">
        <v>0</v>
      </c>
      <c r="G3720" s="12">
        <v>0</v>
      </c>
      <c r="H3720" s="12">
        <v>0</v>
      </c>
      <c r="I3720" s="12"/>
      <c r="J3720" s="14">
        <v>600000</v>
      </c>
      <c r="K3720" s="14">
        <v>184865</v>
      </c>
      <c r="L3720" s="14">
        <v>0</v>
      </c>
      <c r="M3720" s="13">
        <v>0</v>
      </c>
      <c r="N3720" s="10">
        <v>-0.7</v>
      </c>
      <c r="O3720" s="10">
        <f>N3720-1/SUMIF(Seasons!A$2:A$8,C3720,Seasons!E$2:E$8)*(B3720-(E3720/SUMIF(Seasons!A$2:A$8,C3720,Seasons!B$2:B$8))*SUMIF(Seasons!A$2:A$8,C3720,Seasons!C$2:C$8))</f>
        <v>-0.75309696867762921</v>
      </c>
    </row>
    <row r="3721" spans="1:15" x14ac:dyDescent="0.2">
      <c r="A3721">
        <v>1</v>
      </c>
      <c r="B3721" s="1">
        <v>700000</v>
      </c>
      <c r="C3721" t="s">
        <v>23</v>
      </c>
      <c r="D3721" t="s">
        <v>1038</v>
      </c>
      <c r="E3721">
        <v>186</v>
      </c>
      <c r="K3721" s="1">
        <v>700000</v>
      </c>
      <c r="L3721" s="1">
        <v>0</v>
      </c>
      <c r="N3721" s="3">
        <v>-0.9</v>
      </c>
      <c r="O3721" s="10">
        <f>N3721-1/SUMIF(Seasons!A$2:A$8,C3721,Seasons!E$2:E$8)*(B3721-(E3721/SUMIF(Seasons!A$2:A$8,C3721,Seasons!B$2:B$8))*SUMIF(Seasons!A$2:A$8,C3721,Seasons!C$2:C$8))</f>
        <v>-1.2194321206743566</v>
      </c>
    </row>
    <row r="3722" spans="1:15" x14ac:dyDescent="0.2">
      <c r="A3722">
        <v>1</v>
      </c>
      <c r="B3722" s="1">
        <f>K3722</f>
        <v>31088</v>
      </c>
      <c r="C3722" s="11" t="s">
        <v>19</v>
      </c>
      <c r="D3722" s="11" t="s">
        <v>1039</v>
      </c>
      <c r="E3722" s="12">
        <v>12</v>
      </c>
      <c r="F3722" s="12">
        <v>0</v>
      </c>
      <c r="G3722" s="12">
        <v>0</v>
      </c>
      <c r="H3722" s="12">
        <v>0</v>
      </c>
      <c r="I3722" s="11"/>
      <c r="J3722" s="14">
        <v>500000</v>
      </c>
      <c r="K3722" s="14">
        <v>31088</v>
      </c>
      <c r="L3722" s="14">
        <v>0</v>
      </c>
      <c r="M3722" s="13"/>
      <c r="N3722" s="10"/>
      <c r="O3722" s="10">
        <f>N3722-1/SUMIF(Seasons!A$2:A$8,C3722,Seasons!E$2:E$8)*(B3722-(E3722/SUMIF(Seasons!A$2:A$8,C3722,Seasons!B$2:B$8))*SUMIF(Seasons!A$2:A$8,C3722,Seasons!C$2:C$8))</f>
        <v>2.1960676663334709E-7</v>
      </c>
    </row>
    <row r="3723" spans="1:15" x14ac:dyDescent="0.2">
      <c r="A3723">
        <v>1</v>
      </c>
      <c r="B3723" s="1">
        <f>J3723</f>
        <v>910000</v>
      </c>
      <c r="C3723" s="11" t="s">
        <v>17</v>
      </c>
      <c r="D3723" s="11" t="s">
        <v>1040</v>
      </c>
      <c r="E3723" s="12">
        <v>190</v>
      </c>
      <c r="F3723" s="12"/>
      <c r="G3723" s="12"/>
      <c r="H3723" s="12"/>
      <c r="I3723" s="13">
        <v>850000</v>
      </c>
      <c r="J3723" s="14">
        <v>910000</v>
      </c>
      <c r="K3723" s="14"/>
      <c r="L3723" s="14">
        <v>40000</v>
      </c>
      <c r="M3723" s="13"/>
      <c r="N3723" s="10">
        <v>0.4</v>
      </c>
      <c r="O3723" s="10">
        <f>N3723-1/SUMIF(Seasons!A$2:A$8,C3723,Seasons!E$2:E$8)*(B3723-(E3723/SUMIF(Seasons!A$2:A$8,C3723,Seasons!B$2:B$8))*SUMIF(Seasons!A$2:A$8,C3723,Seasons!C$2:C$8))</f>
        <v>-0.74036045876570167</v>
      </c>
    </row>
    <row r="3724" spans="1:15" x14ac:dyDescent="0.2">
      <c r="A3724">
        <v>1</v>
      </c>
      <c r="B3724" s="1">
        <f>K3724</f>
        <v>790000</v>
      </c>
      <c r="C3724" s="11" t="s">
        <v>19</v>
      </c>
      <c r="D3724" s="11" t="s">
        <v>1040</v>
      </c>
      <c r="E3724" s="12">
        <v>193</v>
      </c>
      <c r="F3724" s="12">
        <v>0</v>
      </c>
      <c r="G3724" s="12">
        <v>0</v>
      </c>
      <c r="H3724" s="12">
        <v>0</v>
      </c>
      <c r="I3724" s="11"/>
      <c r="J3724" s="14">
        <v>790000</v>
      </c>
      <c r="K3724" s="14">
        <v>790000</v>
      </c>
      <c r="L3724" s="14">
        <v>0</v>
      </c>
      <c r="M3724" s="13"/>
      <c r="N3724" s="10">
        <v>0.5</v>
      </c>
      <c r="O3724" s="10">
        <f>N3724-1/SUMIF(Seasons!A$2:A$8,C3724,Seasons!E$2:E$8)*(B3724-(E3724/SUMIF(Seasons!A$2:A$8,C3724,Seasons!B$2:B$8))*SUMIF(Seasons!A$2:A$8,C3724,Seasons!C$2:C$8))</f>
        <v>-0.26821192052980136</v>
      </c>
    </row>
    <row r="3725" spans="1:15" x14ac:dyDescent="0.2">
      <c r="A3725">
        <v>1</v>
      </c>
      <c r="B3725" s="1">
        <f>J3725</f>
        <v>900000</v>
      </c>
      <c r="C3725" s="11" t="s">
        <v>17</v>
      </c>
      <c r="D3725" s="11" t="s">
        <v>1041</v>
      </c>
      <c r="E3725" s="12">
        <v>190</v>
      </c>
      <c r="F3725" s="12"/>
      <c r="G3725" s="12"/>
      <c r="H3725" s="12"/>
      <c r="I3725" s="13">
        <v>850000</v>
      </c>
      <c r="J3725" s="14">
        <v>900000</v>
      </c>
      <c r="K3725" s="14"/>
      <c r="L3725" s="14" t="s">
        <v>27</v>
      </c>
      <c r="M3725" s="13"/>
      <c r="N3725" s="10">
        <v>6.2</v>
      </c>
      <c r="O3725" s="10">
        <f>N3725-1/SUMIF(Seasons!A$2:A$8,C3725,Seasons!E$2:E$8)*(B3725-(E3725/SUMIF(Seasons!A$2:A$8,C3725,Seasons!B$2:B$8))*SUMIF(Seasons!A$2:A$8,C3725,Seasons!C$2:C$8))</f>
        <v>5.0858547241944292</v>
      </c>
    </row>
    <row r="3726" spans="1:15" x14ac:dyDescent="0.2">
      <c r="A3726">
        <v>1</v>
      </c>
      <c r="B3726" s="1">
        <f>K3726</f>
        <v>900000</v>
      </c>
      <c r="C3726" s="11" t="s">
        <v>19</v>
      </c>
      <c r="D3726" s="11" t="s">
        <v>1041</v>
      </c>
      <c r="E3726" s="12">
        <v>193</v>
      </c>
      <c r="F3726" s="12">
        <v>0</v>
      </c>
      <c r="G3726" s="12">
        <v>0</v>
      </c>
      <c r="H3726" s="12">
        <v>0</v>
      </c>
      <c r="I3726" s="11"/>
      <c r="J3726" s="14">
        <v>900000</v>
      </c>
      <c r="K3726" s="14">
        <v>900000</v>
      </c>
      <c r="L3726" s="14">
        <v>0</v>
      </c>
      <c r="M3726" s="13"/>
      <c r="N3726" s="10">
        <v>1.8</v>
      </c>
      <c r="O3726" s="10">
        <f>N3726-1/SUMIF(Seasons!A$2:A$8,C3726,Seasons!E$2:E$8)*(B3726-(E3726/SUMIF(Seasons!A$2:A$8,C3726,Seasons!B$2:B$8))*SUMIF(Seasons!A$2:A$8,C3726,Seasons!C$2:C$8))</f>
        <v>0.74039735099337745</v>
      </c>
    </row>
    <row r="3727" spans="1:15" x14ac:dyDescent="0.2">
      <c r="A3727">
        <v>1</v>
      </c>
      <c r="B3727" s="1">
        <f>K3727</f>
        <v>2383333</v>
      </c>
      <c r="C3727" s="11" t="s">
        <v>20</v>
      </c>
      <c r="D3727" s="11" t="s">
        <v>1041</v>
      </c>
      <c r="E3727" s="12">
        <v>186</v>
      </c>
      <c r="F3727" s="12">
        <v>0</v>
      </c>
      <c r="G3727" s="12">
        <v>0</v>
      </c>
      <c r="H3727" s="12">
        <v>0</v>
      </c>
      <c r="I3727" s="12"/>
      <c r="J3727" s="14">
        <v>2383333</v>
      </c>
      <c r="K3727" s="14">
        <v>2383333</v>
      </c>
      <c r="L3727" s="14">
        <v>0</v>
      </c>
      <c r="M3727" s="13"/>
      <c r="N3727" s="10">
        <v>9.6</v>
      </c>
      <c r="O3727" s="10">
        <f>N3727-1/SUMIF(Seasons!A$2:A$8,C3727,Seasons!E$2:E$8)*(B3727-(E3727/SUMIF(Seasons!A$2:A$8,C3727,Seasons!B$2:B$8))*SUMIF(Seasons!A$2:A$8,C3727,Seasons!C$2:C$8))</f>
        <v>4.8818379958246343</v>
      </c>
    </row>
    <row r="3728" spans="1:15" x14ac:dyDescent="0.2">
      <c r="A3728">
        <v>1</v>
      </c>
      <c r="B3728" s="1">
        <f>K3728</f>
        <v>2383333</v>
      </c>
      <c r="C3728" s="11" t="s">
        <v>21</v>
      </c>
      <c r="D3728" s="11" t="s">
        <v>1041</v>
      </c>
      <c r="E3728" s="12">
        <v>185</v>
      </c>
      <c r="F3728" s="12">
        <v>0</v>
      </c>
      <c r="G3728" s="12">
        <v>0</v>
      </c>
      <c r="H3728" s="12">
        <v>0</v>
      </c>
      <c r="I3728" s="12"/>
      <c r="J3728" s="14">
        <v>2383333</v>
      </c>
      <c r="K3728" s="14">
        <v>2383333</v>
      </c>
      <c r="L3728" s="14">
        <v>0</v>
      </c>
      <c r="M3728" s="13">
        <v>0</v>
      </c>
      <c r="N3728" s="10">
        <v>6.6</v>
      </c>
      <c r="O3728" s="10">
        <f>N3728-1/SUMIF(Seasons!A$2:A$8,C3728,Seasons!E$2:E$8)*(B3728-(E3728/SUMIF(Seasons!A$2:A$8,C3728,Seasons!B$2:B$8))*SUMIF(Seasons!A$2:A$8,C3728,Seasons!C$2:C$8))</f>
        <v>2.3300151268549545</v>
      </c>
    </row>
    <row r="3729" spans="1:15" x14ac:dyDescent="0.2">
      <c r="A3729">
        <v>1</v>
      </c>
      <c r="B3729" s="1">
        <f>48/82*K3729</f>
        <v>1395121.756097561</v>
      </c>
      <c r="C3729" t="s">
        <v>22</v>
      </c>
      <c r="D3729" t="s">
        <v>1041</v>
      </c>
      <c r="E3729">
        <v>99</v>
      </c>
      <c r="F3729">
        <v>0</v>
      </c>
      <c r="H3729">
        <v>0</v>
      </c>
      <c r="K3729" s="1">
        <v>2383333</v>
      </c>
      <c r="L3729" s="1">
        <v>0</v>
      </c>
      <c r="N3729" s="3">
        <v>4.3</v>
      </c>
      <c r="O3729" s="10">
        <f>N3729-1/SUMIF(Seasons!A$2:A$8,C3729,Seasons!E$2:E$8)*(B3729-(E3729/SUMIF(Seasons!A$2:A$8,C3729,Seasons!B$2:B$8))*SUMIF(Seasons!A$2:A$8,C3729,Seasons!C$2:C$8))</f>
        <v>2.0542096868607391</v>
      </c>
    </row>
    <row r="3730" spans="1:15" x14ac:dyDescent="0.2">
      <c r="A3730">
        <v>1</v>
      </c>
      <c r="B3730" s="1">
        <f>K3730</f>
        <v>4700000</v>
      </c>
      <c r="C3730" t="s">
        <v>15</v>
      </c>
      <c r="D3730" t="s">
        <v>1041</v>
      </c>
      <c r="E3730">
        <v>195</v>
      </c>
      <c r="F3730">
        <v>0</v>
      </c>
      <c r="G3730">
        <v>0</v>
      </c>
      <c r="H3730">
        <v>0</v>
      </c>
      <c r="I3730"/>
      <c r="J3730" s="1">
        <v>4700000</v>
      </c>
      <c r="K3730" s="1">
        <v>4700000</v>
      </c>
      <c r="L3730" s="1">
        <v>0</v>
      </c>
      <c r="M3730"/>
      <c r="N3730" s="3">
        <v>13.6</v>
      </c>
      <c r="O3730" s="10">
        <f>N3730-1/SUMIF(Seasons!A$2:A$8,C3730,Seasons!E$2:E$8)*(B3730-(E3730/SUMIF(Seasons!A$2:A$8,C3730,Seasons!B$2:B$8))*SUMIF(Seasons!A$2:A$8,C3730,Seasons!C$2:C$8))</f>
        <v>3.9581800580832525</v>
      </c>
    </row>
    <row r="3731" spans="1:15" x14ac:dyDescent="0.2">
      <c r="A3731">
        <v>1</v>
      </c>
      <c r="B3731" s="1">
        <v>4700000</v>
      </c>
      <c r="C3731" t="s">
        <v>23</v>
      </c>
      <c r="D3731" t="s">
        <v>1041</v>
      </c>
      <c r="E3731">
        <v>186</v>
      </c>
      <c r="K3731" s="1">
        <v>4700000</v>
      </c>
      <c r="L3731" s="1">
        <v>0</v>
      </c>
      <c r="N3731" s="3">
        <v>12.3</v>
      </c>
      <c r="O3731" s="10">
        <f>N3731-1/SUMIF(Seasons!A$2:A$8,C3731,Seasons!E$2:E$8)*(B3731-(E3731/SUMIF(Seasons!A$2:A$8,C3731,Seasons!B$2:B$8))*SUMIF(Seasons!A$2:A$8,C3731,Seasons!C$2:C$8))</f>
        <v>3.4623779946761317</v>
      </c>
    </row>
    <row r="3732" spans="1:15" x14ac:dyDescent="0.2">
      <c r="A3732">
        <v>1</v>
      </c>
      <c r="B3732" s="1">
        <f>K3732</f>
        <v>18135</v>
      </c>
      <c r="C3732" s="11" t="s">
        <v>19</v>
      </c>
      <c r="D3732" s="11" t="s">
        <v>1042</v>
      </c>
      <c r="E3732" s="12">
        <v>7</v>
      </c>
      <c r="F3732" s="12">
        <v>0</v>
      </c>
      <c r="G3732" s="12">
        <v>0</v>
      </c>
      <c r="H3732" s="12">
        <v>0</v>
      </c>
      <c r="I3732" s="11"/>
      <c r="J3732" s="14">
        <v>500000</v>
      </c>
      <c r="K3732" s="14">
        <v>18135</v>
      </c>
      <c r="L3732" s="14">
        <v>0</v>
      </c>
      <c r="M3732" s="13"/>
      <c r="N3732" s="10">
        <v>-0.1</v>
      </c>
      <c r="O3732" s="10">
        <f>N3732-1/SUMIF(Seasons!A$2:A$8,C3732,Seasons!E$2:E$8)*(B3732-(E3732/SUMIF(Seasons!A$2:A$8,C3732,Seasons!B$2:B$8))*SUMIF(Seasons!A$2:A$8,C3732,Seasons!C$2:C$8))</f>
        <v>-0.10000075489826031</v>
      </c>
    </row>
    <row r="3733" spans="1:15" x14ac:dyDescent="0.2">
      <c r="A3733">
        <v>1</v>
      </c>
      <c r="B3733" s="1">
        <f>K3733</f>
        <v>20699</v>
      </c>
      <c r="C3733" s="11" t="s">
        <v>20</v>
      </c>
      <c r="D3733" s="11" t="s">
        <v>1042</v>
      </c>
      <c r="E3733" s="12">
        <v>7</v>
      </c>
      <c r="F3733" s="12">
        <v>0</v>
      </c>
      <c r="G3733" s="12">
        <v>0</v>
      </c>
      <c r="H3733" s="12">
        <v>0</v>
      </c>
      <c r="I3733" s="12"/>
      <c r="J3733" s="14">
        <v>550000</v>
      </c>
      <c r="K3733" s="14">
        <v>20699</v>
      </c>
      <c r="L3733" s="14">
        <v>0</v>
      </c>
      <c r="M3733" s="13"/>
      <c r="N3733" s="10">
        <v>0</v>
      </c>
      <c r="O3733" s="10">
        <f>N3733-1/SUMIF(Seasons!A$2:A$8,C3733,Seasons!E$2:E$8)*(B3733-(E3733/SUMIF(Seasons!A$2:A$8,C3733,Seasons!B$2:B$8))*SUMIF(Seasons!A$2:A$8,C3733,Seasons!C$2:C$8))</f>
        <v>-4.7143107279951539E-3</v>
      </c>
    </row>
    <row r="3734" spans="1:15" x14ac:dyDescent="0.2">
      <c r="A3734">
        <v>1</v>
      </c>
      <c r="B3734" s="1">
        <f>K3734</f>
        <v>539054</v>
      </c>
      <c r="C3734" s="11" t="s">
        <v>19</v>
      </c>
      <c r="D3734" s="11" t="s">
        <v>1043</v>
      </c>
      <c r="E3734" s="12">
        <v>123</v>
      </c>
      <c r="F3734" s="12">
        <v>0</v>
      </c>
      <c r="G3734" s="12">
        <v>0</v>
      </c>
      <c r="H3734" s="12">
        <v>0</v>
      </c>
      <c r="I3734" s="11"/>
      <c r="J3734" s="14">
        <v>845833</v>
      </c>
      <c r="K3734" s="14">
        <v>539054</v>
      </c>
      <c r="L3734" s="14">
        <v>212500</v>
      </c>
      <c r="M3734" s="13"/>
      <c r="N3734" s="10">
        <v>0</v>
      </c>
      <c r="O3734" s="10">
        <f>N3734-1/SUMIF(Seasons!A$2:A$8,C3734,Seasons!E$2:E$8)*(B3734-(E3734/SUMIF(Seasons!A$2:A$8,C3734,Seasons!B$2:B$8))*SUMIF(Seasons!A$2:A$8,C3734,Seasons!C$2:C$8))</f>
        <v>-0.58384410664653608</v>
      </c>
    </row>
    <row r="3735" spans="1:15" x14ac:dyDescent="0.2">
      <c r="A3735">
        <v>1</v>
      </c>
      <c r="B3735" s="1">
        <f>K3735</f>
        <v>250269</v>
      </c>
      <c r="C3735" s="11" t="s">
        <v>20</v>
      </c>
      <c r="D3735" s="11" t="s">
        <v>1043</v>
      </c>
      <c r="E3735" s="12">
        <v>57</v>
      </c>
      <c r="F3735" s="12">
        <v>0</v>
      </c>
      <c r="G3735" s="12">
        <v>0</v>
      </c>
      <c r="H3735" s="12">
        <v>0</v>
      </c>
      <c r="I3735" s="12"/>
      <c r="J3735" s="14">
        <v>816666</v>
      </c>
      <c r="K3735" s="14">
        <v>250269</v>
      </c>
      <c r="L3735" s="14">
        <v>212500</v>
      </c>
      <c r="M3735" s="13"/>
      <c r="N3735" s="10">
        <v>1</v>
      </c>
      <c r="O3735" s="10">
        <f>N3735-1/SUMIF(Seasons!A$2:A$8,C3735,Seasons!E$2:E$8)*(B3735-(E3735/SUMIF(Seasons!A$2:A$8,C3735,Seasons!B$2:B$8))*SUMIF(Seasons!A$2:A$8,C3735,Seasons!C$2:C$8))</f>
        <v>0.75688552764495931</v>
      </c>
    </row>
    <row r="3736" spans="1:15" x14ac:dyDescent="0.2">
      <c r="A3736">
        <v>1</v>
      </c>
      <c r="B3736" s="1">
        <f>K3736</f>
        <v>450270</v>
      </c>
      <c r="C3736" s="11" t="s">
        <v>21</v>
      </c>
      <c r="D3736" s="11" t="s">
        <v>1043</v>
      </c>
      <c r="E3736" s="12">
        <v>102</v>
      </c>
      <c r="F3736" s="12">
        <v>0</v>
      </c>
      <c r="G3736" s="12">
        <v>0</v>
      </c>
      <c r="H3736" s="12">
        <v>0</v>
      </c>
      <c r="I3736" s="12"/>
      <c r="J3736" s="14">
        <v>816666</v>
      </c>
      <c r="K3736" s="14">
        <v>450270</v>
      </c>
      <c r="L3736" s="14">
        <v>212500</v>
      </c>
      <c r="M3736" s="13">
        <v>0</v>
      </c>
      <c r="N3736" s="10">
        <v>-0.4</v>
      </c>
      <c r="O3736" s="10">
        <f>N3736-1/SUMIF(Seasons!A$2:A$8,C3736,Seasons!E$2:E$8)*(B3736-(E3736/SUMIF(Seasons!A$2:A$8,C3736,Seasons!B$2:B$8))*SUMIF(Seasons!A$2:A$8,C3736,Seasons!C$2:C$8))</f>
        <v>-0.7695024387719458</v>
      </c>
    </row>
    <row r="3737" spans="1:15" x14ac:dyDescent="0.2">
      <c r="A3737">
        <v>1</v>
      </c>
      <c r="B3737" s="1">
        <f>48/82*K3737</f>
        <v>253633.75609756095</v>
      </c>
      <c r="C3737" t="s">
        <v>22</v>
      </c>
      <c r="D3737" t="s">
        <v>1043</v>
      </c>
      <c r="E3737">
        <v>71</v>
      </c>
      <c r="F3737">
        <v>0</v>
      </c>
      <c r="H3737">
        <v>0</v>
      </c>
      <c r="K3737" s="1">
        <v>433291</v>
      </c>
      <c r="L3737" s="1">
        <v>212500</v>
      </c>
      <c r="N3737" s="3">
        <v>2.5</v>
      </c>
      <c r="O3737" s="10">
        <f>N3737-1/SUMIF(Seasons!A$2:A$8,C3737,Seasons!E$2:E$8)*(B3737-(E3737/SUMIF(Seasons!A$2:A$8,C3737,Seasons!B$2:B$8))*SUMIF(Seasons!A$2:A$8,C3737,Seasons!C$2:C$8))</f>
        <v>2.4313865434518274</v>
      </c>
    </row>
    <row r="3738" spans="1:15" x14ac:dyDescent="0.2">
      <c r="A3738">
        <v>1</v>
      </c>
      <c r="B3738" s="1">
        <f>K3738</f>
        <v>725000</v>
      </c>
      <c r="C3738" t="s">
        <v>15</v>
      </c>
      <c r="D3738" t="s">
        <v>1043</v>
      </c>
      <c r="E3738">
        <v>195</v>
      </c>
      <c r="F3738">
        <v>0</v>
      </c>
      <c r="G3738">
        <v>0</v>
      </c>
      <c r="H3738">
        <v>0</v>
      </c>
      <c r="I3738"/>
      <c r="J3738" s="1">
        <v>725000</v>
      </c>
      <c r="K3738" s="1">
        <v>725000</v>
      </c>
      <c r="L3738" s="1">
        <v>0</v>
      </c>
      <c r="M3738"/>
      <c r="N3738" s="3">
        <v>2.4</v>
      </c>
      <c r="O3738" s="10">
        <f>N3738-1/SUMIF(Seasons!A$2:A$8,C3738,Seasons!E$2:E$8)*(B3738-(E3738/SUMIF(Seasons!A$2:A$8,C3738,Seasons!B$2:B$8))*SUMIF(Seasons!A$2:A$8,C3738,Seasons!C$2:C$8))</f>
        <v>1.9934172313649563</v>
      </c>
    </row>
    <row r="3739" spans="1:15" x14ac:dyDescent="0.2">
      <c r="A3739">
        <v>1</v>
      </c>
      <c r="B3739" s="1">
        <f>J3739</f>
        <v>1816667</v>
      </c>
      <c r="C3739" s="11" t="s">
        <v>17</v>
      </c>
      <c r="D3739" s="11" t="s">
        <v>1044</v>
      </c>
      <c r="E3739" s="12">
        <v>190</v>
      </c>
      <c r="F3739" s="12"/>
      <c r="G3739" s="12"/>
      <c r="H3739" s="12"/>
      <c r="I3739" s="13">
        <v>1550000</v>
      </c>
      <c r="J3739" s="14">
        <v>1816667</v>
      </c>
      <c r="K3739" s="14"/>
      <c r="L3739" s="14" t="s">
        <v>27</v>
      </c>
      <c r="M3739" s="13"/>
      <c r="N3739" s="10">
        <v>8.6999999999999993</v>
      </c>
      <c r="O3739" s="10">
        <f>N3739-1/SUMIF(Seasons!A$2:A$8,C3739,Seasons!E$2:E$8)*(B3739-(E3739/SUMIF(Seasons!A$2:A$8,C3739,Seasons!B$2:B$8))*SUMIF(Seasons!A$2:A$8,C3739,Seasons!C$2:C$8))</f>
        <v>5.1827954123429816</v>
      </c>
    </row>
    <row r="3740" spans="1:15" x14ac:dyDescent="0.2">
      <c r="A3740">
        <v>1</v>
      </c>
      <c r="B3740" s="1">
        <f>K3740</f>
        <v>1816667</v>
      </c>
      <c r="C3740" s="11" t="s">
        <v>19</v>
      </c>
      <c r="D3740" s="11" t="s">
        <v>1044</v>
      </c>
      <c r="E3740" s="12">
        <v>193</v>
      </c>
      <c r="F3740" s="12">
        <v>0</v>
      </c>
      <c r="G3740" s="12">
        <v>0</v>
      </c>
      <c r="H3740" s="12">
        <v>0</v>
      </c>
      <c r="I3740" s="11"/>
      <c r="J3740" s="14">
        <v>1816667</v>
      </c>
      <c r="K3740" s="14">
        <v>1816667</v>
      </c>
      <c r="L3740" s="14">
        <v>0</v>
      </c>
      <c r="M3740" s="13"/>
      <c r="N3740" s="10">
        <v>7.8</v>
      </c>
      <c r="O3740" s="10">
        <f>N3740-1/SUMIF(Seasons!A$2:A$8,C3740,Seasons!E$2:E$8)*(B3740-(E3740/SUMIF(Seasons!A$2:A$8,C3740,Seasons!B$2:B$8))*SUMIF(Seasons!A$2:A$8,C3740,Seasons!C$2:C$8))</f>
        <v>4.3121403973509933</v>
      </c>
    </row>
    <row r="3741" spans="1:15" x14ac:dyDescent="0.2">
      <c r="A3741">
        <v>1</v>
      </c>
      <c r="B3741" s="1">
        <f>K3741</f>
        <v>3500000</v>
      </c>
      <c r="C3741" s="11" t="s">
        <v>20</v>
      </c>
      <c r="D3741" s="11" t="s">
        <v>1044</v>
      </c>
      <c r="E3741" s="12">
        <v>186</v>
      </c>
      <c r="F3741" s="12">
        <v>0</v>
      </c>
      <c r="G3741" s="12">
        <v>0</v>
      </c>
      <c r="H3741" s="12">
        <v>0</v>
      </c>
      <c r="I3741" s="12"/>
      <c r="J3741" s="14">
        <v>3500000</v>
      </c>
      <c r="K3741" s="14">
        <v>3500000</v>
      </c>
      <c r="L3741" s="14">
        <v>0</v>
      </c>
      <c r="M3741" s="13"/>
      <c r="N3741" s="10">
        <v>-0.2</v>
      </c>
      <c r="O3741" s="10">
        <f>N3741-1/SUMIF(Seasons!A$2:A$8,C3741,Seasons!E$2:E$8)*(B3741-(E3741/SUMIF(Seasons!A$2:A$8,C3741,Seasons!B$2:B$8))*SUMIF(Seasons!A$2:A$8,C3741,Seasons!C$2:C$8))</f>
        <v>-7.7156576200417533</v>
      </c>
    </row>
    <row r="3742" spans="1:15" x14ac:dyDescent="0.2">
      <c r="A3742">
        <v>1</v>
      </c>
      <c r="B3742" s="1">
        <f>K3742</f>
        <v>3500000</v>
      </c>
      <c r="C3742" s="11" t="s">
        <v>21</v>
      </c>
      <c r="D3742" s="11" t="s">
        <v>1044</v>
      </c>
      <c r="E3742" s="12">
        <v>185</v>
      </c>
      <c r="F3742" s="12">
        <v>0</v>
      </c>
      <c r="G3742" s="12">
        <v>0</v>
      </c>
      <c r="H3742" s="12">
        <v>0</v>
      </c>
      <c r="I3742" s="12"/>
      <c r="J3742" s="14">
        <v>3500000</v>
      </c>
      <c r="K3742" s="14">
        <v>3500000</v>
      </c>
      <c r="L3742" s="14">
        <v>0</v>
      </c>
      <c r="M3742" s="13">
        <v>0</v>
      </c>
      <c r="N3742" s="10">
        <v>0.2</v>
      </c>
      <c r="O3742" s="10">
        <f>N3742-1/SUMIF(Seasons!A$2:A$8,C3742,Seasons!E$2:E$8)*(B3742-(E3742/SUMIF(Seasons!A$2:A$8,C3742,Seasons!B$2:B$8))*SUMIF(Seasons!A$2:A$8,C3742,Seasons!C$2:C$8))</f>
        <v>-6.6358066060315934</v>
      </c>
    </row>
    <row r="3743" spans="1:15" x14ac:dyDescent="0.2">
      <c r="A3743">
        <v>1</v>
      </c>
      <c r="B3743" s="1">
        <f>48/82*K3743</f>
        <v>2048780.487804878</v>
      </c>
      <c r="C3743" t="s">
        <v>22</v>
      </c>
      <c r="D3743" t="s">
        <v>1044</v>
      </c>
      <c r="E3743">
        <v>99</v>
      </c>
      <c r="F3743">
        <v>0</v>
      </c>
      <c r="H3743">
        <v>0</v>
      </c>
      <c r="K3743" s="1">
        <v>3500000</v>
      </c>
      <c r="L3743" s="1">
        <v>0</v>
      </c>
      <c r="N3743" s="3">
        <v>0.1</v>
      </c>
      <c r="O3743" s="10">
        <f>N3743-1/SUMIF(Seasons!A$2:A$8,C3743,Seasons!E$2:E$8)*(B3743-(E3743/SUMIF(Seasons!A$2:A$8,C3743,Seasons!B$2:B$8))*SUMIF(Seasons!A$2:A$8,C3743,Seasons!C$2:C$8))</f>
        <v>-3.4952793076317858</v>
      </c>
    </row>
    <row r="3744" spans="1:15" x14ac:dyDescent="0.2">
      <c r="A3744">
        <v>1</v>
      </c>
      <c r="B3744" s="1">
        <f>J3744</f>
        <v>875000</v>
      </c>
      <c r="C3744" s="11" t="s">
        <v>17</v>
      </c>
      <c r="D3744" s="11" t="s">
        <v>1045</v>
      </c>
      <c r="E3744" s="12">
        <v>190</v>
      </c>
      <c r="F3744" s="12"/>
      <c r="G3744" s="12"/>
      <c r="H3744" s="12"/>
      <c r="I3744" s="13">
        <v>637500</v>
      </c>
      <c r="J3744" s="14">
        <v>875000</v>
      </c>
      <c r="K3744" s="14"/>
      <c r="L3744" s="14">
        <v>237500</v>
      </c>
      <c r="M3744" s="13"/>
      <c r="N3744" s="10">
        <v>-0.1</v>
      </c>
      <c r="O3744" s="10">
        <f>N3744-1/SUMIF(Seasons!A$2:A$8,C3744,Seasons!E$2:E$8)*(B3744-(E3744/SUMIF(Seasons!A$2:A$8,C3744,Seasons!B$2:B$8))*SUMIF(Seasons!A$2:A$8,C3744,Seasons!C$2:C$8))</f>
        <v>-1.148607318405243</v>
      </c>
    </row>
    <row r="3745" spans="1:15" x14ac:dyDescent="0.2">
      <c r="A3745">
        <v>1</v>
      </c>
      <c r="B3745" s="1">
        <f>K3745</f>
        <v>67401</v>
      </c>
      <c r="C3745" s="11" t="s">
        <v>19</v>
      </c>
      <c r="D3745" s="11" t="s">
        <v>1045</v>
      </c>
      <c r="E3745" s="12">
        <v>23</v>
      </c>
      <c r="F3745" s="12">
        <v>0</v>
      </c>
      <c r="G3745" s="12">
        <v>0</v>
      </c>
      <c r="H3745" s="12">
        <v>18</v>
      </c>
      <c r="I3745" s="11"/>
      <c r="J3745" s="14">
        <v>500000</v>
      </c>
      <c r="K3745" s="14">
        <v>67401</v>
      </c>
      <c r="L3745" s="14">
        <v>0</v>
      </c>
      <c r="M3745" s="13"/>
      <c r="N3745" s="10">
        <v>1.7</v>
      </c>
      <c r="O3745" s="10">
        <f>N3745-1/SUMIF(Seasons!A$2:A$8,C3745,Seasons!E$2:E$8)*(B3745-(E3745/SUMIF(Seasons!A$2:A$8,C3745,Seasons!B$2:B$8))*SUMIF(Seasons!A$2:A$8,C3745,Seasons!C$2:C$8))</f>
        <v>1.6792966681535875</v>
      </c>
    </row>
    <row r="3746" spans="1:15" x14ac:dyDescent="0.2">
      <c r="A3746">
        <v>1</v>
      </c>
      <c r="B3746" s="1">
        <f>K3746</f>
        <v>525000</v>
      </c>
      <c r="C3746" s="11" t="s">
        <v>20</v>
      </c>
      <c r="D3746" s="11" t="s">
        <v>1045</v>
      </c>
      <c r="E3746" s="12">
        <v>186</v>
      </c>
      <c r="F3746" s="12">
        <v>0</v>
      </c>
      <c r="G3746" s="12">
        <v>0</v>
      </c>
      <c r="H3746" s="12">
        <v>0</v>
      </c>
      <c r="I3746" s="12"/>
      <c r="J3746" s="14">
        <v>525000</v>
      </c>
      <c r="K3746" s="14">
        <v>525000</v>
      </c>
      <c r="L3746" s="14">
        <v>0</v>
      </c>
      <c r="M3746" s="13"/>
      <c r="N3746" s="10">
        <v>7.2</v>
      </c>
      <c r="O3746" s="10">
        <f>N3746-1/SUMIF(Seasons!A$2:A$8,C3746,Seasons!E$2:E$8)*(B3746-(E3746/SUMIF(Seasons!A$2:A$8,C3746,Seasons!B$2:B$8))*SUMIF(Seasons!A$2:A$8,C3746,Seasons!C$2:C$8))</f>
        <v>7.1373695198329852</v>
      </c>
    </row>
    <row r="3747" spans="1:15" x14ac:dyDescent="0.2">
      <c r="A3747">
        <v>1</v>
      </c>
      <c r="B3747" s="1">
        <f>K3747</f>
        <v>525000</v>
      </c>
      <c r="C3747" s="11" t="s">
        <v>21</v>
      </c>
      <c r="D3747" s="11" t="s">
        <v>1045</v>
      </c>
      <c r="E3747" s="12">
        <v>185</v>
      </c>
      <c r="F3747" s="16">
        <v>21</v>
      </c>
      <c r="G3747" s="12">
        <v>0</v>
      </c>
      <c r="H3747" s="12">
        <v>0</v>
      </c>
      <c r="I3747" s="12"/>
      <c r="J3747" s="14">
        <v>525000</v>
      </c>
      <c r="K3747" s="14">
        <v>525000</v>
      </c>
      <c r="L3747" s="14">
        <v>0</v>
      </c>
      <c r="M3747" s="13">
        <v>0</v>
      </c>
      <c r="N3747" s="10">
        <v>1.2</v>
      </c>
      <c r="O3747" s="10">
        <f>N3747-1/SUMIF(Seasons!A$2:A$8,C3747,Seasons!E$2:E$8)*(B3747-(E3747/SUMIF(Seasons!A$2:A$8,C3747,Seasons!B$2:B$8))*SUMIF(Seasons!A$2:A$8,C3747,Seasons!C$2:C$8))</f>
        <v>1.2</v>
      </c>
    </row>
    <row r="3748" spans="1:15" x14ac:dyDescent="0.2">
      <c r="A3748">
        <v>1</v>
      </c>
      <c r="B3748" s="1">
        <f>48/82*K3748</f>
        <v>307317.07317073172</v>
      </c>
      <c r="C3748" t="s">
        <v>22</v>
      </c>
      <c r="D3748" t="s">
        <v>1045</v>
      </c>
      <c r="E3748">
        <v>99</v>
      </c>
      <c r="F3748">
        <v>0</v>
      </c>
      <c r="H3748">
        <v>0</v>
      </c>
      <c r="K3748" s="1">
        <v>525000</v>
      </c>
      <c r="L3748" s="1">
        <v>0</v>
      </c>
      <c r="N3748" s="3">
        <v>2.2999999999999998</v>
      </c>
      <c r="O3748" s="10">
        <f>N3748-1/SUMIF(Seasons!A$2:A$8,C3748,Seasons!E$2:E$8)*(B3748-(E3748/SUMIF(Seasons!A$2:A$8,C3748,Seasons!B$2:B$8))*SUMIF(Seasons!A$2:A$8,C3748,Seasons!C$2:C$8))</f>
        <v>2.2999999999999998</v>
      </c>
    </row>
    <row r="3749" spans="1:15" x14ac:dyDescent="0.2">
      <c r="A3749">
        <v>1</v>
      </c>
      <c r="B3749" s="1">
        <f>K3749</f>
        <v>1100000</v>
      </c>
      <c r="C3749" t="s">
        <v>15</v>
      </c>
      <c r="D3749" t="s">
        <v>1045</v>
      </c>
      <c r="E3749">
        <v>195</v>
      </c>
      <c r="F3749">
        <v>0</v>
      </c>
      <c r="G3749">
        <v>0</v>
      </c>
      <c r="H3749">
        <v>0</v>
      </c>
      <c r="I3749"/>
      <c r="J3749" s="1">
        <v>1100000</v>
      </c>
      <c r="K3749" s="1">
        <v>1100000</v>
      </c>
      <c r="L3749" s="1">
        <v>0</v>
      </c>
      <c r="M3749"/>
      <c r="N3749" s="3">
        <v>6.7</v>
      </c>
      <c r="O3749" s="10">
        <f>N3749-1/SUMIF(Seasons!A$2:A$8,C3749,Seasons!E$2:E$8)*(B3749-(E3749/SUMIF(Seasons!A$2:A$8,C3749,Seasons!B$2:B$8))*SUMIF(Seasons!A$2:A$8,C3749,Seasons!C$2:C$8))</f>
        <v>5.4221684414327207</v>
      </c>
    </row>
    <row r="3750" spans="1:15" x14ac:dyDescent="0.2">
      <c r="A3750">
        <v>1</v>
      </c>
      <c r="B3750" s="1">
        <v>1100000</v>
      </c>
      <c r="C3750" t="s">
        <v>23</v>
      </c>
      <c r="D3750" t="s">
        <v>1045</v>
      </c>
      <c r="E3750">
        <v>186</v>
      </c>
      <c r="K3750" s="1">
        <v>1100000</v>
      </c>
      <c r="L3750" s="1">
        <v>0</v>
      </c>
      <c r="N3750" s="3">
        <v>2.5</v>
      </c>
      <c r="O3750" s="10">
        <f>N3750-1/SUMIF(Seasons!A$2:A$8,C3750,Seasons!E$2:E$8)*(B3750-(E3750/SUMIF(Seasons!A$2:A$8,C3750,Seasons!B$2:B$8))*SUMIF(Seasons!A$2:A$8,C3750,Seasons!C$2:C$8))</f>
        <v>1.3287488908606921</v>
      </c>
    </row>
    <row r="3751" spans="1:15" x14ac:dyDescent="0.2">
      <c r="A3751">
        <v>1</v>
      </c>
      <c r="B3751" s="1">
        <v>17000</v>
      </c>
      <c r="C3751" t="s">
        <v>23</v>
      </c>
      <c r="D3751" t="s">
        <v>1046</v>
      </c>
      <c r="E3751">
        <v>4</v>
      </c>
      <c r="K3751" s="1">
        <v>17000</v>
      </c>
      <c r="L3751" s="1">
        <v>60000</v>
      </c>
      <c r="N3751" s="3">
        <v>0</v>
      </c>
      <c r="O3751" s="10">
        <f>N3751-1/SUMIF(Seasons!A$2:A$8,C3751,Seasons!E$2:E$8)*(B3751-(E3751/SUMIF(Seasons!A$2:A$8,C3751,Seasons!B$2:B$8))*SUMIF(Seasons!A$2:A$8,C3751,Seasons!C$2:C$8))</f>
        <v>-1.1014111114291439E-2</v>
      </c>
    </row>
    <row r="3752" spans="1:15" x14ac:dyDescent="0.2">
      <c r="A3752">
        <v>1</v>
      </c>
      <c r="B3752" s="1">
        <v>925000</v>
      </c>
      <c r="C3752" t="s">
        <v>23</v>
      </c>
      <c r="D3752" t="s">
        <v>1047</v>
      </c>
      <c r="E3752">
        <v>186</v>
      </c>
      <c r="K3752" s="1">
        <v>925000</v>
      </c>
      <c r="L3752" s="1">
        <v>107000</v>
      </c>
      <c r="N3752" s="3">
        <v>2</v>
      </c>
      <c r="O3752" s="10">
        <f>N3752-1/SUMIF(Seasons!A$2:A$8,C3752,Seasons!E$2:E$8)*(B3752-(E3752/SUMIF(Seasons!A$2:A$8,C3752,Seasons!B$2:B$8))*SUMIF(Seasons!A$2:A$8,C3752,Seasons!C$2:C$8))</f>
        <v>1.2014196983141083</v>
      </c>
    </row>
    <row r="3753" spans="1:15" x14ac:dyDescent="0.2">
      <c r="A3753">
        <v>1</v>
      </c>
      <c r="B3753" s="1">
        <f>J3753</f>
        <v>850000</v>
      </c>
      <c r="C3753" s="11" t="s">
        <v>17</v>
      </c>
      <c r="D3753" s="11" t="s">
        <v>1048</v>
      </c>
      <c r="E3753" s="12">
        <v>190</v>
      </c>
      <c r="F3753" s="12"/>
      <c r="G3753" s="12"/>
      <c r="H3753" s="12"/>
      <c r="I3753" s="13">
        <v>585000</v>
      </c>
      <c r="J3753" s="14">
        <v>850000</v>
      </c>
      <c r="K3753" s="14"/>
      <c r="L3753" s="14">
        <v>265000</v>
      </c>
      <c r="M3753" s="13"/>
      <c r="N3753" s="10">
        <v>7</v>
      </c>
      <c r="O3753" s="10">
        <f>N3753-1/SUMIF(Seasons!A$2:A$8,C3753,Seasons!E$2:E$8)*(B3753-(E3753/SUMIF(Seasons!A$2:A$8,C3753,Seasons!B$2:B$8))*SUMIF(Seasons!A$2:A$8,C3753,Seasons!C$2:C$8))</f>
        <v>6.0169306389950847</v>
      </c>
    </row>
    <row r="3754" spans="1:15" x14ac:dyDescent="0.2">
      <c r="A3754">
        <v>1</v>
      </c>
      <c r="B3754" s="1">
        <f>K3754</f>
        <v>850000</v>
      </c>
      <c r="C3754" s="11" t="s">
        <v>19</v>
      </c>
      <c r="D3754" s="11" t="s">
        <v>1048</v>
      </c>
      <c r="E3754" s="12">
        <v>193</v>
      </c>
      <c r="F3754" s="16">
        <v>34</v>
      </c>
      <c r="G3754" s="12">
        <v>0</v>
      </c>
      <c r="H3754" s="12">
        <v>0</v>
      </c>
      <c r="I3754" s="11"/>
      <c r="J3754" s="14">
        <v>850000</v>
      </c>
      <c r="K3754" s="14">
        <v>850000</v>
      </c>
      <c r="L3754" s="14">
        <v>165000</v>
      </c>
      <c r="M3754" s="13"/>
      <c r="N3754" s="10">
        <v>1.4</v>
      </c>
      <c r="O3754" s="10">
        <f>N3754-1/SUMIF(Seasons!A$2:A$8,C3754,Seasons!E$2:E$8)*(B3754-(E3754/SUMIF(Seasons!A$2:A$8,C3754,Seasons!B$2:B$8))*SUMIF(Seasons!A$2:A$8,C3754,Seasons!C$2:C$8))</f>
        <v>0.47284768211920525</v>
      </c>
    </row>
    <row r="3755" spans="1:15" x14ac:dyDescent="0.2">
      <c r="A3755">
        <v>1</v>
      </c>
      <c r="B3755" s="1">
        <f>K3755</f>
        <v>4083333</v>
      </c>
      <c r="C3755" s="11" t="s">
        <v>20</v>
      </c>
      <c r="D3755" s="11" t="s">
        <v>1048</v>
      </c>
      <c r="E3755" s="12">
        <v>186</v>
      </c>
      <c r="F3755" s="12">
        <v>0</v>
      </c>
      <c r="G3755" s="12">
        <v>0</v>
      </c>
      <c r="H3755" s="12">
        <v>0</v>
      </c>
      <c r="I3755" s="12"/>
      <c r="J3755" s="14">
        <v>4083333</v>
      </c>
      <c r="K3755" s="14">
        <v>4083333</v>
      </c>
      <c r="L3755" s="14">
        <v>0</v>
      </c>
      <c r="M3755" s="13"/>
      <c r="N3755" s="10">
        <v>15.4</v>
      </c>
      <c r="O3755" s="10">
        <f>N3755-1/SUMIF(Seasons!A$2:A$8,C3755,Seasons!E$2:E$8)*(B3755-(E3755/SUMIF(Seasons!A$2:A$8,C3755,Seasons!B$2:B$8))*SUMIF(Seasons!A$2:A$8,C3755,Seasons!C$2:C$8))</f>
        <v>6.4229653444676416</v>
      </c>
    </row>
    <row r="3756" spans="1:15" x14ac:dyDescent="0.2">
      <c r="A3756">
        <v>1</v>
      </c>
      <c r="B3756" s="1">
        <f>K3756</f>
        <v>4083333</v>
      </c>
      <c r="C3756" s="11" t="s">
        <v>21</v>
      </c>
      <c r="D3756" s="11" t="s">
        <v>1048</v>
      </c>
      <c r="E3756" s="12">
        <v>185</v>
      </c>
      <c r="F3756" s="12">
        <v>0</v>
      </c>
      <c r="G3756" s="12">
        <v>0</v>
      </c>
      <c r="H3756" s="12">
        <v>0</v>
      </c>
      <c r="I3756" s="12"/>
      <c r="J3756" s="14">
        <v>4083333</v>
      </c>
      <c r="K3756" s="14">
        <v>4083333</v>
      </c>
      <c r="L3756" s="14">
        <v>0</v>
      </c>
      <c r="M3756" s="13">
        <v>0</v>
      </c>
      <c r="N3756" s="10">
        <v>11.9</v>
      </c>
      <c r="O3756" s="10">
        <f>N3756-1/SUMIF(Seasons!A$2:A$8,C3756,Seasons!E$2:E$8)*(B3756-(E3756/SUMIF(Seasons!A$2:A$8,C3756,Seasons!B$2:B$8))*SUMIF(Seasons!A$2:A$8,C3756,Seasons!C$2:C$8))</f>
        <v>3.7238399234083293</v>
      </c>
    </row>
    <row r="3757" spans="1:15" x14ac:dyDescent="0.2">
      <c r="A3757">
        <v>1</v>
      </c>
      <c r="B3757" s="1">
        <f>48/82*K3757</f>
        <v>2390243.7073170729</v>
      </c>
      <c r="C3757" t="s">
        <v>22</v>
      </c>
      <c r="D3757" t="s">
        <v>1048</v>
      </c>
      <c r="E3757">
        <v>99</v>
      </c>
      <c r="F3757">
        <v>0</v>
      </c>
      <c r="H3757">
        <v>0</v>
      </c>
      <c r="K3757" s="1">
        <v>4083333</v>
      </c>
      <c r="L3757" s="1">
        <v>0</v>
      </c>
      <c r="N3757" s="3">
        <v>2.9</v>
      </c>
      <c r="O3757" s="10">
        <f>N3757-1/SUMIF(Seasons!A$2:A$8,C3757,Seasons!E$2:E$8)*(B3757-(E3757/SUMIF(Seasons!A$2:A$8,C3757,Seasons!B$2:B$8))*SUMIF(Seasons!A$2:A$8,C3757,Seasons!C$2:C$8))</f>
        <v>-1.400235631785995</v>
      </c>
    </row>
    <row r="3758" spans="1:15" x14ac:dyDescent="0.2">
      <c r="A3758">
        <v>1</v>
      </c>
      <c r="B3758" s="1">
        <f>K3758</f>
        <v>6000000</v>
      </c>
      <c r="C3758" t="s">
        <v>15</v>
      </c>
      <c r="D3758" t="s">
        <v>1048</v>
      </c>
      <c r="E3758">
        <v>195</v>
      </c>
      <c r="F3758">
        <v>0</v>
      </c>
      <c r="G3758">
        <v>0</v>
      </c>
      <c r="H3758">
        <v>0</v>
      </c>
      <c r="I3758"/>
      <c r="J3758" s="1">
        <v>6000000</v>
      </c>
      <c r="K3758" s="1">
        <v>6000000</v>
      </c>
      <c r="L3758" s="1">
        <v>0</v>
      </c>
      <c r="M3758"/>
      <c r="N3758" s="3">
        <v>13.5</v>
      </c>
      <c r="O3758" s="10">
        <f>N3758-1/SUMIF(Seasons!A$2:A$8,C3758,Seasons!E$2:E$8)*(B3758-(E3758/SUMIF(Seasons!A$2:A$8,C3758,Seasons!B$2:B$8))*SUMIF(Seasons!A$2:A$8,C3758,Seasons!C$2:C$8))</f>
        <v>0.83785091965150116</v>
      </c>
    </row>
    <row r="3759" spans="1:15" x14ac:dyDescent="0.2">
      <c r="A3759">
        <v>1</v>
      </c>
      <c r="B3759" s="1">
        <v>6000000</v>
      </c>
      <c r="C3759" t="s">
        <v>23</v>
      </c>
      <c r="D3759" t="s">
        <v>1048</v>
      </c>
      <c r="E3759">
        <v>186</v>
      </c>
      <c r="K3759" s="1">
        <v>6000000</v>
      </c>
      <c r="L3759" s="1">
        <v>0</v>
      </c>
      <c r="N3759" s="3">
        <v>8.1999999999999993</v>
      </c>
      <c r="O3759" s="10">
        <f>N3759-1/SUMIF(Seasons!A$2:A$8,C3759,Seasons!E$2:E$8)*(B3759-(E3759/SUMIF(Seasons!A$2:A$8,C3759,Seasons!B$2:B$8))*SUMIF(Seasons!A$2:A$8,C3759,Seasons!C$2:C$8))</f>
        <v>-3.4060337178349602</v>
      </c>
    </row>
    <row r="3760" spans="1:15" x14ac:dyDescent="0.2">
      <c r="A3760">
        <v>1</v>
      </c>
      <c r="B3760" s="1">
        <f>K3760</f>
        <v>14113</v>
      </c>
      <c r="C3760" s="11" t="s">
        <v>20</v>
      </c>
      <c r="D3760" s="11" t="s">
        <v>1049</v>
      </c>
      <c r="E3760" s="12">
        <v>5</v>
      </c>
      <c r="F3760" s="12">
        <v>0</v>
      </c>
      <c r="G3760" s="12">
        <v>0</v>
      </c>
      <c r="H3760" s="12">
        <v>0</v>
      </c>
      <c r="I3760" s="12"/>
      <c r="J3760" s="14">
        <v>525000</v>
      </c>
      <c r="K3760" s="14">
        <v>14113</v>
      </c>
      <c r="L3760" s="14">
        <v>0</v>
      </c>
      <c r="M3760" s="13"/>
      <c r="N3760" s="10"/>
      <c r="O3760" s="10">
        <f>N3760-1/SUMIF(Seasons!A$2:A$8,C3760,Seasons!E$2:E$8)*(B3760-(E3760/SUMIF(Seasons!A$2:A$8,C3760,Seasons!B$2:B$8))*SUMIF(Seasons!A$2:A$8,C3760,Seasons!C$2:C$8))</f>
        <v>-1.6838574988214667E-3</v>
      </c>
    </row>
    <row r="3761" spans="1:15" x14ac:dyDescent="0.2">
      <c r="A3761">
        <v>1</v>
      </c>
      <c r="B3761" s="1">
        <f>J3761</f>
        <v>1566667</v>
      </c>
      <c r="C3761" s="11" t="s">
        <v>17</v>
      </c>
      <c r="D3761" s="11" t="s">
        <v>1050</v>
      </c>
      <c r="E3761" s="12">
        <v>190</v>
      </c>
      <c r="F3761" s="12"/>
      <c r="G3761" s="12"/>
      <c r="H3761" s="12"/>
      <c r="I3761" s="13">
        <v>1650000</v>
      </c>
      <c r="J3761" s="14">
        <v>1566667</v>
      </c>
      <c r="K3761" s="14"/>
      <c r="L3761" s="14" t="s">
        <v>27</v>
      </c>
      <c r="M3761" s="13"/>
      <c r="N3761" s="10">
        <v>1.8</v>
      </c>
      <c r="O3761" s="10">
        <f>N3761-1/SUMIF(Seasons!A$2:A$8,C3761,Seasons!E$2:E$8)*(B3761-(E3761/SUMIF(Seasons!A$2:A$8,C3761,Seasons!B$2:B$8))*SUMIF(Seasons!A$2:A$8,C3761,Seasons!C$2:C$8))</f>
        <v>-1.0618250136537408</v>
      </c>
    </row>
    <row r="3762" spans="1:15" x14ac:dyDescent="0.2">
      <c r="A3762">
        <v>1</v>
      </c>
      <c r="B3762" s="1">
        <f>K3762</f>
        <v>487047</v>
      </c>
      <c r="C3762" s="11" t="s">
        <v>19</v>
      </c>
      <c r="D3762" s="11" t="s">
        <v>1050</v>
      </c>
      <c r="E3762" s="12">
        <v>60</v>
      </c>
      <c r="F3762" s="12">
        <v>0</v>
      </c>
      <c r="G3762" s="12">
        <v>0</v>
      </c>
      <c r="H3762" s="12">
        <v>0</v>
      </c>
      <c r="I3762" s="11"/>
      <c r="J3762" s="14">
        <v>1566667</v>
      </c>
      <c r="K3762" s="14">
        <v>487047</v>
      </c>
      <c r="L3762" s="14">
        <v>0</v>
      </c>
      <c r="M3762" s="13"/>
      <c r="N3762" s="10">
        <v>1.1000000000000001</v>
      </c>
      <c r="O3762" s="10">
        <f>N3762-1/SUMIF(Seasons!A$2:A$8,C3762,Seasons!E$2:E$8)*(B3762-(E3762/SUMIF(Seasons!A$2:A$8,C3762,Seasons!B$2:B$8))*SUMIF(Seasons!A$2:A$8,C3762,Seasons!C$2:C$8))</f>
        <v>0.22157195896098558</v>
      </c>
    </row>
    <row r="3763" spans="1:15" x14ac:dyDescent="0.2">
      <c r="A3763">
        <v>1</v>
      </c>
      <c r="B3763" s="1">
        <f>K3763</f>
        <v>107527</v>
      </c>
      <c r="C3763" s="11" t="s">
        <v>20</v>
      </c>
      <c r="D3763" s="11" t="s">
        <v>1050</v>
      </c>
      <c r="E3763" s="12">
        <v>20</v>
      </c>
      <c r="F3763" s="12">
        <v>0</v>
      </c>
      <c r="G3763" s="12">
        <v>0</v>
      </c>
      <c r="H3763" s="12">
        <v>0</v>
      </c>
      <c r="I3763" s="12"/>
      <c r="J3763" s="14">
        <v>1000000</v>
      </c>
      <c r="K3763" s="14">
        <v>107527</v>
      </c>
      <c r="L3763" s="14">
        <v>0</v>
      </c>
      <c r="M3763" s="13"/>
      <c r="N3763" s="10">
        <v>0.2</v>
      </c>
      <c r="O3763" s="10">
        <f>N3763-1/SUMIF(Seasons!A$2:A$8,C3763,Seasons!E$2:E$8)*(B3763-(E3763/SUMIF(Seasons!A$2:A$8,C3763,Seasons!B$2:B$8))*SUMIF(Seasons!A$2:A$8,C3763,Seasons!C$2:C$8))</f>
        <v>6.5310499023503304E-2</v>
      </c>
    </row>
    <row r="3764" spans="1:15" x14ac:dyDescent="0.2">
      <c r="A3764">
        <v>1</v>
      </c>
      <c r="B3764" s="1">
        <f>J3764</f>
        <v>687500</v>
      </c>
      <c r="C3764" s="11" t="s">
        <v>17</v>
      </c>
      <c r="D3764" s="11" t="s">
        <v>1051</v>
      </c>
      <c r="E3764" s="12">
        <v>190</v>
      </c>
      <c r="F3764" s="12"/>
      <c r="G3764" s="12"/>
      <c r="H3764" s="12"/>
      <c r="I3764" s="13">
        <v>737500</v>
      </c>
      <c r="J3764" s="14">
        <v>687500</v>
      </c>
      <c r="K3764" s="14"/>
      <c r="L3764" s="14" t="s">
        <v>27</v>
      </c>
      <c r="M3764" s="13"/>
      <c r="N3764" s="10">
        <v>-1</v>
      </c>
      <c r="O3764" s="10">
        <f>N3764-1/SUMIF(Seasons!A$2:A$8,C3764,Seasons!E$2:E$8)*(B3764-(E3764/SUMIF(Seasons!A$2:A$8,C3764,Seasons!B$2:B$8))*SUMIF(Seasons!A$2:A$8,C3764,Seasons!C$2:C$8))</f>
        <v>-1.5570726379027855</v>
      </c>
    </row>
    <row r="3765" spans="1:15" x14ac:dyDescent="0.2">
      <c r="A3765">
        <v>1</v>
      </c>
      <c r="B3765" s="1">
        <f>K3765</f>
        <v>324870</v>
      </c>
      <c r="C3765" s="11" t="s">
        <v>19</v>
      </c>
      <c r="D3765" s="11" t="s">
        <v>1051</v>
      </c>
      <c r="E3765" s="12">
        <v>114</v>
      </c>
      <c r="F3765" s="12">
        <v>0</v>
      </c>
      <c r="G3765" s="12">
        <v>0</v>
      </c>
      <c r="H3765" s="12">
        <v>0</v>
      </c>
      <c r="I3765" s="11"/>
      <c r="J3765" s="14">
        <v>550000</v>
      </c>
      <c r="K3765" s="14">
        <v>324870</v>
      </c>
      <c r="L3765" s="14">
        <v>0</v>
      </c>
      <c r="M3765" s="13"/>
      <c r="N3765" s="10">
        <v>2.9</v>
      </c>
      <c r="O3765" s="10">
        <f>N3765-1/SUMIF(Seasons!A$2:A$8,C3765,Seasons!E$2:E$8)*(B3765-(E3765/SUMIF(Seasons!A$2:A$8,C3765,Seasons!B$2:B$8))*SUMIF(Seasons!A$2:A$8,C3765,Seasons!C$2:C$8))</f>
        <v>2.8217663246748788</v>
      </c>
    </row>
    <row r="3766" spans="1:15" x14ac:dyDescent="0.2">
      <c r="A3766">
        <v>1</v>
      </c>
      <c r="B3766" s="1">
        <f>K3766</f>
        <v>750000</v>
      </c>
      <c r="C3766" s="11" t="s">
        <v>20</v>
      </c>
      <c r="D3766" s="11" t="s">
        <v>1051</v>
      </c>
      <c r="E3766" s="12">
        <v>186</v>
      </c>
      <c r="F3766" s="12">
        <v>0</v>
      </c>
      <c r="G3766" s="12">
        <v>0</v>
      </c>
      <c r="H3766" s="12">
        <v>0</v>
      </c>
      <c r="I3766" s="12"/>
      <c r="J3766" s="14">
        <v>750000</v>
      </c>
      <c r="K3766" s="14">
        <v>750000</v>
      </c>
      <c r="L3766" s="14">
        <v>0</v>
      </c>
      <c r="M3766" s="13"/>
      <c r="N3766" s="10">
        <v>4.5999999999999996</v>
      </c>
      <c r="O3766" s="10">
        <f>N3766-1/SUMIF(Seasons!A$2:A$8,C3766,Seasons!E$2:E$8)*(B3766-(E3766/SUMIF(Seasons!A$2:A$8,C3766,Seasons!B$2:B$8))*SUMIF(Seasons!A$2:A$8,C3766,Seasons!C$2:C$8))</f>
        <v>3.9736951983298536</v>
      </c>
    </row>
    <row r="3767" spans="1:15" x14ac:dyDescent="0.2">
      <c r="A3767">
        <v>1</v>
      </c>
      <c r="B3767" s="1">
        <f>K3767</f>
        <v>1000000</v>
      </c>
      <c r="C3767" s="11" t="s">
        <v>21</v>
      </c>
      <c r="D3767" s="11" t="s">
        <v>1051</v>
      </c>
      <c r="E3767" s="12">
        <v>185</v>
      </c>
      <c r="F3767" s="12">
        <v>0</v>
      </c>
      <c r="G3767" s="12">
        <v>0</v>
      </c>
      <c r="H3767" s="12">
        <v>0</v>
      </c>
      <c r="I3767" s="12"/>
      <c r="J3767" s="14">
        <v>1000000</v>
      </c>
      <c r="K3767" s="14">
        <v>1000000</v>
      </c>
      <c r="L3767" s="14">
        <v>0</v>
      </c>
      <c r="M3767" s="13">
        <v>0</v>
      </c>
      <c r="N3767" s="10">
        <v>0.7</v>
      </c>
      <c r="O3767" s="10">
        <f>N3767-1/SUMIF(Seasons!A$2:A$8,C3767,Seasons!E$2:E$8)*(B3767-(E3767/SUMIF(Seasons!A$2:A$8,C3767,Seasons!B$2:B$8))*SUMIF(Seasons!A$2:A$8,C3767,Seasons!C$2:C$8))</f>
        <v>-0.39143130684538052</v>
      </c>
    </row>
    <row r="3768" spans="1:15" x14ac:dyDescent="0.2">
      <c r="A3768">
        <v>1</v>
      </c>
      <c r="B3768" s="1">
        <f>48/82*K3768</f>
        <v>673170.73170731706</v>
      </c>
      <c r="C3768" t="s">
        <v>22</v>
      </c>
      <c r="D3768" t="s">
        <v>1051</v>
      </c>
      <c r="E3768">
        <v>99</v>
      </c>
      <c r="F3768">
        <v>0</v>
      </c>
      <c r="H3768">
        <v>0</v>
      </c>
      <c r="K3768" s="1">
        <v>1150000</v>
      </c>
      <c r="L3768" s="1">
        <v>0</v>
      </c>
      <c r="N3768" s="3">
        <v>-0.4</v>
      </c>
      <c r="O3768" s="10">
        <f>N3768-1/SUMIF(Seasons!A$2:A$8,C3768,Seasons!E$2:E$8)*(B3768-(E3768/SUMIF(Seasons!A$2:A$8,C3768,Seasons!B$2:B$8))*SUMIF(Seasons!A$2:A$8,C3768,Seasons!C$2:C$8))</f>
        <v>-1.1553107789142407</v>
      </c>
    </row>
    <row r="3769" spans="1:15" x14ac:dyDescent="0.2">
      <c r="A3769">
        <v>1</v>
      </c>
      <c r="B3769" s="1">
        <f>J3769</f>
        <v>600000</v>
      </c>
      <c r="C3769" s="11" t="s">
        <v>17</v>
      </c>
      <c r="D3769" s="11" t="s">
        <v>1052</v>
      </c>
      <c r="E3769" s="12">
        <v>190</v>
      </c>
      <c r="F3769" s="12"/>
      <c r="G3769" s="12"/>
      <c r="H3769" s="12"/>
      <c r="I3769" s="13">
        <v>600000</v>
      </c>
      <c r="J3769" s="14">
        <v>600000</v>
      </c>
      <c r="K3769" s="14"/>
      <c r="L3769" s="14" t="s">
        <v>27</v>
      </c>
      <c r="M3769" s="13"/>
      <c r="N3769" s="10">
        <v>3.4</v>
      </c>
      <c r="O3769" s="10">
        <f>N3769-1/SUMIF(Seasons!A$2:A$8,C3769,Seasons!E$2:E$8)*(B3769-(E3769/SUMIF(Seasons!A$2:A$8,C3769,Seasons!B$2:B$8))*SUMIF(Seasons!A$2:A$8,C3769,Seasons!C$2:C$8))</f>
        <v>3.0723102129983615</v>
      </c>
    </row>
    <row r="3770" spans="1:15" x14ac:dyDescent="0.2">
      <c r="A3770">
        <v>1</v>
      </c>
      <c r="B3770" s="1">
        <f>K3770</f>
        <v>320207</v>
      </c>
      <c r="C3770" s="11" t="s">
        <v>19</v>
      </c>
      <c r="D3770" s="11" t="s">
        <v>1052</v>
      </c>
      <c r="E3770" s="11">
        <v>103</v>
      </c>
      <c r="F3770" s="11">
        <v>0</v>
      </c>
      <c r="G3770" s="11">
        <v>0</v>
      </c>
      <c r="H3770" s="11">
        <v>0</v>
      </c>
      <c r="I3770" s="11"/>
      <c r="J3770" s="17">
        <v>600000</v>
      </c>
      <c r="K3770" s="17">
        <v>320207</v>
      </c>
      <c r="L3770" s="17">
        <v>0</v>
      </c>
      <c r="M3770" s="18"/>
      <c r="N3770" s="10">
        <v>0.8</v>
      </c>
      <c r="O3770" s="10">
        <f>N3770-1/SUMIF(Seasons!A$2:A$8,C3770,Seasons!E$2:E$8)*(B3770-(E3770/SUMIF(Seasons!A$2:A$8,C3770,Seasons!B$2:B$8))*SUMIF(Seasons!A$2:A$8,C3770,Seasons!C$2:C$8))</f>
        <v>0.65862881652540917</v>
      </c>
    </row>
    <row r="3771" spans="1:15" x14ac:dyDescent="0.2">
      <c r="A3771">
        <v>1</v>
      </c>
      <c r="B3771" s="1">
        <f>K3771</f>
        <v>22380</v>
      </c>
      <c r="C3771" s="11" t="s">
        <v>20</v>
      </c>
      <c r="D3771" s="11" t="s">
        <v>1052</v>
      </c>
      <c r="E3771" s="12">
        <v>0</v>
      </c>
      <c r="F3771" s="12">
        <v>0</v>
      </c>
      <c r="G3771" s="12">
        <v>0</v>
      </c>
      <c r="H3771" s="12">
        <v>13</v>
      </c>
      <c r="I3771" s="12"/>
      <c r="J3771" s="14">
        <v>600000</v>
      </c>
      <c r="K3771" s="14">
        <v>22380</v>
      </c>
      <c r="L3771" s="14">
        <v>0</v>
      </c>
      <c r="M3771" s="13"/>
      <c r="N3771" s="10"/>
      <c r="O3771" s="10">
        <f>N3771-1/SUMIF(Seasons!A$2:A$8,C3771,Seasons!E$2:E$8)*(B3771-(E3771/SUMIF(Seasons!A$2:A$8,C3771,Seasons!B$2:B$8))*SUMIF(Seasons!A$2:A$8,C3771,Seasons!C$2:C$8))</f>
        <v>-5.6066805845511478E-2</v>
      </c>
    </row>
    <row r="3772" spans="1:15" x14ac:dyDescent="0.2">
      <c r="A3772">
        <v>1</v>
      </c>
      <c r="B3772" s="1">
        <f>J3772</f>
        <v>6875000</v>
      </c>
      <c r="C3772" s="11" t="s">
        <v>17</v>
      </c>
      <c r="D3772" s="11" t="s">
        <v>1053</v>
      </c>
      <c r="E3772" s="12">
        <v>190</v>
      </c>
      <c r="F3772" s="12"/>
      <c r="G3772" s="12"/>
      <c r="H3772" s="12"/>
      <c r="I3772" s="13">
        <v>7750000</v>
      </c>
      <c r="J3772" s="14">
        <v>6875000</v>
      </c>
      <c r="K3772" s="14"/>
      <c r="L3772" s="14" t="s">
        <v>27</v>
      </c>
      <c r="M3772" s="13"/>
      <c r="N3772" s="10">
        <v>18.8</v>
      </c>
      <c r="O3772" s="10">
        <f>N3772-1/SUMIF(Seasons!A$2:A$8,C3772,Seasons!E$2:E$8)*(B3772-(E3772/SUMIF(Seasons!A$2:A$8,C3772,Seasons!B$2:B$8))*SUMIF(Seasons!A$2:A$8,C3772,Seasons!C$2:C$8))</f>
        <v>2.0222829055161142</v>
      </c>
    </row>
    <row r="3773" spans="1:15" x14ac:dyDescent="0.2">
      <c r="A3773">
        <v>1</v>
      </c>
      <c r="B3773" s="1">
        <f>K3773</f>
        <v>6875000</v>
      </c>
      <c r="C3773" s="11" t="s">
        <v>19</v>
      </c>
      <c r="D3773" s="11" t="s">
        <v>1053</v>
      </c>
      <c r="E3773" s="12">
        <v>193</v>
      </c>
      <c r="F3773" s="12">
        <v>0</v>
      </c>
      <c r="G3773" s="12">
        <v>0</v>
      </c>
      <c r="H3773" s="12">
        <v>0</v>
      </c>
      <c r="I3773" s="11"/>
      <c r="J3773" s="14">
        <v>6875000</v>
      </c>
      <c r="K3773" s="14">
        <v>6875000</v>
      </c>
      <c r="L3773" s="14">
        <v>0</v>
      </c>
      <c r="M3773" s="13"/>
      <c r="N3773" s="10">
        <v>26</v>
      </c>
      <c r="O3773" s="10">
        <f>N3773-1/SUMIF(Seasons!A$2:A$8,C3773,Seasons!E$2:E$8)*(B3773-(E3773/SUMIF(Seasons!A$2:A$8,C3773,Seasons!B$2:B$8))*SUMIF(Seasons!A$2:A$8,C3773,Seasons!C$2:C$8))</f>
        <v>9.112582781456954</v>
      </c>
    </row>
    <row r="3774" spans="1:15" x14ac:dyDescent="0.2">
      <c r="A3774">
        <v>1</v>
      </c>
      <c r="B3774" s="1">
        <f>K3774</f>
        <v>6875000</v>
      </c>
      <c r="C3774" s="11" t="s">
        <v>20</v>
      </c>
      <c r="D3774" s="11" t="s">
        <v>1053</v>
      </c>
      <c r="E3774" s="12">
        <v>186</v>
      </c>
      <c r="F3774" s="12">
        <v>0</v>
      </c>
      <c r="G3774" s="12">
        <v>0</v>
      </c>
      <c r="H3774" s="12">
        <v>0</v>
      </c>
      <c r="I3774" s="12"/>
      <c r="J3774" s="14">
        <v>6875000</v>
      </c>
      <c r="K3774" s="14">
        <v>6875000</v>
      </c>
      <c r="L3774" s="14">
        <v>0</v>
      </c>
      <c r="M3774" s="13"/>
      <c r="N3774" s="10">
        <v>29.6</v>
      </c>
      <c r="O3774" s="10">
        <f>N3774-1/SUMIF(Seasons!A$2:A$8,C3774,Seasons!E$2:E$8)*(B3774-(E3774/SUMIF(Seasons!A$2:A$8,C3774,Seasons!B$2:B$8))*SUMIF(Seasons!A$2:A$8,C3774,Seasons!C$2:C$8))</f>
        <v>13.629227557411276</v>
      </c>
    </row>
    <row r="3775" spans="1:15" x14ac:dyDescent="0.2">
      <c r="A3775">
        <v>1</v>
      </c>
      <c r="B3775" s="1">
        <f>K3775</f>
        <v>6875000</v>
      </c>
      <c r="C3775" s="11" t="s">
        <v>21</v>
      </c>
      <c r="D3775" s="11" t="s">
        <v>1053</v>
      </c>
      <c r="E3775" s="12">
        <v>185</v>
      </c>
      <c r="F3775" s="12">
        <v>0</v>
      </c>
      <c r="G3775" s="12">
        <v>0</v>
      </c>
      <c r="H3775" s="12">
        <v>0</v>
      </c>
      <c r="I3775" s="12"/>
      <c r="J3775" s="14">
        <v>6875000</v>
      </c>
      <c r="K3775" s="14">
        <v>6875000</v>
      </c>
      <c r="L3775" s="14">
        <v>0</v>
      </c>
      <c r="M3775" s="13">
        <v>0</v>
      </c>
      <c r="N3775" s="10">
        <v>33.700000000000003</v>
      </c>
      <c r="O3775" s="10">
        <f>N3775-1/SUMIF(Seasons!A$2:A$8,C3775,Seasons!E$2:E$8)*(B3775-(E3775/SUMIF(Seasons!A$2:A$8,C3775,Seasons!B$2:B$8))*SUMIF(Seasons!A$2:A$8,C3775,Seasons!C$2:C$8))</f>
        <v>19.10928674006702</v>
      </c>
    </row>
    <row r="3776" spans="1:15" x14ac:dyDescent="0.2">
      <c r="A3776">
        <v>1</v>
      </c>
      <c r="B3776" s="1">
        <f>48/82*K3776</f>
        <v>4024390.2439024388</v>
      </c>
      <c r="C3776" t="s">
        <v>22</v>
      </c>
      <c r="D3776" t="s">
        <v>1053</v>
      </c>
      <c r="E3776">
        <v>99</v>
      </c>
      <c r="F3776">
        <v>0</v>
      </c>
      <c r="H3776">
        <v>0</v>
      </c>
      <c r="K3776" s="1">
        <v>6875000</v>
      </c>
      <c r="L3776" s="1">
        <v>0</v>
      </c>
      <c r="N3776" s="3">
        <v>22</v>
      </c>
      <c r="O3776" s="10">
        <f>N3776-1/SUMIF(Seasons!A$2:A$8,C3776,Seasons!E$2:E$8)*(B3776-(E3776/SUMIF(Seasons!A$2:A$8,C3776,Seasons!B$2:B$8))*SUMIF(Seasons!A$2:A$8,C3776,Seasons!C$2:C$8))</f>
        <v>14.326042486231314</v>
      </c>
    </row>
    <row r="3777" spans="1:15" x14ac:dyDescent="0.2">
      <c r="A3777">
        <v>1</v>
      </c>
      <c r="B3777" s="1">
        <f>K3777</f>
        <v>6875000</v>
      </c>
      <c r="C3777" t="s">
        <v>15</v>
      </c>
      <c r="D3777" t="s">
        <v>1053</v>
      </c>
      <c r="E3777">
        <v>195</v>
      </c>
      <c r="F3777">
        <v>0</v>
      </c>
      <c r="G3777">
        <v>0</v>
      </c>
      <c r="H3777">
        <v>0</v>
      </c>
      <c r="I3777"/>
      <c r="J3777" s="1">
        <v>6875000</v>
      </c>
      <c r="K3777" s="1">
        <v>6875000</v>
      </c>
      <c r="L3777" s="1">
        <v>0</v>
      </c>
      <c r="M3777"/>
      <c r="N3777" s="3">
        <v>16.600000000000001</v>
      </c>
      <c r="O3777" s="10">
        <f>N3777-1/SUMIF(Seasons!A$2:A$8,C3777,Seasons!E$2:E$8)*(B3777-(E3777/SUMIF(Seasons!A$2:A$8,C3777,Seasons!B$2:B$8))*SUMIF(Seasons!A$2:A$8,C3777,Seasons!C$2:C$8))</f>
        <v>1.9049370764762852</v>
      </c>
    </row>
    <row r="3778" spans="1:15" x14ac:dyDescent="0.2">
      <c r="A3778">
        <v>1</v>
      </c>
      <c r="B3778" s="1">
        <v>8500000</v>
      </c>
      <c r="C3778" t="s">
        <v>23</v>
      </c>
      <c r="D3778" t="s">
        <v>1053</v>
      </c>
      <c r="E3778" s="19">
        <v>186</v>
      </c>
      <c r="J3778" s="1">
        <v>8500000</v>
      </c>
      <c r="K3778" s="1">
        <v>8500000</v>
      </c>
      <c r="N3778" s="3">
        <v>13.6</v>
      </c>
      <c r="O3778" s="10">
        <f>N3778-1/SUMIF(Seasons!A$2:A$8,C3778,Seasons!E$2:E$8)*(B3778-(E3778/SUMIF(Seasons!A$2:A$8,C3778,Seasons!B$2:B$8))*SUMIF(Seasons!A$2:A$8,C3778,Seasons!C$2:C$8))</f>
        <v>-3.3299023957409037</v>
      </c>
    </row>
    <row r="3779" spans="1:15" x14ac:dyDescent="0.2">
      <c r="A3779">
        <v>1</v>
      </c>
      <c r="B3779" s="1">
        <f>J3779</f>
        <v>725000</v>
      </c>
      <c r="C3779" s="11" t="s">
        <v>17</v>
      </c>
      <c r="D3779" s="11" t="s">
        <v>1054</v>
      </c>
      <c r="E3779" s="12">
        <v>190</v>
      </c>
      <c r="F3779" s="12"/>
      <c r="G3779" s="12"/>
      <c r="H3779" s="12"/>
      <c r="I3779" s="13">
        <v>750000</v>
      </c>
      <c r="J3779" s="14">
        <v>725000</v>
      </c>
      <c r="K3779" s="14"/>
      <c r="L3779" s="14" t="s">
        <v>27</v>
      </c>
      <c r="M3779" s="13"/>
      <c r="N3779" s="20">
        <v>-2.1</v>
      </c>
      <c r="O3779" s="10">
        <f>N3779-1/SUMIF(Seasons!A$2:A$8,C3779,Seasons!E$2:E$8)*(B3779-(E3779/SUMIF(Seasons!A$2:A$8,C3779,Seasons!B$2:B$8))*SUMIF(Seasons!A$2:A$8,C3779,Seasons!C$2:C$8))</f>
        <v>-2.7553795740032769</v>
      </c>
    </row>
    <row r="3780" spans="1:15" x14ac:dyDescent="0.2">
      <c r="A3780">
        <v>1</v>
      </c>
      <c r="B3780" s="1">
        <f>J3780</f>
        <v>6750000</v>
      </c>
      <c r="C3780" s="11" t="s">
        <v>17</v>
      </c>
      <c r="D3780" s="11" t="s">
        <v>1055</v>
      </c>
      <c r="E3780" s="12">
        <v>190</v>
      </c>
      <c r="F3780" s="12"/>
      <c r="G3780" s="12"/>
      <c r="H3780" s="12"/>
      <c r="I3780" s="13">
        <v>7000000</v>
      </c>
      <c r="J3780" s="14">
        <v>6750000</v>
      </c>
      <c r="K3780" s="14"/>
      <c r="L3780" s="14" t="s">
        <v>27</v>
      </c>
      <c r="M3780" s="13"/>
      <c r="N3780" s="20">
        <v>19.8</v>
      </c>
      <c r="O3780" s="10">
        <f>N3780-1/SUMIF(Seasons!A$2:A$8,C3780,Seasons!E$2:E$8)*(B3780-(E3780/SUMIF(Seasons!A$2:A$8,C3780,Seasons!B$2:B$8))*SUMIF(Seasons!A$2:A$8,C3780,Seasons!C$2:C$8))</f>
        <v>3.3499726925177526</v>
      </c>
    </row>
    <row r="3781" spans="1:15" x14ac:dyDescent="0.2">
      <c r="A3781">
        <v>1</v>
      </c>
      <c r="B3781" s="1">
        <f>K3781</f>
        <v>6750000</v>
      </c>
      <c r="C3781" s="11" t="s">
        <v>19</v>
      </c>
      <c r="D3781" s="11" t="s">
        <v>1055</v>
      </c>
      <c r="E3781" s="12">
        <v>193</v>
      </c>
      <c r="F3781" s="12">
        <v>0</v>
      </c>
      <c r="G3781" s="12">
        <v>0</v>
      </c>
      <c r="H3781" s="12">
        <v>0</v>
      </c>
      <c r="I3781" s="11"/>
      <c r="J3781" s="14">
        <v>6750000</v>
      </c>
      <c r="K3781" s="14">
        <v>6750000</v>
      </c>
      <c r="L3781" s="14">
        <v>0</v>
      </c>
      <c r="M3781" s="13"/>
      <c r="N3781" s="10">
        <v>11.3</v>
      </c>
      <c r="O3781" s="10">
        <f>N3781-1/SUMIF(Seasons!A$2:A$8,C3781,Seasons!E$2:E$8)*(B3781-(E3781/SUMIF(Seasons!A$2:A$8,C3781,Seasons!B$2:B$8))*SUMIF(Seasons!A$2:A$8,C3781,Seasons!C$2:C$8))</f>
        <v>-5.2562913907284781</v>
      </c>
    </row>
    <row r="3782" spans="1:15" x14ac:dyDescent="0.2">
      <c r="A3782">
        <v>1</v>
      </c>
      <c r="B3782" s="1">
        <f>K3782</f>
        <v>5333333</v>
      </c>
      <c r="C3782" s="11" t="s">
        <v>20</v>
      </c>
      <c r="D3782" s="11" t="s">
        <v>1055</v>
      </c>
      <c r="E3782" s="12">
        <v>186</v>
      </c>
      <c r="F3782" s="12">
        <v>0</v>
      </c>
      <c r="G3782" s="12">
        <v>0</v>
      </c>
      <c r="H3782" s="12">
        <v>0</v>
      </c>
      <c r="I3782" s="12"/>
      <c r="J3782" s="14">
        <v>5333333</v>
      </c>
      <c r="K3782" s="14">
        <v>5333333</v>
      </c>
      <c r="L3782" s="14">
        <v>0</v>
      </c>
      <c r="M3782" s="13"/>
      <c r="N3782" s="10">
        <v>27.3</v>
      </c>
      <c r="O3782" s="10">
        <f>N3782-1/SUMIF(Seasons!A$2:A$8,C3782,Seasons!E$2:E$8)*(B3782-(E3782/SUMIF(Seasons!A$2:A$8,C3782,Seasons!B$2:B$8))*SUMIF(Seasons!A$2:A$8,C3782,Seasons!C$2:C$8))</f>
        <v>15.191441336116911</v>
      </c>
    </row>
    <row r="3783" spans="1:15" x14ac:dyDescent="0.2">
      <c r="A3783">
        <v>1</v>
      </c>
      <c r="B3783" s="1">
        <f>K3783</f>
        <v>5333333</v>
      </c>
      <c r="C3783" s="11" t="s">
        <v>21</v>
      </c>
      <c r="D3783" s="11" t="s">
        <v>1055</v>
      </c>
      <c r="E3783" s="12">
        <v>185</v>
      </c>
      <c r="F3783" s="12">
        <v>0</v>
      </c>
      <c r="G3783" s="12">
        <v>0</v>
      </c>
      <c r="H3783" s="12">
        <v>0</v>
      </c>
      <c r="I3783" s="12"/>
      <c r="J3783" s="14">
        <v>5333333</v>
      </c>
      <c r="K3783" s="14">
        <v>5333333</v>
      </c>
      <c r="L3783" s="14">
        <v>0</v>
      </c>
      <c r="M3783" s="13">
        <v>0</v>
      </c>
      <c r="N3783" s="10">
        <v>12.4</v>
      </c>
      <c r="O3783" s="10">
        <f>N3783-1/SUMIF(Seasons!A$2:A$8,C3783,Seasons!E$2:E$8)*(B3783-(E3783/SUMIF(Seasons!A$2:A$8,C3783,Seasons!B$2:B$8))*SUMIF(Seasons!A$2:A$8,C3783,Seasons!C$2:C$8))</f>
        <v>1.3516522738152226</v>
      </c>
    </row>
    <row r="3784" spans="1:15" x14ac:dyDescent="0.2">
      <c r="A3784">
        <v>1</v>
      </c>
      <c r="B3784" s="1">
        <f>48/82*K3784</f>
        <v>3121951.0243902439</v>
      </c>
      <c r="C3784" t="s">
        <v>22</v>
      </c>
      <c r="D3784" t="s">
        <v>1055</v>
      </c>
      <c r="E3784">
        <v>99</v>
      </c>
      <c r="F3784">
        <v>0</v>
      </c>
      <c r="H3784">
        <v>0</v>
      </c>
      <c r="K3784" s="1">
        <v>5333333</v>
      </c>
      <c r="L3784" s="1">
        <v>0</v>
      </c>
      <c r="N3784" s="3">
        <v>0.8</v>
      </c>
      <c r="O3784" s="10">
        <f>N3784-1/SUMIF(Seasons!A$2:A$8,C3784,Seasons!E$2:E$8)*(B3784-(E3784/SUMIF(Seasons!A$2:A$8,C3784,Seasons!B$2:B$8))*SUMIF(Seasons!A$2:A$8,C3784,Seasons!C$2:C$8))</f>
        <v>-5.0108571896144776</v>
      </c>
    </row>
    <row r="3785" spans="1:15" x14ac:dyDescent="0.2">
      <c r="A3785">
        <v>1</v>
      </c>
      <c r="B3785" s="1">
        <f>K3785</f>
        <v>5333333</v>
      </c>
      <c r="C3785" t="s">
        <v>15</v>
      </c>
      <c r="D3785" t="s">
        <v>1055</v>
      </c>
      <c r="E3785">
        <v>195</v>
      </c>
      <c r="F3785">
        <v>0</v>
      </c>
      <c r="G3785">
        <v>41</v>
      </c>
      <c r="H3785">
        <v>0</v>
      </c>
      <c r="I3785"/>
      <c r="J3785" s="1">
        <v>5333333</v>
      </c>
      <c r="K3785" s="1">
        <v>5333333</v>
      </c>
      <c r="L3785" s="1">
        <v>0</v>
      </c>
      <c r="M3785"/>
      <c r="N3785" s="3">
        <v>13.6</v>
      </c>
      <c r="O3785" s="10">
        <f>N3785-1/SUMIF(Seasons!A$2:A$8,C3785,Seasons!E$2:E$8)*(B3785-(E3785/SUMIF(Seasons!A$2:A$8,C3785,Seasons!B$2:B$8))*SUMIF(Seasons!A$2:A$8,C3785,Seasons!C$2:C$8))</f>
        <v>2.4867384317521779</v>
      </c>
    </row>
    <row r="3786" spans="1:15" x14ac:dyDescent="0.2">
      <c r="A3786">
        <v>1</v>
      </c>
      <c r="B3786" s="1">
        <v>4533000</v>
      </c>
      <c r="C3786" t="s">
        <v>23</v>
      </c>
      <c r="D3786" t="s">
        <v>1055</v>
      </c>
      <c r="E3786" s="19">
        <v>186</v>
      </c>
      <c r="J3786" s="1">
        <v>4533000</v>
      </c>
      <c r="K3786" s="1">
        <v>4533000</v>
      </c>
      <c r="N3786" s="3">
        <v>17.7</v>
      </c>
      <c r="O3786" s="10">
        <f>N3786-1/SUMIF(Seasons!A$2:A$8,C3786,Seasons!E$2:E$8)*(B3786-(E3786/SUMIF(Seasons!A$2:A$8,C3786,Seasons!B$2:B$8))*SUMIF(Seasons!A$2:A$8,C3786,Seasons!C$2:C$8))</f>
        <v>9.218012422360248</v>
      </c>
    </row>
    <row r="3787" spans="1:15" x14ac:dyDescent="0.2">
      <c r="A3787">
        <v>1</v>
      </c>
      <c r="B3787" s="1">
        <f>J3787</f>
        <v>2311667</v>
      </c>
      <c r="C3787" s="11" t="s">
        <v>17</v>
      </c>
      <c r="D3787" s="11" t="s">
        <v>1056</v>
      </c>
      <c r="E3787" s="12">
        <v>190</v>
      </c>
      <c r="F3787" s="12"/>
      <c r="G3787" s="12"/>
      <c r="H3787" s="12"/>
      <c r="I3787" s="13">
        <v>2900000</v>
      </c>
      <c r="J3787" s="14">
        <v>2311667</v>
      </c>
      <c r="K3787" s="14"/>
      <c r="L3787" s="14" t="s">
        <v>27</v>
      </c>
      <c r="M3787" s="13"/>
      <c r="N3787" s="10">
        <v>7.2</v>
      </c>
      <c r="O3787" s="10">
        <f>N3787-1/SUMIF(Seasons!A$2:A$8,C3787,Seasons!E$2:E$8)*(B3787-(E3787/SUMIF(Seasons!A$2:A$8,C3787,Seasons!B$2:B$8))*SUMIF(Seasons!A$2:A$8,C3787,Seasons!C$2:C$8))</f>
        <v>2.3851438558164944</v>
      </c>
    </row>
    <row r="3788" spans="1:15" x14ac:dyDescent="0.2">
      <c r="A3788">
        <v>1</v>
      </c>
      <c r="B3788" s="1">
        <f>K3788</f>
        <v>4250000</v>
      </c>
      <c r="C3788" s="11" t="s">
        <v>19</v>
      </c>
      <c r="D3788" s="11" t="s">
        <v>1056</v>
      </c>
      <c r="E3788" s="12">
        <v>193</v>
      </c>
      <c r="F3788" s="12">
        <v>0</v>
      </c>
      <c r="G3788" s="12">
        <v>0</v>
      </c>
      <c r="H3788" s="12">
        <v>0</v>
      </c>
      <c r="I3788" s="11"/>
      <c r="J3788" s="14">
        <v>4250000</v>
      </c>
      <c r="K3788" s="14">
        <v>4250000</v>
      </c>
      <c r="L3788" s="14">
        <v>0</v>
      </c>
      <c r="M3788" s="13"/>
      <c r="N3788" s="10">
        <v>3.6</v>
      </c>
      <c r="O3788" s="10">
        <f>N3788-1/SUMIF(Seasons!A$2:A$8,C3788,Seasons!E$2:E$8)*(B3788-(E3788/SUMIF(Seasons!A$2:A$8,C3788,Seasons!B$2:B$8))*SUMIF(Seasons!A$2:A$8,C3788,Seasons!C$2:C$8))</f>
        <v>-6.3337748344370866</v>
      </c>
    </row>
    <row r="3789" spans="1:15" x14ac:dyDescent="0.2">
      <c r="A3789">
        <v>1</v>
      </c>
      <c r="B3789" s="1">
        <f>K3789</f>
        <v>4250000</v>
      </c>
      <c r="C3789" s="11" t="s">
        <v>20</v>
      </c>
      <c r="D3789" s="11" t="s">
        <v>1056</v>
      </c>
      <c r="E3789" s="11">
        <v>186</v>
      </c>
      <c r="F3789" s="11">
        <v>0</v>
      </c>
      <c r="G3789" s="11">
        <v>0</v>
      </c>
      <c r="H3789" s="11">
        <v>0</v>
      </c>
      <c r="I3789" s="11"/>
      <c r="J3789" s="17">
        <v>4250000</v>
      </c>
      <c r="K3789" s="17">
        <v>4250000</v>
      </c>
      <c r="L3789" s="17">
        <v>0</v>
      </c>
      <c r="M3789" s="18"/>
      <c r="N3789" s="10">
        <v>3</v>
      </c>
      <c r="O3789" s="10">
        <f>N3789-1/SUMIF(Seasons!A$2:A$8,C3789,Seasons!E$2:E$8)*(B3789-(E3789/SUMIF(Seasons!A$2:A$8,C3789,Seasons!B$2:B$8))*SUMIF(Seasons!A$2:A$8,C3789,Seasons!C$2:C$8))</f>
        <v>-6.3945720250521916</v>
      </c>
    </row>
    <row r="3790" spans="1:15" x14ac:dyDescent="0.2">
      <c r="A3790">
        <v>1</v>
      </c>
      <c r="B3790" s="1">
        <f>K3790</f>
        <v>4250000</v>
      </c>
      <c r="C3790" s="11" t="s">
        <v>21</v>
      </c>
      <c r="D3790" s="11" t="s">
        <v>1056</v>
      </c>
      <c r="E3790" s="12">
        <v>185</v>
      </c>
      <c r="F3790" s="12">
        <v>0</v>
      </c>
      <c r="G3790" s="12">
        <v>0</v>
      </c>
      <c r="H3790" s="12">
        <v>0</v>
      </c>
      <c r="I3790" s="12"/>
      <c r="J3790" s="14">
        <v>4250000</v>
      </c>
      <c r="K3790" s="14">
        <v>4250000</v>
      </c>
      <c r="L3790" s="14">
        <v>0</v>
      </c>
      <c r="M3790" s="13">
        <v>0</v>
      </c>
      <c r="N3790" s="10">
        <v>15.6</v>
      </c>
      <c r="O3790" s="10">
        <f>N3790-1/SUMIF(Seasons!A$2:A$8,C3790,Seasons!E$2:E$8)*(B3790-(E3790/SUMIF(Seasons!A$2:A$8,C3790,Seasons!B$2:B$8))*SUMIF(Seasons!A$2:A$8,C3790,Seasons!C$2:C$8))</f>
        <v>7.0408808042125415</v>
      </c>
    </row>
    <row r="3791" spans="1:15" x14ac:dyDescent="0.2">
      <c r="A3791">
        <v>1</v>
      </c>
      <c r="B3791" s="1">
        <f>48/82*K3791</f>
        <v>2487804.8780487804</v>
      </c>
      <c r="C3791" t="s">
        <v>22</v>
      </c>
      <c r="D3791" t="s">
        <v>1056</v>
      </c>
      <c r="E3791">
        <v>99</v>
      </c>
      <c r="F3791">
        <v>0</v>
      </c>
      <c r="H3791">
        <v>0</v>
      </c>
      <c r="K3791" s="1">
        <v>4250000</v>
      </c>
      <c r="L3791" s="1">
        <v>0</v>
      </c>
      <c r="N3791" s="3">
        <v>5.3</v>
      </c>
      <c r="O3791" s="10">
        <f>N3791-1/SUMIF(Seasons!A$2:A$8,C3791,Seasons!E$2:E$8)*(B3791-(E3791/SUMIF(Seasons!A$2:A$8,C3791,Seasons!B$2:B$8))*SUMIF(Seasons!A$2:A$8,C3791,Seasons!C$2:C$8))</f>
        <v>0.79834775767112465</v>
      </c>
    </row>
    <row r="3792" spans="1:15" x14ac:dyDescent="0.2">
      <c r="A3792">
        <v>1</v>
      </c>
      <c r="B3792" s="1">
        <f>K3792</f>
        <v>5250000</v>
      </c>
      <c r="C3792" t="s">
        <v>15</v>
      </c>
      <c r="D3792" t="s">
        <v>1056</v>
      </c>
      <c r="E3792">
        <v>195</v>
      </c>
      <c r="F3792">
        <v>0</v>
      </c>
      <c r="G3792">
        <v>0</v>
      </c>
      <c r="H3792">
        <v>0</v>
      </c>
      <c r="I3792"/>
      <c r="J3792" s="1">
        <v>5250000</v>
      </c>
      <c r="K3792" s="1">
        <v>5250000</v>
      </c>
      <c r="L3792" s="1">
        <v>0</v>
      </c>
      <c r="M3792"/>
      <c r="N3792" s="3">
        <v>5.9</v>
      </c>
      <c r="O3792" s="10">
        <f>N3792-1/SUMIF(Seasons!A$2:A$8,C3792,Seasons!E$2:E$8)*(B3792-(E3792/SUMIF(Seasons!A$2:A$8,C3792,Seasons!B$2:B$8))*SUMIF(Seasons!A$2:A$8,C3792,Seasons!C$2:C$8))</f>
        <v>-5.0196515004840272</v>
      </c>
    </row>
    <row r="3793" spans="1:15" x14ac:dyDescent="0.2">
      <c r="A3793">
        <v>1</v>
      </c>
      <c r="B3793" s="1">
        <v>5250000</v>
      </c>
      <c r="C3793" t="s">
        <v>23</v>
      </c>
      <c r="D3793" t="s">
        <v>1056</v>
      </c>
      <c r="E3793">
        <v>186</v>
      </c>
      <c r="K3793" s="1">
        <v>5250000</v>
      </c>
      <c r="L3793" s="1">
        <v>0</v>
      </c>
      <c r="N3793" s="3">
        <v>1.1000000000000001</v>
      </c>
      <c r="O3793" s="10">
        <f>N3793-1/SUMIF(Seasons!A$2:A$8,C3793,Seasons!E$2:E$8)*(B3793-(E3793/SUMIF(Seasons!A$2:A$8,C3793,Seasons!B$2:B$8))*SUMIF(Seasons!A$2:A$8,C3793,Seasons!C$2:C$8))</f>
        <v>-8.9088731144631765</v>
      </c>
    </row>
    <row r="3794" spans="1:15" x14ac:dyDescent="0.2">
      <c r="A3794">
        <v>1</v>
      </c>
      <c r="B3794" s="1">
        <f>J3794</f>
        <v>2875000</v>
      </c>
      <c r="C3794" s="11" t="s">
        <v>17</v>
      </c>
      <c r="D3794" s="11" t="s">
        <v>1057</v>
      </c>
      <c r="E3794" s="12">
        <v>190</v>
      </c>
      <c r="F3794" s="12"/>
      <c r="G3794" s="12"/>
      <c r="H3794" s="12"/>
      <c r="I3794" s="13">
        <v>3150000</v>
      </c>
      <c r="J3794" s="14">
        <v>2875000</v>
      </c>
      <c r="K3794" s="14"/>
      <c r="L3794" s="14" t="s">
        <v>27</v>
      </c>
      <c r="M3794" s="13"/>
      <c r="N3794" s="10">
        <v>3.4</v>
      </c>
      <c r="O3794" s="10">
        <f>N3794-1/SUMIF(Seasons!A$2:A$8,C3794,Seasons!E$2:E$8)*(B3794-(E3794/SUMIF(Seasons!A$2:A$8,C3794,Seasons!B$2:B$8))*SUMIF(Seasons!A$2:A$8,C3794,Seasons!C$2:C$8))</f>
        <v>-2.891643910431458</v>
      </c>
    </row>
    <row r="3795" spans="1:15" x14ac:dyDescent="0.2">
      <c r="A3795">
        <v>1</v>
      </c>
      <c r="B3795" s="1">
        <f>K3795</f>
        <v>2875000</v>
      </c>
      <c r="C3795" s="11" t="s">
        <v>19</v>
      </c>
      <c r="D3795" s="11" t="s">
        <v>1057</v>
      </c>
      <c r="E3795" s="12">
        <v>193</v>
      </c>
      <c r="F3795" s="12">
        <v>0</v>
      </c>
      <c r="G3795" s="12">
        <v>0</v>
      </c>
      <c r="H3795" s="12">
        <v>0</v>
      </c>
      <c r="I3795" s="11"/>
      <c r="J3795" s="14">
        <v>2875000</v>
      </c>
      <c r="K3795" s="14">
        <v>2875000</v>
      </c>
      <c r="L3795" s="14">
        <v>0</v>
      </c>
      <c r="M3795" s="13"/>
      <c r="N3795" s="10">
        <v>5.3</v>
      </c>
      <c r="O3795" s="10">
        <f>N3795-1/SUMIF(Seasons!A$2:A$8,C3795,Seasons!E$2:E$8)*(B3795-(E3795/SUMIF(Seasons!A$2:A$8,C3795,Seasons!B$2:B$8))*SUMIF(Seasons!A$2:A$8,C3795,Seasons!C$2:C$8))</f>
        <v>-0.99139072847682108</v>
      </c>
    </row>
    <row r="3796" spans="1:15" x14ac:dyDescent="0.2">
      <c r="A3796">
        <v>1</v>
      </c>
      <c r="B3796" s="1">
        <f>K3796</f>
        <v>3000000</v>
      </c>
      <c r="C3796" s="11" t="s">
        <v>20</v>
      </c>
      <c r="D3796" s="11" t="s">
        <v>1057</v>
      </c>
      <c r="E3796" s="12">
        <v>186</v>
      </c>
      <c r="F3796" s="12">
        <v>0</v>
      </c>
      <c r="G3796" s="12">
        <v>0</v>
      </c>
      <c r="H3796" s="12">
        <v>0</v>
      </c>
      <c r="I3796" s="12"/>
      <c r="J3796" s="14">
        <v>3000000</v>
      </c>
      <c r="K3796" s="14">
        <v>3000000</v>
      </c>
      <c r="L3796" s="14">
        <v>0</v>
      </c>
      <c r="M3796" s="13"/>
      <c r="N3796" s="10">
        <v>11.2</v>
      </c>
      <c r="O3796" s="10">
        <f>N3796-1/SUMIF(Seasons!A$2:A$8,C3796,Seasons!E$2:E$8)*(B3796-(E3796/SUMIF(Seasons!A$2:A$8,C3796,Seasons!B$2:B$8))*SUMIF(Seasons!A$2:A$8,C3796,Seasons!C$2:C$8))</f>
        <v>4.9369519832985382</v>
      </c>
    </row>
    <row r="3797" spans="1:15" x14ac:dyDescent="0.2">
      <c r="A3797">
        <v>1</v>
      </c>
      <c r="B3797" s="1">
        <f>K3797</f>
        <v>3000000</v>
      </c>
      <c r="C3797" s="11" t="s">
        <v>21</v>
      </c>
      <c r="D3797" s="11" t="s">
        <v>1057</v>
      </c>
      <c r="E3797" s="12">
        <v>185</v>
      </c>
      <c r="F3797" s="12">
        <v>0</v>
      </c>
      <c r="G3797" s="12">
        <v>0</v>
      </c>
      <c r="H3797" s="12">
        <v>0</v>
      </c>
      <c r="I3797" s="12"/>
      <c r="J3797" s="14">
        <v>3000000</v>
      </c>
      <c r="K3797" s="14">
        <v>3000000</v>
      </c>
      <c r="L3797" s="14">
        <v>0</v>
      </c>
      <c r="M3797" s="13">
        <v>0</v>
      </c>
      <c r="N3797" s="10">
        <v>5</v>
      </c>
      <c r="O3797" s="10">
        <f>N3797-1/SUMIF(Seasons!A$2:A$8,C3797,Seasons!E$2:E$8)*(B3797-(E3797/SUMIF(Seasons!A$2:A$8,C3797,Seasons!B$2:B$8))*SUMIF(Seasons!A$2:A$8,C3797,Seasons!C$2:C$8))</f>
        <v>-0.68693154619435148</v>
      </c>
    </row>
    <row r="3798" spans="1:15" x14ac:dyDescent="0.2">
      <c r="A3798">
        <v>1</v>
      </c>
      <c r="B3798" s="1">
        <f>48/82*K3798</f>
        <v>1756097.5609756096</v>
      </c>
      <c r="C3798" t="s">
        <v>22</v>
      </c>
      <c r="D3798" t="s">
        <v>1057</v>
      </c>
      <c r="E3798">
        <v>99</v>
      </c>
      <c r="F3798">
        <v>0</v>
      </c>
      <c r="H3798">
        <v>0</v>
      </c>
      <c r="K3798" s="1">
        <v>3000000</v>
      </c>
      <c r="L3798" s="1">
        <v>0</v>
      </c>
      <c r="N3798" s="3">
        <v>1.1000000000000001</v>
      </c>
      <c r="O3798" s="10">
        <f>N3798-1/SUMIF(Seasons!A$2:A$8,C3798,Seasons!E$2:E$8)*(B3798-(E3798/SUMIF(Seasons!A$2:A$8,C3798,Seasons!B$2:B$8))*SUMIF(Seasons!A$2:A$8,C3798,Seasons!C$2:C$8))</f>
        <v>-1.891030684500393</v>
      </c>
    </row>
    <row r="3799" spans="1:15" x14ac:dyDescent="0.2">
      <c r="A3799">
        <v>1</v>
      </c>
      <c r="B3799" s="1">
        <f>K3799</f>
        <v>894167</v>
      </c>
      <c r="C3799" t="s">
        <v>15</v>
      </c>
      <c r="D3799" t="s">
        <v>1058</v>
      </c>
      <c r="E3799">
        <v>195</v>
      </c>
      <c r="F3799">
        <v>0</v>
      </c>
      <c r="G3799">
        <v>0</v>
      </c>
      <c r="H3799">
        <v>0</v>
      </c>
      <c r="I3799"/>
      <c r="J3799" s="1">
        <v>894167</v>
      </c>
      <c r="K3799" s="1">
        <v>894167</v>
      </c>
      <c r="L3799" s="1">
        <v>0</v>
      </c>
      <c r="M3799"/>
      <c r="N3799" s="3">
        <v>9.1</v>
      </c>
      <c r="O3799" s="10">
        <f>N3799-1/SUMIF(Seasons!A$2:A$8,C3799,Seasons!E$2:E$8)*(B3799-(E3799/SUMIF(Seasons!A$2:A$8,C3799,Seasons!B$2:B$8))*SUMIF(Seasons!A$2:A$8,C3799,Seasons!C$2:C$8))</f>
        <v>8.3003864472410456</v>
      </c>
    </row>
    <row r="3800" spans="1:15" x14ac:dyDescent="0.2">
      <c r="A3800">
        <v>1</v>
      </c>
      <c r="B3800" s="1">
        <v>894000</v>
      </c>
      <c r="C3800" t="s">
        <v>23</v>
      </c>
      <c r="D3800" t="s">
        <v>1058</v>
      </c>
      <c r="E3800">
        <v>186</v>
      </c>
      <c r="K3800" s="1">
        <v>894000</v>
      </c>
      <c r="L3800" s="1">
        <v>0</v>
      </c>
      <c r="N3800" s="3">
        <v>2</v>
      </c>
      <c r="O3800" s="10">
        <f>N3800-1/SUMIF(Seasons!A$2:A$8,C3800,Seasons!E$2:E$8)*(B3800-(E3800/SUMIF(Seasons!A$2:A$8,C3800,Seasons!B$2:B$8))*SUMIF(Seasons!A$2:A$8,C3800,Seasons!C$2:C$8))</f>
        <v>1.2674356699201419</v>
      </c>
    </row>
    <row r="3801" spans="1:15" x14ac:dyDescent="0.2">
      <c r="A3801">
        <v>1</v>
      </c>
      <c r="B3801" s="1">
        <f>J3801</f>
        <v>522500</v>
      </c>
      <c r="C3801" s="11" t="s">
        <v>17</v>
      </c>
      <c r="D3801" s="11" t="s">
        <v>1059</v>
      </c>
      <c r="E3801" s="12">
        <v>190</v>
      </c>
      <c r="F3801" s="12"/>
      <c r="G3801" s="12"/>
      <c r="H3801" s="12"/>
      <c r="I3801" s="13">
        <v>522500</v>
      </c>
      <c r="J3801" s="14">
        <v>522500</v>
      </c>
      <c r="K3801" s="14"/>
      <c r="L3801" s="14" t="s">
        <v>27</v>
      </c>
      <c r="M3801" s="13"/>
      <c r="N3801" s="10">
        <v>3.1</v>
      </c>
      <c r="O3801" s="10">
        <f>N3801-1/SUMIF(Seasons!A$2:A$8,C3801,Seasons!E$2:E$8)*(B3801-(E3801/SUMIF(Seasons!A$2:A$8,C3801,Seasons!B$2:B$8))*SUMIF(Seasons!A$2:A$8,C3801,Seasons!C$2:C$8))</f>
        <v>2.9754778809393776</v>
      </c>
    </row>
    <row r="3802" spans="1:15" x14ac:dyDescent="0.2">
      <c r="A3802">
        <v>1</v>
      </c>
      <c r="B3802" s="1">
        <f>K3802</f>
        <v>1400000</v>
      </c>
      <c r="C3802" s="11" t="s">
        <v>19</v>
      </c>
      <c r="D3802" s="11" t="s">
        <v>1059</v>
      </c>
      <c r="E3802" s="11">
        <v>193</v>
      </c>
      <c r="F3802" s="11">
        <v>0</v>
      </c>
      <c r="G3802" s="11">
        <v>0</v>
      </c>
      <c r="H3802" s="11">
        <v>0</v>
      </c>
      <c r="I3802" s="11"/>
      <c r="J3802" s="17">
        <v>1400000</v>
      </c>
      <c r="K3802" s="17">
        <v>1400000</v>
      </c>
      <c r="L3802" s="17">
        <v>0</v>
      </c>
      <c r="M3802" s="18"/>
      <c r="N3802" s="10">
        <v>1.5</v>
      </c>
      <c r="O3802" s="10">
        <f>N3802-1/SUMIF(Seasons!A$2:A$8,C3802,Seasons!E$2:E$8)*(B3802-(E3802/SUMIF(Seasons!A$2:A$8,C3802,Seasons!B$2:B$8))*SUMIF(Seasons!A$2:A$8,C3802,Seasons!C$2:C$8))</f>
        <v>-0.88410596026490085</v>
      </c>
    </row>
    <row r="3803" spans="1:15" x14ac:dyDescent="0.2">
      <c r="A3803">
        <v>1</v>
      </c>
      <c r="B3803" s="1">
        <f>K3803</f>
        <v>1100000</v>
      </c>
      <c r="C3803" s="11" t="s">
        <v>20</v>
      </c>
      <c r="D3803" s="11" t="s">
        <v>1059</v>
      </c>
      <c r="E3803" s="12">
        <v>186</v>
      </c>
      <c r="F3803" s="12">
        <v>0</v>
      </c>
      <c r="G3803" s="12">
        <v>0</v>
      </c>
      <c r="H3803" s="12">
        <v>0</v>
      </c>
      <c r="I3803" s="12"/>
      <c r="J3803" s="14">
        <v>1100000</v>
      </c>
      <c r="K3803" s="14">
        <v>1100000</v>
      </c>
      <c r="L3803" s="14">
        <v>0</v>
      </c>
      <c r="M3803" s="13"/>
      <c r="N3803" s="10">
        <v>11.5</v>
      </c>
      <c r="O3803" s="10">
        <f>N3803-1/SUMIF(Seasons!A$2:A$8,C3803,Seasons!E$2:E$8)*(B3803-(E3803/SUMIF(Seasons!A$2:A$8,C3803,Seasons!B$2:B$8))*SUMIF(Seasons!A$2:A$8,C3803,Seasons!C$2:C$8))</f>
        <v>9.9968684759916489</v>
      </c>
    </row>
    <row r="3804" spans="1:15" x14ac:dyDescent="0.2">
      <c r="A3804">
        <v>1</v>
      </c>
      <c r="B3804" s="1">
        <f>K3804</f>
        <v>3250000</v>
      </c>
      <c r="C3804" s="11" t="s">
        <v>21</v>
      </c>
      <c r="D3804" s="11" t="s">
        <v>1059</v>
      </c>
      <c r="E3804" s="12">
        <v>185</v>
      </c>
      <c r="F3804" s="12">
        <v>0</v>
      </c>
      <c r="G3804" s="12">
        <v>0</v>
      </c>
      <c r="H3804" s="12">
        <v>0</v>
      </c>
      <c r="I3804" s="12"/>
      <c r="J3804" s="14">
        <v>3250000</v>
      </c>
      <c r="K3804" s="14">
        <v>3250000</v>
      </c>
      <c r="L3804" s="14">
        <v>0</v>
      </c>
      <c r="M3804" s="13">
        <v>0</v>
      </c>
      <c r="N3804" s="10">
        <v>9.6999999999999993</v>
      </c>
      <c r="O3804" s="10">
        <f>N3804-1/SUMIF(Seasons!A$2:A$8,C3804,Seasons!E$2:E$8)*(B3804-(E3804/SUMIF(Seasons!A$2:A$8,C3804,Seasons!B$2:B$8))*SUMIF(Seasons!A$2:A$8,C3804,Seasons!C$2:C$8))</f>
        <v>3.4386309238870263</v>
      </c>
    </row>
    <row r="3805" spans="1:15" x14ac:dyDescent="0.2">
      <c r="A3805">
        <v>1</v>
      </c>
      <c r="B3805" s="1">
        <f>48/82*K3805</f>
        <v>1902439.0243902437</v>
      </c>
      <c r="C3805" t="s">
        <v>22</v>
      </c>
      <c r="D3805" t="s">
        <v>1059</v>
      </c>
      <c r="E3805">
        <v>99</v>
      </c>
      <c r="F3805">
        <v>0</v>
      </c>
      <c r="H3805">
        <v>0</v>
      </c>
      <c r="K3805" s="1">
        <v>3250000</v>
      </c>
      <c r="L3805" s="1">
        <v>0</v>
      </c>
      <c r="N3805" s="3">
        <v>3</v>
      </c>
      <c r="O3805" s="10">
        <f>N3805-1/SUMIF(Seasons!A$2:A$8,C3805,Seasons!E$2:E$8)*(B3805-(E3805/SUMIF(Seasons!A$2:A$8,C3805,Seasons!B$2:B$8))*SUMIF(Seasons!A$2:A$8,C3805,Seasons!C$2:C$8))</f>
        <v>-0.29315499606608952</v>
      </c>
    </row>
    <row r="3806" spans="1:15" x14ac:dyDescent="0.2">
      <c r="A3806">
        <v>1</v>
      </c>
      <c r="B3806" s="1">
        <f>K3806</f>
        <v>3250000</v>
      </c>
      <c r="C3806" t="s">
        <v>15</v>
      </c>
      <c r="D3806" t="s">
        <v>1059</v>
      </c>
      <c r="E3806">
        <v>195</v>
      </c>
      <c r="F3806">
        <v>0</v>
      </c>
      <c r="G3806">
        <v>0</v>
      </c>
      <c r="H3806">
        <v>0</v>
      </c>
      <c r="I3806"/>
      <c r="J3806" s="1">
        <v>3250000</v>
      </c>
      <c r="K3806" s="1">
        <v>3250000</v>
      </c>
      <c r="L3806" s="1">
        <v>0</v>
      </c>
      <c r="M3806"/>
      <c r="N3806" s="3">
        <v>12.3</v>
      </c>
      <c r="O3806" s="10">
        <f>N3806-1/SUMIF(Seasons!A$2:A$8,C3806,Seasons!E$2:E$8)*(B3806-(E3806/SUMIF(Seasons!A$2:A$8,C3806,Seasons!B$2:B$8))*SUMIF(Seasons!A$2:A$8,C3806,Seasons!C$2:C$8))</f>
        <v>6.0270087124879002</v>
      </c>
    </row>
    <row r="3807" spans="1:15" x14ac:dyDescent="0.2">
      <c r="A3807">
        <v>1</v>
      </c>
      <c r="B3807" s="1">
        <v>3250000</v>
      </c>
      <c r="C3807" t="s">
        <v>23</v>
      </c>
      <c r="D3807" t="s">
        <v>1059</v>
      </c>
      <c r="E3807">
        <v>186</v>
      </c>
      <c r="K3807" s="1">
        <v>3250000</v>
      </c>
      <c r="L3807" s="1">
        <v>0</v>
      </c>
      <c r="N3807" s="3">
        <v>5.0999999999999996</v>
      </c>
      <c r="O3807" s="10">
        <f>N3807-1/SUMIF(Seasons!A$2:A$8,C3807,Seasons!E$2:E$8)*(B3807-(E3807/SUMIF(Seasons!A$2:A$8,C3807,Seasons!B$2:B$8))*SUMIF(Seasons!A$2:A$8,C3807,Seasons!C$2:C$8))</f>
        <v>-0.64977817213842126</v>
      </c>
    </row>
    <row r="3808" spans="1:15" x14ac:dyDescent="0.2">
      <c r="A3808">
        <v>1</v>
      </c>
      <c r="B3808" s="1">
        <f>K3808</f>
        <v>42396</v>
      </c>
      <c r="C3808" s="11" t="s">
        <v>21</v>
      </c>
      <c r="D3808" s="11" t="s">
        <v>1060</v>
      </c>
      <c r="E3808" s="12">
        <v>13</v>
      </c>
      <c r="F3808" s="12">
        <v>0</v>
      </c>
      <c r="G3808" s="12">
        <v>0</v>
      </c>
      <c r="H3808" s="12">
        <v>0</v>
      </c>
      <c r="I3808" s="12"/>
      <c r="J3808" s="14">
        <v>603333</v>
      </c>
      <c r="K3808" s="14">
        <v>42396</v>
      </c>
      <c r="L3808" s="14">
        <v>0</v>
      </c>
      <c r="M3808" s="13">
        <v>0</v>
      </c>
      <c r="N3808" s="10">
        <v>-0.60000000000000009</v>
      </c>
      <c r="O3808" s="10">
        <f>N3808-1/SUMIF(Seasons!A$2:A$8,C3808,Seasons!E$2:E$8)*(B3808-(E3808/SUMIF(Seasons!A$2:A$8,C3808,Seasons!B$2:B$8))*SUMIF(Seasons!A$2:A$8,C3808,Seasons!C$2:C$8))</f>
        <v>-0.61264706506410682</v>
      </c>
    </row>
    <row r="3809" spans="1:15" x14ac:dyDescent="0.2">
      <c r="A3809">
        <v>1</v>
      </c>
      <c r="B3809" s="1">
        <f>48/82*K3809</f>
        <v>351219.5121951219</v>
      </c>
      <c r="C3809" t="s">
        <v>22</v>
      </c>
      <c r="D3809" t="s">
        <v>1060</v>
      </c>
      <c r="E3809">
        <v>99</v>
      </c>
      <c r="F3809">
        <v>0</v>
      </c>
      <c r="H3809">
        <v>0</v>
      </c>
      <c r="K3809" s="1">
        <v>600000</v>
      </c>
      <c r="L3809" s="1">
        <v>0</v>
      </c>
      <c r="N3809" s="3">
        <v>0.8</v>
      </c>
      <c r="O3809" s="10">
        <f>N3809-1/SUMIF(Seasons!A$2:A$8,C3809,Seasons!E$2:E$8)*(B3809-(E3809/SUMIF(Seasons!A$2:A$8,C3809,Seasons!B$2:B$8))*SUMIF(Seasons!A$2:A$8,C3809,Seasons!C$2:C$8))</f>
        <v>0.70936270653029121</v>
      </c>
    </row>
    <row r="3810" spans="1:15" x14ac:dyDescent="0.2">
      <c r="A3810">
        <v>1</v>
      </c>
      <c r="B3810" s="1">
        <f>K3810</f>
        <v>196308</v>
      </c>
      <c r="C3810" t="s">
        <v>15</v>
      </c>
      <c r="D3810" t="s">
        <v>1060</v>
      </c>
      <c r="E3810">
        <v>58</v>
      </c>
      <c r="F3810">
        <v>0</v>
      </c>
      <c r="G3810">
        <v>0</v>
      </c>
      <c r="H3810">
        <v>0</v>
      </c>
      <c r="I3810"/>
      <c r="J3810" s="1">
        <v>660000</v>
      </c>
      <c r="K3810" s="1">
        <v>196308</v>
      </c>
      <c r="L3810" s="1">
        <v>0</v>
      </c>
      <c r="M3810"/>
      <c r="N3810" s="3">
        <v>0.5</v>
      </c>
      <c r="O3810" s="10">
        <f>N3810-1/SUMIF(Seasons!A$2:A$8,C3810,Seasons!E$2:E$8)*(B3810-(E3810/SUMIF(Seasons!A$2:A$8,C3810,Seasons!B$2:B$8))*SUMIF(Seasons!A$2:A$8,C3810,Seasons!C$2:C$8))</f>
        <v>0.42398468985032395</v>
      </c>
    </row>
    <row r="3811" spans="1:15" x14ac:dyDescent="0.2">
      <c r="A3811">
        <v>1</v>
      </c>
      <c r="B3811" s="1">
        <f>J3811</f>
        <v>483333</v>
      </c>
      <c r="C3811" s="11" t="s">
        <v>17</v>
      </c>
      <c r="D3811" s="11" t="s">
        <v>1061</v>
      </c>
      <c r="E3811" s="12">
        <v>190</v>
      </c>
      <c r="F3811" s="12"/>
      <c r="G3811" s="12"/>
      <c r="H3811" s="12"/>
      <c r="I3811" s="13">
        <v>475000</v>
      </c>
      <c r="J3811" s="14">
        <v>483333</v>
      </c>
      <c r="K3811" s="14"/>
      <c r="L3811" s="14" t="s">
        <v>27</v>
      </c>
      <c r="M3811" s="13"/>
      <c r="N3811" s="10">
        <v>0.5</v>
      </c>
      <c r="O3811" s="10">
        <f>N3811-1/SUMIF(Seasons!A$2:A$8,C3811,Seasons!E$2:E$8)*(B3811-(E3811/SUMIF(Seasons!A$2:A$8,C3811,Seasons!B$2:B$8))*SUMIF(Seasons!A$2:A$8,C3811,Seasons!C$2:C$8))</f>
        <v>0.47815488803932277</v>
      </c>
    </row>
    <row r="3812" spans="1:15" x14ac:dyDescent="0.2">
      <c r="A3812">
        <v>1</v>
      </c>
      <c r="B3812" s="1">
        <f>K3812</f>
        <v>340587</v>
      </c>
      <c r="C3812" s="11" t="s">
        <v>19</v>
      </c>
      <c r="D3812" s="11" t="s">
        <v>1061</v>
      </c>
      <c r="E3812" s="12">
        <v>136</v>
      </c>
      <c r="F3812" s="12">
        <v>0</v>
      </c>
      <c r="G3812" s="12">
        <v>0</v>
      </c>
      <c r="H3812" s="12">
        <v>0</v>
      </c>
      <c r="I3812" s="11"/>
      <c r="J3812" s="14">
        <v>483333</v>
      </c>
      <c r="K3812" s="14">
        <v>340587</v>
      </c>
      <c r="L3812" s="14">
        <v>0</v>
      </c>
      <c r="M3812" s="13"/>
      <c r="N3812" s="10">
        <v>1.4</v>
      </c>
      <c r="O3812" s="10">
        <f>N3812-1/SUMIF(Seasons!A$2:A$8,C3812,Seasons!E$2:E$8)*(B3812-(E3812/SUMIF(Seasons!A$2:A$8,C3812,Seasons!B$2:B$8))*SUMIF(Seasons!A$2:A$8,C3812,Seasons!C$2:C$8))</f>
        <v>1.4311115396493153</v>
      </c>
    </row>
    <row r="3813" spans="1:15" x14ac:dyDescent="0.2">
      <c r="A3813">
        <v>1</v>
      </c>
      <c r="B3813" s="1">
        <f>K3813</f>
        <v>550000</v>
      </c>
      <c r="C3813" s="11" t="s">
        <v>20</v>
      </c>
      <c r="D3813" s="11" t="s">
        <v>1061</v>
      </c>
      <c r="E3813" s="12">
        <v>186</v>
      </c>
      <c r="F3813" s="12">
        <v>0</v>
      </c>
      <c r="G3813" s="12">
        <v>0</v>
      </c>
      <c r="H3813" s="12">
        <v>0</v>
      </c>
      <c r="I3813" s="12"/>
      <c r="J3813" s="14">
        <v>550000</v>
      </c>
      <c r="K3813" s="14">
        <v>550000</v>
      </c>
      <c r="L3813" s="14">
        <v>0</v>
      </c>
      <c r="M3813" s="13"/>
      <c r="N3813" s="10">
        <v>7.5</v>
      </c>
      <c r="O3813" s="10">
        <f>N3813-1/SUMIF(Seasons!A$2:A$8,C3813,Seasons!E$2:E$8)*(B3813-(E3813/SUMIF(Seasons!A$2:A$8,C3813,Seasons!B$2:B$8))*SUMIF(Seasons!A$2:A$8,C3813,Seasons!C$2:C$8))</f>
        <v>7.3747390396659709</v>
      </c>
    </row>
    <row r="3814" spans="1:15" x14ac:dyDescent="0.2">
      <c r="A3814">
        <v>1</v>
      </c>
      <c r="B3814" s="1">
        <f>K3814</f>
        <v>550000</v>
      </c>
      <c r="C3814" s="11" t="s">
        <v>21</v>
      </c>
      <c r="D3814" s="11" t="s">
        <v>1061</v>
      </c>
      <c r="E3814" s="12">
        <v>185</v>
      </c>
      <c r="F3814" s="12">
        <v>0</v>
      </c>
      <c r="G3814" s="12">
        <v>0</v>
      </c>
      <c r="H3814" s="12">
        <v>0</v>
      </c>
      <c r="I3814" s="12"/>
      <c r="J3814" s="14">
        <v>550000</v>
      </c>
      <c r="K3814" s="14">
        <v>550000</v>
      </c>
      <c r="L3814" s="14">
        <v>0</v>
      </c>
      <c r="M3814" s="13">
        <v>0</v>
      </c>
      <c r="N3814" s="10">
        <v>6.3</v>
      </c>
      <c r="O3814" s="10">
        <f>N3814-1/SUMIF(Seasons!A$2:A$8,C3814,Seasons!E$2:E$8)*(B3814-(E3814/SUMIF(Seasons!A$2:A$8,C3814,Seasons!B$2:B$8))*SUMIF(Seasons!A$2:A$8,C3814,Seasons!C$2:C$8))</f>
        <v>6.2425562470081379</v>
      </c>
    </row>
    <row r="3815" spans="1:15" x14ac:dyDescent="0.2">
      <c r="A3815">
        <v>1</v>
      </c>
      <c r="B3815" s="1">
        <f>48/82*K3815</f>
        <v>321951.21951219509</v>
      </c>
      <c r="C3815" t="s">
        <v>22</v>
      </c>
      <c r="D3815" t="s">
        <v>1061</v>
      </c>
      <c r="E3815">
        <v>99</v>
      </c>
      <c r="F3815">
        <v>0</v>
      </c>
      <c r="H3815">
        <v>0</v>
      </c>
      <c r="K3815" s="1">
        <v>550000</v>
      </c>
      <c r="L3815" s="1">
        <v>0</v>
      </c>
      <c r="N3815" s="3">
        <v>3.3</v>
      </c>
      <c r="O3815" s="10">
        <f>N3815-1/SUMIF(Seasons!A$2:A$8,C3815,Seasons!E$2:E$8)*(B3815-(E3815/SUMIF(Seasons!A$2:A$8,C3815,Seasons!B$2:B$8))*SUMIF(Seasons!A$2:A$8,C3815,Seasons!C$2:C$8))</f>
        <v>3.2697875688434301</v>
      </c>
    </row>
    <row r="3816" spans="1:15" x14ac:dyDescent="0.2">
      <c r="A3816">
        <v>1</v>
      </c>
      <c r="B3816" s="1">
        <f>K3816</f>
        <v>550000</v>
      </c>
      <c r="C3816" t="s">
        <v>15</v>
      </c>
      <c r="D3816" t="s">
        <v>1061</v>
      </c>
      <c r="E3816">
        <v>195</v>
      </c>
      <c r="F3816">
        <v>0</v>
      </c>
      <c r="G3816">
        <v>0</v>
      </c>
      <c r="H3816">
        <v>0</v>
      </c>
      <c r="I3816"/>
      <c r="J3816" s="1">
        <v>550000</v>
      </c>
      <c r="K3816" s="1">
        <v>550000</v>
      </c>
      <c r="L3816" s="1">
        <v>0</v>
      </c>
      <c r="M3816"/>
      <c r="N3816" s="3">
        <v>2.4</v>
      </c>
      <c r="O3816" s="10">
        <f>N3816-1/SUMIF(Seasons!A$2:A$8,C3816,Seasons!E$2:E$8)*(B3816-(E3816/SUMIF(Seasons!A$2:A$8,C3816,Seasons!B$2:B$8))*SUMIF(Seasons!A$2:A$8,C3816,Seasons!C$2:C$8))</f>
        <v>2.4</v>
      </c>
    </row>
    <row r="3817" spans="1:15" x14ac:dyDescent="0.2">
      <c r="A3817">
        <v>1</v>
      </c>
      <c r="B3817" s="1">
        <v>5000000</v>
      </c>
      <c r="C3817" t="s">
        <v>23</v>
      </c>
      <c r="D3817" t="s">
        <v>1061</v>
      </c>
      <c r="E3817">
        <v>186</v>
      </c>
      <c r="K3817" s="1">
        <v>5000000</v>
      </c>
      <c r="L3817" s="1">
        <v>0</v>
      </c>
      <c r="N3817" s="3">
        <v>1.4</v>
      </c>
      <c r="O3817" s="10">
        <f>N3817-1/SUMIF(Seasons!A$2:A$8,C3817,Seasons!E$2:E$8)*(B3817-(E3817/SUMIF(Seasons!A$2:A$8,C3817,Seasons!B$2:B$8))*SUMIF(Seasons!A$2:A$8,C3817,Seasons!C$2:C$8))</f>
        <v>-8.076486246672582</v>
      </c>
    </row>
    <row r="3818" spans="1:15" x14ac:dyDescent="0.2">
      <c r="A3818">
        <v>1</v>
      </c>
      <c r="B3818" s="1">
        <f>J3818</f>
        <v>515000</v>
      </c>
      <c r="C3818" s="11" t="s">
        <v>17</v>
      </c>
      <c r="D3818" s="11" t="s">
        <v>1062</v>
      </c>
      <c r="E3818" s="12">
        <v>190</v>
      </c>
      <c r="F3818" s="12"/>
      <c r="G3818" s="12"/>
      <c r="H3818" s="12"/>
      <c r="I3818" s="13">
        <v>515000</v>
      </c>
      <c r="J3818" s="14">
        <v>515000</v>
      </c>
      <c r="K3818" s="14"/>
      <c r="L3818" s="14" t="s">
        <v>27</v>
      </c>
      <c r="M3818" s="13"/>
      <c r="N3818" s="10">
        <v>0.4</v>
      </c>
      <c r="O3818" s="10">
        <f>N3818-1/SUMIF(Seasons!A$2:A$8,C3818,Seasons!E$2:E$8)*(B3818-(E3818/SUMIF(Seasons!A$2:A$8,C3818,Seasons!B$2:B$8))*SUMIF(Seasons!A$2:A$8,C3818,Seasons!C$2:C$8))</f>
        <v>0.29513926815947572</v>
      </c>
    </row>
    <row r="3819" spans="1:15" x14ac:dyDescent="0.2">
      <c r="A3819">
        <v>1</v>
      </c>
      <c r="B3819" s="1">
        <f>J3819</f>
        <v>487500</v>
      </c>
      <c r="C3819" s="11" t="s">
        <v>17</v>
      </c>
      <c r="D3819" s="11" t="s">
        <v>1063</v>
      </c>
      <c r="E3819" s="12">
        <v>190</v>
      </c>
      <c r="F3819" s="12"/>
      <c r="G3819" s="12"/>
      <c r="H3819" s="12"/>
      <c r="I3819" s="13">
        <v>500000</v>
      </c>
      <c r="J3819" s="14">
        <v>487500</v>
      </c>
      <c r="K3819" s="14"/>
      <c r="L3819" s="14" t="s">
        <v>27</v>
      </c>
      <c r="M3819" s="13"/>
      <c r="N3819" s="20">
        <v>-6.9</v>
      </c>
      <c r="O3819" s="10">
        <f>N3819-1/SUMIF(Seasons!A$2:A$8,C3819,Seasons!E$2:E$8)*(B3819-(E3819/SUMIF(Seasons!A$2:A$8,C3819,Seasons!B$2:B$8))*SUMIF(Seasons!A$2:A$8,C3819,Seasons!C$2:C$8))</f>
        <v>-6.9327689787001638</v>
      </c>
    </row>
    <row r="3820" spans="1:15" x14ac:dyDescent="0.2">
      <c r="A3820">
        <v>1</v>
      </c>
      <c r="B3820" s="1">
        <f>K3820</f>
        <v>168394</v>
      </c>
      <c r="C3820" s="11" t="s">
        <v>19</v>
      </c>
      <c r="D3820" s="11" t="s">
        <v>1063</v>
      </c>
      <c r="E3820" s="11">
        <v>50</v>
      </c>
      <c r="F3820" s="11">
        <v>0</v>
      </c>
      <c r="G3820" s="11">
        <v>0</v>
      </c>
      <c r="H3820" s="11">
        <v>0</v>
      </c>
      <c r="I3820" s="11"/>
      <c r="J3820" s="17">
        <v>650000</v>
      </c>
      <c r="K3820" s="17">
        <v>168394</v>
      </c>
      <c r="L3820" s="17">
        <v>0</v>
      </c>
      <c r="M3820" s="18"/>
      <c r="N3820" s="10">
        <v>-1.8</v>
      </c>
      <c r="O3820" s="10">
        <f>N3820-1/SUMIF(Seasons!A$2:A$8,C3820,Seasons!E$2:E$8)*(B3820-(E3820/SUMIF(Seasons!A$2:A$8,C3820,Seasons!B$2:B$8))*SUMIF(Seasons!A$2:A$8,C3820,Seasons!C$2:C$8))</f>
        <v>-1.9029412483272141</v>
      </c>
    </row>
    <row r="3821" spans="1:15" x14ac:dyDescent="0.2">
      <c r="A3821">
        <v>1</v>
      </c>
      <c r="B3821" s="1">
        <f>K3821</f>
        <v>354839</v>
      </c>
      <c r="C3821" s="11" t="s">
        <v>20</v>
      </c>
      <c r="D3821" s="11" t="s">
        <v>1063</v>
      </c>
      <c r="E3821" s="12">
        <v>120</v>
      </c>
      <c r="F3821" s="12">
        <v>0</v>
      </c>
      <c r="G3821" s="12">
        <v>0</v>
      </c>
      <c r="H3821" s="12">
        <v>0</v>
      </c>
      <c r="I3821" s="12"/>
      <c r="J3821" s="14">
        <v>550000</v>
      </c>
      <c r="K3821" s="14">
        <v>354839</v>
      </c>
      <c r="L3821" s="14">
        <v>0</v>
      </c>
      <c r="M3821" s="13"/>
      <c r="N3821" s="10">
        <v>3.3</v>
      </c>
      <c r="O3821" s="10">
        <f>N3821-1/SUMIF(Seasons!A$2:A$8,C3821,Seasons!E$2:E$8)*(B3821-(E3821/SUMIF(Seasons!A$2:A$8,C3821,Seasons!B$2:B$8))*SUMIF(Seasons!A$2:A$8,C3821,Seasons!C$2:C$8))</f>
        <v>3.2191857498821466</v>
      </c>
    </row>
    <row r="3822" spans="1:15" x14ac:dyDescent="0.2">
      <c r="A3822">
        <v>1</v>
      </c>
      <c r="B3822" s="1">
        <f>K3822</f>
        <v>199189</v>
      </c>
      <c r="C3822" s="11" t="s">
        <v>21</v>
      </c>
      <c r="D3822" s="11" t="s">
        <v>1063</v>
      </c>
      <c r="E3822" s="12">
        <v>67</v>
      </c>
      <c r="F3822" s="12">
        <v>0</v>
      </c>
      <c r="G3822" s="12">
        <v>0</v>
      </c>
      <c r="H3822" s="12">
        <v>0</v>
      </c>
      <c r="I3822" s="12"/>
      <c r="J3822" s="14">
        <v>550000</v>
      </c>
      <c r="K3822" s="14">
        <v>199189</v>
      </c>
      <c r="L3822" s="14">
        <v>0</v>
      </c>
      <c r="M3822" s="13">
        <v>0</v>
      </c>
      <c r="N3822" s="10">
        <v>2</v>
      </c>
      <c r="O3822" s="10">
        <f>N3822-1/SUMIF(Seasons!A$2:A$8,C3822,Seasons!E$2:E$8)*(B3822-(E3822/SUMIF(Seasons!A$2:A$8,C3822,Seasons!B$2:B$8))*SUMIF(Seasons!A$2:A$8,C3822,Seasons!C$2:C$8))</f>
        <v>1.9791964809232401</v>
      </c>
    </row>
    <row r="3823" spans="1:15" x14ac:dyDescent="0.2">
      <c r="A3823">
        <v>1</v>
      </c>
      <c r="B3823" s="1">
        <f>48/82*K3823</f>
        <v>321951.21951219509</v>
      </c>
      <c r="C3823" t="s">
        <v>22</v>
      </c>
      <c r="D3823" t="s">
        <v>1063</v>
      </c>
      <c r="E3823">
        <v>99</v>
      </c>
      <c r="F3823">
        <v>0</v>
      </c>
      <c r="H3823">
        <v>0</v>
      </c>
      <c r="K3823" s="1">
        <v>550000</v>
      </c>
      <c r="L3823" s="1">
        <v>0</v>
      </c>
      <c r="N3823" s="3">
        <v>-2.4</v>
      </c>
      <c r="O3823" s="10">
        <f>N3823-1/SUMIF(Seasons!A$2:A$8,C3823,Seasons!E$2:E$8)*(B3823-(E3823/SUMIF(Seasons!A$2:A$8,C3823,Seasons!B$2:B$8))*SUMIF(Seasons!A$2:A$8,C3823,Seasons!C$2:C$8))</f>
        <v>-2.4302124311565696</v>
      </c>
    </row>
    <row r="3824" spans="1:15" x14ac:dyDescent="0.2">
      <c r="A3824">
        <v>1</v>
      </c>
      <c r="B3824" s="1">
        <f>K3824</f>
        <v>346282</v>
      </c>
      <c r="C3824" t="s">
        <v>15</v>
      </c>
      <c r="D3824" t="s">
        <v>1063</v>
      </c>
      <c r="E3824">
        <v>73</v>
      </c>
      <c r="F3824">
        <v>0</v>
      </c>
      <c r="G3824">
        <v>0</v>
      </c>
      <c r="H3824">
        <v>0</v>
      </c>
      <c r="I3824"/>
      <c r="J3824" s="1">
        <v>925000</v>
      </c>
      <c r="K3824" s="1">
        <v>346282</v>
      </c>
      <c r="L3824" s="1">
        <v>0</v>
      </c>
      <c r="M3824"/>
      <c r="N3824" s="3">
        <v>-3.8</v>
      </c>
      <c r="O3824" s="10">
        <f>N3824-1/SUMIF(Seasons!A$2:A$8,C3824,Seasons!E$2:E$8)*(B3824-(E3824/SUMIF(Seasons!A$2:A$8,C3824,Seasons!B$2:B$8))*SUMIF(Seasons!A$2:A$8,C3824,Seasons!C$2:C$8))</f>
        <v>-4.1261596842653958</v>
      </c>
    </row>
    <row r="3825" spans="1:15" x14ac:dyDescent="0.2">
      <c r="A3825">
        <v>1</v>
      </c>
      <c r="B3825" s="1">
        <f>K3825</f>
        <v>329189</v>
      </c>
      <c r="C3825" s="11" t="s">
        <v>21</v>
      </c>
      <c r="D3825" s="11" t="s">
        <v>1064</v>
      </c>
      <c r="E3825" s="12">
        <v>72</v>
      </c>
      <c r="F3825" s="12">
        <v>0</v>
      </c>
      <c r="G3825" s="12">
        <v>0</v>
      </c>
      <c r="H3825" s="12">
        <v>0</v>
      </c>
      <c r="I3825" s="12"/>
      <c r="J3825" s="14">
        <v>845833</v>
      </c>
      <c r="K3825" s="14">
        <v>329189</v>
      </c>
      <c r="L3825" s="14">
        <v>262500</v>
      </c>
      <c r="M3825" s="13">
        <v>0</v>
      </c>
      <c r="N3825" s="10">
        <v>0.4</v>
      </c>
      <c r="O3825" s="10">
        <f>N3825-1/SUMIF(Seasons!A$2:A$8,C3825,Seasons!E$2:E$8)*(B3825-(E3825/SUMIF(Seasons!A$2:A$8,C3825,Seasons!B$2:B$8))*SUMIF(Seasons!A$2:A$8,C3825,Seasons!C$2:C$8))</f>
        <v>0.1130921765231005</v>
      </c>
    </row>
    <row r="3826" spans="1:15" x14ac:dyDescent="0.2">
      <c r="A3826">
        <v>1</v>
      </c>
      <c r="B3826" s="1">
        <f>J3826</f>
        <v>858333</v>
      </c>
      <c r="C3826" s="11" t="s">
        <v>17</v>
      </c>
      <c r="D3826" s="11" t="s">
        <v>1065</v>
      </c>
      <c r="E3826" s="12">
        <v>190</v>
      </c>
      <c r="F3826" s="12"/>
      <c r="G3826" s="12"/>
      <c r="H3826" s="12"/>
      <c r="I3826" s="13">
        <v>635000</v>
      </c>
      <c r="J3826" s="14">
        <v>858333</v>
      </c>
      <c r="K3826" s="14"/>
      <c r="L3826" s="14">
        <v>240000</v>
      </c>
      <c r="M3826" s="13"/>
      <c r="N3826" s="10">
        <v>-0.1</v>
      </c>
      <c r="O3826" s="10">
        <f>N3826-1/SUMIF(Seasons!A$2:A$8,C3826,Seasons!E$2:E$8)*(B3826-(E3826/SUMIF(Seasons!A$2:A$8,C3826,Seasons!B$2:B$8))*SUMIF(Seasons!A$2:A$8,C3826,Seasons!C$2:C$8))</f>
        <v>-1.1049144729655926</v>
      </c>
    </row>
    <row r="3827" spans="1:15" x14ac:dyDescent="0.2">
      <c r="A3827">
        <v>1</v>
      </c>
      <c r="B3827" s="1">
        <f>K3827</f>
        <v>4447</v>
      </c>
      <c r="C3827" s="11" t="s">
        <v>19</v>
      </c>
      <c r="D3827" s="11" t="s">
        <v>1065</v>
      </c>
      <c r="E3827" s="12">
        <v>1</v>
      </c>
      <c r="F3827" s="12">
        <v>0</v>
      </c>
      <c r="G3827" s="12">
        <v>0</v>
      </c>
      <c r="H3827" s="12">
        <v>0</v>
      </c>
      <c r="I3827" s="11"/>
      <c r="J3827" s="14">
        <v>858333</v>
      </c>
      <c r="K3827" s="14">
        <v>4447</v>
      </c>
      <c r="L3827" s="14">
        <v>190000</v>
      </c>
      <c r="M3827" s="13"/>
      <c r="N3827" s="10"/>
      <c r="O3827" s="10">
        <f>N3827-1/SUMIF(Seasons!A$2:A$8,C3827,Seasons!E$2:E$8)*(B3827-(E3827/SUMIF(Seasons!A$2:A$8,C3827,Seasons!B$2:B$8))*SUMIF(Seasons!A$2:A$8,C3827,Seasons!C$2:C$8))</f>
        <v>-4.9174209930343479E-3</v>
      </c>
    </row>
    <row r="3828" spans="1:15" x14ac:dyDescent="0.2">
      <c r="A3828">
        <v>1</v>
      </c>
      <c r="B3828" s="1">
        <f>K3828</f>
        <v>115367</v>
      </c>
      <c r="C3828" s="11" t="s">
        <v>20</v>
      </c>
      <c r="D3828" s="11" t="s">
        <v>1065</v>
      </c>
      <c r="E3828" s="12">
        <v>25</v>
      </c>
      <c r="F3828" s="12">
        <v>0</v>
      </c>
      <c r="G3828" s="12">
        <v>0</v>
      </c>
      <c r="H3828" s="12">
        <v>0</v>
      </c>
      <c r="I3828" s="12"/>
      <c r="J3828" s="14">
        <v>858333</v>
      </c>
      <c r="K3828" s="14">
        <v>115367</v>
      </c>
      <c r="L3828" s="14">
        <v>140000</v>
      </c>
      <c r="M3828" s="13"/>
      <c r="N3828" s="10">
        <v>-0.5</v>
      </c>
      <c r="O3828" s="10">
        <f>N3828-1/SUMIF(Seasons!A$2:A$8,C3828,Seasons!E$2:E$8)*(B3828-(E3828/SUMIF(Seasons!A$2:A$8,C3828,Seasons!B$2:B$8))*SUMIF(Seasons!A$2:A$8,C3828,Seasons!C$2:C$8))</f>
        <v>-0.62065811839181095</v>
      </c>
    </row>
    <row r="3829" spans="1:15" x14ac:dyDescent="0.2">
      <c r="A3829">
        <v>1</v>
      </c>
      <c r="B3829" s="1">
        <f>K3829</f>
        <v>90135</v>
      </c>
      <c r="C3829" s="11" t="s">
        <v>21</v>
      </c>
      <c r="D3829" s="11" t="s">
        <v>1065</v>
      </c>
      <c r="E3829" s="12">
        <v>29</v>
      </c>
      <c r="F3829" s="12">
        <v>0</v>
      </c>
      <c r="G3829" s="12">
        <v>0</v>
      </c>
      <c r="H3829" s="12">
        <v>0</v>
      </c>
      <c r="I3829" s="12"/>
      <c r="J3829" s="14">
        <v>575000</v>
      </c>
      <c r="K3829" s="14">
        <v>90135</v>
      </c>
      <c r="L3829" s="14">
        <v>0</v>
      </c>
      <c r="M3829" s="13">
        <v>0</v>
      </c>
      <c r="N3829" s="10">
        <v>3.1</v>
      </c>
      <c r="O3829" s="10">
        <f>N3829-1/SUMIF(Seasons!A$2:A$8,C3829,Seasons!E$2:E$8)*(B3829-(E3829/SUMIF(Seasons!A$2:A$8,C3829,Seasons!B$2:B$8))*SUMIF(Seasons!A$2:A$8,C3829,Seasons!C$2:C$8))</f>
        <v>3.081990917676892</v>
      </c>
    </row>
    <row r="3830" spans="1:15" x14ac:dyDescent="0.2">
      <c r="A3830">
        <v>1</v>
      </c>
      <c r="B3830" s="1">
        <f>J3830</f>
        <v>585000</v>
      </c>
      <c r="C3830" s="11" t="s">
        <v>17</v>
      </c>
      <c r="D3830" s="11" t="s">
        <v>1066</v>
      </c>
      <c r="E3830" s="12">
        <v>190</v>
      </c>
      <c r="F3830" s="12"/>
      <c r="G3830" s="12"/>
      <c r="H3830" s="12"/>
      <c r="I3830" s="13">
        <v>525000</v>
      </c>
      <c r="J3830" s="14">
        <v>585000</v>
      </c>
      <c r="K3830" s="14"/>
      <c r="L3830" s="14">
        <v>60000</v>
      </c>
      <c r="M3830" s="13"/>
      <c r="N3830" s="10">
        <v>0.2</v>
      </c>
      <c r="O3830" s="10">
        <f>N3830-1/SUMIF(Seasons!A$2:A$8,C3830,Seasons!E$2:E$8)*(B3830-(E3830/SUMIF(Seasons!A$2:A$8,C3830,Seasons!B$2:B$8))*SUMIF(Seasons!A$2:A$8,C3830,Seasons!C$2:C$8))</f>
        <v>-8.8367012561441804E-2</v>
      </c>
    </row>
    <row r="3831" spans="1:15" x14ac:dyDescent="0.2">
      <c r="A3831">
        <v>1</v>
      </c>
      <c r="B3831" s="1">
        <f>K3831</f>
        <v>5914</v>
      </c>
      <c r="C3831" s="11" t="s">
        <v>20</v>
      </c>
      <c r="D3831" s="11" t="s">
        <v>1066</v>
      </c>
      <c r="E3831" s="12">
        <v>2</v>
      </c>
      <c r="F3831" s="12">
        <v>0</v>
      </c>
      <c r="G3831" s="12">
        <v>0</v>
      </c>
      <c r="H3831" s="12">
        <v>0</v>
      </c>
      <c r="I3831" s="12"/>
      <c r="J3831" s="14">
        <v>550000</v>
      </c>
      <c r="K3831" s="14">
        <v>5914</v>
      </c>
      <c r="L3831" s="14">
        <v>0</v>
      </c>
      <c r="M3831" s="13"/>
      <c r="N3831" s="10">
        <v>-0.2</v>
      </c>
      <c r="O3831" s="10">
        <f>N3831-1/SUMIF(Seasons!A$2:A$8,C3831,Seasons!E$2:E$8)*(B3831-(E3831/SUMIF(Seasons!A$2:A$8,C3831,Seasons!B$2:B$8))*SUMIF(Seasons!A$2:A$8,C3831,Seasons!C$2:C$8))</f>
        <v>-0.20134694592228433</v>
      </c>
    </row>
    <row r="3832" spans="1:15" x14ac:dyDescent="0.2">
      <c r="A3832">
        <v>1</v>
      </c>
      <c r="B3832" s="1">
        <f>K3832</f>
        <v>32258</v>
      </c>
      <c r="C3832" s="11" t="s">
        <v>20</v>
      </c>
      <c r="D3832" s="11" t="s">
        <v>1067</v>
      </c>
      <c r="E3832" s="12">
        <v>12</v>
      </c>
      <c r="F3832" s="12">
        <v>0</v>
      </c>
      <c r="G3832" s="12">
        <v>0</v>
      </c>
      <c r="H3832" s="12">
        <v>0</v>
      </c>
      <c r="I3832" s="12"/>
      <c r="J3832" s="14">
        <v>500000</v>
      </c>
      <c r="K3832" s="14">
        <v>32258</v>
      </c>
      <c r="L3832" s="14">
        <v>0</v>
      </c>
      <c r="M3832" s="13"/>
      <c r="N3832" s="10"/>
      <c r="O3832" s="10">
        <f>N3832-1/SUMIF(Seasons!A$2:A$8,C3832,Seasons!E$2:E$8)*(B3832-(E3832/SUMIF(Seasons!A$2:A$8,C3832,Seasons!B$2:B$8))*SUMIF(Seasons!A$2:A$8,C3832,Seasons!C$2:C$8))</f>
        <v>1.6162704558759181E-7</v>
      </c>
    </row>
    <row r="3833" spans="1:15" x14ac:dyDescent="0.2">
      <c r="A3833">
        <v>1</v>
      </c>
      <c r="B3833" s="1">
        <f>K3833</f>
        <v>53919</v>
      </c>
      <c r="C3833" s="11" t="s">
        <v>21</v>
      </c>
      <c r="D3833" s="11" t="s">
        <v>1067</v>
      </c>
      <c r="E3833" s="12">
        <v>19</v>
      </c>
      <c r="F3833" s="12">
        <v>0</v>
      </c>
      <c r="G3833" s="12">
        <v>0</v>
      </c>
      <c r="H3833" s="12">
        <v>0</v>
      </c>
      <c r="I3833" s="12"/>
      <c r="J3833" s="14">
        <v>525000</v>
      </c>
      <c r="K3833" s="14">
        <v>53919</v>
      </c>
      <c r="L3833" s="14">
        <v>0</v>
      </c>
      <c r="M3833" s="13">
        <v>0</v>
      </c>
      <c r="N3833" s="10">
        <v>0.6</v>
      </c>
      <c r="O3833" s="10">
        <f>N3833-1/SUMIF(Seasons!A$2:A$8,C3833,Seasons!E$2:E$8)*(B3833-(E3833/SUMIF(Seasons!A$2:A$8,C3833,Seasons!B$2:B$8))*SUMIF(Seasons!A$2:A$8,C3833,Seasons!C$2:C$8))</f>
        <v>0.59999981369593625</v>
      </c>
    </row>
    <row r="3834" spans="1:15" x14ac:dyDescent="0.2">
      <c r="A3834">
        <v>1</v>
      </c>
      <c r="B3834" s="1">
        <f>K3834</f>
        <v>55385</v>
      </c>
      <c r="C3834" t="s">
        <v>15</v>
      </c>
      <c r="D3834" t="s">
        <v>1067</v>
      </c>
      <c r="E3834">
        <v>18</v>
      </c>
      <c r="F3834">
        <v>0</v>
      </c>
      <c r="G3834">
        <v>0</v>
      </c>
      <c r="H3834">
        <v>0</v>
      </c>
      <c r="I3834"/>
      <c r="J3834" s="1">
        <v>600000</v>
      </c>
      <c r="K3834" s="1">
        <v>55385</v>
      </c>
      <c r="L3834" s="1">
        <v>0</v>
      </c>
      <c r="M3834"/>
      <c r="N3834" s="3">
        <v>0.5</v>
      </c>
      <c r="O3834" s="10">
        <f>N3834-1/SUMIF(Seasons!A$2:A$8,C3834,Seasons!E$2:E$8)*(B3834-(E3834/SUMIF(Seasons!A$2:A$8,C3834,Seasons!B$2:B$8))*SUMIF(Seasons!A$2:A$8,C3834,Seasons!C$2:C$8))</f>
        <v>0.4892760443815623</v>
      </c>
    </row>
    <row r="3835" spans="1:15" x14ac:dyDescent="0.2">
      <c r="A3835">
        <v>1</v>
      </c>
      <c r="B3835" s="1">
        <f>J3835</f>
        <v>537500</v>
      </c>
      <c r="C3835" s="11" t="s">
        <v>17</v>
      </c>
      <c r="D3835" s="11" t="s">
        <v>1068</v>
      </c>
      <c r="E3835" s="12">
        <v>190</v>
      </c>
      <c r="F3835" s="12"/>
      <c r="G3835" s="12"/>
      <c r="H3835" s="12"/>
      <c r="I3835" s="13">
        <v>525000</v>
      </c>
      <c r="J3835" s="14">
        <v>537500</v>
      </c>
      <c r="K3835" s="14"/>
      <c r="L3835" s="14" t="s">
        <v>27</v>
      </c>
      <c r="M3835" s="13"/>
      <c r="N3835" s="10">
        <v>-0.60000000000000009</v>
      </c>
      <c r="O3835" s="10">
        <f>N3835-1/SUMIF(Seasons!A$2:A$8,C3835,Seasons!E$2:E$8)*(B3835-(E3835/SUMIF(Seasons!A$2:A$8,C3835,Seasons!B$2:B$8))*SUMIF(Seasons!A$2:A$8,C3835,Seasons!C$2:C$8))</f>
        <v>-0.7638448935008193</v>
      </c>
    </row>
    <row r="3836" spans="1:15" x14ac:dyDescent="0.2">
      <c r="A3836">
        <v>1</v>
      </c>
      <c r="B3836" s="1">
        <f>K3836</f>
        <v>194948</v>
      </c>
      <c r="C3836" s="11" t="s">
        <v>19</v>
      </c>
      <c r="D3836" s="11" t="s">
        <v>1068</v>
      </c>
      <c r="E3836" s="11">
        <v>70</v>
      </c>
      <c r="F3836" s="11">
        <v>0</v>
      </c>
      <c r="G3836" s="11">
        <v>0</v>
      </c>
      <c r="H3836" s="11">
        <v>0</v>
      </c>
      <c r="I3836" s="11"/>
      <c r="J3836" s="17">
        <v>537500</v>
      </c>
      <c r="K3836" s="17">
        <v>194948</v>
      </c>
      <c r="L3836" s="17">
        <v>0</v>
      </c>
      <c r="M3836" s="18"/>
      <c r="N3836" s="10">
        <v>-0.8</v>
      </c>
      <c r="O3836" s="10">
        <f>N3836-1/SUMIF(Seasons!A$2:A$8,C3836,Seasons!E$2:E$8)*(B3836-(E3836/SUMIF(Seasons!A$2:A$8,C3836,Seasons!B$2:B$8))*SUMIF(Seasons!A$2:A$8,C3836,Seasons!C$2:C$8))</f>
        <v>-0.83602874103558322</v>
      </c>
    </row>
    <row r="3837" spans="1:15" x14ac:dyDescent="0.2">
      <c r="A3837">
        <v>1</v>
      </c>
      <c r="B3837" s="1">
        <f>K3837</f>
        <v>500000</v>
      </c>
      <c r="C3837" s="11" t="s">
        <v>20</v>
      </c>
      <c r="D3837" s="11" t="s">
        <v>1068</v>
      </c>
      <c r="E3837" s="12">
        <v>186</v>
      </c>
      <c r="F3837" s="12">
        <v>0</v>
      </c>
      <c r="G3837" s="12">
        <v>0</v>
      </c>
      <c r="H3837" s="12">
        <v>0</v>
      </c>
      <c r="I3837" s="12"/>
      <c r="J3837" s="14">
        <v>500000</v>
      </c>
      <c r="K3837" s="14">
        <v>500000</v>
      </c>
      <c r="L3837" s="14">
        <v>0</v>
      </c>
      <c r="M3837" s="13"/>
      <c r="N3837" s="10">
        <v>-0.7</v>
      </c>
      <c r="O3837" s="10">
        <f>N3837-1/SUMIF(Seasons!A$2:A$8,C3837,Seasons!E$2:E$8)*(B3837-(E3837/SUMIF(Seasons!A$2:A$8,C3837,Seasons!B$2:B$8))*SUMIF(Seasons!A$2:A$8,C3837,Seasons!C$2:C$8))</f>
        <v>-0.7</v>
      </c>
    </row>
    <row r="3838" spans="1:15" x14ac:dyDescent="0.2">
      <c r="A3838">
        <v>1</v>
      </c>
      <c r="B3838" s="1">
        <f>K3838</f>
        <v>330811</v>
      </c>
      <c r="C3838" s="11" t="s">
        <v>21</v>
      </c>
      <c r="D3838" s="11" t="s">
        <v>1068</v>
      </c>
      <c r="E3838" s="12">
        <v>102</v>
      </c>
      <c r="F3838" s="12">
        <v>0</v>
      </c>
      <c r="G3838" s="12">
        <v>0</v>
      </c>
      <c r="H3838" s="12">
        <v>0</v>
      </c>
      <c r="I3838" s="12"/>
      <c r="J3838" s="14">
        <v>600000</v>
      </c>
      <c r="K3838" s="14">
        <v>330811</v>
      </c>
      <c r="L3838" s="14">
        <v>0</v>
      </c>
      <c r="M3838" s="13">
        <v>0</v>
      </c>
      <c r="N3838" s="10">
        <v>-0.2</v>
      </c>
      <c r="O3838" s="10">
        <f>N3838-1/SUMIF(Seasons!A$2:A$8,C3838,Seasons!E$2:E$8)*(B3838-(E3838/SUMIF(Seasons!A$2:A$8,C3838,Seasons!B$2:B$8))*SUMIF(Seasons!A$2:A$8,C3838,Seasons!C$2:C$8))</f>
        <v>-0.29501550722575137</v>
      </c>
    </row>
    <row r="3839" spans="1:15" x14ac:dyDescent="0.2">
      <c r="A3839">
        <v>1</v>
      </c>
      <c r="B3839" s="1">
        <f>48/82*K3839</f>
        <v>36954.731707317071</v>
      </c>
      <c r="C3839" t="s">
        <v>22</v>
      </c>
      <c r="D3839" t="s">
        <v>1068</v>
      </c>
      <c r="E3839">
        <v>10</v>
      </c>
      <c r="F3839">
        <v>0</v>
      </c>
      <c r="H3839">
        <v>0</v>
      </c>
      <c r="K3839" s="1">
        <v>63131</v>
      </c>
      <c r="L3839" s="1">
        <v>0</v>
      </c>
      <c r="N3839" s="3">
        <v>0</v>
      </c>
      <c r="O3839" s="10">
        <f>N3839-1/SUMIF(Seasons!A$2:A$8,C3839,Seasons!E$2:E$8)*(B3839-(E3839/SUMIF(Seasons!A$2:A$8,C3839,Seasons!B$2:B$8))*SUMIF(Seasons!A$2:A$8,C3839,Seasons!C$2:C$8))</f>
        <v>-1.2206664473213639E-2</v>
      </c>
    </row>
    <row r="3840" spans="1:15" x14ac:dyDescent="0.2">
      <c r="A3840">
        <v>1</v>
      </c>
      <c r="B3840" s="1">
        <f>K3840</f>
        <v>26450</v>
      </c>
      <c r="C3840" t="s">
        <v>15</v>
      </c>
      <c r="D3840" t="s">
        <v>1068</v>
      </c>
      <c r="E3840">
        <v>3</v>
      </c>
      <c r="F3840">
        <v>0</v>
      </c>
      <c r="G3840">
        <v>0</v>
      </c>
      <c r="H3840">
        <v>52</v>
      </c>
      <c r="I3840"/>
      <c r="J3840" s="1">
        <v>625000</v>
      </c>
      <c r="K3840" s="1">
        <v>26450</v>
      </c>
      <c r="L3840" s="1">
        <v>0</v>
      </c>
      <c r="M3840"/>
      <c r="N3840" s="3">
        <v>0</v>
      </c>
      <c r="O3840" s="10">
        <f>N3840-1/SUMIF(Seasons!A$2:A$8,C3840,Seasons!E$2:E$8)*(B3840-(E3840/SUMIF(Seasons!A$2:A$8,C3840,Seasons!B$2:B$8))*SUMIF(Seasons!A$2:A$8,C3840,Seasons!C$2:C$8))</f>
        <v>-4.1793134261672499E-2</v>
      </c>
    </row>
    <row r="3841" spans="1:15" x14ac:dyDescent="0.2">
      <c r="A3841">
        <v>1</v>
      </c>
      <c r="B3841" s="1">
        <f>J3841</f>
        <v>475000</v>
      </c>
      <c r="C3841" s="11" t="s">
        <v>17</v>
      </c>
      <c r="D3841" s="11" t="s">
        <v>1069</v>
      </c>
      <c r="E3841" s="12">
        <v>190</v>
      </c>
      <c r="F3841" s="12"/>
      <c r="G3841" s="12"/>
      <c r="H3841" s="12"/>
      <c r="I3841" s="13">
        <v>475000</v>
      </c>
      <c r="J3841" s="14">
        <v>475000</v>
      </c>
      <c r="K3841" s="14"/>
      <c r="L3841" s="14" t="s">
        <v>27</v>
      </c>
      <c r="M3841" s="13"/>
      <c r="N3841" s="10">
        <v>0.30000000000000004</v>
      </c>
      <c r="O3841" s="10">
        <f>N3841-1/SUMIF(Seasons!A$2:A$8,C3841,Seasons!E$2:E$8)*(B3841-(E3841/SUMIF(Seasons!A$2:A$8,C3841,Seasons!B$2:B$8))*SUMIF(Seasons!A$2:A$8,C3841,Seasons!C$2:C$8))</f>
        <v>0.30000000000000004</v>
      </c>
    </row>
    <row r="3842" spans="1:15" x14ac:dyDescent="0.2">
      <c r="A3842">
        <v>1</v>
      </c>
      <c r="B3842" s="1">
        <f>J3842</f>
        <v>550000</v>
      </c>
      <c r="C3842" s="11" t="s">
        <v>17</v>
      </c>
      <c r="D3842" s="11" t="s">
        <v>1070</v>
      </c>
      <c r="E3842" s="12">
        <v>190</v>
      </c>
      <c r="F3842" s="12"/>
      <c r="G3842" s="12"/>
      <c r="H3842" s="12"/>
      <c r="I3842" s="13">
        <v>550000</v>
      </c>
      <c r="J3842" s="14">
        <v>550000</v>
      </c>
      <c r="K3842" s="14"/>
      <c r="L3842" s="14" t="s">
        <v>27</v>
      </c>
      <c r="M3842" s="13"/>
      <c r="N3842" s="10">
        <v>-0.30000000000000004</v>
      </c>
      <c r="O3842" s="10">
        <f>N3842-1/SUMIF(Seasons!A$2:A$8,C3842,Seasons!E$2:E$8)*(B3842-(E3842/SUMIF(Seasons!A$2:A$8,C3842,Seasons!B$2:B$8))*SUMIF(Seasons!A$2:A$8,C3842,Seasons!C$2:C$8))</f>
        <v>-0.49661387220098308</v>
      </c>
    </row>
    <row r="3843" spans="1:15" x14ac:dyDescent="0.2">
      <c r="A3843">
        <v>1</v>
      </c>
      <c r="B3843" s="1">
        <f>K3843</f>
        <v>213731</v>
      </c>
      <c r="C3843" s="11" t="s">
        <v>19</v>
      </c>
      <c r="D3843" s="11" t="s">
        <v>1070</v>
      </c>
      <c r="E3843" s="12">
        <v>75</v>
      </c>
      <c r="F3843" s="12">
        <v>0</v>
      </c>
      <c r="G3843" s="12">
        <v>0</v>
      </c>
      <c r="H3843" s="12">
        <v>0</v>
      </c>
      <c r="I3843" s="11"/>
      <c r="J3843" s="14">
        <v>550000</v>
      </c>
      <c r="K3843" s="14">
        <v>213731</v>
      </c>
      <c r="L3843" s="14">
        <v>0</v>
      </c>
      <c r="M3843" s="13"/>
      <c r="N3843" s="10">
        <v>0.8</v>
      </c>
      <c r="O3843" s="10">
        <f>N3843-1/SUMIF(Seasons!A$2:A$8,C3843,Seasons!E$2:E$8)*(B3843-(E3843/SUMIF(Seasons!A$2:A$8,C3843,Seasons!B$2:B$8))*SUMIF(Seasons!A$2:A$8,C3843,Seasons!C$2:C$8))</f>
        <v>0.7485285248601723</v>
      </c>
    </row>
    <row r="3844" spans="1:15" x14ac:dyDescent="0.2">
      <c r="A3844">
        <v>1</v>
      </c>
      <c r="B3844" s="1">
        <f>K3844</f>
        <v>600000</v>
      </c>
      <c r="C3844" s="11" t="s">
        <v>20</v>
      </c>
      <c r="D3844" s="11" t="s">
        <v>1070</v>
      </c>
      <c r="E3844" s="12">
        <v>186</v>
      </c>
      <c r="F3844" s="12">
        <v>0</v>
      </c>
      <c r="G3844" s="12">
        <v>0</v>
      </c>
      <c r="H3844" s="12">
        <v>0</v>
      </c>
      <c r="I3844" s="12"/>
      <c r="J3844" s="14">
        <v>600000</v>
      </c>
      <c r="K3844" s="14">
        <v>600000</v>
      </c>
      <c r="L3844" s="14">
        <v>0</v>
      </c>
      <c r="M3844" s="13"/>
      <c r="N3844" s="10">
        <v>5.6</v>
      </c>
      <c r="O3844" s="10">
        <f>N3844-1/SUMIF(Seasons!A$2:A$8,C3844,Seasons!E$2:E$8)*(B3844-(E3844/SUMIF(Seasons!A$2:A$8,C3844,Seasons!B$2:B$8))*SUMIF(Seasons!A$2:A$8,C3844,Seasons!C$2:C$8))</f>
        <v>5.3494780793319414</v>
      </c>
    </row>
    <row r="3845" spans="1:15" x14ac:dyDescent="0.2">
      <c r="A3845">
        <v>1</v>
      </c>
      <c r="B3845" s="1">
        <f>K3845</f>
        <v>600000</v>
      </c>
      <c r="C3845" s="11" t="s">
        <v>21</v>
      </c>
      <c r="D3845" s="11" t="s">
        <v>1070</v>
      </c>
      <c r="E3845" s="12">
        <v>185</v>
      </c>
      <c r="F3845" s="12">
        <v>0</v>
      </c>
      <c r="G3845" s="12">
        <v>0</v>
      </c>
      <c r="H3845" s="12">
        <v>0</v>
      </c>
      <c r="I3845" s="12"/>
      <c r="J3845" s="14">
        <v>600000</v>
      </c>
      <c r="K3845" s="14">
        <v>600000</v>
      </c>
      <c r="L3845" s="14">
        <v>0</v>
      </c>
      <c r="M3845" s="13">
        <v>0</v>
      </c>
      <c r="N3845" s="10">
        <v>3.3</v>
      </c>
      <c r="O3845" s="10">
        <f>N3845-1/SUMIF(Seasons!A$2:A$8,C3845,Seasons!E$2:E$8)*(B3845-(E3845/SUMIF(Seasons!A$2:A$8,C3845,Seasons!B$2:B$8))*SUMIF(Seasons!A$2:A$8,C3845,Seasons!C$2:C$8))</f>
        <v>3.1276687410244133</v>
      </c>
    </row>
    <row r="3846" spans="1:15" x14ac:dyDescent="0.2">
      <c r="A3846">
        <v>1</v>
      </c>
      <c r="B3846" s="1">
        <f>48/82*K3846</f>
        <v>585365.85365853657</v>
      </c>
      <c r="C3846" t="s">
        <v>22</v>
      </c>
      <c r="D3846" t="s">
        <v>1070</v>
      </c>
      <c r="E3846">
        <v>99</v>
      </c>
      <c r="F3846">
        <v>0</v>
      </c>
      <c r="H3846">
        <v>0</v>
      </c>
      <c r="K3846" s="1">
        <v>1000000</v>
      </c>
      <c r="L3846" s="1">
        <v>0</v>
      </c>
      <c r="N3846" s="3">
        <v>1.2</v>
      </c>
      <c r="O3846" s="10">
        <f>N3846-1/SUMIF(Seasons!A$2:A$8,C3846,Seasons!E$2:E$8)*(B3846-(E3846/SUMIF(Seasons!A$2:A$8,C3846,Seasons!B$2:B$8))*SUMIF(Seasons!A$2:A$8,C3846,Seasons!C$2:C$8))</f>
        <v>0.62596380802517704</v>
      </c>
    </row>
    <row r="3847" spans="1:15" x14ac:dyDescent="0.2">
      <c r="A3847">
        <v>1</v>
      </c>
      <c r="B3847" s="1">
        <f>K3847</f>
        <v>1000000</v>
      </c>
      <c r="C3847" t="s">
        <v>15</v>
      </c>
      <c r="D3847" t="s">
        <v>1070</v>
      </c>
      <c r="E3847">
        <v>195</v>
      </c>
      <c r="F3847">
        <v>0</v>
      </c>
      <c r="G3847">
        <v>0</v>
      </c>
      <c r="H3847">
        <v>0</v>
      </c>
      <c r="I3847"/>
      <c r="J3847" s="1">
        <v>1000000</v>
      </c>
      <c r="K3847" s="1">
        <v>1000000</v>
      </c>
      <c r="L3847" s="1">
        <v>0</v>
      </c>
      <c r="M3847"/>
      <c r="N3847" s="3">
        <v>3.7</v>
      </c>
      <c r="O3847" s="10">
        <f>N3847-1/SUMIF(Seasons!A$2:A$8,C3847,Seasons!E$2:E$8)*(B3847-(E3847/SUMIF(Seasons!A$2:A$8,C3847,Seasons!B$2:B$8))*SUMIF(Seasons!A$2:A$8,C3847,Seasons!C$2:C$8))</f>
        <v>2.654501452081317</v>
      </c>
    </row>
    <row r="3848" spans="1:15" x14ac:dyDescent="0.2">
      <c r="A3848">
        <v>1</v>
      </c>
      <c r="B3848" s="1">
        <v>1300000</v>
      </c>
      <c r="C3848" t="s">
        <v>23</v>
      </c>
      <c r="D3848" t="s">
        <v>1070</v>
      </c>
      <c r="E3848">
        <v>186</v>
      </c>
      <c r="K3848" s="1">
        <v>1300000</v>
      </c>
      <c r="L3848" s="1">
        <v>0</v>
      </c>
      <c r="N3848" s="3">
        <v>-0.4</v>
      </c>
      <c r="O3848" s="10">
        <f>N3848-1/SUMIF(Seasons!A$2:A$8,C3848,Seasons!E$2:E$8)*(B3848-(E3848/SUMIF(Seasons!A$2:A$8,C3848,Seasons!B$2:B$8))*SUMIF(Seasons!A$2:A$8,C3848,Seasons!C$2:C$8))</f>
        <v>-1.9971606033717837</v>
      </c>
    </row>
    <row r="3849" spans="1:15" x14ac:dyDescent="0.2">
      <c r="A3849">
        <v>1</v>
      </c>
      <c r="B3849" s="1">
        <f>K3849</f>
        <v>925000</v>
      </c>
      <c r="C3849" t="s">
        <v>15</v>
      </c>
      <c r="D3849" t="s">
        <v>1071</v>
      </c>
      <c r="E3849">
        <v>195</v>
      </c>
      <c r="F3849">
        <v>0</v>
      </c>
      <c r="G3849">
        <v>0</v>
      </c>
      <c r="H3849">
        <v>0</v>
      </c>
      <c r="I3849"/>
      <c r="J3849" s="1">
        <v>3775000</v>
      </c>
      <c r="K3849" s="1">
        <v>925000</v>
      </c>
      <c r="L3849" s="1">
        <v>2850000</v>
      </c>
      <c r="M3849"/>
      <c r="N3849" s="3">
        <v>13.6</v>
      </c>
      <c r="O3849" s="10">
        <f>N3849-1/SUMIF(Seasons!A$2:A$8,C3849,Seasons!E$2:E$8)*(B3849-(E3849/SUMIF(Seasons!A$2:A$8,C3849,Seasons!B$2:B$8))*SUMIF(Seasons!A$2:A$8,C3849,Seasons!C$2:C$8))</f>
        <v>12.728751210067763</v>
      </c>
    </row>
    <row r="3850" spans="1:15" x14ac:dyDescent="0.2">
      <c r="A3850">
        <v>1</v>
      </c>
      <c r="B3850" s="1">
        <v>3775000</v>
      </c>
      <c r="C3850" t="s">
        <v>23</v>
      </c>
      <c r="D3850" t="s">
        <v>1071</v>
      </c>
      <c r="E3850">
        <v>186</v>
      </c>
      <c r="K3850" s="1">
        <v>3775000</v>
      </c>
      <c r="L3850" s="1">
        <v>2850000</v>
      </c>
      <c r="N3850" s="3">
        <v>7.4</v>
      </c>
      <c r="O3850" s="10">
        <f>N3850-1/SUMIF(Seasons!A$2:A$8,C3850,Seasons!E$2:E$8)*(B3850-(E3850/SUMIF(Seasons!A$2:A$8,C3850,Seasons!B$2:B$8))*SUMIF(Seasons!A$2:A$8,C3850,Seasons!C$2:C$8))</f>
        <v>0.53220940550133111</v>
      </c>
    </row>
    <row r="3851" spans="1:15" x14ac:dyDescent="0.2">
      <c r="A3851">
        <v>1</v>
      </c>
      <c r="B3851" s="1">
        <f>K3851</f>
        <v>14767</v>
      </c>
      <c r="C3851" s="11" t="s">
        <v>19</v>
      </c>
      <c r="D3851" s="11" t="s">
        <v>1072</v>
      </c>
      <c r="E3851" s="12">
        <v>3</v>
      </c>
      <c r="F3851" s="12">
        <v>0</v>
      </c>
      <c r="G3851" s="12">
        <v>0</v>
      </c>
      <c r="H3851" s="12">
        <v>0</v>
      </c>
      <c r="I3851" s="11"/>
      <c r="J3851" s="14">
        <v>950000</v>
      </c>
      <c r="K3851" s="14">
        <v>14767</v>
      </c>
      <c r="L3851" s="14">
        <v>212500</v>
      </c>
      <c r="M3851" s="13"/>
      <c r="N3851" s="10"/>
      <c r="O3851" s="10">
        <f>N3851-1/SUMIF(Seasons!A$2:A$8,C3851,Seasons!E$2:E$8)*(B3851-(E3851/SUMIF(Seasons!A$2:A$8,C3851,Seasons!B$2:B$8))*SUMIF(Seasons!A$2:A$8,C3851,Seasons!C$2:C$8))</f>
        <v>-1.8529746422811653E-2</v>
      </c>
    </row>
    <row r="3852" spans="1:15" x14ac:dyDescent="0.2">
      <c r="A3852">
        <v>1</v>
      </c>
      <c r="B3852" s="1">
        <f>K3852</f>
        <v>250269</v>
      </c>
      <c r="C3852" s="11" t="s">
        <v>20</v>
      </c>
      <c r="D3852" s="11" t="s">
        <v>1072</v>
      </c>
      <c r="E3852" s="12">
        <v>49</v>
      </c>
      <c r="F3852" s="12">
        <v>0</v>
      </c>
      <c r="G3852" s="12">
        <v>0</v>
      </c>
      <c r="H3852" s="12">
        <v>0</v>
      </c>
      <c r="I3852" s="12"/>
      <c r="J3852" s="14">
        <v>950000</v>
      </c>
      <c r="K3852" s="14">
        <v>250269</v>
      </c>
      <c r="L3852" s="14">
        <v>162500</v>
      </c>
      <c r="M3852" s="13"/>
      <c r="N3852" s="10">
        <v>0.1</v>
      </c>
      <c r="O3852" s="10">
        <f>N3852-1/SUMIF(Seasons!A$2:A$8,C3852,Seasons!E$2:E$8)*(B3852-(E3852/SUMIF(Seasons!A$2:A$8,C3852,Seasons!B$2:B$8))*SUMIF(Seasons!A$2:A$8,C3852,Seasons!C$2:C$8))</f>
        <v>-0.19699015421913932</v>
      </c>
    </row>
    <row r="3853" spans="1:15" x14ac:dyDescent="0.2">
      <c r="A3853">
        <v>1</v>
      </c>
      <c r="B3853" s="1">
        <f>K3853</f>
        <v>91378</v>
      </c>
      <c r="C3853" s="11" t="s">
        <v>21</v>
      </c>
      <c r="D3853" s="11" t="s">
        <v>1072</v>
      </c>
      <c r="E3853" s="12">
        <v>23</v>
      </c>
      <c r="F3853" s="12">
        <v>0</v>
      </c>
      <c r="G3853" s="12">
        <v>0</v>
      </c>
      <c r="H3853" s="12">
        <v>0</v>
      </c>
      <c r="I3853" s="12"/>
      <c r="J3853" s="14">
        <v>735000</v>
      </c>
      <c r="K3853" s="14">
        <v>91378</v>
      </c>
      <c r="L3853" s="14">
        <v>0</v>
      </c>
      <c r="M3853" s="13">
        <v>0</v>
      </c>
      <c r="N3853" s="10">
        <v>0.2</v>
      </c>
      <c r="O3853" s="10">
        <f>N3853-1/SUMIF(Seasons!A$2:A$8,C3853,Seasons!E$2:E$8)*(B3853-(E3853/SUMIF(Seasons!A$2:A$8,C3853,Seasons!B$2:B$8))*SUMIF(Seasons!A$2:A$8,C3853,Seasons!C$2:C$8))</f>
        <v>0.14001096088908441</v>
      </c>
    </row>
    <row r="3854" spans="1:15" x14ac:dyDescent="0.2">
      <c r="A3854">
        <v>1</v>
      </c>
      <c r="B3854" s="1">
        <f>K3854</f>
        <v>415811</v>
      </c>
      <c r="C3854" s="11" t="s">
        <v>21</v>
      </c>
      <c r="D3854" s="11" t="s">
        <v>1073</v>
      </c>
      <c r="E3854" s="12">
        <v>28</v>
      </c>
      <c r="F3854" s="12">
        <v>0</v>
      </c>
      <c r="G3854" s="12">
        <v>0</v>
      </c>
      <c r="H3854" s="12">
        <v>0</v>
      </c>
      <c r="I3854" s="12"/>
      <c r="J3854" s="14">
        <v>2747321</v>
      </c>
      <c r="K3854" s="14">
        <v>415811</v>
      </c>
      <c r="L3854" s="14">
        <v>232500</v>
      </c>
      <c r="M3854" s="13">
        <v>0</v>
      </c>
      <c r="N3854" s="10"/>
      <c r="O3854" s="10">
        <f>N3854-1/SUMIF(Seasons!A$2:A$8,C3854,Seasons!E$2:E$8)*(B3854-(E3854/SUMIF(Seasons!A$2:A$8,C3854,Seasons!B$2:B$8))*SUMIF(Seasons!A$2:A$8,C3854,Seasons!C$2:C$8))</f>
        <v>-0.77285179252972458</v>
      </c>
    </row>
    <row r="3855" spans="1:15" x14ac:dyDescent="0.2">
      <c r="A3855">
        <v>1</v>
      </c>
      <c r="B3855" s="1">
        <v>164000</v>
      </c>
      <c r="C3855" t="s">
        <v>23</v>
      </c>
      <c r="D3855" t="s">
        <v>1074</v>
      </c>
      <c r="E3855">
        <v>28</v>
      </c>
      <c r="K3855" s="1">
        <v>164000</v>
      </c>
      <c r="L3855" s="1">
        <v>212000</v>
      </c>
      <c r="N3855" s="3">
        <v>-0.2</v>
      </c>
      <c r="O3855" s="10">
        <f>N3855-1/SUMIF(Seasons!A$2:A$8,C3855,Seasons!E$2:E$8)*(B3855-(E3855/SUMIF(Seasons!A$2:A$8,C3855,Seasons!B$2:B$8))*SUMIF(Seasons!A$2:A$8,C3855,Seasons!C$2:C$8))</f>
        <v>-0.37292841400234711</v>
      </c>
    </row>
    <row r="3856" spans="1:15" x14ac:dyDescent="0.2">
      <c r="A3856">
        <v>1</v>
      </c>
      <c r="B3856" s="1">
        <f>J3856</f>
        <v>2938500</v>
      </c>
      <c r="C3856" s="11" t="s">
        <v>17</v>
      </c>
      <c r="D3856" s="11" t="s">
        <v>1075</v>
      </c>
      <c r="E3856" s="12">
        <v>190</v>
      </c>
      <c r="F3856" s="12"/>
      <c r="G3856" s="12"/>
      <c r="H3856" s="12"/>
      <c r="I3856" s="13">
        <v>2938500</v>
      </c>
      <c r="J3856" s="14">
        <v>2938500</v>
      </c>
      <c r="K3856" s="14"/>
      <c r="L3856" s="14" t="s">
        <v>27</v>
      </c>
      <c r="M3856" s="13"/>
      <c r="N3856" s="10">
        <v>-2</v>
      </c>
      <c r="O3856" s="10">
        <f>N3856-1/SUMIF(Seasons!A$2:A$8,C3856,Seasons!E$2:E$8)*(B3856-(E3856/SUMIF(Seasons!A$2:A$8,C3856,Seasons!B$2:B$8))*SUMIF(Seasons!A$2:A$8,C3856,Seasons!C$2:C$8))</f>
        <v>-8.4581103222282898</v>
      </c>
    </row>
    <row r="3857" spans="1:15" x14ac:dyDescent="0.2">
      <c r="A3857">
        <v>1</v>
      </c>
      <c r="B3857" s="1">
        <f>K3857</f>
        <v>2750000</v>
      </c>
      <c r="C3857" s="11" t="s">
        <v>19</v>
      </c>
      <c r="D3857" s="11" t="s">
        <v>1075</v>
      </c>
      <c r="E3857" s="12">
        <v>193</v>
      </c>
      <c r="F3857" s="12">
        <v>0</v>
      </c>
      <c r="G3857" s="12">
        <v>0</v>
      </c>
      <c r="H3857" s="12">
        <v>0</v>
      </c>
      <c r="I3857" s="11"/>
      <c r="J3857" s="14">
        <v>2750000</v>
      </c>
      <c r="K3857" s="14">
        <v>2750000</v>
      </c>
      <c r="L3857" s="14">
        <v>0</v>
      </c>
      <c r="M3857" s="13"/>
      <c r="N3857" s="10">
        <v>2.8</v>
      </c>
      <c r="O3857" s="10">
        <f>N3857-1/SUMIF(Seasons!A$2:A$8,C3857,Seasons!E$2:E$8)*(B3857-(E3857/SUMIF(Seasons!A$2:A$8,C3857,Seasons!B$2:B$8))*SUMIF(Seasons!A$2:A$8,C3857,Seasons!C$2:C$8))</f>
        <v>-3.1602649006622521</v>
      </c>
    </row>
    <row r="3858" spans="1:15" x14ac:dyDescent="0.2">
      <c r="A3858">
        <v>1</v>
      </c>
      <c r="B3858" s="1">
        <f>K3858</f>
        <v>1250000</v>
      </c>
      <c r="C3858" s="11" t="s">
        <v>20</v>
      </c>
      <c r="D3858" s="11" t="s">
        <v>1075</v>
      </c>
      <c r="E3858" s="12">
        <v>186</v>
      </c>
      <c r="F3858" s="12">
        <v>0</v>
      </c>
      <c r="G3858" s="12">
        <v>0</v>
      </c>
      <c r="H3858" s="12">
        <v>0</v>
      </c>
      <c r="I3858" s="12"/>
      <c r="J3858" s="14">
        <v>1250000</v>
      </c>
      <c r="K3858" s="14">
        <v>1250000</v>
      </c>
      <c r="L3858" s="14">
        <v>250000</v>
      </c>
      <c r="M3858" s="13"/>
      <c r="N3858" s="10">
        <v>4.5</v>
      </c>
      <c r="O3858" s="10">
        <f>N3858-1/SUMIF(Seasons!A$2:A$8,C3858,Seasons!E$2:E$8)*(B3858-(E3858/SUMIF(Seasons!A$2:A$8,C3858,Seasons!B$2:B$8))*SUMIF(Seasons!A$2:A$8,C3858,Seasons!C$2:C$8))</f>
        <v>2.6210855949895615</v>
      </c>
    </row>
    <row r="3859" spans="1:15" x14ac:dyDescent="0.2">
      <c r="A3859">
        <v>1</v>
      </c>
      <c r="B3859" s="1">
        <f>K3859</f>
        <v>308108</v>
      </c>
      <c r="C3859" s="11" t="s">
        <v>21</v>
      </c>
      <c r="D3859" s="11" t="s">
        <v>1075</v>
      </c>
      <c r="E3859" s="12">
        <v>95</v>
      </c>
      <c r="F3859" s="12">
        <v>0</v>
      </c>
      <c r="G3859" s="12">
        <v>0</v>
      </c>
      <c r="H3859" s="12">
        <v>0</v>
      </c>
      <c r="I3859" s="12"/>
      <c r="J3859" s="14">
        <v>600000</v>
      </c>
      <c r="K3859" s="14">
        <v>308108</v>
      </c>
      <c r="L3859" s="14">
        <v>0</v>
      </c>
      <c r="M3859" s="13">
        <v>0</v>
      </c>
      <c r="N3859" s="10">
        <v>-0.7</v>
      </c>
      <c r="O3859" s="10">
        <f>N3859-1/SUMIF(Seasons!A$2:A$8,C3859,Seasons!E$2:E$8)*(B3859-(E3859/SUMIF(Seasons!A$2:A$8,C3859,Seasons!B$2:B$8))*SUMIF(Seasons!A$2:A$8,C3859,Seasons!C$2:C$8))</f>
        <v>-0.78849418187934228</v>
      </c>
    </row>
    <row r="3860" spans="1:15" x14ac:dyDescent="0.2">
      <c r="A3860">
        <v>1</v>
      </c>
      <c r="B3860" s="1">
        <f>K3860</f>
        <v>142473</v>
      </c>
      <c r="C3860" s="11" t="s">
        <v>20</v>
      </c>
      <c r="D3860" s="11" t="s">
        <v>1076</v>
      </c>
      <c r="E3860" s="12">
        <v>53</v>
      </c>
      <c r="F3860" s="12">
        <v>0</v>
      </c>
      <c r="G3860" s="12">
        <v>0</v>
      </c>
      <c r="H3860" s="12">
        <v>0</v>
      </c>
      <c r="I3860" s="12"/>
      <c r="J3860" s="14">
        <v>500000</v>
      </c>
      <c r="K3860" s="14">
        <v>142473</v>
      </c>
      <c r="L3860" s="14">
        <v>0</v>
      </c>
      <c r="M3860" s="13"/>
      <c r="N3860" s="10">
        <v>-0.3</v>
      </c>
      <c r="O3860" s="10">
        <f>N3860-1/SUMIF(Seasons!A$2:A$8,C3860,Seasons!E$2:E$8)*(B3860-(E3860/SUMIF(Seasons!A$2:A$8,C3860,Seasons!B$2:B$8))*SUMIF(Seasons!A$2:A$8,C3860,Seasons!C$2:C$8))</f>
        <v>-0.29999970368374973</v>
      </c>
    </row>
    <row r="3861" spans="1:15" x14ac:dyDescent="0.2">
      <c r="A3861">
        <v>1</v>
      </c>
      <c r="B3861" s="1">
        <f>J3861</f>
        <v>758333</v>
      </c>
      <c r="C3861" s="11" t="s">
        <v>17</v>
      </c>
      <c r="D3861" s="11" t="s">
        <v>1077</v>
      </c>
      <c r="E3861" s="12">
        <v>190</v>
      </c>
      <c r="F3861" s="12"/>
      <c r="G3861" s="12"/>
      <c r="H3861" s="12"/>
      <c r="I3861" s="13">
        <v>750000</v>
      </c>
      <c r="J3861" s="14">
        <v>758333</v>
      </c>
      <c r="K3861" s="14"/>
      <c r="L3861" s="14" t="s">
        <v>27</v>
      </c>
      <c r="M3861" s="13"/>
      <c r="N3861" s="10">
        <v>1.9</v>
      </c>
      <c r="O3861" s="10">
        <f>N3861-1/SUMIF(Seasons!A$2:A$8,C3861,Seasons!E$2:E$8)*(B3861-(E3861/SUMIF(Seasons!A$2:A$8,C3861,Seasons!B$2:B$8))*SUMIF(Seasons!A$2:A$8,C3861,Seasons!C$2:C$8))</f>
        <v>1.1572373566357181</v>
      </c>
    </row>
    <row r="3862" spans="1:15" x14ac:dyDescent="0.2">
      <c r="A3862">
        <v>1</v>
      </c>
      <c r="B3862" s="1">
        <f>K3862</f>
        <v>758333</v>
      </c>
      <c r="C3862" s="11" t="s">
        <v>19</v>
      </c>
      <c r="D3862" s="11" t="s">
        <v>1077</v>
      </c>
      <c r="E3862" s="12">
        <v>193</v>
      </c>
      <c r="F3862" s="12">
        <v>0</v>
      </c>
      <c r="G3862" s="12">
        <v>0</v>
      </c>
      <c r="H3862" s="12">
        <v>0</v>
      </c>
      <c r="I3862" s="11"/>
      <c r="J3862" s="14">
        <v>758333</v>
      </c>
      <c r="K3862" s="14">
        <v>758333</v>
      </c>
      <c r="L3862" s="14">
        <v>0</v>
      </c>
      <c r="M3862" s="13"/>
      <c r="N3862" s="10">
        <v>-0.2</v>
      </c>
      <c r="O3862" s="10">
        <f>N3862-1/SUMIF(Seasons!A$2:A$8,C3862,Seasons!E$2:E$8)*(B3862-(E3862/SUMIF(Seasons!A$2:A$8,C3862,Seasons!B$2:B$8))*SUMIF(Seasons!A$2:A$8,C3862,Seasons!C$2:C$8))</f>
        <v>-0.88432582781456959</v>
      </c>
    </row>
    <row r="3863" spans="1:15" x14ac:dyDescent="0.2">
      <c r="A3863">
        <v>1</v>
      </c>
      <c r="B3863" s="1">
        <f>K3863</f>
        <v>501156</v>
      </c>
      <c r="C3863" s="11" t="s">
        <v>20</v>
      </c>
      <c r="D3863" s="11" t="s">
        <v>1077</v>
      </c>
      <c r="E3863" s="12">
        <v>181</v>
      </c>
      <c r="F3863" s="12">
        <v>0</v>
      </c>
      <c r="G3863" s="12">
        <v>0</v>
      </c>
      <c r="H3863" s="12">
        <v>0</v>
      </c>
      <c r="I3863" s="12"/>
      <c r="J3863" s="14">
        <v>515000</v>
      </c>
      <c r="K3863" s="14">
        <v>501156</v>
      </c>
      <c r="L3863" s="14">
        <v>0</v>
      </c>
      <c r="M3863" s="13"/>
      <c r="N3863" s="10">
        <v>-2.5</v>
      </c>
      <c r="O3863" s="10">
        <f>N3863-1/SUMIF(Seasons!A$2:A$8,C3863,Seasons!E$2:E$8)*(B3863-(E3863/SUMIF(Seasons!A$2:A$8,C3863,Seasons!B$2:B$8))*SUMIF(Seasons!A$2:A$8,C3863,Seasons!C$2:C$8))</f>
        <v>-2.5365683345679844</v>
      </c>
    </row>
    <row r="3864" spans="1:15" x14ac:dyDescent="0.2">
      <c r="A3864">
        <v>1</v>
      </c>
      <c r="B3864" s="1">
        <f>K3864</f>
        <v>11909</v>
      </c>
      <c r="C3864" t="s">
        <v>15</v>
      </c>
      <c r="D3864" t="s">
        <v>1078</v>
      </c>
      <c r="E3864">
        <v>4</v>
      </c>
      <c r="F3864">
        <v>0</v>
      </c>
      <c r="G3864">
        <v>0</v>
      </c>
      <c r="H3864">
        <v>0</v>
      </c>
      <c r="I3864"/>
      <c r="J3864" s="1">
        <v>580556</v>
      </c>
      <c r="K3864" s="1">
        <v>11909</v>
      </c>
      <c r="L3864" s="1">
        <v>0</v>
      </c>
      <c r="M3864"/>
      <c r="N3864" s="3">
        <v>0</v>
      </c>
      <c r="O3864" s="10">
        <f>N3864-1/SUMIF(Seasons!A$2:A$8,C3864,Seasons!E$2:E$8)*(B3864-(E3864/SUMIF(Seasons!A$2:A$8,C3864,Seasons!B$2:B$8))*SUMIF(Seasons!A$2:A$8,C3864,Seasons!C$2:C$8))</f>
        <v>-1.4566088316330347E-3</v>
      </c>
    </row>
    <row r="3865" spans="1:15" x14ac:dyDescent="0.2">
      <c r="A3865">
        <v>1</v>
      </c>
      <c r="B3865" s="1">
        <v>28000</v>
      </c>
      <c r="C3865" t="s">
        <v>23</v>
      </c>
      <c r="D3865" t="s">
        <v>1078</v>
      </c>
      <c r="E3865" s="19">
        <v>9</v>
      </c>
      <c r="J3865" s="1">
        <v>578000</v>
      </c>
      <c r="K3865" s="1">
        <v>28000</v>
      </c>
      <c r="N3865" s="3">
        <v>0.1</v>
      </c>
      <c r="O3865" s="10">
        <f>N3865-1/SUMIF(Seasons!A$2:A$8,C3865,Seasons!E$2:E$8)*(B3865-(E3865/SUMIF(Seasons!A$2:A$8,C3865,Seasons!B$2:B$8))*SUMIF(Seasons!A$2:A$8,C3865,Seasons!C$2:C$8))</f>
        <v>9.7046111572258648E-2</v>
      </c>
    </row>
    <row r="3866" spans="1:15" x14ac:dyDescent="0.2">
      <c r="A3866">
        <v>1</v>
      </c>
      <c r="B3866" s="1">
        <f>J3866</f>
        <v>1200000</v>
      </c>
      <c r="C3866" s="11" t="s">
        <v>17</v>
      </c>
      <c r="D3866" s="11" t="s">
        <v>1079</v>
      </c>
      <c r="E3866" s="12">
        <v>190</v>
      </c>
      <c r="F3866" s="12"/>
      <c r="G3866" s="12"/>
      <c r="H3866" s="12"/>
      <c r="I3866" s="13">
        <v>1500000</v>
      </c>
      <c r="J3866" s="14">
        <v>1200000</v>
      </c>
      <c r="K3866" s="14"/>
      <c r="L3866" s="14" t="s">
        <v>27</v>
      </c>
      <c r="M3866" s="13"/>
      <c r="N3866" s="10">
        <v>4.7</v>
      </c>
      <c r="O3866" s="10">
        <f>N3866-1/SUMIF(Seasons!A$2:A$8,C3866,Seasons!E$2:E$8)*(B3866-(E3866/SUMIF(Seasons!A$2:A$8,C3866,Seasons!B$2:B$8))*SUMIF(Seasons!A$2:A$8,C3866,Seasons!C$2:C$8))</f>
        <v>2.7993992353904975</v>
      </c>
    </row>
    <row r="3867" spans="1:15" x14ac:dyDescent="0.2">
      <c r="A3867">
        <v>1</v>
      </c>
      <c r="B3867" s="1">
        <f>K3867</f>
        <v>700000</v>
      </c>
      <c r="C3867" s="11" t="s">
        <v>19</v>
      </c>
      <c r="D3867" s="11" t="s">
        <v>1079</v>
      </c>
      <c r="E3867" s="12">
        <v>193</v>
      </c>
      <c r="F3867" s="12">
        <v>0</v>
      </c>
      <c r="G3867" s="12">
        <v>0</v>
      </c>
      <c r="H3867" s="12">
        <v>0</v>
      </c>
      <c r="I3867" s="11"/>
      <c r="J3867" s="14">
        <v>700000</v>
      </c>
      <c r="K3867" s="14">
        <v>700000</v>
      </c>
      <c r="L3867" s="14">
        <v>0</v>
      </c>
      <c r="M3867" s="13"/>
      <c r="N3867" s="10">
        <v>6.9</v>
      </c>
      <c r="O3867" s="10">
        <f>N3867-1/SUMIF(Seasons!A$2:A$8,C3867,Seasons!E$2:E$8)*(B3867-(E3867/SUMIF(Seasons!A$2:A$8,C3867,Seasons!B$2:B$8))*SUMIF(Seasons!A$2:A$8,C3867,Seasons!C$2:C$8))</f>
        <v>6.3701986754966891</v>
      </c>
    </row>
    <row r="3868" spans="1:15" x14ac:dyDescent="0.2">
      <c r="A3868">
        <v>1</v>
      </c>
      <c r="B3868" s="1">
        <f>K3868</f>
        <v>2500000</v>
      </c>
      <c r="C3868" s="11" t="s">
        <v>20</v>
      </c>
      <c r="D3868" s="11" t="s">
        <v>1079</v>
      </c>
      <c r="E3868" s="12">
        <v>186</v>
      </c>
      <c r="F3868" s="16">
        <v>25</v>
      </c>
      <c r="G3868" s="12">
        <v>0</v>
      </c>
      <c r="H3868" s="12">
        <v>0</v>
      </c>
      <c r="I3868" s="12"/>
      <c r="J3868" s="14">
        <v>2500000</v>
      </c>
      <c r="K3868" s="14">
        <v>2500000</v>
      </c>
      <c r="L3868" s="14">
        <v>0</v>
      </c>
      <c r="M3868" s="13"/>
      <c r="N3868" s="10">
        <v>7.1</v>
      </c>
      <c r="O3868" s="10">
        <f>N3868-1/SUMIF(Seasons!A$2:A$8,C3868,Seasons!E$2:E$8)*(B3868-(E3868/SUMIF(Seasons!A$2:A$8,C3868,Seasons!B$2:B$8))*SUMIF(Seasons!A$2:A$8,C3868,Seasons!C$2:C$8))</f>
        <v>2.0895615866388306</v>
      </c>
    </row>
    <row r="3869" spans="1:15" x14ac:dyDescent="0.2">
      <c r="A3869">
        <v>1</v>
      </c>
      <c r="B3869" s="1">
        <f>K3869</f>
        <v>2500000</v>
      </c>
      <c r="C3869" s="11" t="s">
        <v>21</v>
      </c>
      <c r="D3869" s="11" t="s">
        <v>1079</v>
      </c>
      <c r="E3869" s="12">
        <v>185</v>
      </c>
      <c r="F3869" s="12">
        <v>0</v>
      </c>
      <c r="G3869" s="12">
        <v>0</v>
      </c>
      <c r="H3869" s="12">
        <v>0</v>
      </c>
      <c r="I3869" s="12"/>
      <c r="J3869" s="14">
        <v>2500000</v>
      </c>
      <c r="K3869" s="14">
        <v>2500000</v>
      </c>
      <c r="L3869" s="14">
        <v>0</v>
      </c>
      <c r="M3869" s="13">
        <v>0</v>
      </c>
      <c r="N3869" s="10">
        <v>1.6</v>
      </c>
      <c r="O3869" s="10">
        <f>N3869-1/SUMIF(Seasons!A$2:A$8,C3869,Seasons!E$2:E$8)*(B3869-(E3869/SUMIF(Seasons!A$2:A$8,C3869,Seasons!B$2:B$8))*SUMIF(Seasons!A$2:A$8,C3869,Seasons!C$2:C$8))</f>
        <v>-2.9380564863571084</v>
      </c>
    </row>
    <row r="3870" spans="1:15" x14ac:dyDescent="0.2">
      <c r="A3870">
        <v>1</v>
      </c>
      <c r="B3870" s="1">
        <f>48/82*K3870</f>
        <v>1463414.6341463414</v>
      </c>
      <c r="C3870" t="s">
        <v>22</v>
      </c>
      <c r="D3870" t="s">
        <v>1079</v>
      </c>
      <c r="E3870">
        <v>99</v>
      </c>
      <c r="F3870">
        <v>0</v>
      </c>
      <c r="H3870">
        <v>0</v>
      </c>
      <c r="K3870" s="1">
        <v>2500000</v>
      </c>
      <c r="L3870" s="1">
        <v>0</v>
      </c>
      <c r="N3870" s="3">
        <v>-0.5</v>
      </c>
      <c r="O3870" s="10">
        <f>N3870-1/SUMIF(Seasons!A$2:A$8,C3870,Seasons!E$2:E$8)*(B3870-(E3870/SUMIF(Seasons!A$2:A$8,C3870,Seasons!B$2:B$8))*SUMIF(Seasons!A$2:A$8,C3870,Seasons!C$2:C$8))</f>
        <v>-2.8867820613690007</v>
      </c>
    </row>
    <row r="3871" spans="1:15" x14ac:dyDescent="0.2">
      <c r="A3871">
        <v>1</v>
      </c>
      <c r="B3871" s="1">
        <f>K3871</f>
        <v>507692</v>
      </c>
      <c r="C3871" t="s">
        <v>15</v>
      </c>
      <c r="D3871" t="s">
        <v>1079</v>
      </c>
      <c r="E3871">
        <v>165</v>
      </c>
      <c r="F3871">
        <v>0</v>
      </c>
      <c r="G3871">
        <v>0</v>
      </c>
      <c r="H3871">
        <v>0</v>
      </c>
      <c r="I3871"/>
      <c r="J3871" s="1">
        <v>600000</v>
      </c>
      <c r="K3871" s="1">
        <v>507692</v>
      </c>
      <c r="L3871" s="1">
        <v>0</v>
      </c>
      <c r="M3871"/>
      <c r="N3871" s="3">
        <v>2.2999999999999998</v>
      </c>
      <c r="O3871" s="10">
        <f>N3871-1/SUMIF(Seasons!A$2:A$8,C3871,Seasons!E$2:E$8)*(B3871-(E3871/SUMIF(Seasons!A$2:A$8,C3871,Seasons!B$2:B$8))*SUMIF(Seasons!A$2:A$8,C3871,Seasons!C$2:C$8))</f>
        <v>2.2017059795963956</v>
      </c>
    </row>
    <row r="3872" spans="1:15" x14ac:dyDescent="0.2">
      <c r="A3872">
        <v>1</v>
      </c>
      <c r="B3872" s="1">
        <v>850000</v>
      </c>
      <c r="C3872" t="s">
        <v>23</v>
      </c>
      <c r="D3872" t="s">
        <v>1079</v>
      </c>
      <c r="E3872">
        <v>186</v>
      </c>
      <c r="K3872" s="1">
        <v>850000</v>
      </c>
      <c r="L3872" s="1">
        <v>0</v>
      </c>
      <c r="N3872" s="3">
        <v>-0.4</v>
      </c>
      <c r="O3872" s="10">
        <f>N3872-1/SUMIF(Seasons!A$2:A$8,C3872,Seasons!E$2:E$8)*(B3872-(E3872/SUMIF(Seasons!A$2:A$8,C3872,Seasons!B$2:B$8))*SUMIF(Seasons!A$2:A$8,C3872,Seasons!C$2:C$8))</f>
        <v>-1.0388642413487132</v>
      </c>
    </row>
    <row r="3873" spans="1:15" x14ac:dyDescent="0.2">
      <c r="A3873">
        <v>1</v>
      </c>
      <c r="B3873" s="1">
        <f>J3873</f>
        <v>1250000</v>
      </c>
      <c r="C3873" s="11" t="s">
        <v>17</v>
      </c>
      <c r="D3873" s="11" t="s">
        <v>1080</v>
      </c>
      <c r="E3873" s="12">
        <v>190</v>
      </c>
      <c r="F3873" s="12"/>
      <c r="G3873" s="12"/>
      <c r="H3873" s="12"/>
      <c r="I3873" s="13">
        <v>1250000</v>
      </c>
      <c r="J3873" s="14">
        <v>1250000</v>
      </c>
      <c r="K3873" s="14"/>
      <c r="L3873" s="14" t="s">
        <v>27</v>
      </c>
      <c r="M3873" s="13"/>
      <c r="N3873" s="10">
        <v>-0.4</v>
      </c>
      <c r="O3873" s="10">
        <f>N3873-1/SUMIF(Seasons!A$2:A$8,C3873,Seasons!E$2:E$8)*(B3873-(E3873/SUMIF(Seasons!A$2:A$8,C3873,Seasons!B$2:B$8))*SUMIF(Seasons!A$2:A$8,C3873,Seasons!C$2:C$8))</f>
        <v>-2.4316766794101583</v>
      </c>
    </row>
    <row r="3874" spans="1:15" x14ac:dyDescent="0.2">
      <c r="A3874">
        <v>1</v>
      </c>
      <c r="B3874" s="1">
        <f>J3874</f>
        <v>3834200</v>
      </c>
      <c r="C3874" s="11" t="s">
        <v>17</v>
      </c>
      <c r="D3874" s="11" t="s">
        <v>1081</v>
      </c>
      <c r="E3874" s="12">
        <v>190</v>
      </c>
      <c r="F3874" s="12"/>
      <c r="G3874" s="12"/>
      <c r="H3874" s="12"/>
      <c r="I3874" s="13">
        <v>984200</v>
      </c>
      <c r="J3874" s="14">
        <v>3834200</v>
      </c>
      <c r="K3874" s="14"/>
      <c r="L3874" s="14">
        <v>2850000</v>
      </c>
      <c r="M3874" s="13"/>
      <c r="N3874" s="10">
        <v>23.4</v>
      </c>
      <c r="O3874" s="10">
        <f>N3874-1/SUMIF(Seasons!A$2:A$8,C3874,Seasons!E$2:E$8)*(B3874-(E3874/SUMIF(Seasons!A$2:A$8,C3874,Seasons!B$2:B$8))*SUMIF(Seasons!A$2:A$8,C3874,Seasons!C$2:C$8))</f>
        <v>14.593795740032768</v>
      </c>
    </row>
    <row r="3875" spans="1:15" x14ac:dyDescent="0.2">
      <c r="A3875">
        <v>1</v>
      </c>
      <c r="B3875" s="1">
        <f>K3875</f>
        <v>8700000</v>
      </c>
      <c r="C3875" s="11" t="s">
        <v>19</v>
      </c>
      <c r="D3875" s="11" t="s">
        <v>1081</v>
      </c>
      <c r="E3875" s="12">
        <v>193</v>
      </c>
      <c r="F3875" s="12">
        <v>0</v>
      </c>
      <c r="G3875" s="12">
        <v>0</v>
      </c>
      <c r="H3875" s="12">
        <v>0</v>
      </c>
      <c r="I3875" s="11"/>
      <c r="J3875" s="14">
        <v>8700000</v>
      </c>
      <c r="K3875" s="14">
        <v>8700000</v>
      </c>
      <c r="L3875" s="14">
        <v>0</v>
      </c>
      <c r="M3875" s="13"/>
      <c r="N3875" s="10">
        <v>13.7</v>
      </c>
      <c r="O3875" s="10">
        <f>N3875-1/SUMIF(Seasons!A$2:A$8,C3875,Seasons!E$2:E$8)*(B3875-(E3875/SUMIF(Seasons!A$2:A$8,C3875,Seasons!B$2:B$8))*SUMIF(Seasons!A$2:A$8,C3875,Seasons!C$2:C$8))</f>
        <v>-8.0218543046357631</v>
      </c>
    </row>
    <row r="3876" spans="1:15" x14ac:dyDescent="0.2">
      <c r="A3876">
        <v>1</v>
      </c>
      <c r="B3876" s="1">
        <f>K3876</f>
        <v>8700000</v>
      </c>
      <c r="C3876" s="11" t="s">
        <v>20</v>
      </c>
      <c r="D3876" s="11" t="s">
        <v>1081</v>
      </c>
      <c r="E3876" s="12">
        <v>186</v>
      </c>
      <c r="F3876" s="16">
        <v>65</v>
      </c>
      <c r="G3876" s="12">
        <v>0</v>
      </c>
      <c r="H3876" s="12">
        <v>0</v>
      </c>
      <c r="I3876" s="12"/>
      <c r="J3876" s="14">
        <v>8700000</v>
      </c>
      <c r="K3876" s="14">
        <v>8700000</v>
      </c>
      <c r="L3876" s="14">
        <v>0</v>
      </c>
      <c r="M3876" s="13"/>
      <c r="N3876" s="10">
        <v>3.5</v>
      </c>
      <c r="O3876" s="10">
        <f>N3876-1/SUMIF(Seasons!A$2:A$8,C3876,Seasons!E$2:E$8)*(B3876-(E3876/SUMIF(Seasons!A$2:A$8,C3876,Seasons!B$2:B$8))*SUMIF(Seasons!A$2:A$8,C3876,Seasons!C$2:C$8))</f>
        <v>-17.042797494780793</v>
      </c>
    </row>
    <row r="3877" spans="1:15" x14ac:dyDescent="0.2">
      <c r="A3877">
        <v>1</v>
      </c>
      <c r="B3877" s="1">
        <f>K3877</f>
        <v>8700000</v>
      </c>
      <c r="C3877" s="11" t="s">
        <v>21</v>
      </c>
      <c r="D3877" s="11" t="s">
        <v>1081</v>
      </c>
      <c r="E3877" s="12">
        <v>185</v>
      </c>
      <c r="F3877" s="12">
        <v>0</v>
      </c>
      <c r="G3877" s="12">
        <v>0</v>
      </c>
      <c r="H3877" s="12">
        <v>0</v>
      </c>
      <c r="I3877" s="12"/>
      <c r="J3877" s="14">
        <v>8700000</v>
      </c>
      <c r="K3877" s="14">
        <v>8700000</v>
      </c>
      <c r="L3877" s="14">
        <v>0</v>
      </c>
      <c r="M3877" s="13">
        <v>0</v>
      </c>
      <c r="N3877" s="10">
        <v>33.5</v>
      </c>
      <c r="O3877" s="10">
        <f>N3877-1/SUMIF(Seasons!A$2:A$8,C3877,Seasons!E$2:E$8)*(B3877-(E3877/SUMIF(Seasons!A$2:A$8,C3877,Seasons!B$2:B$8))*SUMIF(Seasons!A$2:A$8,C3877,Seasons!C$2:C$8))</f>
        <v>14.715892771661082</v>
      </c>
    </row>
    <row r="3878" spans="1:15" x14ac:dyDescent="0.2">
      <c r="A3878">
        <v>1</v>
      </c>
      <c r="B3878" s="1">
        <f>48/82*K3878</f>
        <v>5092682.9268292682</v>
      </c>
      <c r="C3878" t="s">
        <v>22</v>
      </c>
      <c r="D3878" t="s">
        <v>1081</v>
      </c>
      <c r="E3878">
        <v>99</v>
      </c>
      <c r="F3878">
        <v>0</v>
      </c>
      <c r="H3878">
        <v>0</v>
      </c>
      <c r="K3878" s="1">
        <v>8700000</v>
      </c>
      <c r="L3878" s="1">
        <v>0</v>
      </c>
      <c r="N3878" s="3">
        <v>6.9</v>
      </c>
      <c r="O3878" s="10">
        <f>N3878-1/SUMIF(Seasons!A$2:A$8,C3878,Seasons!E$2:E$8)*(B3878-(E3878/SUMIF(Seasons!A$2:A$8,C3878,Seasons!B$2:B$8))*SUMIF(Seasons!A$2:A$8,C3878,Seasons!C$2:C$8))</f>
        <v>-2.97946498819827</v>
      </c>
    </row>
    <row r="3879" spans="1:15" x14ac:dyDescent="0.2">
      <c r="A3879">
        <v>1</v>
      </c>
      <c r="B3879" s="1">
        <f>K3879</f>
        <v>8700000</v>
      </c>
      <c r="C3879" t="s">
        <v>15</v>
      </c>
      <c r="D3879" t="s">
        <v>1081</v>
      </c>
      <c r="E3879">
        <v>195</v>
      </c>
      <c r="F3879">
        <v>21</v>
      </c>
      <c r="G3879">
        <v>0</v>
      </c>
      <c r="H3879">
        <v>0</v>
      </c>
      <c r="I3879"/>
      <c r="J3879" s="1">
        <v>8700000</v>
      </c>
      <c r="K3879" s="1">
        <v>8700000</v>
      </c>
      <c r="L3879" s="1">
        <v>0</v>
      </c>
      <c r="M3879"/>
      <c r="N3879" s="3">
        <v>16.2</v>
      </c>
      <c r="O3879" s="10">
        <f>N3879-1/SUMIF(Seasons!A$2:A$8,C3879,Seasons!E$2:E$8)*(B3879-(E3879/SUMIF(Seasons!A$2:A$8,C3879,Seasons!B$2:B$8))*SUMIF(Seasons!A$2:A$8,C3879,Seasons!C$2:C$8))</f>
        <v>-2.7351403678606019</v>
      </c>
    </row>
    <row r="3880" spans="1:15" x14ac:dyDescent="0.2">
      <c r="A3880">
        <v>1</v>
      </c>
      <c r="B3880" s="1">
        <v>9500000</v>
      </c>
      <c r="C3880" t="s">
        <v>23</v>
      </c>
      <c r="D3880" t="s">
        <v>1081</v>
      </c>
      <c r="E3880">
        <v>186</v>
      </c>
      <c r="K3880" s="1">
        <v>9500000</v>
      </c>
      <c r="L3880" s="1">
        <v>0</v>
      </c>
      <c r="N3880" s="3">
        <v>11.7</v>
      </c>
      <c r="O3880" s="10">
        <f>N3880-1/SUMIF(Seasons!A$2:A$8,C3880,Seasons!E$2:E$8)*(B3880-(E3880/SUMIF(Seasons!A$2:A$8,C3880,Seasons!B$2:B$8))*SUMIF(Seasons!A$2:A$8,C3880,Seasons!C$2:C$8))</f>
        <v>-7.3594498669032831</v>
      </c>
    </row>
    <row r="3881" spans="1:15" x14ac:dyDescent="0.2">
      <c r="A3881">
        <v>1</v>
      </c>
      <c r="B3881" s="1">
        <f>K3881</f>
        <v>122973</v>
      </c>
      <c r="C3881" s="11" t="s">
        <v>21</v>
      </c>
      <c r="D3881" s="11" t="s">
        <v>1082</v>
      </c>
      <c r="E3881" s="12">
        <v>26</v>
      </c>
      <c r="F3881" s="12">
        <v>0</v>
      </c>
      <c r="G3881" s="12">
        <v>0</v>
      </c>
      <c r="H3881" s="12">
        <v>0</v>
      </c>
      <c r="I3881" s="12"/>
      <c r="J3881" s="14">
        <v>875000</v>
      </c>
      <c r="K3881" s="14">
        <v>122973</v>
      </c>
      <c r="L3881" s="14">
        <v>262500</v>
      </c>
      <c r="M3881" s="13">
        <v>0</v>
      </c>
      <c r="N3881" s="10">
        <v>0.4</v>
      </c>
      <c r="O3881" s="10">
        <f>N3881-1/SUMIF(Seasons!A$2:A$8,C3881,Seasons!E$2:E$8)*(B3881-(E3881/SUMIF(Seasons!A$2:A$8,C3881,Seasons!B$2:B$8))*SUMIF(Seasons!A$2:A$8,C3881,Seasons!C$2:C$8))</f>
        <v>0.28697547255249511</v>
      </c>
    </row>
    <row r="3882" spans="1:15" x14ac:dyDescent="0.2">
      <c r="A3882">
        <v>1</v>
      </c>
      <c r="B3882" s="1">
        <f>48/82*K3882</f>
        <v>149001.95121951218</v>
      </c>
      <c r="C3882" t="s">
        <v>22</v>
      </c>
      <c r="D3882" t="s">
        <v>1082</v>
      </c>
      <c r="E3882">
        <v>32</v>
      </c>
      <c r="F3882">
        <v>0</v>
      </c>
      <c r="H3882">
        <v>0</v>
      </c>
      <c r="K3882" s="1">
        <v>254545</v>
      </c>
      <c r="L3882" s="1">
        <v>87500</v>
      </c>
      <c r="N3882" s="3">
        <v>-1</v>
      </c>
      <c r="O3882" s="10">
        <f>N3882-1/SUMIF(Seasons!A$2:A$8,C3882,Seasons!E$2:E$8)*(B3882-(E3882/SUMIF(Seasons!A$2:A$8,C3882,Seasons!B$2:B$8))*SUMIF(Seasons!A$2:A$8,C3882,Seasons!C$2:C$8))</f>
        <v>-1.1025386109720334</v>
      </c>
    </row>
    <row r="3883" spans="1:15" x14ac:dyDescent="0.2">
      <c r="A3883">
        <v>1</v>
      </c>
      <c r="B3883" s="1">
        <f>K3883</f>
        <v>373154</v>
      </c>
      <c r="C3883" t="s">
        <v>15</v>
      </c>
      <c r="D3883" t="s">
        <v>1082</v>
      </c>
      <c r="E3883">
        <v>99</v>
      </c>
      <c r="F3883">
        <v>0</v>
      </c>
      <c r="G3883">
        <v>0</v>
      </c>
      <c r="H3883">
        <v>0</v>
      </c>
      <c r="I3883"/>
      <c r="J3883" s="1">
        <v>735000</v>
      </c>
      <c r="K3883" s="1">
        <v>373154</v>
      </c>
      <c r="L3883" s="1">
        <v>0</v>
      </c>
      <c r="M3883"/>
      <c r="N3883" s="3">
        <v>0.2</v>
      </c>
      <c r="O3883" s="10">
        <f>N3883-1/SUMIF(Seasons!A$2:A$8,C3883,Seasons!E$2:E$8)*(B3883-(E3883/SUMIF(Seasons!A$2:A$8,C3883,Seasons!B$2:B$8))*SUMIF(Seasons!A$2:A$8,C3883,Seasons!C$2:C$8))</f>
        <v>-1.821466974458269E-2</v>
      </c>
    </row>
    <row r="3884" spans="1:15" x14ac:dyDescent="0.2">
      <c r="A3884">
        <v>1</v>
      </c>
      <c r="B3884" s="1">
        <v>650000</v>
      </c>
      <c r="C3884" t="s">
        <v>23</v>
      </c>
      <c r="D3884" t="s">
        <v>1082</v>
      </c>
      <c r="E3884">
        <v>186</v>
      </c>
      <c r="K3884" s="1">
        <v>650000</v>
      </c>
      <c r="L3884" s="1">
        <v>0</v>
      </c>
      <c r="N3884" s="3">
        <v>2.8</v>
      </c>
      <c r="O3884" s="10">
        <f>N3884-1/SUMIF(Seasons!A$2:A$8,C3884,Seasons!E$2:E$8)*(B3884-(E3884/SUMIF(Seasons!A$2:A$8,C3884,Seasons!B$2:B$8))*SUMIF(Seasons!A$2:A$8,C3884,Seasons!C$2:C$8))</f>
        <v>2.5870452528837622</v>
      </c>
    </row>
    <row r="3885" spans="1:15" x14ac:dyDescent="0.2">
      <c r="A3885">
        <v>1</v>
      </c>
      <c r="B3885" s="1">
        <f>J3885</f>
        <v>4500000</v>
      </c>
      <c r="C3885" s="11" t="s">
        <v>17</v>
      </c>
      <c r="D3885" s="11" t="s">
        <v>1083</v>
      </c>
      <c r="E3885" s="12">
        <v>190</v>
      </c>
      <c r="F3885" s="12"/>
      <c r="G3885" s="12"/>
      <c r="H3885" s="12"/>
      <c r="I3885" s="13">
        <v>6000000</v>
      </c>
      <c r="J3885" s="14">
        <v>4500000</v>
      </c>
      <c r="K3885" s="14"/>
      <c r="L3885" s="14" t="s">
        <v>27</v>
      </c>
      <c r="M3885" s="13"/>
      <c r="N3885" s="10">
        <v>8.3000000000000007</v>
      </c>
      <c r="O3885" s="10">
        <f>N3885-1/SUMIF(Seasons!A$2:A$8,C3885,Seasons!E$2:E$8)*(B3885-(E3885/SUMIF(Seasons!A$2:A$8,C3885,Seasons!B$2:B$8))*SUMIF(Seasons!A$2:A$8,C3885,Seasons!C$2:C$8))</f>
        <v>-2.2516111414527575</v>
      </c>
    </row>
    <row r="3886" spans="1:15" x14ac:dyDescent="0.2">
      <c r="A3886">
        <v>1</v>
      </c>
      <c r="B3886" s="1">
        <f>K3886</f>
        <v>4500000</v>
      </c>
      <c r="C3886" s="11" t="s">
        <v>19</v>
      </c>
      <c r="D3886" s="11" t="s">
        <v>1083</v>
      </c>
      <c r="E3886" s="12">
        <v>193</v>
      </c>
      <c r="F3886" s="12">
        <v>0</v>
      </c>
      <c r="G3886" s="12">
        <v>0</v>
      </c>
      <c r="H3886" s="12">
        <v>0</v>
      </c>
      <c r="I3886" s="11"/>
      <c r="J3886" s="14">
        <v>4500000</v>
      </c>
      <c r="K3886" s="14">
        <v>4500000</v>
      </c>
      <c r="L3886" s="14">
        <v>0</v>
      </c>
      <c r="M3886" s="13"/>
      <c r="N3886" s="10">
        <v>6.2</v>
      </c>
      <c r="O3886" s="10">
        <f>N3886-1/SUMIF(Seasons!A$2:A$8,C3886,Seasons!E$2:E$8)*(B3886-(E3886/SUMIF(Seasons!A$2:A$8,C3886,Seasons!B$2:B$8))*SUMIF(Seasons!A$2:A$8,C3886,Seasons!C$2:C$8))</f>
        <v>-4.3960264900662258</v>
      </c>
    </row>
    <row r="3887" spans="1:15" x14ac:dyDescent="0.2">
      <c r="A3887">
        <v>1</v>
      </c>
      <c r="B3887" s="1">
        <f>K3887</f>
        <v>4500000</v>
      </c>
      <c r="C3887" s="11" t="s">
        <v>20</v>
      </c>
      <c r="D3887" s="11" t="s">
        <v>1083</v>
      </c>
      <c r="E3887" s="12">
        <v>186</v>
      </c>
      <c r="F3887" s="12">
        <v>0</v>
      </c>
      <c r="G3887" s="12">
        <v>0</v>
      </c>
      <c r="H3887" s="12">
        <v>0</v>
      </c>
      <c r="I3887" s="12"/>
      <c r="J3887" s="14">
        <v>4500000</v>
      </c>
      <c r="K3887" s="14">
        <v>4500000</v>
      </c>
      <c r="L3887" s="14">
        <v>0</v>
      </c>
      <c r="M3887" s="13"/>
      <c r="N3887" s="10">
        <v>6.6</v>
      </c>
      <c r="O3887" s="10">
        <f>N3887-1/SUMIF(Seasons!A$2:A$8,C3887,Seasons!E$2:E$8)*(B3887-(E3887/SUMIF(Seasons!A$2:A$8,C3887,Seasons!B$2:B$8))*SUMIF(Seasons!A$2:A$8,C3887,Seasons!C$2:C$8))</f>
        <v>-3.4208768267223384</v>
      </c>
    </row>
    <row r="3888" spans="1:15" x14ac:dyDescent="0.2">
      <c r="A3888">
        <v>1</v>
      </c>
      <c r="B3888" s="1">
        <f>K3888</f>
        <v>4500000</v>
      </c>
      <c r="C3888" s="11" t="s">
        <v>21</v>
      </c>
      <c r="D3888" s="11" t="s">
        <v>1083</v>
      </c>
      <c r="E3888" s="12">
        <v>185</v>
      </c>
      <c r="F3888" s="12">
        <v>0</v>
      </c>
      <c r="G3888" s="12">
        <v>0</v>
      </c>
      <c r="H3888" s="12">
        <v>0</v>
      </c>
      <c r="I3888" s="12"/>
      <c r="J3888" s="14">
        <v>4500000</v>
      </c>
      <c r="K3888" s="14">
        <v>4500000</v>
      </c>
      <c r="L3888" s="14">
        <v>0</v>
      </c>
      <c r="M3888" s="13">
        <v>0</v>
      </c>
      <c r="N3888" s="10">
        <v>6.5</v>
      </c>
      <c r="O3888" s="10">
        <f>N3888-1/SUMIF(Seasons!A$2:A$8,C3888,Seasons!E$2:E$8)*(B3888-(E3888/SUMIF(Seasons!A$2:A$8,C3888,Seasons!B$2:B$8))*SUMIF(Seasons!A$2:A$8,C3888,Seasons!C$2:C$8))</f>
        <v>-2.6335567257060788</v>
      </c>
    </row>
    <row r="3889" spans="1:15" x14ac:dyDescent="0.2">
      <c r="A3889">
        <v>1</v>
      </c>
      <c r="B3889" s="1">
        <f>48/82*K3889</f>
        <v>2634146.3414634145</v>
      </c>
      <c r="C3889" t="s">
        <v>22</v>
      </c>
      <c r="D3889" t="s">
        <v>1083</v>
      </c>
      <c r="E3889">
        <v>99</v>
      </c>
      <c r="F3889">
        <v>0</v>
      </c>
      <c r="H3889">
        <v>0</v>
      </c>
      <c r="K3889" s="1">
        <v>4500000</v>
      </c>
      <c r="L3889" s="1">
        <v>0</v>
      </c>
      <c r="N3889" s="3">
        <v>-0.4</v>
      </c>
      <c r="O3889" s="10">
        <f>N3889-1/SUMIF(Seasons!A$2:A$8,C3889,Seasons!E$2:E$8)*(B3889-(E3889/SUMIF(Seasons!A$2:A$8,C3889,Seasons!B$2:B$8))*SUMIF(Seasons!A$2:A$8,C3889,Seasons!C$2:C$8))</f>
        <v>-5.2037765538945715</v>
      </c>
    </row>
    <row r="3890" spans="1:15" x14ac:dyDescent="0.2">
      <c r="A3890">
        <v>1</v>
      </c>
      <c r="B3890" s="1">
        <f>K3890</f>
        <v>4500000</v>
      </c>
      <c r="C3890" t="s">
        <v>15</v>
      </c>
      <c r="D3890" t="s">
        <v>1083</v>
      </c>
      <c r="E3890">
        <v>195</v>
      </c>
      <c r="F3890">
        <v>0</v>
      </c>
      <c r="G3890">
        <v>0</v>
      </c>
      <c r="H3890">
        <v>0</v>
      </c>
      <c r="I3890"/>
      <c r="J3890" s="1">
        <v>4500000</v>
      </c>
      <c r="K3890" s="1">
        <v>4500000</v>
      </c>
      <c r="L3890" s="1">
        <v>0</v>
      </c>
      <c r="M3890"/>
      <c r="N3890" s="3">
        <v>0.1</v>
      </c>
      <c r="O3890" s="10">
        <f>N3890-1/SUMIF(Seasons!A$2:A$8,C3890,Seasons!E$2:E$8)*(B3890-(E3890/SUMIF(Seasons!A$2:A$8,C3890,Seasons!B$2:B$8))*SUMIF(Seasons!A$2:A$8,C3890,Seasons!C$2:C$8))</f>
        <v>-9.0771539206195548</v>
      </c>
    </row>
    <row r="3891" spans="1:15" x14ac:dyDescent="0.2">
      <c r="A3891">
        <v>1</v>
      </c>
      <c r="B3891" s="1">
        <v>124000</v>
      </c>
      <c r="C3891" t="s">
        <v>23</v>
      </c>
      <c r="D3891" t="s">
        <v>1083</v>
      </c>
      <c r="E3891">
        <v>33</v>
      </c>
      <c r="K3891" s="1">
        <v>124000</v>
      </c>
      <c r="L3891" s="1">
        <v>0</v>
      </c>
      <c r="N3891" s="3">
        <v>-1.2</v>
      </c>
      <c r="O3891" s="10">
        <f>N3891-1/SUMIF(Seasons!A$2:A$8,C3891,Seasons!E$2:E$8)*(B3891-(E3891/SUMIF(Seasons!A$2:A$8,C3891,Seasons!B$2:B$8))*SUMIF(Seasons!A$2:A$8,C3891,Seasons!C$2:C$8))</f>
        <v>-1.2562612702865157</v>
      </c>
    </row>
    <row r="3892" spans="1:15" x14ac:dyDescent="0.2">
      <c r="A3892">
        <v>1</v>
      </c>
      <c r="B3892" s="1">
        <f>J3892</f>
        <v>883333</v>
      </c>
      <c r="C3892" s="11" t="s">
        <v>17</v>
      </c>
      <c r="D3892" s="11" t="s">
        <v>1084</v>
      </c>
      <c r="E3892" s="12">
        <v>190</v>
      </c>
      <c r="F3892" s="12"/>
      <c r="G3892" s="12"/>
      <c r="H3892" s="12"/>
      <c r="I3892" s="13">
        <v>950000</v>
      </c>
      <c r="J3892" s="14">
        <v>883333</v>
      </c>
      <c r="K3892" s="14"/>
      <c r="L3892" s="14" t="s">
        <v>27</v>
      </c>
      <c r="M3892" s="13"/>
      <c r="N3892" s="10">
        <v>-3</v>
      </c>
      <c r="O3892" s="10">
        <f>N3892-1/SUMIF(Seasons!A$2:A$8,C3892,Seasons!E$2:E$8)*(B3892-(E3892/SUMIF(Seasons!A$2:A$8,C3892,Seasons!B$2:B$8))*SUMIF(Seasons!A$2:A$8,C3892,Seasons!C$2:C$8))</f>
        <v>-4.0704524303659202</v>
      </c>
    </row>
    <row r="3893" spans="1:15" x14ac:dyDescent="0.2">
      <c r="A3893">
        <v>1</v>
      </c>
      <c r="B3893" s="1">
        <f>K3893</f>
        <v>883333</v>
      </c>
      <c r="C3893" s="11" t="s">
        <v>19</v>
      </c>
      <c r="D3893" s="11" t="s">
        <v>1084</v>
      </c>
      <c r="E3893" s="12">
        <v>193</v>
      </c>
      <c r="F3893" s="16">
        <v>45</v>
      </c>
      <c r="G3893" s="12">
        <v>0</v>
      </c>
      <c r="H3893" s="12">
        <v>0</v>
      </c>
      <c r="I3893" s="11"/>
      <c r="J3893" s="14">
        <v>883333</v>
      </c>
      <c r="K3893" s="14">
        <v>883333</v>
      </c>
      <c r="L3893" s="14">
        <v>0</v>
      </c>
      <c r="M3893" s="13"/>
      <c r="N3893" s="10">
        <v>0.7</v>
      </c>
      <c r="O3893" s="10">
        <f>N3893-1/SUMIF(Seasons!A$2:A$8,C3893,Seasons!E$2:E$8)*(B3893-(E3893/SUMIF(Seasons!A$2:A$8,C3893,Seasons!B$2:B$8))*SUMIF(Seasons!A$2:A$8,C3893,Seasons!C$2:C$8))</f>
        <v>-0.31545165562913913</v>
      </c>
    </row>
    <row r="3894" spans="1:15" x14ac:dyDescent="0.2">
      <c r="A3894">
        <v>1</v>
      </c>
      <c r="B3894" s="1">
        <f>J3894</f>
        <v>522500</v>
      </c>
      <c r="C3894" s="11" t="s">
        <v>17</v>
      </c>
      <c r="D3894" s="11" t="s">
        <v>1085</v>
      </c>
      <c r="E3894" s="12">
        <v>190</v>
      </c>
      <c r="F3894" s="12"/>
      <c r="G3894" s="12"/>
      <c r="H3894" s="12"/>
      <c r="I3894" s="13">
        <v>522500</v>
      </c>
      <c r="J3894" s="14">
        <v>522500</v>
      </c>
      <c r="K3894" s="14"/>
      <c r="L3894" s="14" t="s">
        <v>27</v>
      </c>
      <c r="M3894" s="13"/>
      <c r="N3894" s="10">
        <v>-0.7</v>
      </c>
      <c r="O3894" s="10">
        <f>N3894-1/SUMIF(Seasons!A$2:A$8,C3894,Seasons!E$2:E$8)*(B3894-(E3894/SUMIF(Seasons!A$2:A$8,C3894,Seasons!B$2:B$8))*SUMIF(Seasons!A$2:A$8,C3894,Seasons!C$2:C$8))</f>
        <v>-0.82452211906062256</v>
      </c>
    </row>
    <row r="3895" spans="1:15" x14ac:dyDescent="0.2">
      <c r="A3895">
        <v>1</v>
      </c>
      <c r="B3895" s="1">
        <f>K3895</f>
        <v>38714</v>
      </c>
      <c r="C3895" s="11" t="s">
        <v>19</v>
      </c>
      <c r="D3895" s="11" t="s">
        <v>1085</v>
      </c>
      <c r="E3895" s="12">
        <v>13</v>
      </c>
      <c r="F3895" s="12">
        <v>0</v>
      </c>
      <c r="G3895" s="12">
        <v>0</v>
      </c>
      <c r="H3895" s="12">
        <v>0</v>
      </c>
      <c r="I3895" s="11"/>
      <c r="J3895" s="14">
        <v>574750</v>
      </c>
      <c r="K3895" s="14">
        <v>38714</v>
      </c>
      <c r="L3895" s="14">
        <v>0</v>
      </c>
      <c r="M3895" s="13"/>
      <c r="N3895" s="10">
        <v>0.7</v>
      </c>
      <c r="O3895" s="10">
        <f>N3895-1/SUMIF(Seasons!A$2:A$8,C3895,Seasons!E$2:E$8)*(B3895-(E3895/SUMIF(Seasons!A$2:A$8,C3895,Seasons!B$2:B$8))*SUMIF(Seasons!A$2:A$8,C3895,Seasons!C$2:C$8))</f>
        <v>0.68666160656075215</v>
      </c>
    </row>
    <row r="3896" spans="1:15" x14ac:dyDescent="0.2">
      <c r="A3896">
        <v>1</v>
      </c>
      <c r="B3896" s="1">
        <f>K3896</f>
        <v>120565</v>
      </c>
      <c r="C3896" s="11" t="s">
        <v>20</v>
      </c>
      <c r="D3896" s="11" t="s">
        <v>1085</v>
      </c>
      <c r="E3896" s="12">
        <v>39</v>
      </c>
      <c r="F3896" s="12">
        <v>0</v>
      </c>
      <c r="G3896" s="12">
        <v>0</v>
      </c>
      <c r="H3896" s="12">
        <v>0</v>
      </c>
      <c r="I3896" s="12"/>
      <c r="J3896" s="14">
        <v>575000</v>
      </c>
      <c r="K3896" s="14">
        <v>120565</v>
      </c>
      <c r="L3896" s="14">
        <v>0</v>
      </c>
      <c r="M3896" s="13"/>
      <c r="N3896" s="10">
        <v>0.4</v>
      </c>
      <c r="O3896" s="10">
        <f>N3896-1/SUMIF(Seasons!A$2:A$8,C3896,Seasons!E$2:E$8)*(B3896-(E3896/SUMIF(Seasons!A$2:A$8,C3896,Seasons!B$2:B$8))*SUMIF(Seasons!A$2:A$8,C3896,Seasons!C$2:C$8))</f>
        <v>0.36060219543403599</v>
      </c>
    </row>
    <row r="3897" spans="1:15" x14ac:dyDescent="0.2">
      <c r="A3897">
        <v>1</v>
      </c>
      <c r="B3897" s="1">
        <f>K3897</f>
        <v>36892</v>
      </c>
      <c r="C3897" s="11" t="s">
        <v>21</v>
      </c>
      <c r="D3897" s="11" t="s">
        <v>1085</v>
      </c>
      <c r="E3897" s="12">
        <v>13</v>
      </c>
      <c r="F3897" s="12">
        <v>0</v>
      </c>
      <c r="G3897" s="12">
        <v>0</v>
      </c>
      <c r="H3897" s="12">
        <v>0</v>
      </c>
      <c r="I3897" s="12"/>
      <c r="J3897" s="14">
        <v>525000</v>
      </c>
      <c r="K3897" s="14">
        <v>36892</v>
      </c>
      <c r="L3897" s="14">
        <v>0</v>
      </c>
      <c r="M3897" s="13">
        <v>0</v>
      </c>
      <c r="N3897" s="10">
        <v>-0.1</v>
      </c>
      <c r="O3897" s="10">
        <f>N3897-1/SUMIF(Seasons!A$2:A$8,C3897,Seasons!E$2:E$8)*(B3897-(E3897/SUMIF(Seasons!A$2:A$8,C3897,Seasons!B$2:B$8))*SUMIF(Seasons!A$2:A$8,C3897,Seasons!C$2:C$8))</f>
        <v>-0.10000024840541835</v>
      </c>
    </row>
    <row r="3898" spans="1:15" x14ac:dyDescent="0.2">
      <c r="A3898">
        <v>1</v>
      </c>
      <c r="B3898" s="1">
        <f>K3898</f>
        <v>38919</v>
      </c>
      <c r="C3898" s="11" t="s">
        <v>21</v>
      </c>
      <c r="D3898" s="11" t="s">
        <v>1086</v>
      </c>
      <c r="E3898" s="12">
        <v>8</v>
      </c>
      <c r="F3898" s="16">
        <v>8</v>
      </c>
      <c r="G3898" s="12">
        <v>0</v>
      </c>
      <c r="H3898" s="12">
        <v>0</v>
      </c>
      <c r="I3898" s="12"/>
      <c r="J3898" s="14">
        <v>900000</v>
      </c>
      <c r="K3898" s="14">
        <v>38919</v>
      </c>
      <c r="L3898" s="14">
        <v>185000</v>
      </c>
      <c r="M3898" s="13">
        <v>0</v>
      </c>
      <c r="N3898" s="10">
        <v>0</v>
      </c>
      <c r="O3898" s="10">
        <f>N3898-1/SUMIF(Seasons!A$2:A$8,C3898,Seasons!E$2:E$8)*(B3898-(E3898/SUMIF(Seasons!A$2:A$8,C3898,Seasons!B$2:B$8))*SUMIF(Seasons!A$2:A$8,C3898,Seasons!C$2:C$8))</f>
        <v>-3.72609990555419E-2</v>
      </c>
    </row>
    <row r="3899" spans="1:15" x14ac:dyDescent="0.2">
      <c r="A3899">
        <v>1</v>
      </c>
      <c r="B3899" s="1">
        <f>48/82*K3899</f>
        <v>52505.560975609755</v>
      </c>
      <c r="C3899" t="s">
        <v>22</v>
      </c>
      <c r="D3899" t="s">
        <v>1086</v>
      </c>
      <c r="E3899">
        <v>12</v>
      </c>
      <c r="F3899">
        <v>0</v>
      </c>
      <c r="H3899">
        <v>0</v>
      </c>
      <c r="K3899" s="1">
        <v>89697</v>
      </c>
      <c r="L3899" s="1">
        <v>160000</v>
      </c>
      <c r="N3899" s="3">
        <v>1.1000000000000001</v>
      </c>
      <c r="O3899" s="10">
        <f>N3899-1/SUMIF(Seasons!A$2:A$8,C3899,Seasons!E$2:E$8)*(B3899-(E3899/SUMIF(Seasons!A$2:A$8,C3899,Seasons!B$2:B$8))*SUMIF(Seasons!A$2:A$8,C3899,Seasons!C$2:C$8))</f>
        <v>1.0685057927186898</v>
      </c>
    </row>
    <row r="3900" spans="1:15" x14ac:dyDescent="0.2">
      <c r="A3900">
        <v>1</v>
      </c>
      <c r="B3900" s="1">
        <v>139000</v>
      </c>
      <c r="C3900" t="s">
        <v>23</v>
      </c>
      <c r="D3900" t="s">
        <v>1086</v>
      </c>
      <c r="E3900">
        <v>37</v>
      </c>
      <c r="K3900" s="1">
        <v>139000</v>
      </c>
      <c r="L3900" s="1">
        <v>0</v>
      </c>
      <c r="N3900" s="3">
        <v>1.3</v>
      </c>
      <c r="O3900" s="10">
        <f>N3900-1/SUMIF(Seasons!A$2:A$8,C3900,Seasons!E$2:E$8)*(B3900-(E3900/SUMIF(Seasons!A$2:A$8,C3900,Seasons!B$2:B$8))*SUMIF(Seasons!A$2:A$8,C3900,Seasons!C$2:C$8))</f>
        <v>1.2369837135415176</v>
      </c>
    </row>
    <row r="3901" spans="1:15" x14ac:dyDescent="0.2">
      <c r="A3901">
        <v>1</v>
      </c>
      <c r="B3901" s="1">
        <f>J3901</f>
        <v>550000</v>
      </c>
      <c r="C3901" s="11" t="s">
        <v>17</v>
      </c>
      <c r="D3901" s="11" t="s">
        <v>1087</v>
      </c>
      <c r="E3901" s="12">
        <v>190</v>
      </c>
      <c r="F3901" s="12"/>
      <c r="G3901" s="12"/>
      <c r="H3901" s="12"/>
      <c r="I3901" s="13">
        <v>550000</v>
      </c>
      <c r="J3901" s="14">
        <v>550000</v>
      </c>
      <c r="K3901" s="14"/>
      <c r="L3901" s="14" t="s">
        <v>27</v>
      </c>
      <c r="M3901" s="13"/>
      <c r="N3901" s="20">
        <v>-1.6</v>
      </c>
      <c r="O3901" s="10">
        <f>N3901-1/SUMIF(Seasons!A$2:A$8,C3901,Seasons!E$2:E$8)*(B3901-(E3901/SUMIF(Seasons!A$2:A$8,C3901,Seasons!B$2:B$8))*SUMIF(Seasons!A$2:A$8,C3901,Seasons!C$2:C$8))</f>
        <v>-1.7966138722009832</v>
      </c>
    </row>
    <row r="3902" spans="1:15" x14ac:dyDescent="0.2">
      <c r="A3902">
        <v>1</v>
      </c>
      <c r="B3902" s="1">
        <f>K3902</f>
        <v>8161</v>
      </c>
      <c r="C3902" s="11" t="s">
        <v>19</v>
      </c>
      <c r="D3902" s="11" t="s">
        <v>1087</v>
      </c>
      <c r="E3902" s="12">
        <v>3</v>
      </c>
      <c r="F3902" s="12">
        <v>0</v>
      </c>
      <c r="G3902" s="12">
        <v>0</v>
      </c>
      <c r="H3902" s="12">
        <v>0</v>
      </c>
      <c r="I3902" s="11"/>
      <c r="J3902" s="14">
        <v>525000</v>
      </c>
      <c r="K3902" s="14">
        <v>8161</v>
      </c>
      <c r="L3902" s="14">
        <v>0</v>
      </c>
      <c r="M3902" s="13"/>
      <c r="N3902" s="10"/>
      <c r="O3902" s="10">
        <f>N3902-1/SUMIF(Seasons!A$2:A$8,C3902,Seasons!E$2:E$8)*(B3902-(E3902/SUMIF(Seasons!A$2:A$8,C3902,Seasons!B$2:B$8))*SUMIF(Seasons!A$2:A$8,C3902,Seasons!C$2:C$8))</f>
        <v>-1.0304086744672822E-3</v>
      </c>
    </row>
    <row r="3903" spans="1:15" x14ac:dyDescent="0.2">
      <c r="A3903">
        <v>1</v>
      </c>
      <c r="B3903" s="1">
        <f>K3903</f>
        <v>84677</v>
      </c>
      <c r="C3903" s="11" t="s">
        <v>20</v>
      </c>
      <c r="D3903" s="11" t="s">
        <v>1087</v>
      </c>
      <c r="E3903" s="12">
        <v>30</v>
      </c>
      <c r="F3903" s="12">
        <v>0</v>
      </c>
      <c r="G3903" s="12">
        <v>0</v>
      </c>
      <c r="H3903" s="12">
        <v>0</v>
      </c>
      <c r="I3903" s="12"/>
      <c r="J3903" s="14">
        <v>525000</v>
      </c>
      <c r="K3903" s="14">
        <v>84677</v>
      </c>
      <c r="L3903" s="14">
        <v>0</v>
      </c>
      <c r="M3903" s="13"/>
      <c r="N3903" s="10">
        <v>-1.4</v>
      </c>
      <c r="O3903" s="10">
        <f>N3903-1/SUMIF(Seasons!A$2:A$8,C3903,Seasons!E$2:E$8)*(B3903-(E3903/SUMIF(Seasons!A$2:A$8,C3903,Seasons!B$2:B$8))*SUMIF(Seasons!A$2:A$8,C3903,Seasons!C$2:C$8))</f>
        <v>-1.4101006397737221</v>
      </c>
    </row>
    <row r="3904" spans="1:15" x14ac:dyDescent="0.2">
      <c r="A3904">
        <v>1</v>
      </c>
      <c r="B3904" s="1">
        <f>K3904</f>
        <v>36892</v>
      </c>
      <c r="C3904" s="11" t="s">
        <v>21</v>
      </c>
      <c r="D3904" s="11" t="s">
        <v>1087</v>
      </c>
      <c r="E3904" s="12">
        <v>13</v>
      </c>
      <c r="F3904" s="12">
        <v>0</v>
      </c>
      <c r="G3904" s="12">
        <v>0</v>
      </c>
      <c r="H3904" s="12">
        <v>0</v>
      </c>
      <c r="I3904" s="12"/>
      <c r="J3904" s="14">
        <v>525000</v>
      </c>
      <c r="K3904" s="14">
        <v>36892</v>
      </c>
      <c r="L3904" s="14">
        <v>0</v>
      </c>
      <c r="M3904" s="13">
        <v>0</v>
      </c>
      <c r="N3904" s="10">
        <v>0.4</v>
      </c>
      <c r="O3904" s="10">
        <f>N3904-1/SUMIF(Seasons!A$2:A$8,C3904,Seasons!E$2:E$8)*(B3904-(E3904/SUMIF(Seasons!A$2:A$8,C3904,Seasons!B$2:B$8))*SUMIF(Seasons!A$2:A$8,C3904,Seasons!C$2:C$8))</f>
        <v>0.39999975159458168</v>
      </c>
    </row>
    <row r="3905" spans="1:15" x14ac:dyDescent="0.2">
      <c r="A3905">
        <v>1</v>
      </c>
      <c r="B3905" s="1">
        <v>343000</v>
      </c>
      <c r="C3905" t="s">
        <v>23</v>
      </c>
      <c r="D3905" t="s">
        <v>1088</v>
      </c>
      <c r="E3905">
        <v>69</v>
      </c>
      <c r="K3905" s="1">
        <v>343000</v>
      </c>
      <c r="L3905" s="1">
        <v>0</v>
      </c>
      <c r="N3905" s="3">
        <v>0.4</v>
      </c>
      <c r="O3905" s="10">
        <f>N3905-1/SUMIF(Seasons!A$2:A$8,C3905,Seasons!E$2:E$8)*(B3905-(E3905/SUMIF(Seasons!A$2:A$8,C3905,Seasons!B$2:B$8))*SUMIF(Seasons!A$2:A$8,C3905,Seasons!C$2:C$8))</f>
        <v>0.1040615965881444</v>
      </c>
    </row>
    <row r="3906" spans="1:15" x14ac:dyDescent="0.2">
      <c r="A3906">
        <v>1</v>
      </c>
      <c r="B3906" s="1">
        <f>J3906</f>
        <v>1950000</v>
      </c>
      <c r="C3906" s="11" t="s">
        <v>17</v>
      </c>
      <c r="D3906" s="11" t="s">
        <v>1089</v>
      </c>
      <c r="E3906" s="12">
        <v>190</v>
      </c>
      <c r="F3906" s="12"/>
      <c r="G3906" s="12"/>
      <c r="H3906" s="12"/>
      <c r="I3906" s="13">
        <v>1950000</v>
      </c>
      <c r="J3906" s="14">
        <v>1950000</v>
      </c>
      <c r="K3906" s="14"/>
      <c r="L3906" s="14" t="s">
        <v>27</v>
      </c>
      <c r="M3906" s="13"/>
      <c r="N3906" s="10">
        <v>5.2</v>
      </c>
      <c r="O3906" s="10">
        <f>N3906-1/SUMIF(Seasons!A$2:A$8,C3906,Seasons!E$2:E$8)*(B3906-(E3906/SUMIF(Seasons!A$2:A$8,C3906,Seasons!B$2:B$8))*SUMIF(Seasons!A$2:A$8,C3906,Seasons!C$2:C$8))</f>
        <v>1.3332605133806665</v>
      </c>
    </row>
    <row r="3907" spans="1:15" x14ac:dyDescent="0.2">
      <c r="A3907">
        <v>1</v>
      </c>
      <c r="B3907" s="1">
        <f>K3907</f>
        <v>1675000</v>
      </c>
      <c r="C3907" s="11" t="s">
        <v>19</v>
      </c>
      <c r="D3907" s="11" t="s">
        <v>1089</v>
      </c>
      <c r="E3907" s="12">
        <v>193</v>
      </c>
      <c r="F3907" s="12">
        <v>0</v>
      </c>
      <c r="G3907" s="12">
        <v>0</v>
      </c>
      <c r="H3907" s="12">
        <v>0</v>
      </c>
      <c r="I3907" s="11"/>
      <c r="J3907" s="14">
        <v>1675000</v>
      </c>
      <c r="K3907" s="14">
        <v>1675000</v>
      </c>
      <c r="L3907" s="14">
        <v>0</v>
      </c>
      <c r="M3907" s="13"/>
      <c r="N3907" s="10">
        <v>-1.2</v>
      </c>
      <c r="O3907" s="10">
        <f>N3907-1/SUMIF(Seasons!A$2:A$8,C3907,Seasons!E$2:E$8)*(B3907-(E3907/SUMIF(Seasons!A$2:A$8,C3907,Seasons!B$2:B$8))*SUMIF(Seasons!A$2:A$8,C3907,Seasons!C$2:C$8))</f>
        <v>-4.3125827814569533</v>
      </c>
    </row>
    <row r="3908" spans="1:15" x14ac:dyDescent="0.2">
      <c r="A3908">
        <v>1</v>
      </c>
      <c r="B3908" s="1">
        <f>K3908</f>
        <v>750000</v>
      </c>
      <c r="C3908" s="11" t="s">
        <v>20</v>
      </c>
      <c r="D3908" s="11" t="s">
        <v>1089</v>
      </c>
      <c r="E3908" s="11">
        <v>186</v>
      </c>
      <c r="F3908" s="11">
        <v>0</v>
      </c>
      <c r="G3908" s="11">
        <v>0</v>
      </c>
      <c r="H3908" s="11">
        <v>0</v>
      </c>
      <c r="I3908" s="11"/>
      <c r="J3908" s="17">
        <v>750000</v>
      </c>
      <c r="K3908" s="17">
        <v>750000</v>
      </c>
      <c r="L3908" s="17">
        <v>0</v>
      </c>
      <c r="M3908" s="18"/>
      <c r="N3908" s="10">
        <v>1.5</v>
      </c>
      <c r="O3908" s="10">
        <f>N3908-1/SUMIF(Seasons!A$2:A$8,C3908,Seasons!E$2:E$8)*(B3908-(E3908/SUMIF(Seasons!A$2:A$8,C3908,Seasons!B$2:B$8))*SUMIF(Seasons!A$2:A$8,C3908,Seasons!C$2:C$8))</f>
        <v>0.87369519832985387</v>
      </c>
    </row>
    <row r="3909" spans="1:15" x14ac:dyDescent="0.2">
      <c r="A3909">
        <v>1</v>
      </c>
      <c r="B3909" s="1">
        <f>K3909</f>
        <v>298014</v>
      </c>
      <c r="C3909" s="11" t="s">
        <v>19</v>
      </c>
      <c r="D3909" s="11" t="s">
        <v>1090</v>
      </c>
      <c r="E3909" s="12">
        <v>70</v>
      </c>
      <c r="F3909" s="12">
        <v>0</v>
      </c>
      <c r="G3909" s="12">
        <v>0</v>
      </c>
      <c r="H3909" s="12">
        <v>0</v>
      </c>
      <c r="I3909" s="11"/>
      <c r="J3909" s="14">
        <v>821667</v>
      </c>
      <c r="K3909" s="14">
        <v>298014</v>
      </c>
      <c r="L3909" s="14">
        <v>265000</v>
      </c>
      <c r="M3909" s="13"/>
      <c r="N3909" s="10">
        <v>-1</v>
      </c>
      <c r="O3909" s="10">
        <f>N3909-1/SUMIF(Seasons!A$2:A$8,C3909,Seasons!E$2:E$8)*(B3909-(E3909/SUMIF(Seasons!A$2:A$8,C3909,Seasons!B$2:B$8))*SUMIF(Seasons!A$2:A$8,C3909,Seasons!C$2:C$8))</f>
        <v>-1.3090512575918745</v>
      </c>
    </row>
    <row r="3910" spans="1:15" x14ac:dyDescent="0.2">
      <c r="A3910">
        <v>1</v>
      </c>
      <c r="B3910" s="1">
        <f>K3910</f>
        <v>812832</v>
      </c>
      <c r="C3910" s="11" t="s">
        <v>20</v>
      </c>
      <c r="D3910" s="11" t="s">
        <v>1090</v>
      </c>
      <c r="E3910" s="12">
        <v>184</v>
      </c>
      <c r="F3910" s="12">
        <v>0</v>
      </c>
      <c r="G3910" s="12">
        <v>0</v>
      </c>
      <c r="H3910" s="12">
        <v>0</v>
      </c>
      <c r="I3910" s="12"/>
      <c r="J3910" s="14">
        <v>821667</v>
      </c>
      <c r="K3910" s="14">
        <v>812832</v>
      </c>
      <c r="L3910" s="14">
        <v>165000</v>
      </c>
      <c r="M3910" s="13"/>
      <c r="N3910" s="10">
        <v>11.2</v>
      </c>
      <c r="O3910" s="10">
        <f>N3910-1/SUMIF(Seasons!A$2:A$8,C3910,Seasons!E$2:E$8)*(B3910-(E3910/SUMIF(Seasons!A$2:A$8,C3910,Seasons!B$2:B$8))*SUMIF(Seasons!A$2:A$8,C3910,Seasons!C$2:C$8))</f>
        <v>10.402818344669674</v>
      </c>
    </row>
    <row r="3911" spans="1:15" x14ac:dyDescent="0.2">
      <c r="A3911">
        <v>1</v>
      </c>
      <c r="B3911" s="1">
        <f>K3911</f>
        <v>2500000</v>
      </c>
      <c r="C3911" s="11" t="s">
        <v>21</v>
      </c>
      <c r="D3911" s="11" t="s">
        <v>1090</v>
      </c>
      <c r="E3911" s="12">
        <v>185</v>
      </c>
      <c r="F3911" s="12">
        <v>0</v>
      </c>
      <c r="G3911" s="12">
        <v>0</v>
      </c>
      <c r="H3911" s="12">
        <v>0</v>
      </c>
      <c r="I3911" s="12"/>
      <c r="J3911" s="14">
        <v>2500000</v>
      </c>
      <c r="K3911" s="14">
        <v>2500000</v>
      </c>
      <c r="L3911" s="14">
        <v>0</v>
      </c>
      <c r="M3911" s="13">
        <v>0</v>
      </c>
      <c r="N3911" s="10">
        <v>16.7</v>
      </c>
      <c r="O3911" s="10">
        <f>N3911-1/SUMIF(Seasons!A$2:A$8,C3911,Seasons!E$2:E$8)*(B3911-(E3911/SUMIF(Seasons!A$2:A$8,C3911,Seasons!B$2:B$8))*SUMIF(Seasons!A$2:A$8,C3911,Seasons!C$2:C$8))</f>
        <v>12.161943513642891</v>
      </c>
    </row>
    <row r="3912" spans="1:15" x14ac:dyDescent="0.2">
      <c r="A3912">
        <v>1</v>
      </c>
      <c r="B3912" s="1">
        <f>48/82*K3912</f>
        <v>1463414.6341463414</v>
      </c>
      <c r="C3912" t="s">
        <v>22</v>
      </c>
      <c r="D3912" t="s">
        <v>1090</v>
      </c>
      <c r="E3912">
        <v>99</v>
      </c>
      <c r="F3912">
        <v>0</v>
      </c>
      <c r="H3912">
        <v>0</v>
      </c>
      <c r="K3912" s="1">
        <v>2500000</v>
      </c>
      <c r="L3912" s="1">
        <v>0</v>
      </c>
      <c r="N3912" s="3">
        <v>10.7</v>
      </c>
      <c r="O3912" s="10">
        <f>N3912-1/SUMIF(Seasons!A$2:A$8,C3912,Seasons!E$2:E$8)*(B3912-(E3912/SUMIF(Seasons!A$2:A$8,C3912,Seasons!B$2:B$8))*SUMIF(Seasons!A$2:A$8,C3912,Seasons!C$2:C$8))</f>
        <v>8.3132179386309986</v>
      </c>
    </row>
    <row r="3913" spans="1:15" x14ac:dyDescent="0.2">
      <c r="A3913">
        <v>1</v>
      </c>
      <c r="B3913" s="1">
        <f>K3913</f>
        <v>4500000</v>
      </c>
      <c r="C3913" t="s">
        <v>15</v>
      </c>
      <c r="D3913" t="s">
        <v>1090</v>
      </c>
      <c r="E3913">
        <v>195</v>
      </c>
      <c r="F3913">
        <v>0</v>
      </c>
      <c r="G3913">
        <v>0</v>
      </c>
      <c r="H3913">
        <v>0</v>
      </c>
      <c r="I3913"/>
      <c r="J3913" s="1">
        <v>4500000</v>
      </c>
      <c r="K3913" s="1">
        <v>4500000</v>
      </c>
      <c r="L3913" s="1">
        <v>0</v>
      </c>
      <c r="M3913"/>
      <c r="N3913" s="3">
        <v>16.899999999999999</v>
      </c>
      <c r="O3913" s="10">
        <f>N3913-1/SUMIF(Seasons!A$2:A$8,C3913,Seasons!E$2:E$8)*(B3913-(E3913/SUMIF(Seasons!A$2:A$8,C3913,Seasons!B$2:B$8))*SUMIF(Seasons!A$2:A$8,C3913,Seasons!C$2:C$8))</f>
        <v>7.7228460793804441</v>
      </c>
    </row>
    <row r="3914" spans="1:15" x14ac:dyDescent="0.2">
      <c r="A3914">
        <v>1</v>
      </c>
      <c r="B3914" s="1">
        <v>4500000</v>
      </c>
      <c r="C3914" t="s">
        <v>23</v>
      </c>
      <c r="D3914" t="s">
        <v>1090</v>
      </c>
      <c r="E3914">
        <v>186</v>
      </c>
      <c r="K3914" s="1">
        <v>4500000</v>
      </c>
      <c r="L3914" s="1">
        <v>0</v>
      </c>
      <c r="N3914" s="3">
        <v>9.3000000000000007</v>
      </c>
      <c r="O3914" s="10">
        <f>N3914-1/SUMIF(Seasons!A$2:A$8,C3914,Seasons!E$2:E$8)*(B3914-(E3914/SUMIF(Seasons!A$2:A$8,C3914,Seasons!B$2:B$8))*SUMIF(Seasons!A$2:A$8,C3914,Seasons!C$2:C$8))</f>
        <v>0.88828748890860787</v>
      </c>
    </row>
    <row r="3915" spans="1:15" x14ac:dyDescent="0.2">
      <c r="A3915">
        <v>1</v>
      </c>
      <c r="B3915" s="1">
        <f>J3915</f>
        <v>2517500</v>
      </c>
      <c r="C3915" s="11" t="s">
        <v>17</v>
      </c>
      <c r="D3915" s="11" t="s">
        <v>1091</v>
      </c>
      <c r="E3915" s="12">
        <v>190</v>
      </c>
      <c r="F3915" s="12"/>
      <c r="G3915" s="12"/>
      <c r="H3915" s="12"/>
      <c r="I3915" s="13">
        <v>2660000</v>
      </c>
      <c r="J3915" s="14">
        <v>2517500</v>
      </c>
      <c r="K3915" s="14"/>
      <c r="L3915" s="14" t="s">
        <v>27</v>
      </c>
      <c r="M3915" s="13"/>
      <c r="N3915" s="10">
        <v>-0.60000000000000009</v>
      </c>
      <c r="O3915" s="10">
        <f>N3915-1/SUMIF(Seasons!A$2:A$8,C3915,Seasons!E$2:E$8)*(B3915-(E3915/SUMIF(Seasons!A$2:A$8,C3915,Seasons!B$2:B$8))*SUMIF(Seasons!A$2:A$8,C3915,Seasons!C$2:C$8))</f>
        <v>-5.9544511196067713</v>
      </c>
    </row>
    <row r="3916" spans="1:15" x14ac:dyDescent="0.2">
      <c r="A3916">
        <v>1</v>
      </c>
      <c r="B3916" s="1">
        <f>K3916</f>
        <v>1125000</v>
      </c>
      <c r="C3916" s="11" t="s">
        <v>19</v>
      </c>
      <c r="D3916" s="11" t="s">
        <v>1091</v>
      </c>
      <c r="E3916" s="12">
        <v>193</v>
      </c>
      <c r="F3916" s="12">
        <v>0</v>
      </c>
      <c r="G3916" s="12">
        <v>0</v>
      </c>
      <c r="H3916" s="12">
        <v>0</v>
      </c>
      <c r="I3916" s="11"/>
      <c r="J3916" s="14">
        <v>1125000</v>
      </c>
      <c r="K3916" s="14">
        <v>1125000</v>
      </c>
      <c r="L3916" s="14">
        <v>0</v>
      </c>
      <c r="M3916" s="13"/>
      <c r="N3916" s="10">
        <v>-0.2</v>
      </c>
      <c r="O3916" s="10">
        <f>N3916-1/SUMIF(Seasons!A$2:A$8,C3916,Seasons!E$2:E$8)*(B3916-(E3916/SUMIF(Seasons!A$2:A$8,C3916,Seasons!B$2:B$8))*SUMIF(Seasons!A$2:A$8,C3916,Seasons!C$2:C$8))</f>
        <v>-1.8556291390728477</v>
      </c>
    </row>
    <row r="3917" spans="1:15" x14ac:dyDescent="0.2">
      <c r="A3917">
        <v>1</v>
      </c>
      <c r="B3917" s="1">
        <f>K3917</f>
        <v>1125000</v>
      </c>
      <c r="C3917" s="11" t="s">
        <v>20</v>
      </c>
      <c r="D3917" s="11" t="s">
        <v>1091</v>
      </c>
      <c r="E3917" s="12">
        <v>186</v>
      </c>
      <c r="F3917" s="12">
        <v>0</v>
      </c>
      <c r="G3917" s="12">
        <v>0</v>
      </c>
      <c r="H3917" s="12">
        <v>0</v>
      </c>
      <c r="I3917" s="12"/>
      <c r="J3917" s="14">
        <v>1125000</v>
      </c>
      <c r="K3917" s="14">
        <v>1125000</v>
      </c>
      <c r="L3917" s="14">
        <v>0</v>
      </c>
      <c r="M3917" s="13"/>
      <c r="N3917" s="10">
        <v>-1.5</v>
      </c>
      <c r="O3917" s="10">
        <f>N3917-1/SUMIF(Seasons!A$2:A$8,C3917,Seasons!E$2:E$8)*(B3917-(E3917/SUMIF(Seasons!A$2:A$8,C3917,Seasons!B$2:B$8))*SUMIF(Seasons!A$2:A$8,C3917,Seasons!C$2:C$8))</f>
        <v>-3.0657620041753653</v>
      </c>
    </row>
    <row r="3918" spans="1:15" x14ac:dyDescent="0.2">
      <c r="A3918">
        <v>1</v>
      </c>
      <c r="B3918" s="1">
        <f>K3918</f>
        <v>37607</v>
      </c>
      <c r="C3918" t="s">
        <v>15</v>
      </c>
      <c r="D3918" t="s">
        <v>1092</v>
      </c>
      <c r="E3918">
        <v>11</v>
      </c>
      <c r="F3918">
        <v>0</v>
      </c>
      <c r="G3918">
        <v>0</v>
      </c>
      <c r="H3918">
        <v>0</v>
      </c>
      <c r="I3918"/>
      <c r="J3918" s="1">
        <v>791667</v>
      </c>
      <c r="K3918" s="1">
        <v>37607</v>
      </c>
      <c r="L3918" s="1">
        <v>125000</v>
      </c>
      <c r="M3918"/>
      <c r="N3918" s="3">
        <v>0.2</v>
      </c>
      <c r="O3918" s="10">
        <f>N3918-1/SUMIF(Seasons!A$2:A$8,C3918,Seasons!E$2:E$8)*(B3918-(E3918/SUMIF(Seasons!A$2:A$8,C3918,Seasons!B$2:B$8))*SUMIF(Seasons!A$2:A$8,C3918,Seasons!C$2:C$8))</f>
        <v>0.18470933055328023</v>
      </c>
    </row>
    <row r="3919" spans="1:15" x14ac:dyDescent="0.2">
      <c r="A3919">
        <v>1</v>
      </c>
      <c r="B3919" s="1">
        <v>209000</v>
      </c>
      <c r="C3919" t="s">
        <v>23</v>
      </c>
      <c r="D3919" t="s">
        <v>1092</v>
      </c>
      <c r="E3919">
        <v>49</v>
      </c>
      <c r="K3919" s="1">
        <v>209000</v>
      </c>
      <c r="L3919" s="1">
        <v>125000</v>
      </c>
      <c r="N3919" s="3">
        <v>0.7</v>
      </c>
      <c r="O3919" s="10">
        <f>N3919-1/SUMIF(Seasons!A$2:A$8,C3919,Seasons!E$2:E$8)*(B3919-(E3919/SUMIF(Seasons!A$2:A$8,C3919,Seasons!B$2:B$8))*SUMIF(Seasons!A$2:A$8,C3919,Seasons!C$2:C$8))</f>
        <v>0.56347997824655804</v>
      </c>
    </row>
    <row r="3920" spans="1:15" x14ac:dyDescent="0.2">
      <c r="A3920">
        <v>1</v>
      </c>
      <c r="B3920" s="1">
        <f>K3920</f>
        <v>438000</v>
      </c>
      <c r="C3920" t="s">
        <v>15</v>
      </c>
      <c r="D3920" t="s">
        <v>1093</v>
      </c>
      <c r="E3920">
        <v>117</v>
      </c>
      <c r="F3920">
        <v>0</v>
      </c>
      <c r="G3920">
        <v>0</v>
      </c>
      <c r="H3920">
        <v>0</v>
      </c>
      <c r="I3920"/>
      <c r="J3920" s="1">
        <v>870000</v>
      </c>
      <c r="K3920" s="1">
        <v>438000</v>
      </c>
      <c r="L3920" s="1">
        <v>210000</v>
      </c>
      <c r="M3920"/>
      <c r="N3920" s="3">
        <v>0.9</v>
      </c>
      <c r="O3920" s="10">
        <f>N3920-1/SUMIF(Seasons!A$2:A$8,C3920,Seasons!E$2:E$8)*(B3920-(E3920/SUMIF(Seasons!A$2:A$8,C3920,Seasons!B$2:B$8))*SUMIF(Seasons!A$2:A$8,C3920,Seasons!C$2:C$8))</f>
        <v>0.64908034849951601</v>
      </c>
    </row>
    <row r="3921" spans="1:15" x14ac:dyDescent="0.2">
      <c r="A3921">
        <v>1</v>
      </c>
      <c r="B3921" s="1">
        <v>519000</v>
      </c>
      <c r="C3921" t="s">
        <v>23</v>
      </c>
      <c r="D3921" t="s">
        <v>1093</v>
      </c>
      <c r="E3921">
        <v>111</v>
      </c>
      <c r="K3921" s="1">
        <v>519000</v>
      </c>
      <c r="L3921" s="1">
        <v>0</v>
      </c>
      <c r="N3921" s="3">
        <v>1.8</v>
      </c>
      <c r="O3921" s="10">
        <f>N3921-1/SUMIF(Seasons!A$2:A$8,C3921,Seasons!E$2:E$8)*(B3921-(E3921/SUMIF(Seasons!A$2:A$8,C3921,Seasons!B$2:B$8))*SUMIF(Seasons!A$2:A$8,C3921,Seasons!C$2:C$8))</f>
        <v>1.3937372985659904</v>
      </c>
    </row>
    <row r="3922" spans="1:15" x14ac:dyDescent="0.2">
      <c r="A3922">
        <v>1</v>
      </c>
      <c r="B3922" s="1">
        <f>J3922</f>
        <v>5750000</v>
      </c>
      <c r="C3922" s="11" t="s">
        <v>17</v>
      </c>
      <c r="D3922" s="11" t="s">
        <v>1094</v>
      </c>
      <c r="E3922" s="12">
        <v>190</v>
      </c>
      <c r="F3922" s="12"/>
      <c r="G3922" s="12"/>
      <c r="H3922" s="12"/>
      <c r="I3922" s="13">
        <v>5750000</v>
      </c>
      <c r="J3922" s="14">
        <v>5750000</v>
      </c>
      <c r="K3922" s="14"/>
      <c r="L3922" s="14" t="s">
        <v>27</v>
      </c>
      <c r="M3922" s="13"/>
      <c r="N3922" s="10">
        <v>15.3</v>
      </c>
      <c r="O3922" s="10">
        <f>N3922-1/SUMIF(Seasons!A$2:A$8,C3922,Seasons!E$2:E$8)*(B3922-(E3922/SUMIF(Seasons!A$2:A$8,C3922,Seasons!B$2:B$8))*SUMIF(Seasons!A$2:A$8,C3922,Seasons!C$2:C$8))</f>
        <v>1.4714909885308582</v>
      </c>
    </row>
    <row r="3923" spans="1:15" x14ac:dyDescent="0.2">
      <c r="A3923">
        <v>1</v>
      </c>
      <c r="B3923" s="1">
        <f>K3923</f>
        <v>5750000</v>
      </c>
      <c r="C3923" s="11" t="s">
        <v>19</v>
      </c>
      <c r="D3923" s="11" t="s">
        <v>1094</v>
      </c>
      <c r="E3923" s="12">
        <v>193</v>
      </c>
      <c r="F3923" s="16">
        <v>78</v>
      </c>
      <c r="G3923" s="12">
        <v>0</v>
      </c>
      <c r="H3923" s="12">
        <v>0</v>
      </c>
      <c r="I3923" s="11"/>
      <c r="J3923" s="14">
        <v>5750000</v>
      </c>
      <c r="K3923" s="14">
        <v>5750000</v>
      </c>
      <c r="L3923" s="14">
        <v>0</v>
      </c>
      <c r="M3923" s="13"/>
      <c r="N3923" s="10">
        <v>9.5</v>
      </c>
      <c r="O3923" s="10">
        <f>N3923-1/SUMIF(Seasons!A$2:A$8,C3923,Seasons!E$2:E$8)*(B3923-(E3923/SUMIF(Seasons!A$2:A$8,C3923,Seasons!B$2:B$8))*SUMIF(Seasons!A$2:A$8,C3923,Seasons!C$2:C$8))</f>
        <v>-4.4072847682119214</v>
      </c>
    </row>
    <row r="3924" spans="1:15" x14ac:dyDescent="0.2">
      <c r="A3924">
        <v>1</v>
      </c>
      <c r="B3924" s="1">
        <f>K3924</f>
        <v>5750000</v>
      </c>
      <c r="C3924" s="11" t="s">
        <v>20</v>
      </c>
      <c r="D3924" s="11" t="s">
        <v>1094</v>
      </c>
      <c r="E3924" s="12">
        <v>186</v>
      </c>
      <c r="F3924" s="16">
        <v>148</v>
      </c>
      <c r="G3924" s="12">
        <v>0</v>
      </c>
      <c r="H3924" s="12">
        <v>0</v>
      </c>
      <c r="I3924" s="12"/>
      <c r="J3924" s="14">
        <v>5750000</v>
      </c>
      <c r="K3924" s="14">
        <v>5750000</v>
      </c>
      <c r="L3924" s="14">
        <v>0</v>
      </c>
      <c r="M3924" s="13"/>
      <c r="N3924" s="10">
        <v>1</v>
      </c>
      <c r="O3924" s="10">
        <f>N3924-1/SUMIF(Seasons!A$2:A$8,C3924,Seasons!E$2:E$8)*(B3924-(E3924/SUMIF(Seasons!A$2:A$8,C3924,Seasons!B$2:B$8))*SUMIF(Seasons!A$2:A$8,C3924,Seasons!C$2:C$8))</f>
        <v>-12.152400835073069</v>
      </c>
    </row>
    <row r="3925" spans="1:15" x14ac:dyDescent="0.2">
      <c r="A3925">
        <v>1</v>
      </c>
      <c r="B3925" s="1">
        <f>K3925</f>
        <v>5750000</v>
      </c>
      <c r="C3925" s="11" t="s">
        <v>21</v>
      </c>
      <c r="D3925" s="11" t="s">
        <v>1094</v>
      </c>
      <c r="E3925" s="12">
        <v>185</v>
      </c>
      <c r="F3925" s="16">
        <v>137</v>
      </c>
      <c r="G3925" s="12">
        <v>0</v>
      </c>
      <c r="H3925" s="12">
        <v>0</v>
      </c>
      <c r="I3925" s="12"/>
      <c r="J3925" s="14">
        <v>5750000</v>
      </c>
      <c r="K3925" s="14">
        <v>5750000</v>
      </c>
      <c r="L3925" s="14">
        <v>0</v>
      </c>
      <c r="M3925" s="13">
        <v>0</v>
      </c>
      <c r="N3925" s="10">
        <v>-1.3</v>
      </c>
      <c r="O3925" s="10">
        <f>N3925-1/SUMIF(Seasons!A$2:A$8,C3925,Seasons!E$2:E$8)*(B3925-(E3925/SUMIF(Seasons!A$2:A$8,C3925,Seasons!B$2:B$8))*SUMIF(Seasons!A$2:A$8,C3925,Seasons!C$2:C$8))</f>
        <v>-13.305744375299186</v>
      </c>
    </row>
    <row r="3926" spans="1:15" x14ac:dyDescent="0.2">
      <c r="A3926">
        <v>1</v>
      </c>
      <c r="B3926" s="1">
        <f>48/82*K3926</f>
        <v>3365853.658536585</v>
      </c>
      <c r="C3926" t="s">
        <v>22</v>
      </c>
      <c r="D3926" t="s">
        <v>1094</v>
      </c>
      <c r="E3926">
        <v>99</v>
      </c>
      <c r="F3926">
        <v>0</v>
      </c>
      <c r="H3926">
        <v>0</v>
      </c>
      <c r="K3926" s="1">
        <v>5750000</v>
      </c>
      <c r="L3926" s="1">
        <v>0</v>
      </c>
      <c r="N3926" s="3">
        <v>6.2</v>
      </c>
      <c r="O3926" s="10">
        <f>N3926-1/SUMIF(Seasons!A$2:A$8,C3926,Seasons!E$2:E$8)*(B3926-(E3926/SUMIF(Seasons!A$2:A$8,C3926,Seasons!B$2:B$8))*SUMIF(Seasons!A$2:A$8,C3926,Seasons!C$2:C$8))</f>
        <v>-0.11439811172305259</v>
      </c>
    </row>
    <row r="3927" spans="1:15" x14ac:dyDescent="0.2">
      <c r="A3927">
        <v>1</v>
      </c>
      <c r="B3927" s="1">
        <f>K3927</f>
        <v>5750000</v>
      </c>
      <c r="C3927" t="s">
        <v>15</v>
      </c>
      <c r="D3927" t="s">
        <v>1094</v>
      </c>
      <c r="E3927">
        <v>195</v>
      </c>
      <c r="F3927">
        <v>0</v>
      </c>
      <c r="G3927">
        <v>0</v>
      </c>
      <c r="H3927">
        <v>0</v>
      </c>
      <c r="I3927"/>
      <c r="J3927" s="1">
        <v>5750000</v>
      </c>
      <c r="K3927" s="1">
        <v>5750000</v>
      </c>
      <c r="L3927" s="1">
        <v>0</v>
      </c>
      <c r="M3927"/>
      <c r="N3927" s="3">
        <v>10.3</v>
      </c>
      <c r="O3927" s="10">
        <f>N3927-1/SUMIF(Seasons!A$2:A$8,C3927,Seasons!E$2:E$8)*(B3927-(E3927/SUMIF(Seasons!A$2:A$8,C3927,Seasons!B$2:B$8))*SUMIF(Seasons!A$2:A$8,C3927,Seasons!C$2:C$8))</f>
        <v>-1.7813165537270077</v>
      </c>
    </row>
    <row r="3928" spans="1:15" x14ac:dyDescent="0.2">
      <c r="A3928">
        <v>1</v>
      </c>
      <c r="B3928" s="1">
        <v>5750000</v>
      </c>
      <c r="C3928" t="s">
        <v>23</v>
      </c>
      <c r="D3928" t="s">
        <v>1094</v>
      </c>
      <c r="E3928">
        <v>186</v>
      </c>
      <c r="K3928" s="1">
        <v>5750000</v>
      </c>
      <c r="L3928" s="1">
        <v>0</v>
      </c>
      <c r="N3928" s="3">
        <v>12.6</v>
      </c>
      <c r="O3928" s="10">
        <f>N3928-1/SUMIF(Seasons!A$2:A$8,C3928,Seasons!E$2:E$8)*(B3928-(E3928/SUMIF(Seasons!A$2:A$8,C3928,Seasons!B$2:B$8))*SUMIF(Seasons!A$2:A$8,C3928,Seasons!C$2:C$8))</f>
        <v>1.526353149955634</v>
      </c>
    </row>
    <row r="3929" spans="1:15" x14ac:dyDescent="0.2">
      <c r="A3929">
        <v>1</v>
      </c>
      <c r="B3929" s="1">
        <f>K3929</f>
        <v>6989</v>
      </c>
      <c r="C3929" s="11" t="s">
        <v>20</v>
      </c>
      <c r="D3929" s="11" t="s">
        <v>1095</v>
      </c>
      <c r="E3929" s="12">
        <v>1</v>
      </c>
      <c r="F3929" s="12">
        <v>0</v>
      </c>
      <c r="G3929" s="12">
        <v>0</v>
      </c>
      <c r="H3929" s="12">
        <v>0</v>
      </c>
      <c r="I3929" s="12"/>
      <c r="J3929" s="14">
        <v>1300000</v>
      </c>
      <c r="K3929" s="14">
        <v>6989</v>
      </c>
      <c r="L3929" s="14">
        <v>425000</v>
      </c>
      <c r="M3929" s="13"/>
      <c r="N3929" s="10">
        <v>-0.5</v>
      </c>
      <c r="O3929" s="10">
        <f>N3929-1/SUMIF(Seasons!A$2:A$8,C3929,Seasons!E$2:E$8)*(B3929-(E3929/SUMIF(Seasons!A$2:A$8,C3929,Seasons!B$2:B$8))*SUMIF(Seasons!A$2:A$8,C3929,Seasons!C$2:C$8))</f>
        <v>-0.51077451680247832</v>
      </c>
    </row>
    <row r="3930" spans="1:15" x14ac:dyDescent="0.2">
      <c r="A3930">
        <v>1</v>
      </c>
      <c r="B3930" s="1">
        <f>K3930</f>
        <v>576216</v>
      </c>
      <c r="C3930" s="11" t="s">
        <v>21</v>
      </c>
      <c r="D3930" s="11" t="s">
        <v>1095</v>
      </c>
      <c r="E3930" s="12">
        <v>82</v>
      </c>
      <c r="F3930" s="12">
        <v>0</v>
      </c>
      <c r="G3930" s="12">
        <v>0</v>
      </c>
      <c r="H3930" s="12">
        <v>0</v>
      </c>
      <c r="I3930" s="12"/>
      <c r="J3930" s="14">
        <v>1300000</v>
      </c>
      <c r="K3930" s="14">
        <v>576216</v>
      </c>
      <c r="L3930" s="14">
        <v>425000</v>
      </c>
      <c r="M3930" s="13">
        <v>0</v>
      </c>
      <c r="N3930" s="10">
        <v>2.2000000000000002</v>
      </c>
      <c r="O3930" s="10">
        <f>N3930-1/SUMIF(Seasons!A$2:A$8,C3930,Seasons!E$2:E$8)*(B3930-(E3930/SUMIF(Seasons!A$2:A$8,C3930,Seasons!B$2:B$8))*SUMIF(Seasons!A$2:A$8,C3930,Seasons!C$2:C$8))</f>
        <v>1.4106922800253583</v>
      </c>
    </row>
    <row r="3931" spans="1:15" x14ac:dyDescent="0.2">
      <c r="A3931">
        <v>1</v>
      </c>
      <c r="B3931" s="1">
        <f>48/82*K3931</f>
        <v>325942.24390243902</v>
      </c>
      <c r="C3931" t="s">
        <v>22</v>
      </c>
      <c r="D3931" t="s">
        <v>1095</v>
      </c>
      <c r="E3931">
        <v>63</v>
      </c>
      <c r="F3931">
        <v>0</v>
      </c>
      <c r="H3931">
        <v>0</v>
      </c>
      <c r="K3931" s="1">
        <v>556818</v>
      </c>
      <c r="L3931" s="1">
        <v>425000</v>
      </c>
      <c r="N3931" s="3">
        <v>-3.6</v>
      </c>
      <c r="O3931" s="10">
        <f>N3931-1/SUMIF(Seasons!A$2:A$8,C3931,Seasons!E$2:E$8)*(B3931-(E3931/SUMIF(Seasons!A$2:A$8,C3931,Seasons!B$2:B$8))*SUMIF(Seasons!A$2:A$8,C3931,Seasons!C$2:C$8))</f>
        <v>-3.8691650760317575</v>
      </c>
    </row>
    <row r="3932" spans="1:15" x14ac:dyDescent="0.2">
      <c r="A3932">
        <v>1</v>
      </c>
      <c r="B3932" s="1">
        <f>K3932</f>
        <v>566154</v>
      </c>
      <c r="C3932" t="s">
        <v>15</v>
      </c>
      <c r="D3932" t="s">
        <v>1095</v>
      </c>
      <c r="E3932">
        <v>92</v>
      </c>
      <c r="F3932">
        <v>0</v>
      </c>
      <c r="G3932">
        <v>0</v>
      </c>
      <c r="H3932">
        <v>0</v>
      </c>
      <c r="I3932"/>
      <c r="J3932" s="1">
        <v>1200000</v>
      </c>
      <c r="K3932" s="1">
        <v>566154</v>
      </c>
      <c r="L3932" s="1">
        <v>0</v>
      </c>
      <c r="M3932"/>
      <c r="N3932" s="3">
        <v>-10.4</v>
      </c>
      <c r="O3932" s="10">
        <f>N3932-1/SUMIF(Seasons!A$2:A$8,C3932,Seasons!E$2:E$8)*(B3932-(E3932/SUMIF(Seasons!A$2:A$8,C3932,Seasons!B$2:B$8))*SUMIF(Seasons!A$2:A$8,C3932,Seasons!C$2:C$8))</f>
        <v>-11.112488256757763</v>
      </c>
    </row>
    <row r="3933" spans="1:15" x14ac:dyDescent="0.2">
      <c r="A3933">
        <v>1</v>
      </c>
      <c r="B3933" s="1">
        <v>488000</v>
      </c>
      <c r="C3933" t="s">
        <v>23</v>
      </c>
      <c r="D3933" t="s">
        <v>1095</v>
      </c>
      <c r="E3933" s="19">
        <v>186</v>
      </c>
      <c r="J3933" s="1">
        <v>2400000</v>
      </c>
      <c r="K3933" s="1">
        <v>488000</v>
      </c>
      <c r="N3933" s="3">
        <v>-0.8</v>
      </c>
      <c r="O3933" s="10">
        <f>N3933-1/SUMIF(Seasons!A$2:A$8,C3933,Seasons!E$2:E$8)*(B3933-(E3933/SUMIF(Seasons!A$2:A$8,C3933,Seasons!B$2:B$8))*SUMIF(Seasons!A$2:A$8,C3933,Seasons!C$2:C$8))</f>
        <v>-0.66796805678793258</v>
      </c>
    </row>
    <row r="3934" spans="1:15" x14ac:dyDescent="0.2">
      <c r="A3934">
        <v>1</v>
      </c>
      <c r="B3934" s="1">
        <f>J3934</f>
        <v>6300000</v>
      </c>
      <c r="C3934" s="11" t="s">
        <v>17</v>
      </c>
      <c r="D3934" s="11" t="s">
        <v>1096</v>
      </c>
      <c r="E3934" s="12">
        <v>190</v>
      </c>
      <c r="F3934" s="12"/>
      <c r="G3934" s="12"/>
      <c r="H3934" s="12"/>
      <c r="I3934" s="13">
        <v>6300000</v>
      </c>
      <c r="J3934" s="14">
        <v>6300000</v>
      </c>
      <c r="K3934" s="14"/>
      <c r="L3934" s="14" t="s">
        <v>27</v>
      </c>
      <c r="M3934" s="13"/>
      <c r="N3934" s="10">
        <v>15.8</v>
      </c>
      <c r="O3934" s="10">
        <f>N3934-1/SUMIF(Seasons!A$2:A$8,C3934,Seasons!E$2:E$8)*(B3934-(E3934/SUMIF(Seasons!A$2:A$8,C3934,Seasons!B$2:B$8))*SUMIF(Seasons!A$2:A$8,C3934,Seasons!C$2:C$8))</f>
        <v>0.52965592572364883</v>
      </c>
    </row>
    <row r="3935" spans="1:15" x14ac:dyDescent="0.2">
      <c r="A3935">
        <v>1</v>
      </c>
      <c r="B3935" s="1">
        <f>K3935</f>
        <v>6300000</v>
      </c>
      <c r="C3935" s="11" t="s">
        <v>19</v>
      </c>
      <c r="D3935" s="11" t="s">
        <v>1096</v>
      </c>
      <c r="E3935" s="12">
        <v>193</v>
      </c>
      <c r="F3935" s="12">
        <v>0</v>
      </c>
      <c r="G3935" s="12">
        <v>0</v>
      </c>
      <c r="H3935" s="12">
        <v>0</v>
      </c>
      <c r="I3935" s="11"/>
      <c r="J3935" s="14">
        <v>6300000</v>
      </c>
      <c r="K3935" s="14">
        <v>6300000</v>
      </c>
      <c r="L3935" s="14">
        <v>0</v>
      </c>
      <c r="M3935" s="13"/>
      <c r="N3935" s="10">
        <v>19.8</v>
      </c>
      <c r="O3935" s="10">
        <f>N3935-1/SUMIF(Seasons!A$2:A$8,C3935,Seasons!E$2:E$8)*(B3935-(E3935/SUMIF(Seasons!A$2:A$8,C3935,Seasons!B$2:B$8))*SUMIF(Seasons!A$2:A$8,C3935,Seasons!C$2:C$8))</f>
        <v>4.4357615894039739</v>
      </c>
    </row>
    <row r="3936" spans="1:15" x14ac:dyDescent="0.2">
      <c r="A3936">
        <v>1</v>
      </c>
      <c r="B3936" s="1">
        <f>K3936</f>
        <v>6900000</v>
      </c>
      <c r="C3936" s="11" t="s">
        <v>20</v>
      </c>
      <c r="D3936" s="11" t="s">
        <v>1096</v>
      </c>
      <c r="E3936" s="12">
        <v>186</v>
      </c>
      <c r="F3936" s="12">
        <v>0</v>
      </c>
      <c r="G3936" s="12">
        <v>0</v>
      </c>
      <c r="H3936" s="12">
        <v>0</v>
      </c>
      <c r="I3936" s="12"/>
      <c r="J3936" s="14">
        <v>6900000</v>
      </c>
      <c r="K3936" s="14">
        <v>6900000</v>
      </c>
      <c r="L3936" s="14">
        <v>0</v>
      </c>
      <c r="M3936" s="13"/>
      <c r="N3936" s="10">
        <v>14</v>
      </c>
      <c r="O3936" s="10">
        <f>N3936-1/SUMIF(Seasons!A$2:A$8,C3936,Seasons!E$2:E$8)*(B3936-(E3936/SUMIF(Seasons!A$2:A$8,C3936,Seasons!B$2:B$8))*SUMIF(Seasons!A$2:A$8,C3936,Seasons!C$2:C$8))</f>
        <v>-2.0334029227557409</v>
      </c>
    </row>
    <row r="3937" spans="1:15" x14ac:dyDescent="0.2">
      <c r="A3937">
        <v>1</v>
      </c>
      <c r="B3937" s="1">
        <f>K3937</f>
        <v>6900000</v>
      </c>
      <c r="C3937" s="11" t="s">
        <v>21</v>
      </c>
      <c r="D3937" s="11" t="s">
        <v>1096</v>
      </c>
      <c r="E3937" s="12">
        <v>185</v>
      </c>
      <c r="F3937" s="12">
        <v>0</v>
      </c>
      <c r="G3937" s="12">
        <v>0</v>
      </c>
      <c r="H3937" s="12">
        <v>0</v>
      </c>
      <c r="I3937" s="12"/>
      <c r="J3937" s="14">
        <v>6900000</v>
      </c>
      <c r="K3937" s="14">
        <v>6900000</v>
      </c>
      <c r="L3937" s="14">
        <v>0</v>
      </c>
      <c r="M3937" s="13">
        <v>0</v>
      </c>
      <c r="N3937" s="10">
        <v>13</v>
      </c>
      <c r="O3937" s="10">
        <f>N3937-1/SUMIF(Seasons!A$2:A$8,C3937,Seasons!E$2:E$8)*(B3937-(E3937/SUMIF(Seasons!A$2:A$8,C3937,Seasons!B$2:B$8))*SUMIF(Seasons!A$2:A$8,C3937,Seasons!C$2:C$8))</f>
        <v>-1.6481570129248446</v>
      </c>
    </row>
    <row r="3938" spans="1:15" x14ac:dyDescent="0.2">
      <c r="A3938">
        <v>1</v>
      </c>
      <c r="B3938" s="1">
        <f>48/82*K3938</f>
        <v>4039024.3902439023</v>
      </c>
      <c r="C3938" t="s">
        <v>22</v>
      </c>
      <c r="D3938" t="s">
        <v>1096</v>
      </c>
      <c r="E3938">
        <v>99</v>
      </c>
      <c r="F3938">
        <v>0</v>
      </c>
      <c r="H3938">
        <v>0</v>
      </c>
      <c r="K3938" s="1">
        <v>6900000</v>
      </c>
      <c r="L3938" s="1">
        <v>0</v>
      </c>
      <c r="N3938" s="3">
        <v>6.9</v>
      </c>
      <c r="O3938" s="10">
        <f>N3938-1/SUMIF(Seasons!A$2:A$8,C3938,Seasons!E$2:E$8)*(B3938-(E3938/SUMIF(Seasons!A$2:A$8,C3938,Seasons!B$2:B$8))*SUMIF(Seasons!A$2:A$8,C3938,Seasons!C$2:C$8))</f>
        <v>-0.80416994492525529</v>
      </c>
    </row>
    <row r="3939" spans="1:15" x14ac:dyDescent="0.2">
      <c r="A3939">
        <v>1</v>
      </c>
      <c r="B3939" s="1">
        <f>K3939</f>
        <v>6900000</v>
      </c>
      <c r="C3939" t="s">
        <v>15</v>
      </c>
      <c r="D3939" t="s">
        <v>1096</v>
      </c>
      <c r="E3939">
        <v>195</v>
      </c>
      <c r="F3939">
        <v>0</v>
      </c>
      <c r="G3939">
        <v>0</v>
      </c>
      <c r="H3939">
        <v>0</v>
      </c>
      <c r="I3939"/>
      <c r="J3939" s="1">
        <v>6900000</v>
      </c>
      <c r="K3939" s="1">
        <v>6900000</v>
      </c>
      <c r="L3939" s="1">
        <v>0</v>
      </c>
      <c r="M3939"/>
      <c r="N3939" s="3">
        <v>15.2</v>
      </c>
      <c r="O3939" s="10">
        <f>N3939-1/SUMIF(Seasons!A$2:A$8,C3939,Seasons!E$2:E$8)*(B3939-(E3939/SUMIF(Seasons!A$2:A$8,C3939,Seasons!B$2:B$8))*SUMIF(Seasons!A$2:A$8,C3939,Seasons!C$2:C$8))</f>
        <v>0.44685382381413419</v>
      </c>
    </row>
    <row r="3940" spans="1:15" x14ac:dyDescent="0.2">
      <c r="A3940">
        <v>1</v>
      </c>
      <c r="B3940" s="1">
        <v>6667000</v>
      </c>
      <c r="C3940" t="s">
        <v>23</v>
      </c>
      <c r="D3940" t="s">
        <v>1096</v>
      </c>
      <c r="E3940">
        <v>186</v>
      </c>
      <c r="K3940" s="1">
        <v>6667000</v>
      </c>
      <c r="L3940" s="1">
        <v>0</v>
      </c>
      <c r="N3940" s="3">
        <v>6.8</v>
      </c>
      <c r="O3940" s="10">
        <f>N3940-1/SUMIF(Seasons!A$2:A$8,C3940,Seasons!E$2:E$8)*(B3940-(E3940/SUMIF(Seasons!A$2:A$8,C3940,Seasons!B$2:B$8))*SUMIF(Seasons!A$2:A$8,C3940,Seasons!C$2:C$8))</f>
        <v>-6.2264418811002669</v>
      </c>
    </row>
    <row r="3941" spans="1:15" x14ac:dyDescent="0.2">
      <c r="A3941">
        <v>1</v>
      </c>
      <c r="B3941" s="1">
        <f>K3941</f>
        <v>17838</v>
      </c>
      <c r="C3941" s="11" t="s">
        <v>21</v>
      </c>
      <c r="D3941" s="11" t="s">
        <v>1097</v>
      </c>
      <c r="E3941" s="12">
        <v>6</v>
      </c>
      <c r="F3941" s="12">
        <v>0</v>
      </c>
      <c r="G3941" s="12">
        <v>0</v>
      </c>
      <c r="H3941" s="12">
        <v>0</v>
      </c>
      <c r="I3941" s="12"/>
      <c r="J3941" s="14">
        <v>550000</v>
      </c>
      <c r="K3941" s="14">
        <v>17838</v>
      </c>
      <c r="L3941" s="14">
        <v>0</v>
      </c>
      <c r="M3941" s="13">
        <v>0</v>
      </c>
      <c r="N3941" s="10">
        <v>0</v>
      </c>
      <c r="O3941" s="10">
        <f>N3941-1/SUMIF(Seasons!A$2:A$8,C3941,Seasons!E$2:E$8)*(B3941-(E3941/SUMIF(Seasons!A$2:A$8,C3941,Seasons!B$2:B$8))*SUMIF(Seasons!A$2:A$8,C3941,Seasons!C$2:C$8))</f>
        <v>-1.8634132457014227E-3</v>
      </c>
    </row>
    <row r="3942" spans="1:15" x14ac:dyDescent="0.2">
      <c r="A3942">
        <v>1</v>
      </c>
      <c r="B3942" s="1">
        <f>48/82*K3942</f>
        <v>87804.878048780476</v>
      </c>
      <c r="C3942" t="s">
        <v>22</v>
      </c>
      <c r="D3942" t="s">
        <v>1097</v>
      </c>
      <c r="E3942">
        <v>27</v>
      </c>
      <c r="F3942">
        <v>0</v>
      </c>
      <c r="H3942">
        <v>0</v>
      </c>
      <c r="K3942" s="1">
        <v>150000</v>
      </c>
      <c r="L3942" s="1">
        <v>0</v>
      </c>
      <c r="N3942" s="3">
        <v>0.5</v>
      </c>
      <c r="O3942" s="10">
        <f>N3942-1/SUMIF(Seasons!A$2:A$8,C3942,Seasons!E$2:E$8)*(B3942-(E3942/SUMIF(Seasons!A$2:A$8,C3942,Seasons!B$2:B$8))*SUMIF(Seasons!A$2:A$8,C3942,Seasons!C$2:C$8))</f>
        <v>0.49176024604820828</v>
      </c>
    </row>
    <row r="3943" spans="1:15" x14ac:dyDescent="0.2">
      <c r="A3943">
        <v>1</v>
      </c>
      <c r="B3943" s="1">
        <f>K3943</f>
        <v>575000</v>
      </c>
      <c r="C3943" t="s">
        <v>15</v>
      </c>
      <c r="D3943" t="s">
        <v>1097</v>
      </c>
      <c r="E3943">
        <v>195</v>
      </c>
      <c r="F3943">
        <v>0</v>
      </c>
      <c r="G3943">
        <v>0</v>
      </c>
      <c r="H3943">
        <v>0</v>
      </c>
      <c r="I3943"/>
      <c r="J3943" s="1">
        <v>575000</v>
      </c>
      <c r="K3943" s="1">
        <v>575000</v>
      </c>
      <c r="L3943" s="1">
        <v>0</v>
      </c>
      <c r="M3943"/>
      <c r="N3943" s="3">
        <v>5.5</v>
      </c>
      <c r="O3943" s="10">
        <f>N3943-1/SUMIF(Seasons!A$2:A$8,C3943,Seasons!E$2:E$8)*(B3943-(E3943/SUMIF(Seasons!A$2:A$8,C3943,Seasons!B$2:B$8))*SUMIF(Seasons!A$2:A$8,C3943,Seasons!C$2:C$8))</f>
        <v>5.4419167473378511</v>
      </c>
    </row>
    <row r="3944" spans="1:15" x14ac:dyDescent="0.2">
      <c r="A3944">
        <v>1</v>
      </c>
      <c r="B3944" s="1">
        <v>575000</v>
      </c>
      <c r="C3944" t="s">
        <v>23</v>
      </c>
      <c r="D3944" t="s">
        <v>1097</v>
      </c>
      <c r="E3944">
        <v>186</v>
      </c>
      <c r="K3944" s="1">
        <v>575000</v>
      </c>
      <c r="L3944" s="1">
        <v>0</v>
      </c>
      <c r="N3944" s="3">
        <v>2.7</v>
      </c>
      <c r="O3944" s="10">
        <f>N3944-1/SUMIF(Seasons!A$2:A$8,C3944,Seasons!E$2:E$8)*(B3944-(E3944/SUMIF(Seasons!A$2:A$8,C3944,Seasons!B$2:B$8))*SUMIF(Seasons!A$2:A$8,C3944,Seasons!C$2:C$8))</f>
        <v>2.6467613132209409</v>
      </c>
    </row>
    <row r="3945" spans="1:15" x14ac:dyDescent="0.2">
      <c r="A3945">
        <v>1</v>
      </c>
      <c r="B3945" s="1">
        <f>K3945</f>
        <v>118874</v>
      </c>
      <c r="C3945" s="11" t="s">
        <v>21</v>
      </c>
      <c r="D3945" s="11" t="s">
        <v>1098</v>
      </c>
      <c r="E3945" s="12">
        <v>26</v>
      </c>
      <c r="F3945" s="16">
        <v>26</v>
      </c>
      <c r="G3945" s="12">
        <v>0</v>
      </c>
      <c r="H3945" s="12">
        <v>0</v>
      </c>
      <c r="I3945" s="12"/>
      <c r="J3945" s="14">
        <v>845833</v>
      </c>
      <c r="K3945" s="14">
        <v>118874</v>
      </c>
      <c r="L3945" s="14">
        <v>137500</v>
      </c>
      <c r="M3945" s="13">
        <v>0</v>
      </c>
      <c r="N3945" s="10">
        <v>-0.4</v>
      </c>
      <c r="O3945" s="10">
        <f>N3945-1/SUMIF(Seasons!A$2:A$8,C3945,Seasons!E$2:E$8)*(B3945-(E3945/SUMIF(Seasons!A$2:A$8,C3945,Seasons!B$2:B$8))*SUMIF(Seasons!A$2:A$8,C3945,Seasons!C$2:C$8))</f>
        <v>-0.50360604970695921</v>
      </c>
    </row>
    <row r="3946" spans="1:15" x14ac:dyDescent="0.2">
      <c r="A3946">
        <v>1</v>
      </c>
      <c r="B3946" s="1">
        <f>K3946</f>
        <v>5376</v>
      </c>
      <c r="C3946" s="11" t="s">
        <v>20</v>
      </c>
      <c r="D3946" s="11" t="s">
        <v>1099</v>
      </c>
      <c r="E3946" s="12">
        <v>2</v>
      </c>
      <c r="F3946" s="12">
        <v>0</v>
      </c>
      <c r="G3946" s="12">
        <v>0</v>
      </c>
      <c r="H3946" s="12">
        <v>0</v>
      </c>
      <c r="I3946" s="12"/>
      <c r="J3946" s="14">
        <v>500000</v>
      </c>
      <c r="K3946" s="14">
        <v>5376</v>
      </c>
      <c r="L3946" s="14">
        <v>0</v>
      </c>
      <c r="M3946" s="13"/>
      <c r="N3946" s="10"/>
      <c r="O3946" s="10">
        <f>N3946-1/SUMIF(Seasons!A$2:A$8,C3946,Seasons!E$2:E$8)*(B3946-(E3946/SUMIF(Seasons!A$2:A$8,C3946,Seasons!B$2:B$8))*SUMIF(Seasons!A$2:A$8,C3946,Seasons!C$2:C$8))</f>
        <v>8.6201090982707192E-7</v>
      </c>
    </row>
    <row r="3947" spans="1:15" x14ac:dyDescent="0.2">
      <c r="A3947">
        <v>1</v>
      </c>
      <c r="B3947" s="1">
        <f>K3947</f>
        <v>22085</v>
      </c>
      <c r="C3947" s="11" t="s">
        <v>19</v>
      </c>
      <c r="D3947" s="11" t="s">
        <v>1100</v>
      </c>
      <c r="E3947" s="12">
        <v>5</v>
      </c>
      <c r="F3947" s="12">
        <v>0</v>
      </c>
      <c r="G3947" s="12">
        <v>0</v>
      </c>
      <c r="H3947" s="12">
        <v>0</v>
      </c>
      <c r="I3947" s="11"/>
      <c r="J3947" s="14">
        <v>852500</v>
      </c>
      <c r="K3947" s="14">
        <v>22085</v>
      </c>
      <c r="L3947" s="14">
        <v>187500</v>
      </c>
      <c r="M3947" s="13"/>
      <c r="N3947" s="10">
        <v>0</v>
      </c>
      <c r="O3947" s="10">
        <f>N3947-1/SUMIF(Seasons!A$2:A$8,C3947,Seasons!E$2:E$8)*(B3947-(E3947/SUMIF(Seasons!A$2:A$8,C3947,Seasons!B$2:B$8))*SUMIF(Seasons!A$2:A$8,C3947,Seasons!C$2:C$8))</f>
        <v>-2.4189753971794258E-2</v>
      </c>
    </row>
    <row r="3948" spans="1:15" x14ac:dyDescent="0.2">
      <c r="A3948">
        <v>1</v>
      </c>
      <c r="B3948" s="1">
        <f>K3948</f>
        <v>742500</v>
      </c>
      <c r="C3948" s="11" t="s">
        <v>20</v>
      </c>
      <c r="D3948" s="11" t="s">
        <v>1100</v>
      </c>
      <c r="E3948" s="12">
        <v>162</v>
      </c>
      <c r="F3948" s="12">
        <v>0</v>
      </c>
      <c r="G3948" s="12">
        <v>0</v>
      </c>
      <c r="H3948" s="12">
        <v>0</v>
      </c>
      <c r="I3948" s="12"/>
      <c r="J3948" s="14">
        <v>852500</v>
      </c>
      <c r="K3948" s="14">
        <v>742500</v>
      </c>
      <c r="L3948" s="14">
        <v>237500</v>
      </c>
      <c r="M3948" s="13"/>
      <c r="N3948" s="10">
        <v>-0.5</v>
      </c>
      <c r="O3948" s="10">
        <f>N3948-1/SUMIF(Seasons!A$2:A$8,C3948,Seasons!E$2:E$8)*(B3948-(E3948/SUMIF(Seasons!A$2:A$8,C3948,Seasons!B$2:B$8))*SUMIF(Seasons!A$2:A$8,C3948,Seasons!C$2:C$8))</f>
        <v>-1.2691427032123375</v>
      </c>
    </row>
    <row r="3949" spans="1:15" x14ac:dyDescent="0.2">
      <c r="A3949">
        <v>1</v>
      </c>
      <c r="B3949" s="1">
        <f>K3949</f>
        <v>852500</v>
      </c>
      <c r="C3949" s="11" t="s">
        <v>21</v>
      </c>
      <c r="D3949" s="11" t="s">
        <v>1100</v>
      </c>
      <c r="E3949" s="12">
        <v>185</v>
      </c>
      <c r="F3949" s="12">
        <v>0</v>
      </c>
      <c r="G3949" s="12">
        <v>0</v>
      </c>
      <c r="H3949" s="12">
        <v>0</v>
      </c>
      <c r="I3949" s="12"/>
      <c r="J3949" s="14">
        <v>852500</v>
      </c>
      <c r="K3949" s="14">
        <v>852500</v>
      </c>
      <c r="L3949" s="14">
        <v>237500</v>
      </c>
      <c r="M3949" s="13">
        <v>0</v>
      </c>
      <c r="N3949" s="10">
        <v>0.8</v>
      </c>
      <c r="O3949" s="10">
        <f>N3949-1/SUMIF(Seasons!A$2:A$8,C3949,Seasons!E$2:E$8)*(B3949-(E3949/SUMIF(Seasons!A$2:A$8,C3949,Seasons!B$2:B$8))*SUMIF(Seasons!A$2:A$8,C3949,Seasons!C$2:C$8))</f>
        <v>4.7486835806606065E-2</v>
      </c>
    </row>
    <row r="3950" spans="1:15" x14ac:dyDescent="0.2">
      <c r="A3950">
        <v>1</v>
      </c>
      <c r="B3950" s="1">
        <f>48/82*K3950</f>
        <v>585365.85365853657</v>
      </c>
      <c r="C3950" t="s">
        <v>22</v>
      </c>
      <c r="D3950" t="s">
        <v>1100</v>
      </c>
      <c r="E3950">
        <v>99</v>
      </c>
      <c r="F3950">
        <v>0</v>
      </c>
      <c r="H3950">
        <v>0</v>
      </c>
      <c r="K3950" s="1">
        <v>1000000</v>
      </c>
      <c r="L3950" s="1">
        <v>0</v>
      </c>
      <c r="N3950" s="3">
        <v>1.3</v>
      </c>
      <c r="O3950" s="10">
        <f>N3950-1/SUMIF(Seasons!A$2:A$8,C3950,Seasons!E$2:E$8)*(B3950-(E3950/SUMIF(Seasons!A$2:A$8,C3950,Seasons!B$2:B$8))*SUMIF(Seasons!A$2:A$8,C3950,Seasons!C$2:C$8))</f>
        <v>0.72596380802517713</v>
      </c>
    </row>
    <row r="3951" spans="1:15" x14ac:dyDescent="0.2">
      <c r="A3951">
        <v>1</v>
      </c>
      <c r="B3951" s="1">
        <f>K3951</f>
        <v>1000000</v>
      </c>
      <c r="C3951" t="s">
        <v>15</v>
      </c>
      <c r="D3951" t="s">
        <v>1100</v>
      </c>
      <c r="E3951">
        <v>195</v>
      </c>
      <c r="F3951">
        <v>0</v>
      </c>
      <c r="G3951">
        <v>0</v>
      </c>
      <c r="H3951">
        <v>0</v>
      </c>
      <c r="I3951"/>
      <c r="J3951" s="1">
        <v>1000000</v>
      </c>
      <c r="K3951" s="1">
        <v>1000000</v>
      </c>
      <c r="L3951" s="1">
        <v>0</v>
      </c>
      <c r="M3951"/>
      <c r="N3951" s="3">
        <v>0.30000000000000004</v>
      </c>
      <c r="O3951" s="10">
        <f>N3951-1/SUMIF(Seasons!A$2:A$8,C3951,Seasons!E$2:E$8)*(B3951-(E3951/SUMIF(Seasons!A$2:A$8,C3951,Seasons!B$2:B$8))*SUMIF(Seasons!A$2:A$8,C3951,Seasons!C$2:C$8))</f>
        <v>-0.74549854791868331</v>
      </c>
    </row>
    <row r="3952" spans="1:15" x14ac:dyDescent="0.2">
      <c r="A3952">
        <v>1</v>
      </c>
      <c r="B3952" s="1">
        <v>1000000</v>
      </c>
      <c r="C3952" t="s">
        <v>23</v>
      </c>
      <c r="D3952" t="s">
        <v>1100</v>
      </c>
      <c r="E3952">
        <v>186</v>
      </c>
      <c r="K3952" s="1">
        <v>1000000</v>
      </c>
      <c r="L3952" s="1">
        <v>0</v>
      </c>
      <c r="N3952" s="3">
        <v>0.9</v>
      </c>
      <c r="O3952" s="10">
        <f>N3952-1/SUMIF(Seasons!A$2:A$8,C3952,Seasons!E$2:E$8)*(B3952-(E3952/SUMIF(Seasons!A$2:A$8,C3952,Seasons!B$2:B$8))*SUMIF(Seasons!A$2:A$8,C3952,Seasons!C$2:C$8))</f>
        <v>-5.8296362023070092E-2</v>
      </c>
    </row>
    <row r="3953" spans="1:15" x14ac:dyDescent="0.2">
      <c r="A3953">
        <v>1</v>
      </c>
      <c r="B3953" s="1">
        <f>J3953</f>
        <v>3833333</v>
      </c>
      <c r="C3953" s="11" t="s">
        <v>17</v>
      </c>
      <c r="D3953" s="11" t="s">
        <v>1101</v>
      </c>
      <c r="E3953" s="12">
        <v>190</v>
      </c>
      <c r="F3953" s="12"/>
      <c r="G3953" s="12"/>
      <c r="H3953" s="12"/>
      <c r="I3953" s="13">
        <v>4000000</v>
      </c>
      <c r="J3953" s="14">
        <v>3833333</v>
      </c>
      <c r="K3953" s="14"/>
      <c r="L3953" s="14" t="s">
        <v>27</v>
      </c>
      <c r="M3953" s="13"/>
      <c r="N3953" s="10">
        <v>8.3000000000000007</v>
      </c>
      <c r="O3953" s="10">
        <f>N3953-1/SUMIF(Seasons!A$2:A$8,C3953,Seasons!E$2:E$8)*(B3953-(E3953/SUMIF(Seasons!A$2:A$8,C3953,Seasons!B$2:B$8))*SUMIF(Seasons!A$2:A$8,C3953,Seasons!C$2:C$8))</f>
        <v>-0.50393140360458588</v>
      </c>
    </row>
    <row r="3954" spans="1:15" x14ac:dyDescent="0.2">
      <c r="A3954">
        <v>1</v>
      </c>
      <c r="B3954" s="1">
        <f>K3954</f>
        <v>3833333</v>
      </c>
      <c r="C3954" s="11" t="s">
        <v>19</v>
      </c>
      <c r="D3954" s="11" t="s">
        <v>1101</v>
      </c>
      <c r="E3954" s="12">
        <v>193</v>
      </c>
      <c r="F3954" s="12">
        <v>0</v>
      </c>
      <c r="G3954" s="12">
        <v>0</v>
      </c>
      <c r="H3954" s="12">
        <v>0</v>
      </c>
      <c r="I3954" s="11"/>
      <c r="J3954" s="14">
        <v>3833333</v>
      </c>
      <c r="K3954" s="14">
        <v>3833333</v>
      </c>
      <c r="L3954" s="14">
        <v>0</v>
      </c>
      <c r="M3954" s="13"/>
      <c r="N3954" s="10">
        <v>4.5</v>
      </c>
      <c r="O3954" s="10">
        <f>N3954-1/SUMIF(Seasons!A$2:A$8,C3954,Seasons!E$2:E$8)*(B3954-(E3954/SUMIF(Seasons!A$2:A$8,C3954,Seasons!B$2:B$8))*SUMIF(Seasons!A$2:A$8,C3954,Seasons!C$2:C$8))</f>
        <v>-4.3300211920529801</v>
      </c>
    </row>
    <row r="3955" spans="1:15" x14ac:dyDescent="0.2">
      <c r="A3955">
        <v>1</v>
      </c>
      <c r="B3955" s="1">
        <f>K3955</f>
        <v>5000000</v>
      </c>
      <c r="C3955" s="11" t="s">
        <v>20</v>
      </c>
      <c r="D3955" s="11" t="s">
        <v>1101</v>
      </c>
      <c r="E3955" s="12">
        <v>186</v>
      </c>
      <c r="F3955" s="12">
        <v>0</v>
      </c>
      <c r="G3955" s="12">
        <v>0</v>
      </c>
      <c r="H3955" s="12">
        <v>0</v>
      </c>
      <c r="I3955" s="12"/>
      <c r="J3955" s="14">
        <v>5000000</v>
      </c>
      <c r="K3955" s="14">
        <v>5000000</v>
      </c>
      <c r="L3955" s="14">
        <v>0</v>
      </c>
      <c r="M3955" s="13"/>
      <c r="N3955" s="10">
        <v>5.7</v>
      </c>
      <c r="O3955" s="10">
        <f>N3955-1/SUMIF(Seasons!A$2:A$8,C3955,Seasons!E$2:E$8)*(B3955-(E3955/SUMIF(Seasons!A$2:A$8,C3955,Seasons!B$2:B$8))*SUMIF(Seasons!A$2:A$8,C3955,Seasons!C$2:C$8))</f>
        <v>-5.573486430062629</v>
      </c>
    </row>
    <row r="3956" spans="1:15" x14ac:dyDescent="0.2">
      <c r="A3956">
        <v>1</v>
      </c>
      <c r="B3956" s="1">
        <f>K3956</f>
        <v>5000000</v>
      </c>
      <c r="C3956" s="11" t="s">
        <v>21</v>
      </c>
      <c r="D3956" s="11" t="s">
        <v>1101</v>
      </c>
      <c r="E3956" s="12">
        <v>185</v>
      </c>
      <c r="F3956" s="12">
        <v>0</v>
      </c>
      <c r="G3956" s="12">
        <v>0</v>
      </c>
      <c r="H3956" s="12">
        <v>0</v>
      </c>
      <c r="I3956" s="12"/>
      <c r="J3956" s="14">
        <v>5000000</v>
      </c>
      <c r="K3956" s="14">
        <v>5000000</v>
      </c>
      <c r="L3956" s="14">
        <v>0</v>
      </c>
      <c r="M3956" s="13">
        <v>0</v>
      </c>
      <c r="N3956" s="10">
        <v>9</v>
      </c>
      <c r="O3956" s="10">
        <f>N3956-1/SUMIF(Seasons!A$2:A$8,C3956,Seasons!E$2:E$8)*(B3956-(E3956/SUMIF(Seasons!A$2:A$8,C3956,Seasons!B$2:B$8))*SUMIF(Seasons!A$2:A$8,C3956,Seasons!C$2:C$8))</f>
        <v>-1.2824317855433218</v>
      </c>
    </row>
    <row r="3957" spans="1:15" x14ac:dyDescent="0.2">
      <c r="A3957">
        <v>1</v>
      </c>
      <c r="B3957" s="1">
        <f>48/82*K3957</f>
        <v>2926829.2682926827</v>
      </c>
      <c r="C3957" t="s">
        <v>22</v>
      </c>
      <c r="D3957" t="s">
        <v>1101</v>
      </c>
      <c r="E3957">
        <v>99</v>
      </c>
      <c r="F3957">
        <v>0</v>
      </c>
      <c r="H3957">
        <v>0</v>
      </c>
      <c r="K3957" s="1">
        <v>5000000</v>
      </c>
      <c r="L3957" s="1">
        <v>0</v>
      </c>
      <c r="N3957" s="3">
        <v>7.3</v>
      </c>
      <c r="O3957" s="10">
        <f>N3957-1/SUMIF(Seasons!A$2:A$8,C3957,Seasons!E$2:E$8)*(B3957-(E3957/SUMIF(Seasons!A$2:A$8,C3957,Seasons!B$2:B$8))*SUMIF(Seasons!A$2:A$8,C3957,Seasons!C$2:C$8))</f>
        <v>1.8919748229740359</v>
      </c>
    </row>
    <row r="3958" spans="1:15" x14ac:dyDescent="0.2">
      <c r="A3958">
        <v>1</v>
      </c>
      <c r="B3958" s="1">
        <f>K3958</f>
        <v>5000000</v>
      </c>
      <c r="C3958" t="s">
        <v>15</v>
      </c>
      <c r="D3958" t="s">
        <v>1101</v>
      </c>
      <c r="E3958">
        <v>195</v>
      </c>
      <c r="F3958">
        <v>42</v>
      </c>
      <c r="G3958">
        <v>0</v>
      </c>
      <c r="H3958">
        <v>0</v>
      </c>
      <c r="I3958"/>
      <c r="J3958" s="1">
        <v>5000000</v>
      </c>
      <c r="K3958" s="1">
        <v>5000000</v>
      </c>
      <c r="L3958" s="1">
        <v>0</v>
      </c>
      <c r="M3958"/>
      <c r="N3958" s="3">
        <v>2.2000000000000002</v>
      </c>
      <c r="O3958" s="10">
        <f>N3958-1/SUMIF(Seasons!A$2:A$8,C3958,Seasons!E$2:E$8)*(B3958-(E3958/SUMIF(Seasons!A$2:A$8,C3958,Seasons!B$2:B$8))*SUMIF(Seasons!A$2:A$8,C3958,Seasons!C$2:C$8))</f>
        <v>-8.1388189738625343</v>
      </c>
    </row>
    <row r="3959" spans="1:15" x14ac:dyDescent="0.2">
      <c r="A3959">
        <v>1</v>
      </c>
      <c r="B3959" s="1">
        <v>5000000</v>
      </c>
      <c r="C3959" t="s">
        <v>23</v>
      </c>
      <c r="D3959" t="s">
        <v>1101</v>
      </c>
      <c r="E3959">
        <v>186</v>
      </c>
      <c r="K3959" s="1">
        <v>5000000</v>
      </c>
      <c r="L3959" s="1">
        <v>0</v>
      </c>
      <c r="N3959" s="3">
        <v>8.4</v>
      </c>
      <c r="O3959" s="10">
        <f>N3959-1/SUMIF(Seasons!A$2:A$8,C3959,Seasons!E$2:E$8)*(B3959-(E3959/SUMIF(Seasons!A$2:A$8,C3959,Seasons!B$2:B$8))*SUMIF(Seasons!A$2:A$8,C3959,Seasons!C$2:C$8))</f>
        <v>-1.076486246672582</v>
      </c>
    </row>
    <row r="3960" spans="1:15" x14ac:dyDescent="0.2">
      <c r="A3960">
        <v>1</v>
      </c>
      <c r="B3960" s="1">
        <f>J3960</f>
        <v>1500000</v>
      </c>
      <c r="C3960" s="11" t="s">
        <v>17</v>
      </c>
      <c r="D3960" s="11" t="s">
        <v>1102</v>
      </c>
      <c r="E3960" s="12">
        <v>190</v>
      </c>
      <c r="F3960" s="12"/>
      <c r="G3960" s="12"/>
      <c r="H3960" s="12"/>
      <c r="I3960" s="13">
        <v>1200000</v>
      </c>
      <c r="J3960" s="14">
        <v>1500000</v>
      </c>
      <c r="K3960" s="14"/>
      <c r="L3960" s="14" t="s">
        <v>27</v>
      </c>
      <c r="M3960" s="13"/>
      <c r="N3960" s="10">
        <v>-0.60000000000000009</v>
      </c>
      <c r="O3960" s="10">
        <f>N3960-1/SUMIF(Seasons!A$2:A$8,C3960,Seasons!E$2:E$8)*(B3960-(E3960/SUMIF(Seasons!A$2:A$8,C3960,Seasons!B$2:B$8))*SUMIF(Seasons!A$2:A$8,C3960,Seasons!C$2:C$8))</f>
        <v>-3.2870562534134353</v>
      </c>
    </row>
    <row r="3961" spans="1:15" x14ac:dyDescent="0.2">
      <c r="A3961">
        <v>1</v>
      </c>
      <c r="B3961" s="1">
        <f>K3961</f>
        <v>1500000</v>
      </c>
      <c r="C3961" s="11" t="s">
        <v>19</v>
      </c>
      <c r="D3961" s="11" t="s">
        <v>1102</v>
      </c>
      <c r="E3961" s="12">
        <v>193</v>
      </c>
      <c r="F3961" s="12">
        <v>0</v>
      </c>
      <c r="G3961" s="12">
        <v>0</v>
      </c>
      <c r="H3961" s="12">
        <v>0</v>
      </c>
      <c r="I3961" s="11"/>
      <c r="J3961" s="14">
        <v>1500000</v>
      </c>
      <c r="K3961" s="14">
        <v>1500000</v>
      </c>
      <c r="L3961" s="14">
        <v>0</v>
      </c>
      <c r="M3961" s="13"/>
      <c r="N3961" s="10">
        <v>0.7</v>
      </c>
      <c r="O3961" s="10">
        <f>N3961-1/SUMIF(Seasons!A$2:A$8,C3961,Seasons!E$2:E$8)*(B3961-(E3961/SUMIF(Seasons!A$2:A$8,C3961,Seasons!B$2:B$8))*SUMIF(Seasons!A$2:A$8,C3961,Seasons!C$2:C$8))</f>
        <v>-1.9490066225165565</v>
      </c>
    </row>
    <row r="3962" spans="1:15" x14ac:dyDescent="0.2">
      <c r="A3962">
        <v>1</v>
      </c>
      <c r="B3962" s="1">
        <f>K3962</f>
        <v>1500000</v>
      </c>
      <c r="C3962" s="11" t="s">
        <v>20</v>
      </c>
      <c r="D3962" s="11" t="s">
        <v>1102</v>
      </c>
      <c r="E3962" s="12">
        <v>186</v>
      </c>
      <c r="F3962" s="12">
        <v>0</v>
      </c>
      <c r="G3962" s="12">
        <v>0</v>
      </c>
      <c r="H3962" s="12">
        <v>0</v>
      </c>
      <c r="I3962" s="12"/>
      <c r="J3962" s="14">
        <v>1500000</v>
      </c>
      <c r="K3962" s="14">
        <v>1500000</v>
      </c>
      <c r="L3962" s="14">
        <v>0</v>
      </c>
      <c r="M3962" s="13"/>
      <c r="N3962" s="10">
        <v>4.2</v>
      </c>
      <c r="O3962" s="10">
        <f>N3962-1/SUMIF(Seasons!A$2:A$8,C3962,Seasons!E$2:E$8)*(B3962-(E3962/SUMIF(Seasons!A$2:A$8,C3962,Seasons!B$2:B$8))*SUMIF(Seasons!A$2:A$8,C3962,Seasons!C$2:C$8))</f>
        <v>1.6947807933194157</v>
      </c>
    </row>
    <row r="3963" spans="1:15" x14ac:dyDescent="0.2">
      <c r="A3963">
        <v>1</v>
      </c>
      <c r="B3963" s="1">
        <f>K3963</f>
        <v>2200000</v>
      </c>
      <c r="C3963" s="11" t="s">
        <v>21</v>
      </c>
      <c r="D3963" s="11" t="s">
        <v>1102</v>
      </c>
      <c r="E3963" s="12">
        <v>185</v>
      </c>
      <c r="F3963" s="12">
        <v>0</v>
      </c>
      <c r="G3963" s="12">
        <v>0</v>
      </c>
      <c r="H3963" s="12">
        <v>0</v>
      </c>
      <c r="I3963" s="12"/>
      <c r="J3963" s="14">
        <v>2200000</v>
      </c>
      <c r="K3963" s="14">
        <v>2200000</v>
      </c>
      <c r="L3963" s="14">
        <v>0</v>
      </c>
      <c r="M3963" s="13">
        <v>0</v>
      </c>
      <c r="N3963" s="10">
        <v>0.1</v>
      </c>
      <c r="O3963" s="10">
        <f>N3963-1/SUMIF(Seasons!A$2:A$8,C3963,Seasons!E$2:E$8)*(B3963-(E3963/SUMIF(Seasons!A$2:A$8,C3963,Seasons!B$2:B$8))*SUMIF(Seasons!A$2:A$8,C3963,Seasons!C$2:C$8))</f>
        <v>-3.7487314504547631</v>
      </c>
    </row>
    <row r="3964" spans="1:15" x14ac:dyDescent="0.2">
      <c r="A3964">
        <v>1</v>
      </c>
      <c r="B3964" s="1">
        <f>48/82*K3964</f>
        <v>351219.5121951219</v>
      </c>
      <c r="C3964" t="s">
        <v>22</v>
      </c>
      <c r="D3964" t="s">
        <v>1102</v>
      </c>
      <c r="E3964">
        <v>99</v>
      </c>
      <c r="F3964">
        <v>0</v>
      </c>
      <c r="H3964">
        <v>0</v>
      </c>
      <c r="K3964" s="1">
        <v>600000</v>
      </c>
      <c r="L3964" s="1">
        <v>150000</v>
      </c>
      <c r="N3964" s="3">
        <v>1</v>
      </c>
      <c r="O3964" s="10">
        <f>N3964-1/SUMIF(Seasons!A$2:A$8,C3964,Seasons!E$2:E$8)*(B3964-(E3964/SUMIF(Seasons!A$2:A$8,C3964,Seasons!B$2:B$8))*SUMIF(Seasons!A$2:A$8,C3964,Seasons!C$2:C$8))</f>
        <v>0.90936270653029116</v>
      </c>
    </row>
    <row r="3965" spans="1:15" x14ac:dyDescent="0.2">
      <c r="A3965">
        <v>1</v>
      </c>
      <c r="B3965" s="1">
        <f>K3965</f>
        <v>532308</v>
      </c>
      <c r="C3965" t="s">
        <v>15</v>
      </c>
      <c r="D3965" t="s">
        <v>1102</v>
      </c>
      <c r="E3965">
        <v>173</v>
      </c>
      <c r="F3965">
        <v>0</v>
      </c>
      <c r="G3965">
        <v>0</v>
      </c>
      <c r="H3965">
        <v>0</v>
      </c>
      <c r="I3965"/>
      <c r="J3965" s="1">
        <v>600000</v>
      </c>
      <c r="K3965" s="1">
        <v>532308</v>
      </c>
      <c r="L3965" s="1">
        <v>0</v>
      </c>
      <c r="M3965"/>
      <c r="N3965" s="3">
        <v>1.4</v>
      </c>
      <c r="O3965" s="10">
        <f>N3965-1/SUMIF(Seasons!A$2:A$8,C3965,Seasons!E$2:E$8)*(B3965-(E3965/SUMIF(Seasons!A$2:A$8,C3965,Seasons!B$2:B$8))*SUMIF(Seasons!A$2:A$8,C3965,Seasons!C$2:C$8))</f>
        <v>1.2969387445081539</v>
      </c>
    </row>
    <row r="3966" spans="1:15" x14ac:dyDescent="0.2">
      <c r="A3966">
        <v>1</v>
      </c>
      <c r="B3966" s="1">
        <f>K3966</f>
        <v>294689</v>
      </c>
      <c r="C3966" s="11" t="s">
        <v>19</v>
      </c>
      <c r="D3966" s="11" t="s">
        <v>1103</v>
      </c>
      <c r="E3966" s="12">
        <v>65</v>
      </c>
      <c r="F3966" s="12">
        <v>0</v>
      </c>
      <c r="G3966" s="12">
        <v>0</v>
      </c>
      <c r="H3966" s="12">
        <v>0</v>
      </c>
      <c r="I3966" s="11"/>
      <c r="J3966" s="14">
        <v>875000</v>
      </c>
      <c r="K3966" s="14">
        <v>294689</v>
      </c>
      <c r="L3966" s="14">
        <v>237500</v>
      </c>
      <c r="M3966" s="13"/>
      <c r="N3966" s="10">
        <v>-0.3</v>
      </c>
      <c r="O3966" s="10">
        <f>N3966-1/SUMIF(Seasons!A$2:A$8,C3966,Seasons!E$2:E$8)*(B3966-(E3966/SUMIF(Seasons!A$2:A$8,C3966,Seasons!B$2:B$8))*SUMIF(Seasons!A$2:A$8,C3966,Seasons!C$2:C$8))</f>
        <v>-0.63455686785849086</v>
      </c>
    </row>
    <row r="3967" spans="1:15" x14ac:dyDescent="0.2">
      <c r="A3967">
        <v>1</v>
      </c>
      <c r="B3967" s="1">
        <f>K3967</f>
        <v>653898</v>
      </c>
      <c r="C3967" s="11" t="s">
        <v>20</v>
      </c>
      <c r="D3967" s="11" t="s">
        <v>1103</v>
      </c>
      <c r="E3967" s="12">
        <v>139</v>
      </c>
      <c r="F3967" s="12">
        <v>0</v>
      </c>
      <c r="G3967" s="12">
        <v>0</v>
      </c>
      <c r="H3967" s="12">
        <v>0</v>
      </c>
      <c r="I3967" s="12"/>
      <c r="J3967" s="14">
        <v>875000</v>
      </c>
      <c r="K3967" s="14">
        <v>653898</v>
      </c>
      <c r="L3967" s="14">
        <v>212500</v>
      </c>
      <c r="M3967" s="13"/>
      <c r="N3967" s="10">
        <v>5.7</v>
      </c>
      <c r="O3967" s="10">
        <f>N3967-1/SUMIF(Seasons!A$2:A$8,C3967,Seasons!E$2:E$8)*(B3967-(E3967/SUMIF(Seasons!A$2:A$8,C3967,Seasons!B$2:B$8))*SUMIF(Seasons!A$2:A$8,C3967,Seasons!C$2:C$8))</f>
        <v>4.9979321435786925</v>
      </c>
    </row>
    <row r="3968" spans="1:15" x14ac:dyDescent="0.2">
      <c r="A3968">
        <v>1</v>
      </c>
      <c r="B3968" s="1">
        <f>K3968</f>
        <v>737500</v>
      </c>
      <c r="C3968" s="11" t="s">
        <v>21</v>
      </c>
      <c r="D3968" s="11" t="s">
        <v>1103</v>
      </c>
      <c r="E3968" s="12">
        <v>185</v>
      </c>
      <c r="F3968" s="12">
        <v>0</v>
      </c>
      <c r="G3968" s="12">
        <v>0</v>
      </c>
      <c r="H3968" s="12">
        <v>0</v>
      </c>
      <c r="I3968" s="12"/>
      <c r="J3968" s="14">
        <v>737500</v>
      </c>
      <c r="K3968" s="14">
        <v>737500</v>
      </c>
      <c r="L3968" s="14">
        <v>0</v>
      </c>
      <c r="M3968" s="13">
        <v>0</v>
      </c>
      <c r="N3968" s="10">
        <v>2.4</v>
      </c>
      <c r="O3968" s="10">
        <f>N3968-1/SUMIF(Seasons!A$2:A$8,C3968,Seasons!E$2:E$8)*(B3968-(E3968/SUMIF(Seasons!A$2:A$8,C3968,Seasons!B$2:B$8))*SUMIF(Seasons!A$2:A$8,C3968,Seasons!C$2:C$8))</f>
        <v>1.9117280995691717</v>
      </c>
    </row>
    <row r="3969" spans="1:15" x14ac:dyDescent="0.2">
      <c r="A3969">
        <v>1</v>
      </c>
      <c r="B3969" s="1">
        <f>48/82*K3969</f>
        <v>431707.31707317068</v>
      </c>
      <c r="C3969" t="s">
        <v>22</v>
      </c>
      <c r="D3969" t="s">
        <v>1103</v>
      </c>
      <c r="E3969">
        <v>99</v>
      </c>
      <c r="F3969">
        <v>0</v>
      </c>
      <c r="H3969">
        <v>0</v>
      </c>
      <c r="K3969" s="1">
        <v>737500</v>
      </c>
      <c r="L3969" s="1">
        <v>0</v>
      </c>
      <c r="N3969" s="3">
        <v>1.5</v>
      </c>
      <c r="O3969" s="10">
        <f>N3969-1/SUMIF(Seasons!A$2:A$8,C3969,Seasons!E$2:E$8)*(B3969-(E3969/SUMIF(Seasons!A$2:A$8,C3969,Seasons!B$2:B$8))*SUMIF(Seasons!A$2:A$8,C3969,Seasons!C$2:C$8))</f>
        <v>1.2431943351691581</v>
      </c>
    </row>
    <row r="3970" spans="1:15" x14ac:dyDescent="0.2">
      <c r="A3970">
        <v>1</v>
      </c>
      <c r="B3970" s="1">
        <f>K3970</f>
        <v>1100000</v>
      </c>
      <c r="C3970" t="s">
        <v>15</v>
      </c>
      <c r="D3970" t="s">
        <v>1103</v>
      </c>
      <c r="E3970">
        <v>195</v>
      </c>
      <c r="F3970">
        <v>0</v>
      </c>
      <c r="G3970">
        <v>0</v>
      </c>
      <c r="H3970">
        <v>0</v>
      </c>
      <c r="I3970"/>
      <c r="J3970" s="1">
        <v>1100000</v>
      </c>
      <c r="K3970" s="1">
        <v>1100000</v>
      </c>
      <c r="L3970" s="1">
        <v>0</v>
      </c>
      <c r="M3970"/>
      <c r="N3970" s="3">
        <v>9.5</v>
      </c>
      <c r="O3970" s="10">
        <f>N3970-1/SUMIF(Seasons!A$2:A$8,C3970,Seasons!E$2:E$8)*(B3970-(E3970/SUMIF(Seasons!A$2:A$8,C3970,Seasons!B$2:B$8))*SUMIF(Seasons!A$2:A$8,C3970,Seasons!C$2:C$8))</f>
        <v>8.2221684414327196</v>
      </c>
    </row>
    <row r="3971" spans="1:15" x14ac:dyDescent="0.2">
      <c r="A3971">
        <v>1</v>
      </c>
      <c r="B3971" s="1">
        <v>1100000</v>
      </c>
      <c r="C3971" t="s">
        <v>23</v>
      </c>
      <c r="D3971" t="s">
        <v>1103</v>
      </c>
      <c r="E3971">
        <v>186</v>
      </c>
      <c r="K3971" s="1">
        <v>1100000</v>
      </c>
      <c r="L3971" s="1">
        <v>0</v>
      </c>
      <c r="N3971" s="3">
        <v>7.8</v>
      </c>
      <c r="O3971" s="10">
        <f>N3971-1/SUMIF(Seasons!A$2:A$8,C3971,Seasons!E$2:E$8)*(B3971-(E3971/SUMIF(Seasons!A$2:A$8,C3971,Seasons!B$2:B$8))*SUMIF(Seasons!A$2:A$8,C3971,Seasons!C$2:C$8))</f>
        <v>6.6287488908606917</v>
      </c>
    </row>
    <row r="3972" spans="1:15" x14ac:dyDescent="0.2">
      <c r="A3972">
        <v>1</v>
      </c>
      <c r="B3972" s="1">
        <v>90000</v>
      </c>
      <c r="C3972" t="s">
        <v>23</v>
      </c>
      <c r="D3972" t="s">
        <v>1104</v>
      </c>
      <c r="E3972">
        <v>20</v>
      </c>
      <c r="K3972" s="1">
        <v>90000</v>
      </c>
      <c r="L3972" s="1">
        <v>99000</v>
      </c>
      <c r="N3972" s="3">
        <v>-0.7</v>
      </c>
      <c r="O3972" s="10">
        <f>N3972-1/SUMIF(Seasons!A$2:A$8,C3972,Seasons!E$2:E$8)*(B3972-(E3972/SUMIF(Seasons!A$2:A$8,C3972,Seasons!B$2:B$8))*SUMIF(Seasons!A$2:A$8,C3972,Seasons!C$2:C$8))</f>
        <v>-0.76571829292726901</v>
      </c>
    </row>
    <row r="3973" spans="1:15" x14ac:dyDescent="0.2">
      <c r="A3973">
        <v>1</v>
      </c>
      <c r="B3973" s="1">
        <f>K3973</f>
        <v>119861</v>
      </c>
      <c r="C3973" s="11" t="s">
        <v>20</v>
      </c>
      <c r="D3973" t="s">
        <v>1105</v>
      </c>
      <c r="E3973" s="12">
        <v>31</v>
      </c>
      <c r="F3973" s="12">
        <v>0</v>
      </c>
      <c r="G3973" s="12">
        <v>0</v>
      </c>
      <c r="H3973" s="12">
        <v>0</v>
      </c>
      <c r="I3973" s="12"/>
      <c r="J3973" s="14">
        <v>719167</v>
      </c>
      <c r="K3973" s="14">
        <v>119861</v>
      </c>
      <c r="L3973" s="14">
        <v>150000</v>
      </c>
      <c r="M3973" s="13"/>
      <c r="N3973" s="10">
        <v>-0.9</v>
      </c>
      <c r="O3973" s="10">
        <f>N3973-1/SUMIF(Seasons!A$2:A$8,C3973,Seasons!E$2:E$8)*(B3973-(E3973/SUMIF(Seasons!A$2:A$8,C3973,Seasons!B$2:B$8))*SUMIF(Seasons!A$2:A$8,C3973,Seasons!C$2:C$8))</f>
        <v>-0.99150981210855949</v>
      </c>
    </row>
    <row r="3974" spans="1:15" x14ac:dyDescent="0.2">
      <c r="A3974">
        <v>1</v>
      </c>
      <c r="B3974" s="1">
        <f>48/82*K3974</f>
        <v>32520.585365853658</v>
      </c>
      <c r="C3974" t="s">
        <v>22</v>
      </c>
      <c r="D3974" t="s">
        <v>1105</v>
      </c>
      <c r="E3974">
        <v>10</v>
      </c>
      <c r="F3974">
        <v>0</v>
      </c>
      <c r="H3974">
        <v>0</v>
      </c>
      <c r="K3974" s="1">
        <v>55556</v>
      </c>
      <c r="L3974" s="1">
        <v>0</v>
      </c>
      <c r="N3974" s="3">
        <v>-0.4</v>
      </c>
      <c r="O3974" s="10">
        <f>N3974-1/SUMIF(Seasons!A$2:A$8,C3974,Seasons!E$2:E$8)*(B3974-(E3974/SUMIF(Seasons!A$2:A$8,C3974,Seasons!B$2:B$8))*SUMIF(Seasons!A$2:A$8,C3974,Seasons!C$2:C$8))</f>
        <v>-0.40305229783277308</v>
      </c>
    </row>
    <row r="3975" spans="1:15" x14ac:dyDescent="0.2">
      <c r="A3975">
        <v>1</v>
      </c>
      <c r="B3975" s="1">
        <f>K3975</f>
        <v>89974</v>
      </c>
      <c r="C3975" t="s">
        <v>15</v>
      </c>
      <c r="D3975" t="s">
        <v>1105</v>
      </c>
      <c r="E3975">
        <v>29</v>
      </c>
      <c r="F3975">
        <v>0</v>
      </c>
      <c r="G3975">
        <v>0</v>
      </c>
      <c r="H3975">
        <v>0</v>
      </c>
      <c r="I3975"/>
      <c r="J3975" s="1">
        <v>605000</v>
      </c>
      <c r="K3975" s="1">
        <v>89974</v>
      </c>
      <c r="L3975" s="1">
        <v>0</v>
      </c>
      <c r="M3975"/>
      <c r="N3975" s="3">
        <v>-0.2</v>
      </c>
      <c r="O3975" s="10">
        <f>N3975-1/SUMIF(Seasons!A$2:A$8,C3975,Seasons!E$2:E$8)*(B3975-(E3975/SUMIF(Seasons!A$2:A$8,C3975,Seasons!B$2:B$8))*SUMIF(Seasons!A$2:A$8,C3975,Seasons!C$2:C$8))</f>
        <v>-0.21900281480378286</v>
      </c>
    </row>
    <row r="3976" spans="1:15" x14ac:dyDescent="0.2">
      <c r="A3976">
        <v>1</v>
      </c>
      <c r="B3976" s="1">
        <f>J3976</f>
        <v>3000000</v>
      </c>
      <c r="C3976" s="11" t="s">
        <v>17</v>
      </c>
      <c r="D3976" s="11" t="s">
        <v>1106</v>
      </c>
      <c r="E3976" s="12">
        <v>190</v>
      </c>
      <c r="F3976" s="12"/>
      <c r="G3976" s="12"/>
      <c r="H3976" s="12"/>
      <c r="I3976" s="13">
        <v>3000000</v>
      </c>
      <c r="J3976" s="14">
        <v>3000000</v>
      </c>
      <c r="K3976" s="14"/>
      <c r="L3976" s="14" t="s">
        <v>27</v>
      </c>
      <c r="M3976" s="13"/>
      <c r="N3976" s="20">
        <v>15.9</v>
      </c>
      <c r="O3976" s="10">
        <f>N3976-1/SUMIF(Seasons!A$2:A$8,C3976,Seasons!E$2:E$8)*(B3976-(E3976/SUMIF(Seasons!A$2:A$8,C3976,Seasons!B$2:B$8))*SUMIF(Seasons!A$2:A$8,C3976,Seasons!C$2:C$8))</f>
        <v>9.2806663025669032</v>
      </c>
    </row>
    <row r="3977" spans="1:15" x14ac:dyDescent="0.2">
      <c r="A3977">
        <v>1</v>
      </c>
      <c r="B3977" s="1">
        <f>K3977</f>
        <v>3000000</v>
      </c>
      <c r="C3977" s="11" t="s">
        <v>19</v>
      </c>
      <c r="D3977" s="11" t="s">
        <v>1106</v>
      </c>
      <c r="E3977" s="12">
        <v>193</v>
      </c>
      <c r="F3977" s="12">
        <v>0</v>
      </c>
      <c r="G3977" s="12">
        <v>0</v>
      </c>
      <c r="H3977" s="12">
        <v>0</v>
      </c>
      <c r="I3977" s="11"/>
      <c r="J3977" s="14">
        <v>3000000</v>
      </c>
      <c r="K3977" s="14">
        <v>3000000</v>
      </c>
      <c r="L3977" s="14">
        <v>0</v>
      </c>
      <c r="M3977" s="13"/>
      <c r="N3977" s="10">
        <v>12.4</v>
      </c>
      <c r="O3977" s="10">
        <f>N3977-1/SUMIF(Seasons!A$2:A$8,C3977,Seasons!E$2:E$8)*(B3977-(E3977/SUMIF(Seasons!A$2:A$8,C3977,Seasons!B$2:B$8))*SUMIF(Seasons!A$2:A$8,C3977,Seasons!C$2:C$8))</f>
        <v>5.7774834437086096</v>
      </c>
    </row>
    <row r="3978" spans="1:15" x14ac:dyDescent="0.2">
      <c r="A3978">
        <v>1</v>
      </c>
      <c r="B3978" s="1">
        <f>K3978</f>
        <v>1850000</v>
      </c>
      <c r="C3978" s="11" t="s">
        <v>20</v>
      </c>
      <c r="D3978" s="11" t="s">
        <v>1106</v>
      </c>
      <c r="E3978" s="12">
        <v>186</v>
      </c>
      <c r="F3978" s="12">
        <v>0</v>
      </c>
      <c r="G3978" s="12">
        <v>0</v>
      </c>
      <c r="H3978" s="12">
        <v>0</v>
      </c>
      <c r="I3978" s="12"/>
      <c r="J3978" s="14">
        <v>1850000</v>
      </c>
      <c r="K3978" s="14">
        <v>1850000</v>
      </c>
      <c r="L3978" s="14">
        <v>0</v>
      </c>
      <c r="M3978" s="13"/>
      <c r="N3978" s="10">
        <v>-10.8</v>
      </c>
      <c r="O3978" s="10">
        <f>N3978-1/SUMIF(Seasons!A$2:A$8,C3978,Seasons!E$2:E$8)*(B3978-(E3978/SUMIF(Seasons!A$2:A$8,C3978,Seasons!B$2:B$8))*SUMIF(Seasons!A$2:A$8,C3978,Seasons!C$2:C$8))</f>
        <v>-14.182045929018789</v>
      </c>
    </row>
    <row r="3979" spans="1:15" x14ac:dyDescent="0.2">
      <c r="A3979">
        <v>1</v>
      </c>
      <c r="B3979" s="1">
        <f>K3979</f>
        <v>1850000</v>
      </c>
      <c r="C3979" s="11" t="s">
        <v>21</v>
      </c>
      <c r="D3979" s="11" t="s">
        <v>1106</v>
      </c>
      <c r="E3979" s="12">
        <v>185</v>
      </c>
      <c r="F3979" s="12">
        <v>0</v>
      </c>
      <c r="G3979" s="12">
        <v>0</v>
      </c>
      <c r="H3979" s="12">
        <v>0</v>
      </c>
      <c r="I3979" s="12"/>
      <c r="J3979" s="14">
        <v>1850000</v>
      </c>
      <c r="K3979" s="14">
        <v>1850000</v>
      </c>
      <c r="L3979" s="14">
        <v>0</v>
      </c>
      <c r="M3979" s="13">
        <v>0</v>
      </c>
      <c r="N3979" s="10">
        <v>-2.8</v>
      </c>
      <c r="O3979" s="10">
        <f>N3979-1/SUMIF(Seasons!A$2:A$8,C3979,Seasons!E$2:E$8)*(B3979-(E3979/SUMIF(Seasons!A$2:A$8,C3979,Seasons!B$2:B$8))*SUMIF(Seasons!A$2:A$8,C3979,Seasons!C$2:C$8))</f>
        <v>-5.844518908568693</v>
      </c>
    </row>
    <row r="3980" spans="1:15" x14ac:dyDescent="0.2">
      <c r="A3980">
        <v>1</v>
      </c>
      <c r="B3980" s="1">
        <f>48/82*K3980</f>
        <v>731707.31707317068</v>
      </c>
      <c r="C3980" t="s">
        <v>22</v>
      </c>
      <c r="D3980" t="s">
        <v>1106</v>
      </c>
      <c r="E3980">
        <v>99</v>
      </c>
      <c r="F3980">
        <v>0</v>
      </c>
      <c r="H3980">
        <v>0</v>
      </c>
      <c r="K3980" s="1">
        <v>1250000</v>
      </c>
      <c r="L3980" s="1">
        <v>250000</v>
      </c>
      <c r="N3980" s="3">
        <v>-6.7</v>
      </c>
      <c r="O3980" s="10">
        <f>N3980-1/SUMIF(Seasons!A$2:A$8,C3980,Seasons!E$2:E$8)*(B3980-(E3980/SUMIF(Seasons!A$2:A$8,C3980,Seasons!B$2:B$8))*SUMIF(Seasons!A$2:A$8,C3980,Seasons!C$2:C$8))</f>
        <v>-7.5761605035405193</v>
      </c>
    </row>
    <row r="3981" spans="1:15" x14ac:dyDescent="0.2">
      <c r="A3981">
        <v>1</v>
      </c>
      <c r="B3981" s="1">
        <f>J3981</f>
        <v>905000</v>
      </c>
      <c r="C3981" s="11" t="s">
        <v>17</v>
      </c>
      <c r="D3981" s="11" t="s">
        <v>1107</v>
      </c>
      <c r="E3981" s="12">
        <v>190</v>
      </c>
      <c r="F3981" s="12"/>
      <c r="G3981" s="12"/>
      <c r="H3981" s="12"/>
      <c r="I3981" s="13">
        <v>850000</v>
      </c>
      <c r="J3981" s="14">
        <v>905000</v>
      </c>
      <c r="K3981" s="14"/>
      <c r="L3981" s="14">
        <v>150000</v>
      </c>
      <c r="M3981" s="13"/>
      <c r="N3981" s="20">
        <v>16.2</v>
      </c>
      <c r="O3981" s="10">
        <f>N3981-1/SUMIF(Seasons!A$2:A$8,C3981,Seasons!E$2:E$8)*(B3981-(E3981/SUMIF(Seasons!A$2:A$8,C3981,Seasons!B$2:B$8))*SUMIF(Seasons!A$2:A$8,C3981,Seasons!C$2:C$8))</f>
        <v>15.072747132714364</v>
      </c>
    </row>
    <row r="3982" spans="1:15" x14ac:dyDescent="0.2">
      <c r="A3982">
        <v>1</v>
      </c>
      <c r="B3982" s="1">
        <f>K3982</f>
        <v>905000</v>
      </c>
      <c r="C3982" s="11" t="s">
        <v>19</v>
      </c>
      <c r="D3982" s="11" t="s">
        <v>1107</v>
      </c>
      <c r="E3982" s="12">
        <v>193</v>
      </c>
      <c r="F3982" s="12">
        <v>0</v>
      </c>
      <c r="G3982" s="12">
        <v>0</v>
      </c>
      <c r="H3982" s="12">
        <v>0</v>
      </c>
      <c r="I3982" s="11"/>
      <c r="J3982" s="14">
        <v>905000</v>
      </c>
      <c r="K3982" s="14">
        <v>905000</v>
      </c>
      <c r="L3982" s="14">
        <v>50000</v>
      </c>
      <c r="M3982" s="13"/>
      <c r="N3982" s="10">
        <v>-8.6</v>
      </c>
      <c r="O3982" s="10">
        <f>N3982-1/SUMIF(Seasons!A$2:A$8,C3982,Seasons!E$2:E$8)*(B3982-(E3982/SUMIF(Seasons!A$2:A$8,C3982,Seasons!B$2:B$8))*SUMIF(Seasons!A$2:A$8,C3982,Seasons!C$2:C$8))</f>
        <v>-9.6728476821192046</v>
      </c>
    </row>
    <row r="3983" spans="1:15" x14ac:dyDescent="0.2">
      <c r="A3983">
        <v>1</v>
      </c>
      <c r="B3983" s="1">
        <f>K3983</f>
        <v>905000</v>
      </c>
      <c r="C3983" s="11" t="s">
        <v>20</v>
      </c>
      <c r="D3983" s="11" t="s">
        <v>1107</v>
      </c>
      <c r="E3983" s="12">
        <v>186</v>
      </c>
      <c r="F3983" s="12">
        <v>0</v>
      </c>
      <c r="G3983" s="12">
        <v>0</v>
      </c>
      <c r="H3983" s="12">
        <v>0</v>
      </c>
      <c r="I3983" s="12"/>
      <c r="J3983" s="14">
        <v>905000</v>
      </c>
      <c r="K3983" s="14">
        <v>905000</v>
      </c>
      <c r="L3983" s="14">
        <v>50000</v>
      </c>
      <c r="M3983" s="13"/>
      <c r="N3983" s="10">
        <v>-9</v>
      </c>
      <c r="O3983" s="10">
        <f>N3983-1/SUMIF(Seasons!A$2:A$8,C3983,Seasons!E$2:E$8)*(B3983-(E3983/SUMIF(Seasons!A$2:A$8,C3983,Seasons!B$2:B$8))*SUMIF(Seasons!A$2:A$8,C3983,Seasons!C$2:C$8))</f>
        <v>-10.014613778705638</v>
      </c>
    </row>
    <row r="3984" spans="1:15" x14ac:dyDescent="0.2">
      <c r="A3984">
        <v>1</v>
      </c>
      <c r="B3984" s="1">
        <f>K3984</f>
        <v>2900000</v>
      </c>
      <c r="C3984" s="11" t="s">
        <v>21</v>
      </c>
      <c r="D3984" s="11" t="s">
        <v>1107</v>
      </c>
      <c r="E3984" s="12">
        <v>185</v>
      </c>
      <c r="F3984" s="12">
        <v>0</v>
      </c>
      <c r="G3984" s="12">
        <v>0</v>
      </c>
      <c r="H3984" s="12">
        <v>0</v>
      </c>
      <c r="I3984" s="12"/>
      <c r="J3984" s="14">
        <v>2900000</v>
      </c>
      <c r="K3984" s="14">
        <v>2900000</v>
      </c>
      <c r="L3984" s="14">
        <v>0</v>
      </c>
      <c r="M3984" s="13">
        <v>0</v>
      </c>
      <c r="N3984" s="10">
        <v>-17.899999999999999</v>
      </c>
      <c r="O3984" s="10">
        <f>N3984-1/SUMIF(Seasons!A$2:A$8,C3984,Seasons!E$2:E$8)*(B3984-(E3984/SUMIF(Seasons!A$2:A$8,C3984,Seasons!B$2:B$8))*SUMIF(Seasons!A$2:A$8,C3984,Seasons!C$2:C$8))</f>
        <v>-23.357156534226903</v>
      </c>
    </row>
    <row r="3985" spans="1:15" x14ac:dyDescent="0.2">
      <c r="A3985">
        <v>1</v>
      </c>
      <c r="B3985" s="1">
        <f>48/82*K3985</f>
        <v>1697560.9756097561</v>
      </c>
      <c r="C3985" t="s">
        <v>22</v>
      </c>
      <c r="D3985" t="s">
        <v>1107</v>
      </c>
      <c r="E3985">
        <v>99</v>
      </c>
      <c r="F3985">
        <v>0</v>
      </c>
      <c r="H3985">
        <v>0</v>
      </c>
      <c r="K3985" s="1">
        <v>2900000</v>
      </c>
      <c r="L3985" s="1">
        <v>0</v>
      </c>
      <c r="N3985" s="3">
        <v>4</v>
      </c>
      <c r="O3985" s="10">
        <f>N3985-1/SUMIF(Seasons!A$2:A$8,C3985,Seasons!E$2:E$8)*(B3985-(E3985/SUMIF(Seasons!A$2:A$8,C3985,Seasons!B$2:B$8))*SUMIF(Seasons!A$2:A$8,C3985,Seasons!C$2:C$8))</f>
        <v>1.1298190401258852</v>
      </c>
    </row>
    <row r="3986" spans="1:15" x14ac:dyDescent="0.2">
      <c r="A3986">
        <v>1</v>
      </c>
      <c r="B3986" s="1">
        <f>K3986</f>
        <v>1500000</v>
      </c>
      <c r="C3986" t="s">
        <v>15</v>
      </c>
      <c r="D3986" t="s">
        <v>1107</v>
      </c>
      <c r="E3986">
        <v>195</v>
      </c>
      <c r="F3986">
        <v>0</v>
      </c>
      <c r="G3986">
        <v>0</v>
      </c>
      <c r="H3986">
        <v>0</v>
      </c>
      <c r="I3986"/>
      <c r="J3986" s="1">
        <v>1500000</v>
      </c>
      <c r="K3986" s="1">
        <v>1500000</v>
      </c>
      <c r="L3986" s="1">
        <v>0</v>
      </c>
      <c r="M3986"/>
      <c r="N3986" s="3">
        <v>13.8</v>
      </c>
      <c r="O3986" s="10">
        <f>N3986-1/SUMIF(Seasons!A$2:A$8,C3986,Seasons!E$2:E$8)*(B3986-(E3986/SUMIF(Seasons!A$2:A$8,C3986,Seasons!B$2:B$8))*SUMIF(Seasons!A$2:A$8,C3986,Seasons!C$2:C$8))</f>
        <v>11.592836398838337</v>
      </c>
    </row>
    <row r="3987" spans="1:15" x14ac:dyDescent="0.2">
      <c r="A3987">
        <v>1</v>
      </c>
      <c r="B3987" s="1">
        <v>4100000</v>
      </c>
      <c r="C3987" t="s">
        <v>23</v>
      </c>
      <c r="D3987" t="s">
        <v>1107</v>
      </c>
      <c r="E3987" s="19">
        <v>186</v>
      </c>
      <c r="J3987" s="1">
        <v>4100000</v>
      </c>
      <c r="K3987" s="1">
        <v>4100000</v>
      </c>
      <c r="N3987" s="3">
        <v>18.600000000000001</v>
      </c>
      <c r="O3987" s="10">
        <f>N3987-1/SUMIF(Seasons!A$2:A$8,C3987,Seasons!E$2:E$8)*(B3987-(E3987/SUMIF(Seasons!A$2:A$8,C3987,Seasons!B$2:B$8))*SUMIF(Seasons!A$2:A$8,C3987,Seasons!C$2:C$8))</f>
        <v>11.040106477373559</v>
      </c>
    </row>
    <row r="3988" spans="1:15" x14ac:dyDescent="0.2">
      <c r="A3988">
        <v>1</v>
      </c>
      <c r="B3988" s="1">
        <f>K3988</f>
        <v>82661</v>
      </c>
      <c r="C3988" s="11" t="s">
        <v>20</v>
      </c>
      <c r="D3988" s="11" t="s">
        <v>1108</v>
      </c>
      <c r="E3988" s="12">
        <v>30</v>
      </c>
      <c r="F3988" s="12">
        <v>0</v>
      </c>
      <c r="G3988" s="12">
        <v>0</v>
      </c>
      <c r="H3988" s="12">
        <v>0</v>
      </c>
      <c r="I3988" s="12"/>
      <c r="J3988" s="14">
        <v>512500</v>
      </c>
      <c r="K3988" s="14">
        <v>82661</v>
      </c>
      <c r="L3988" s="14">
        <v>0</v>
      </c>
      <c r="M3988" s="13"/>
      <c r="N3988" s="10">
        <v>-0.1</v>
      </c>
      <c r="O3988" s="10">
        <f>N3988-1/SUMIF(Seasons!A$2:A$8,C3988,Seasons!E$2:E$8)*(B3988-(E3988/SUMIF(Seasons!A$2:A$8,C3988,Seasons!B$2:B$8))*SUMIF(Seasons!A$2:A$8,C3988,Seasons!C$2:C$8))</f>
        <v>-0.1050501178530541</v>
      </c>
    </row>
    <row r="3989" spans="1:15" x14ac:dyDescent="0.2">
      <c r="A3989">
        <v>1</v>
      </c>
      <c r="B3989" s="1">
        <f>K3989</f>
        <v>8311</v>
      </c>
      <c r="C3989" s="11" t="s">
        <v>21</v>
      </c>
      <c r="D3989" s="11" t="s">
        <v>1108</v>
      </c>
      <c r="E3989" s="12">
        <v>3</v>
      </c>
      <c r="F3989" s="12">
        <v>0</v>
      </c>
      <c r="G3989" s="12">
        <v>0</v>
      </c>
      <c r="H3989" s="12">
        <v>0</v>
      </c>
      <c r="I3989" s="12"/>
      <c r="J3989" s="14">
        <v>512500</v>
      </c>
      <c r="K3989" s="14">
        <v>8311</v>
      </c>
      <c r="L3989" s="14">
        <v>0</v>
      </c>
      <c r="M3989" s="13">
        <v>0</v>
      </c>
      <c r="N3989" s="10">
        <v>0</v>
      </c>
      <c r="O3989" s="10">
        <f>N3989-1/SUMIF(Seasons!A$2:A$8,C3989,Seasons!E$2:E$8)*(B3989-(E3989/SUMIF(Seasons!A$2:A$8,C3989,Seasons!B$2:B$8))*SUMIF(Seasons!A$2:A$8,C3989,Seasons!C$2:C$8))</f>
        <v>4.6532544991137573E-4</v>
      </c>
    </row>
    <row r="3990" spans="1:15" x14ac:dyDescent="0.2">
      <c r="A3990">
        <v>1</v>
      </c>
      <c r="B3990" s="1">
        <f>48/82*K3990</f>
        <v>283946.92682926828</v>
      </c>
      <c r="C3990" t="s">
        <v>22</v>
      </c>
      <c r="D3990" t="s">
        <v>1109</v>
      </c>
      <c r="E3990">
        <v>57</v>
      </c>
      <c r="F3990">
        <v>0</v>
      </c>
      <c r="H3990">
        <v>0</v>
      </c>
      <c r="K3990" s="1">
        <v>485076</v>
      </c>
      <c r="L3990" s="1">
        <v>82500</v>
      </c>
      <c r="N3990" s="3">
        <v>0.4</v>
      </c>
      <c r="O3990" s="10">
        <f>N3990-1/SUMIF(Seasons!A$2:A$8,C3990,Seasons!E$2:E$8)*(B3990-(E3990/SUMIF(Seasons!A$2:A$8,C3990,Seasons!B$2:B$8))*SUMIF(Seasons!A$2:A$8,C3990,Seasons!C$2:C$8))</f>
        <v>0.17908274830126605</v>
      </c>
    </row>
    <row r="3991" spans="1:15" x14ac:dyDescent="0.2">
      <c r="A3991">
        <v>1</v>
      </c>
      <c r="B3991" s="1">
        <v>129000</v>
      </c>
      <c r="C3991" t="s">
        <v>23</v>
      </c>
      <c r="D3991" t="s">
        <v>1109</v>
      </c>
      <c r="E3991">
        <v>26</v>
      </c>
      <c r="K3991" s="1">
        <v>129000</v>
      </c>
      <c r="L3991" s="1">
        <v>83000</v>
      </c>
      <c r="N3991" s="3">
        <v>0.4</v>
      </c>
      <c r="O3991" s="10">
        <f>N3991-1/SUMIF(Seasons!A$2:A$8,C3991,Seasons!E$2:E$8)*(B3991-(E3991/SUMIF(Seasons!A$2:A$8,C3991,Seasons!B$2:B$8))*SUMIF(Seasons!A$2:A$8,C3991,Seasons!C$2:C$8))</f>
        <v>0.28901164954060166</v>
      </c>
    </row>
    <row r="3992" spans="1:15" x14ac:dyDescent="0.2">
      <c r="A3992">
        <v>1</v>
      </c>
      <c r="B3992" s="1">
        <f>J3992</f>
        <v>821667</v>
      </c>
      <c r="C3992" s="11" t="s">
        <v>17</v>
      </c>
      <c r="D3992" s="11" t="s">
        <v>1110</v>
      </c>
      <c r="E3992" s="12">
        <v>190</v>
      </c>
      <c r="F3992" s="12"/>
      <c r="G3992" s="12"/>
      <c r="H3992" s="12"/>
      <c r="I3992" s="13">
        <v>770000</v>
      </c>
      <c r="J3992" s="14">
        <v>821667</v>
      </c>
      <c r="K3992" s="14"/>
      <c r="L3992" s="14">
        <v>80000</v>
      </c>
      <c r="M3992" s="13"/>
      <c r="N3992" s="10">
        <v>-1.3</v>
      </c>
      <c r="O3992" s="10">
        <f>N3992-1/SUMIF(Seasons!A$2:A$8,C3992,Seasons!E$2:E$8)*(B3992-(E3992/SUMIF(Seasons!A$2:A$8,C3992,Seasons!B$2:B$8))*SUMIF(Seasons!A$2:A$8,C3992,Seasons!C$2:C$8))</f>
        <v>-2.2087938831239757</v>
      </c>
    </row>
    <row r="3993" spans="1:15" x14ac:dyDescent="0.2">
      <c r="A3993">
        <v>1</v>
      </c>
      <c r="B3993" s="1">
        <f>K3993</f>
        <v>493851</v>
      </c>
      <c r="C3993" s="11" t="s">
        <v>19</v>
      </c>
      <c r="D3993" s="11" t="s">
        <v>1110</v>
      </c>
      <c r="E3993" s="12">
        <v>116</v>
      </c>
      <c r="F3993" s="12">
        <v>0</v>
      </c>
      <c r="G3993" s="12">
        <v>0</v>
      </c>
      <c r="H3993" s="12">
        <v>0</v>
      </c>
      <c r="I3993" s="11"/>
      <c r="J3993" s="14">
        <v>821667</v>
      </c>
      <c r="K3993" s="14">
        <v>493851</v>
      </c>
      <c r="L3993" s="14">
        <v>65000</v>
      </c>
      <c r="M3993" s="13"/>
      <c r="N3993" s="10">
        <v>1.4</v>
      </c>
      <c r="O3993" s="10">
        <f>N3993-1/SUMIF(Seasons!A$2:A$8,C3993,Seasons!E$2:E$8)*(B3993-(E3993/SUMIF(Seasons!A$2:A$8,C3993,Seasons!B$2:B$8))*SUMIF(Seasons!A$2:A$8,C3993,Seasons!C$2:C$8))</f>
        <v>0.88785995951000229</v>
      </c>
    </row>
    <row r="3994" spans="1:15" x14ac:dyDescent="0.2">
      <c r="A3994">
        <v>1</v>
      </c>
      <c r="B3994" s="1">
        <f>K3994</f>
        <v>821667</v>
      </c>
      <c r="C3994" s="11" t="s">
        <v>20</v>
      </c>
      <c r="D3994" s="11" t="s">
        <v>1110</v>
      </c>
      <c r="E3994" s="12">
        <v>186</v>
      </c>
      <c r="F3994" s="12">
        <v>0</v>
      </c>
      <c r="G3994" s="12">
        <v>0</v>
      </c>
      <c r="H3994" s="12">
        <v>0</v>
      </c>
      <c r="I3994" s="12"/>
      <c r="J3994" s="14">
        <v>821667</v>
      </c>
      <c r="K3994" s="14">
        <v>821667</v>
      </c>
      <c r="L3994" s="14">
        <v>0</v>
      </c>
      <c r="M3994" s="13"/>
      <c r="N3994" s="10">
        <v>1.6</v>
      </c>
      <c r="O3994" s="10">
        <f>N3994-1/SUMIF(Seasons!A$2:A$8,C3994,Seasons!E$2:E$8)*(B3994-(E3994/SUMIF(Seasons!A$2:A$8,C3994,Seasons!B$2:B$8))*SUMIF(Seasons!A$2:A$8,C3994,Seasons!C$2:C$8))</f>
        <v>0.79415365344467659</v>
      </c>
    </row>
    <row r="3995" spans="1:15" x14ac:dyDescent="0.2">
      <c r="A3995">
        <v>1</v>
      </c>
      <c r="B3995" s="1">
        <f>K3995</f>
        <v>851625</v>
      </c>
      <c r="C3995" s="11" t="s">
        <v>21</v>
      </c>
      <c r="D3995" s="11" t="s">
        <v>1110</v>
      </c>
      <c r="E3995" s="12">
        <v>185</v>
      </c>
      <c r="F3995" s="12">
        <v>0</v>
      </c>
      <c r="G3995" s="12">
        <v>0</v>
      </c>
      <c r="H3995" s="12">
        <v>0</v>
      </c>
      <c r="I3995" s="12"/>
      <c r="J3995" s="14">
        <v>851625</v>
      </c>
      <c r="K3995" s="14">
        <v>851625</v>
      </c>
      <c r="L3995" s="14">
        <v>0</v>
      </c>
      <c r="M3995" s="13">
        <v>0</v>
      </c>
      <c r="N3995" s="10">
        <v>2.9</v>
      </c>
      <c r="O3995" s="10">
        <f>N3995-1/SUMIF(Seasons!A$2:A$8,C3995,Seasons!E$2:E$8)*(B3995-(E3995/SUMIF(Seasons!A$2:A$8,C3995,Seasons!B$2:B$8))*SUMIF(Seasons!A$2:A$8,C3995,Seasons!C$2:C$8))</f>
        <v>2.1494973671613211</v>
      </c>
    </row>
    <row r="3996" spans="1:15" x14ac:dyDescent="0.2">
      <c r="A3996">
        <v>1</v>
      </c>
      <c r="B3996" s="1">
        <f>48/82*K3996</f>
        <v>498512.19512195117</v>
      </c>
      <c r="C3996" t="s">
        <v>22</v>
      </c>
      <c r="D3996" t="s">
        <v>1110</v>
      </c>
      <c r="E3996">
        <v>99</v>
      </c>
      <c r="F3996">
        <v>0</v>
      </c>
      <c r="H3996">
        <v>0</v>
      </c>
      <c r="K3996" s="1">
        <v>851625</v>
      </c>
      <c r="L3996" s="1">
        <v>0</v>
      </c>
      <c r="N3996" s="3">
        <v>3.7</v>
      </c>
      <c r="O3996" s="10">
        <f>N3996-1/SUMIF(Seasons!A$2:A$8,C3996,Seasons!E$2:E$8)*(B3996-(E3996/SUMIF(Seasons!A$2:A$8,C3996,Seasons!B$2:B$8))*SUMIF(Seasons!A$2:A$8,C3996,Seasons!C$2:C$8))</f>
        <v>3.3052745869394182</v>
      </c>
    </row>
    <row r="3997" spans="1:15" x14ac:dyDescent="0.2">
      <c r="A3997">
        <v>1</v>
      </c>
      <c r="B3997" s="1">
        <f>K3997</f>
        <v>1750000</v>
      </c>
      <c r="C3997" t="s">
        <v>15</v>
      </c>
      <c r="D3997" t="s">
        <v>1110</v>
      </c>
      <c r="E3997">
        <v>195</v>
      </c>
      <c r="F3997">
        <v>0</v>
      </c>
      <c r="G3997">
        <v>0</v>
      </c>
      <c r="H3997">
        <v>0</v>
      </c>
      <c r="I3997"/>
      <c r="J3997" s="1">
        <v>1750000</v>
      </c>
      <c r="K3997" s="1">
        <v>1750000</v>
      </c>
      <c r="L3997" s="1">
        <v>0</v>
      </c>
      <c r="M3997"/>
      <c r="N3997" s="3">
        <v>5.0999999999999996</v>
      </c>
      <c r="O3997" s="10">
        <f>N3997-1/SUMIF(Seasons!A$2:A$8,C3997,Seasons!E$2:E$8)*(B3997-(E3997/SUMIF(Seasons!A$2:A$8,C3997,Seasons!B$2:B$8))*SUMIF(Seasons!A$2:A$8,C3997,Seasons!C$2:C$8))</f>
        <v>2.3120038722168439</v>
      </c>
    </row>
    <row r="3998" spans="1:15" x14ac:dyDescent="0.2">
      <c r="A3998">
        <v>1</v>
      </c>
      <c r="B3998" s="1">
        <v>1750000</v>
      </c>
      <c r="C3998" t="s">
        <v>23</v>
      </c>
      <c r="D3998" t="s">
        <v>1110</v>
      </c>
      <c r="E3998">
        <v>186</v>
      </c>
      <c r="K3998" s="1">
        <v>1750000</v>
      </c>
      <c r="L3998" s="1">
        <v>0</v>
      </c>
      <c r="N3998" s="3">
        <v>6</v>
      </c>
      <c r="O3998" s="10">
        <f>N3998-1/SUMIF(Seasons!A$2:A$8,C3998,Seasons!E$2:E$8)*(B3998-(E3998/SUMIF(Seasons!A$2:A$8,C3998,Seasons!B$2:B$8))*SUMIF(Seasons!A$2:A$8,C3998,Seasons!C$2:C$8))</f>
        <v>3.4445430346051467</v>
      </c>
    </row>
    <row r="3999" spans="1:15" x14ac:dyDescent="0.2">
      <c r="A3999">
        <v>1</v>
      </c>
      <c r="B3999" s="1">
        <f>K3999</f>
        <v>3109</v>
      </c>
      <c r="C3999" s="11" t="s">
        <v>19</v>
      </c>
      <c r="D3999" s="11" t="s">
        <v>1111</v>
      </c>
      <c r="E3999" s="12">
        <v>1</v>
      </c>
      <c r="F3999" s="12">
        <v>0</v>
      </c>
      <c r="G3999" s="12">
        <v>0</v>
      </c>
      <c r="H3999" s="12">
        <v>0</v>
      </c>
      <c r="I3999" s="11"/>
      <c r="J3999" s="14">
        <v>600000</v>
      </c>
      <c r="K3999" s="14">
        <v>3109</v>
      </c>
      <c r="L3999" s="14">
        <v>0</v>
      </c>
      <c r="M3999" s="13"/>
      <c r="N3999" s="10"/>
      <c r="O3999" s="10">
        <f>N3999-1/SUMIF(Seasons!A$2:A$8,C3999,Seasons!E$2:E$8)*(B3999-(E3999/SUMIF(Seasons!A$2:A$8,C3999,Seasons!B$2:B$8))*SUMIF(Seasons!A$2:A$8,C3999,Seasons!C$2:C$8))</f>
        <v>-1.3730501321071956E-3</v>
      </c>
    </row>
    <row r="4000" spans="1:15" x14ac:dyDescent="0.2">
      <c r="A4000">
        <v>1</v>
      </c>
      <c r="B4000" s="1">
        <f>K4000</f>
        <v>172043</v>
      </c>
      <c r="C4000" s="11" t="s">
        <v>20</v>
      </c>
      <c r="D4000" s="11" t="s">
        <v>1111</v>
      </c>
      <c r="E4000" s="12">
        <v>64</v>
      </c>
      <c r="F4000" s="12">
        <v>0</v>
      </c>
      <c r="G4000" s="12">
        <v>0</v>
      </c>
      <c r="H4000" s="12">
        <v>0</v>
      </c>
      <c r="I4000" s="12"/>
      <c r="J4000" s="14">
        <v>500000</v>
      </c>
      <c r="K4000" s="14">
        <v>172043</v>
      </c>
      <c r="L4000" s="14">
        <v>0</v>
      </c>
      <c r="M4000" s="13"/>
      <c r="N4000" s="10">
        <v>2.8</v>
      </c>
      <c r="O4000" s="10">
        <f>N4000-1/SUMIF(Seasons!A$2:A$8,C4000,Seasons!E$2:E$8)*(B4000-(E4000/SUMIF(Seasons!A$2:A$8,C4000,Seasons!B$2:B$8))*SUMIF(Seasons!A$2:A$8,C4000,Seasons!C$2:C$8))</f>
        <v>2.8000000269378407</v>
      </c>
    </row>
    <row r="4001" spans="1:15" x14ac:dyDescent="0.2">
      <c r="A4001">
        <v>1</v>
      </c>
      <c r="B4001" s="1">
        <f>J4001</f>
        <v>850000</v>
      </c>
      <c r="C4001" s="11" t="s">
        <v>17</v>
      </c>
      <c r="D4001" s="11" t="s">
        <v>1112</v>
      </c>
      <c r="E4001" s="12">
        <v>190</v>
      </c>
      <c r="F4001" s="12"/>
      <c r="G4001" s="12"/>
      <c r="H4001" s="12"/>
      <c r="I4001" s="13">
        <v>685000</v>
      </c>
      <c r="J4001" s="14">
        <v>850000</v>
      </c>
      <c r="K4001" s="14"/>
      <c r="L4001" s="14">
        <v>165000</v>
      </c>
      <c r="M4001" s="13"/>
      <c r="N4001" s="10">
        <v>-0.4</v>
      </c>
      <c r="O4001" s="10">
        <f>N4001-1/SUMIF(Seasons!A$2:A$8,C4001,Seasons!E$2:E$8)*(B4001-(E4001/SUMIF(Seasons!A$2:A$8,C4001,Seasons!B$2:B$8))*SUMIF(Seasons!A$2:A$8,C4001,Seasons!C$2:C$8))</f>
        <v>-1.3830693610049152</v>
      </c>
    </row>
    <row r="4002" spans="1:15" x14ac:dyDescent="0.2">
      <c r="A4002">
        <v>1</v>
      </c>
      <c r="B4002" s="1">
        <f>K4002</f>
        <v>233420</v>
      </c>
      <c r="C4002" s="11" t="s">
        <v>19</v>
      </c>
      <c r="D4002" s="11" t="s">
        <v>1112</v>
      </c>
      <c r="E4002" s="12">
        <v>53</v>
      </c>
      <c r="F4002" s="12">
        <v>0</v>
      </c>
      <c r="G4002" s="12">
        <v>0</v>
      </c>
      <c r="H4002" s="12">
        <v>0</v>
      </c>
      <c r="I4002" s="11"/>
      <c r="J4002" s="14">
        <v>850000</v>
      </c>
      <c r="K4002" s="14">
        <v>233420</v>
      </c>
      <c r="L4002" s="14">
        <v>140000</v>
      </c>
      <c r="M4002" s="13"/>
      <c r="N4002" s="10">
        <v>-1</v>
      </c>
      <c r="O4002" s="10">
        <f>N4002-1/SUMIF(Seasons!A$2:A$8,C4002,Seasons!E$2:E$8)*(B4002-(E4002/SUMIF(Seasons!A$2:A$8,C4002,Seasons!B$2:B$8))*SUMIF(Seasons!A$2:A$8,C4002,Seasons!C$2:C$8))</f>
        <v>-1.2546074185910854</v>
      </c>
    </row>
    <row r="4003" spans="1:15" x14ac:dyDescent="0.2">
      <c r="A4003">
        <v>1</v>
      </c>
      <c r="B4003" s="1">
        <f>K4003</f>
        <v>169086</v>
      </c>
      <c r="C4003" s="11" t="s">
        <v>20</v>
      </c>
      <c r="D4003" s="11" t="s">
        <v>1112</v>
      </c>
      <c r="E4003" s="12">
        <v>37</v>
      </c>
      <c r="F4003" s="12">
        <v>0</v>
      </c>
      <c r="G4003" s="12">
        <v>0</v>
      </c>
      <c r="H4003" s="12">
        <v>0</v>
      </c>
      <c r="I4003" s="12"/>
      <c r="J4003" s="14">
        <v>850000</v>
      </c>
      <c r="K4003" s="14">
        <v>169086</v>
      </c>
      <c r="L4003" s="14">
        <v>115000</v>
      </c>
      <c r="M4003" s="13"/>
      <c r="N4003" s="10">
        <v>-0.7</v>
      </c>
      <c r="O4003" s="10">
        <f>N4003-1/SUMIF(Seasons!A$2:A$8,C4003,Seasons!E$2:E$8)*(B4003-(E4003/SUMIF(Seasons!A$2:A$8,C4003,Seasons!B$2:B$8))*SUMIF(Seasons!A$2:A$8,C4003,Seasons!C$2:C$8))</f>
        <v>-0.87442246615933727</v>
      </c>
    </row>
    <row r="4004" spans="1:15" x14ac:dyDescent="0.2">
      <c r="A4004">
        <v>1</v>
      </c>
      <c r="B4004" s="1">
        <f>K4004</f>
        <v>228733</v>
      </c>
      <c r="C4004" s="11" t="s">
        <v>21</v>
      </c>
      <c r="D4004" s="11" t="s">
        <v>1112</v>
      </c>
      <c r="E4004" s="11">
        <v>56</v>
      </c>
      <c r="F4004" s="11">
        <v>0</v>
      </c>
      <c r="G4004" s="11">
        <v>0</v>
      </c>
      <c r="H4004" s="11">
        <v>16</v>
      </c>
      <c r="I4004" s="11"/>
      <c r="J4004" s="17">
        <v>715000</v>
      </c>
      <c r="K4004" s="17">
        <v>228733</v>
      </c>
      <c r="L4004" s="17">
        <v>0</v>
      </c>
      <c r="M4004" s="18">
        <v>0</v>
      </c>
      <c r="N4004" s="10">
        <v>1.9</v>
      </c>
      <c r="O4004" s="10">
        <f>N4004-1/SUMIF(Seasons!A$2:A$8,C4004,Seasons!E$2:E$8)*(B4004-(E4004/SUMIF(Seasons!A$2:A$8,C4004,Seasons!B$2:B$8))*SUMIF(Seasons!A$2:A$8,C4004,Seasons!C$2:C$8))</f>
        <v>1.7395846868409817</v>
      </c>
    </row>
    <row r="4005" spans="1:15" x14ac:dyDescent="0.2">
      <c r="A4005">
        <v>1</v>
      </c>
      <c r="B4005" s="1">
        <f>J4005</f>
        <v>600000</v>
      </c>
      <c r="C4005" s="11" t="s">
        <v>17</v>
      </c>
      <c r="D4005" s="11" t="s">
        <v>1113</v>
      </c>
      <c r="E4005" s="12">
        <v>190</v>
      </c>
      <c r="F4005" s="12"/>
      <c r="G4005" s="12"/>
      <c r="H4005" s="12"/>
      <c r="I4005" s="13">
        <v>600000</v>
      </c>
      <c r="J4005" s="14">
        <v>600000</v>
      </c>
      <c r="K4005" s="14"/>
      <c r="L4005" s="14" t="s">
        <v>27</v>
      </c>
      <c r="M4005" s="13"/>
      <c r="N4005" s="10">
        <v>-1.2</v>
      </c>
      <c r="O4005" s="10">
        <f>N4005-1/SUMIF(Seasons!A$2:A$8,C4005,Seasons!E$2:E$8)*(B4005-(E4005/SUMIF(Seasons!A$2:A$8,C4005,Seasons!B$2:B$8))*SUMIF(Seasons!A$2:A$8,C4005,Seasons!C$2:C$8))</f>
        <v>-1.5276897870016384</v>
      </c>
    </row>
    <row r="4006" spans="1:15" x14ac:dyDescent="0.2">
      <c r="A4006">
        <v>1</v>
      </c>
      <c r="B4006" s="1">
        <f>K4006</f>
        <v>331606</v>
      </c>
      <c r="C4006" s="11" t="s">
        <v>19</v>
      </c>
      <c r="D4006" s="11" t="s">
        <v>1113</v>
      </c>
      <c r="E4006" s="12">
        <v>128</v>
      </c>
      <c r="F4006" s="12">
        <v>0</v>
      </c>
      <c r="G4006" s="12">
        <v>0</v>
      </c>
      <c r="H4006" s="12">
        <v>0</v>
      </c>
      <c r="I4006" s="11"/>
      <c r="J4006" s="14">
        <v>500000</v>
      </c>
      <c r="K4006" s="14">
        <v>331606</v>
      </c>
      <c r="L4006" s="14">
        <v>0</v>
      </c>
      <c r="M4006" s="13"/>
      <c r="N4006" s="10">
        <v>-2</v>
      </c>
      <c r="O4006" s="10">
        <f>N4006-1/SUMIF(Seasons!A$2:A$8,C4006,Seasons!E$2:E$8)*(B4006-(E4006/SUMIF(Seasons!A$2:A$8,C4006,Seasons!B$2:B$8))*SUMIF(Seasons!A$2:A$8,C4006,Seasons!C$2:C$8))</f>
        <v>-1.9999994235322376</v>
      </c>
    </row>
    <row r="4007" spans="1:15" x14ac:dyDescent="0.2">
      <c r="A4007">
        <v>1</v>
      </c>
      <c r="B4007" s="1">
        <f>K4007</f>
        <v>16632</v>
      </c>
      <c r="C4007" s="11" t="s">
        <v>19</v>
      </c>
      <c r="D4007" s="11" t="s">
        <v>1114</v>
      </c>
      <c r="E4007" s="12">
        <v>6</v>
      </c>
      <c r="F4007" s="12">
        <v>0</v>
      </c>
      <c r="G4007" s="12">
        <v>0</v>
      </c>
      <c r="H4007" s="12">
        <v>0</v>
      </c>
      <c r="I4007" s="11"/>
      <c r="J4007" s="14">
        <v>535000</v>
      </c>
      <c r="K4007" s="14">
        <v>16632</v>
      </c>
      <c r="L4007" s="14">
        <v>0</v>
      </c>
      <c r="M4007" s="13"/>
      <c r="N4007" s="10"/>
      <c r="O4007" s="10">
        <f>N4007-1/SUMIF(Seasons!A$2:A$8,C4007,Seasons!E$2:E$8)*(B4007-(E4007/SUMIF(Seasons!A$2:A$8,C4007,Seasons!B$2:B$8))*SUMIF(Seasons!A$2:A$8,C4007,Seasons!C$2:C$8))</f>
        <v>-2.8820094019146964E-3</v>
      </c>
    </row>
    <row r="4008" spans="1:15" x14ac:dyDescent="0.2">
      <c r="A4008">
        <v>1</v>
      </c>
      <c r="B4008" s="1">
        <f>K4008</f>
        <v>14324</v>
      </c>
      <c r="C4008" s="11" t="s">
        <v>21</v>
      </c>
      <c r="D4008" s="11" t="s">
        <v>1114</v>
      </c>
      <c r="E4008" s="12">
        <v>5</v>
      </c>
      <c r="F4008" s="12">
        <v>0</v>
      </c>
      <c r="G4008" s="12">
        <v>0</v>
      </c>
      <c r="H4008" s="12">
        <v>0</v>
      </c>
      <c r="I4008" s="12"/>
      <c r="J4008" s="14">
        <v>530000</v>
      </c>
      <c r="K4008" s="14">
        <v>14324</v>
      </c>
      <c r="L4008" s="14">
        <v>0</v>
      </c>
      <c r="M4008" s="13">
        <v>0</v>
      </c>
      <c r="N4008" s="10"/>
      <c r="O4008" s="10">
        <f>N4008-1/SUMIF(Seasons!A$2:A$8,C4008,Seasons!E$2:E$8)*(B4008-(E4008/SUMIF(Seasons!A$2:A$8,C4008,Seasons!B$2:B$8))*SUMIF(Seasons!A$2:A$8,C4008,Seasons!C$2:C$8))</f>
        <v>-3.097615566739529E-4</v>
      </c>
    </row>
    <row r="4009" spans="1:15" x14ac:dyDescent="0.2">
      <c r="A4009">
        <v>1</v>
      </c>
      <c r="B4009" s="1">
        <f>48/82*K4009</f>
        <v>21936.585365853658</v>
      </c>
      <c r="C4009" t="s">
        <v>22</v>
      </c>
      <c r="D4009" t="s">
        <v>1114</v>
      </c>
      <c r="E4009">
        <v>7</v>
      </c>
      <c r="F4009">
        <v>0</v>
      </c>
      <c r="H4009">
        <v>0</v>
      </c>
      <c r="K4009" s="1">
        <v>37475</v>
      </c>
      <c r="L4009" s="1">
        <v>0</v>
      </c>
      <c r="O4009" s="10">
        <f>N4009-1/SUMIF(Seasons!A$2:A$8,C4009,Seasons!E$2:E$8)*(B4009-(E4009/SUMIF(Seasons!A$2:A$8,C4009,Seasons!B$2:B$8))*SUMIF(Seasons!A$2:A$8,C4009,Seasons!C$2:C$8))</f>
        <v>-4.2755167727630527E-4</v>
      </c>
    </row>
    <row r="4010" spans="1:15" x14ac:dyDescent="0.2">
      <c r="A4010">
        <v>1</v>
      </c>
      <c r="B4010" s="1">
        <f>J4010</f>
        <v>1333333</v>
      </c>
      <c r="C4010" s="11" t="s">
        <v>17</v>
      </c>
      <c r="D4010" s="11" t="s">
        <v>1115</v>
      </c>
      <c r="E4010" s="12">
        <v>190</v>
      </c>
      <c r="F4010" s="12"/>
      <c r="G4010" s="12"/>
      <c r="H4010" s="12"/>
      <c r="I4010" s="13">
        <v>1333333</v>
      </c>
      <c r="J4010" s="14">
        <v>1333333</v>
      </c>
      <c r="K4010" s="14"/>
      <c r="L4010" s="14" t="s">
        <v>27</v>
      </c>
      <c r="M4010" s="13"/>
      <c r="N4010" s="10">
        <v>-0.1</v>
      </c>
      <c r="O4010" s="10">
        <f>N4010-1/SUMIF(Seasons!A$2:A$8,C4010,Seasons!E$2:E$8)*(B4010-(E4010/SUMIF(Seasons!A$2:A$8,C4010,Seasons!B$2:B$8))*SUMIF(Seasons!A$2:A$8,C4010,Seasons!C$2:C$8))</f>
        <v>-2.3501356635718187</v>
      </c>
    </row>
    <row r="4011" spans="1:15" x14ac:dyDescent="0.2">
      <c r="A4011">
        <v>1</v>
      </c>
      <c r="B4011" s="1">
        <f>K4011</f>
        <v>1333333</v>
      </c>
      <c r="C4011" s="11" t="s">
        <v>19</v>
      </c>
      <c r="D4011" s="11" t="s">
        <v>1115</v>
      </c>
      <c r="E4011" s="11">
        <v>193</v>
      </c>
      <c r="F4011" s="11">
        <v>0</v>
      </c>
      <c r="G4011" s="11">
        <v>0</v>
      </c>
      <c r="H4011" s="11">
        <v>0</v>
      </c>
      <c r="I4011" s="11"/>
      <c r="J4011" s="17">
        <v>1333333</v>
      </c>
      <c r="K4011" s="17">
        <v>1333333</v>
      </c>
      <c r="L4011" s="17">
        <v>0</v>
      </c>
      <c r="M4011" s="18"/>
      <c r="N4011" s="10">
        <v>0.6</v>
      </c>
      <c r="O4011" s="10">
        <f>N4011-1/SUMIF(Seasons!A$2:A$8,C4011,Seasons!E$2:E$8)*(B4011-(E4011/SUMIF(Seasons!A$2:A$8,C4011,Seasons!B$2:B$8))*SUMIF(Seasons!A$2:A$8,C4011,Seasons!C$2:C$8))</f>
        <v>-1.6075046357615892</v>
      </c>
    </row>
    <row r="4012" spans="1:15" x14ac:dyDescent="0.2">
      <c r="A4012">
        <v>1</v>
      </c>
      <c r="B4012" s="1">
        <f>K4012</f>
        <v>600000</v>
      </c>
      <c r="C4012" s="11" t="s">
        <v>20</v>
      </c>
      <c r="D4012" s="11" t="s">
        <v>1115</v>
      </c>
      <c r="E4012" s="12">
        <v>186</v>
      </c>
      <c r="F4012" s="12">
        <v>0</v>
      </c>
      <c r="G4012" s="12">
        <v>0</v>
      </c>
      <c r="H4012" s="12">
        <v>0</v>
      </c>
      <c r="I4012" s="12"/>
      <c r="J4012" s="14">
        <v>600000</v>
      </c>
      <c r="K4012" s="14">
        <v>600000</v>
      </c>
      <c r="L4012" s="14">
        <v>0</v>
      </c>
      <c r="M4012" s="13"/>
      <c r="N4012" s="10">
        <v>1.8</v>
      </c>
      <c r="O4012" s="10">
        <f>N4012-1/SUMIF(Seasons!A$2:A$8,C4012,Seasons!E$2:E$8)*(B4012-(E4012/SUMIF(Seasons!A$2:A$8,C4012,Seasons!B$2:B$8))*SUMIF(Seasons!A$2:A$8,C4012,Seasons!C$2:C$8))</f>
        <v>1.5494780793319416</v>
      </c>
    </row>
    <row r="4013" spans="1:15" x14ac:dyDescent="0.2">
      <c r="A4013">
        <v>1</v>
      </c>
      <c r="B4013" s="1">
        <f>K4013</f>
        <v>550000</v>
      </c>
      <c r="C4013" s="11" t="s">
        <v>21</v>
      </c>
      <c r="D4013" s="11" t="s">
        <v>1115</v>
      </c>
      <c r="E4013" s="12">
        <v>185</v>
      </c>
      <c r="F4013" s="12">
        <v>0</v>
      </c>
      <c r="G4013" s="12">
        <v>0</v>
      </c>
      <c r="H4013" s="12">
        <v>0</v>
      </c>
      <c r="I4013" s="12"/>
      <c r="J4013" s="14">
        <v>550000</v>
      </c>
      <c r="K4013" s="14">
        <v>550000</v>
      </c>
      <c r="L4013" s="14">
        <v>0</v>
      </c>
      <c r="M4013" s="13">
        <v>0</v>
      </c>
      <c r="N4013" s="10">
        <v>1.7000000000000002</v>
      </c>
      <c r="O4013" s="10">
        <f>N4013-1/SUMIF(Seasons!A$2:A$8,C4013,Seasons!E$2:E$8)*(B4013-(E4013/SUMIF(Seasons!A$2:A$8,C4013,Seasons!B$2:B$8))*SUMIF(Seasons!A$2:A$8,C4013,Seasons!C$2:C$8))</f>
        <v>1.6425562470081381</v>
      </c>
    </row>
    <row r="4014" spans="1:15" x14ac:dyDescent="0.2">
      <c r="A4014">
        <v>1</v>
      </c>
      <c r="B4014" s="1">
        <f>48/82*K4014</f>
        <v>351219.5121951219</v>
      </c>
      <c r="C4014" t="s">
        <v>22</v>
      </c>
      <c r="D4014" t="s">
        <v>1115</v>
      </c>
      <c r="E4014">
        <v>99</v>
      </c>
      <c r="F4014">
        <v>0</v>
      </c>
      <c r="H4014">
        <v>0</v>
      </c>
      <c r="K4014" s="1">
        <v>600000</v>
      </c>
      <c r="L4014" s="1">
        <v>50000</v>
      </c>
      <c r="N4014" s="3">
        <v>-0.1</v>
      </c>
      <c r="O4014" s="10">
        <f>N4014-1/SUMIF(Seasons!A$2:A$8,C4014,Seasons!E$2:E$8)*(B4014-(E4014/SUMIF(Seasons!A$2:A$8,C4014,Seasons!B$2:B$8))*SUMIF(Seasons!A$2:A$8,C4014,Seasons!C$2:C$8))</f>
        <v>-0.19063729346970879</v>
      </c>
    </row>
    <row r="4015" spans="1:15" x14ac:dyDescent="0.2">
      <c r="A4015">
        <v>1</v>
      </c>
      <c r="B4015" s="1">
        <f>K4015</f>
        <v>42692</v>
      </c>
      <c r="C4015" t="s">
        <v>15</v>
      </c>
      <c r="D4015" t="s">
        <v>1116</v>
      </c>
      <c r="E4015">
        <v>9</v>
      </c>
      <c r="F4015">
        <v>0</v>
      </c>
      <c r="G4015">
        <v>0</v>
      </c>
      <c r="H4015">
        <v>0</v>
      </c>
      <c r="I4015"/>
      <c r="J4015" s="1">
        <v>1775000</v>
      </c>
      <c r="K4015" s="1">
        <v>42692</v>
      </c>
      <c r="L4015" s="1">
        <v>850000</v>
      </c>
      <c r="M4015"/>
      <c r="N4015" s="3">
        <v>-0.5</v>
      </c>
      <c r="O4015" s="10">
        <f>N4015-1/SUMIF(Seasons!A$2:A$8,C4015,Seasons!E$2:E$8)*(B4015-(E4015/SUMIF(Seasons!A$2:A$8,C4015,Seasons!B$2:B$8))*SUMIF(Seasons!A$2:A$8,C4015,Seasons!C$2:C$8))</f>
        <v>-0.54021076774145504</v>
      </c>
    </row>
    <row r="4016" spans="1:15" x14ac:dyDescent="0.2">
      <c r="A4016">
        <v>1</v>
      </c>
      <c r="B4016" s="1">
        <f>K4016</f>
        <v>31282</v>
      </c>
      <c r="C4016" s="11" t="s">
        <v>19</v>
      </c>
      <c r="D4016" s="11" t="s">
        <v>1117</v>
      </c>
      <c r="E4016" s="12">
        <v>7</v>
      </c>
      <c r="F4016" s="12">
        <v>0</v>
      </c>
      <c r="G4016" s="12">
        <v>0</v>
      </c>
      <c r="H4016" s="12">
        <v>0</v>
      </c>
      <c r="I4016" s="11"/>
      <c r="J4016" s="14">
        <v>862500</v>
      </c>
      <c r="K4016" s="14">
        <v>31282</v>
      </c>
      <c r="L4016" s="14">
        <v>262500</v>
      </c>
      <c r="M4016" s="13"/>
      <c r="N4016" s="10"/>
      <c r="O4016" s="10">
        <f>N4016-1/SUMIF(Seasons!A$2:A$8,C4016,Seasons!E$2:E$8)*(B4016-(E4016/SUMIF(Seasons!A$2:A$8,C4016,Seasons!B$2:B$8))*SUMIF(Seasons!A$2:A$8,C4016,Seasons!C$2:C$8))</f>
        <v>-3.4827244964485471E-2</v>
      </c>
    </row>
    <row r="4017" spans="1:15" x14ac:dyDescent="0.2">
      <c r="A4017">
        <v>1</v>
      </c>
      <c r="B4017" s="1">
        <f>K4017</f>
        <v>51008</v>
      </c>
      <c r="C4017" s="11" t="s">
        <v>20</v>
      </c>
      <c r="D4017" s="11" t="s">
        <v>1117</v>
      </c>
      <c r="E4017" s="12">
        <v>11</v>
      </c>
      <c r="F4017" s="12">
        <v>0</v>
      </c>
      <c r="G4017" s="12">
        <v>0</v>
      </c>
      <c r="H4017" s="12">
        <v>0</v>
      </c>
      <c r="I4017" s="12"/>
      <c r="J4017" s="14">
        <v>862500</v>
      </c>
      <c r="K4017" s="14">
        <v>51008</v>
      </c>
      <c r="L4017" s="14">
        <v>187500</v>
      </c>
      <c r="M4017" s="13"/>
      <c r="N4017" s="10">
        <v>0.6</v>
      </c>
      <c r="O4017" s="10">
        <f>N4017-1/SUMIF(Seasons!A$2:A$8,C4017,Seasons!E$2:E$8)*(B4017-(E4017/SUMIF(Seasons!A$2:A$8,C4017,Seasons!B$2:B$8))*SUMIF(Seasons!A$2:A$8,C4017,Seasons!C$2:C$8))</f>
        <v>0.54629284126877231</v>
      </c>
    </row>
    <row r="4018" spans="1:15" x14ac:dyDescent="0.2">
      <c r="A4018">
        <v>1</v>
      </c>
      <c r="B4018" s="1">
        <f>K4018</f>
        <v>125878</v>
      </c>
      <c r="C4018" s="11" t="s">
        <v>21</v>
      </c>
      <c r="D4018" s="11" t="s">
        <v>1117</v>
      </c>
      <c r="E4018" s="12">
        <v>27</v>
      </c>
      <c r="F4018" s="12">
        <v>0</v>
      </c>
      <c r="G4018" s="12">
        <v>0</v>
      </c>
      <c r="H4018" s="12">
        <v>0</v>
      </c>
      <c r="I4018" s="12"/>
      <c r="J4018" s="14">
        <v>862500</v>
      </c>
      <c r="K4018" s="14">
        <v>125878</v>
      </c>
      <c r="L4018" s="14">
        <v>162500</v>
      </c>
      <c r="M4018" s="13">
        <v>0</v>
      </c>
      <c r="N4018" s="10">
        <v>0</v>
      </c>
      <c r="O4018" s="10">
        <f>N4018-1/SUMIF(Seasons!A$2:A$8,C4018,Seasons!E$2:E$8)*(B4018-(E4018/SUMIF(Seasons!A$2:A$8,C4018,Seasons!B$2:B$8))*SUMIF(Seasons!A$2:A$8,C4018,Seasons!C$2:C$8))</f>
        <v>-0.11317884931365065</v>
      </c>
    </row>
    <row r="4019" spans="1:15" x14ac:dyDescent="0.2">
      <c r="A4019">
        <v>1</v>
      </c>
      <c r="B4019" s="1">
        <f>K4019</f>
        <v>228359</v>
      </c>
      <c r="C4019" t="s">
        <v>15</v>
      </c>
      <c r="D4019" t="s">
        <v>1118</v>
      </c>
      <c r="E4019">
        <v>73</v>
      </c>
      <c r="F4019">
        <v>0</v>
      </c>
      <c r="G4019">
        <v>0</v>
      </c>
      <c r="H4019">
        <v>0</v>
      </c>
      <c r="I4019"/>
      <c r="J4019" s="1">
        <v>610000</v>
      </c>
      <c r="K4019" s="1">
        <v>228359</v>
      </c>
      <c r="L4019" s="1">
        <v>0</v>
      </c>
      <c r="M4019"/>
      <c r="N4019" s="3">
        <v>-4</v>
      </c>
      <c r="O4019" s="10">
        <f>N4019-1/SUMIF(Seasons!A$2:A$8,C4019,Seasons!E$2:E$8)*(B4019-(E4019/SUMIF(Seasons!A$2:A$8,C4019,Seasons!B$2:B$8))*SUMIF(Seasons!A$2:A$8,C4019,Seasons!C$2:C$8))</f>
        <v>-4.0521856281182513</v>
      </c>
    </row>
    <row r="4020" spans="1:15" x14ac:dyDescent="0.2">
      <c r="A4020">
        <v>1</v>
      </c>
      <c r="B4020" s="1">
        <v>49000</v>
      </c>
      <c r="C4020" t="s">
        <v>23</v>
      </c>
      <c r="D4020" t="s">
        <v>1118</v>
      </c>
      <c r="E4020" s="19">
        <v>15</v>
      </c>
      <c r="J4020" s="1">
        <v>610000</v>
      </c>
      <c r="K4020" s="1">
        <v>49000</v>
      </c>
      <c r="N4020" s="3">
        <v>0.30000000000000004</v>
      </c>
      <c r="O4020" s="10">
        <f>N4020-1/SUMIF(Seasons!A$2:A$8,C4020,Seasons!E$2:E$8)*(B4020-(E4020/SUMIF(Seasons!A$2:A$8,C4020,Seasons!B$2:B$8))*SUMIF(Seasons!A$2:A$8,C4020,Seasons!C$2:C$8))</f>
        <v>0.29010790852105223</v>
      </c>
    </row>
    <row r="4021" spans="1:15" x14ac:dyDescent="0.2">
      <c r="A4021">
        <v>1</v>
      </c>
      <c r="B4021" s="1">
        <f>J4021</f>
        <v>875000</v>
      </c>
      <c r="C4021" s="11" t="s">
        <v>17</v>
      </c>
      <c r="D4021" s="11" t="s">
        <v>1119</v>
      </c>
      <c r="E4021" s="12">
        <v>190</v>
      </c>
      <c r="F4021" s="12"/>
      <c r="G4021" s="12"/>
      <c r="H4021" s="12"/>
      <c r="I4021" s="13">
        <v>900000</v>
      </c>
      <c r="J4021" s="14">
        <v>875000</v>
      </c>
      <c r="K4021" s="14"/>
      <c r="L4021" s="14" t="s">
        <v>27</v>
      </c>
      <c r="M4021" s="13"/>
      <c r="N4021" s="10">
        <v>2.5</v>
      </c>
      <c r="O4021" s="10">
        <f>N4021-1/SUMIF(Seasons!A$2:A$8,C4021,Seasons!E$2:E$8)*(B4021-(E4021/SUMIF(Seasons!A$2:A$8,C4021,Seasons!B$2:B$8))*SUMIF(Seasons!A$2:A$8,C4021,Seasons!C$2:C$8))</f>
        <v>1.4513926815947571</v>
      </c>
    </row>
    <row r="4022" spans="1:15" x14ac:dyDescent="0.2">
      <c r="A4022">
        <v>1</v>
      </c>
      <c r="B4022" s="1">
        <f>K4022</f>
        <v>404145</v>
      </c>
      <c r="C4022" s="11" t="s">
        <v>19</v>
      </c>
      <c r="D4022" s="11" t="s">
        <v>1119</v>
      </c>
      <c r="E4022" s="12">
        <v>156</v>
      </c>
      <c r="F4022" s="12">
        <v>0</v>
      </c>
      <c r="G4022" s="12">
        <v>0</v>
      </c>
      <c r="H4022" s="12">
        <v>0</v>
      </c>
      <c r="I4022" s="11"/>
      <c r="J4022" s="14">
        <v>500000</v>
      </c>
      <c r="K4022" s="14">
        <v>404145</v>
      </c>
      <c r="L4022" s="14">
        <v>0</v>
      </c>
      <c r="M4022" s="13"/>
      <c r="N4022" s="10">
        <v>2.2000000000000002</v>
      </c>
      <c r="O4022" s="10">
        <f>N4022-1/SUMIF(Seasons!A$2:A$8,C4022,Seasons!E$2:E$8)*(B4022-(E4022/SUMIF(Seasons!A$2:A$8,C4022,Seasons!B$2:B$8))*SUMIF(Seasons!A$2:A$8,C4022,Seasons!C$2:C$8))</f>
        <v>2.2000002058813437</v>
      </c>
    </row>
    <row r="4023" spans="1:15" x14ac:dyDescent="0.2">
      <c r="A4023">
        <v>1</v>
      </c>
      <c r="B4023" s="1">
        <f>J4023</f>
        <v>850000</v>
      </c>
      <c r="C4023" s="11" t="s">
        <v>17</v>
      </c>
      <c r="D4023" s="11" t="s">
        <v>1120</v>
      </c>
      <c r="E4023" s="12">
        <v>190</v>
      </c>
      <c r="F4023" s="12"/>
      <c r="G4023" s="12"/>
      <c r="H4023" s="12"/>
      <c r="I4023" s="13">
        <v>850000</v>
      </c>
      <c r="J4023" s="14">
        <v>850000</v>
      </c>
      <c r="K4023" s="14"/>
      <c r="L4023" s="14" t="s">
        <v>27</v>
      </c>
      <c r="M4023" s="13"/>
      <c r="N4023" s="10">
        <v>-0.4</v>
      </c>
      <c r="O4023" s="10">
        <f>N4023-1/SUMIF(Seasons!A$2:A$8,C4023,Seasons!E$2:E$8)*(B4023-(E4023/SUMIF(Seasons!A$2:A$8,C4023,Seasons!B$2:B$8))*SUMIF(Seasons!A$2:A$8,C4023,Seasons!C$2:C$8))</f>
        <v>-1.3830693610049152</v>
      </c>
    </row>
    <row r="4024" spans="1:15" x14ac:dyDescent="0.2">
      <c r="A4024">
        <v>1</v>
      </c>
      <c r="B4024" s="1">
        <f t="shared" ref="B4024:B4029" si="7">K4024</f>
        <v>427202</v>
      </c>
      <c r="C4024" s="11" t="s">
        <v>19</v>
      </c>
      <c r="D4024" s="11" t="s">
        <v>1120</v>
      </c>
      <c r="E4024" s="12">
        <v>97</v>
      </c>
      <c r="F4024" s="12">
        <v>0</v>
      </c>
      <c r="G4024" s="12">
        <v>0</v>
      </c>
      <c r="H4024" s="12">
        <v>0</v>
      </c>
      <c r="I4024" s="11"/>
      <c r="J4024" s="14">
        <v>850000</v>
      </c>
      <c r="K4024" s="14">
        <v>427202</v>
      </c>
      <c r="L4024" s="14">
        <v>0</v>
      </c>
      <c r="M4024" s="13"/>
      <c r="N4024" s="10">
        <v>-0.6</v>
      </c>
      <c r="O4024" s="10">
        <f>N4024-1/SUMIF(Seasons!A$2:A$8,C4024,Seasons!E$2:E$8)*(B4024-(E4024/SUMIF(Seasons!A$2:A$8,C4024,Seasons!B$2:B$8))*SUMIF(Seasons!A$2:A$8,C4024,Seasons!C$2:C$8))</f>
        <v>-1.0659779157945304</v>
      </c>
    </row>
    <row r="4025" spans="1:15" x14ac:dyDescent="0.2">
      <c r="A4025">
        <v>1</v>
      </c>
      <c r="B4025" s="1">
        <f t="shared" si="7"/>
        <v>142512</v>
      </c>
      <c r="C4025" s="11" t="s">
        <v>20</v>
      </c>
      <c r="D4025" s="11" t="s">
        <v>1120</v>
      </c>
      <c r="E4025" s="12">
        <v>33</v>
      </c>
      <c r="F4025" s="12">
        <v>0</v>
      </c>
      <c r="G4025" s="12">
        <v>0</v>
      </c>
      <c r="H4025" s="12">
        <v>0</v>
      </c>
      <c r="I4025" s="12"/>
      <c r="J4025" s="14">
        <v>803250</v>
      </c>
      <c r="K4025" s="14">
        <v>142512</v>
      </c>
      <c r="L4025" s="14">
        <v>0</v>
      </c>
      <c r="M4025" s="13"/>
      <c r="N4025" s="10">
        <v>-0.7</v>
      </c>
      <c r="O4025" s="10">
        <f>N4025-1/SUMIF(Seasons!A$2:A$8,C4025,Seasons!E$2:E$8)*(B4025-(E4025/SUMIF(Seasons!A$2:A$8,C4025,Seasons!B$2:B$8))*SUMIF(Seasons!A$2:A$8,C4025,Seasons!C$2:C$8))</f>
        <v>-0.8347866118930567</v>
      </c>
    </row>
    <row r="4026" spans="1:15" x14ac:dyDescent="0.2">
      <c r="A4026">
        <v>1</v>
      </c>
      <c r="B4026" s="1">
        <f t="shared" si="7"/>
        <v>94681</v>
      </c>
      <c r="C4026" s="11" t="s">
        <v>21</v>
      </c>
      <c r="D4026" s="11" t="s">
        <v>1120</v>
      </c>
      <c r="E4026" s="12">
        <v>26</v>
      </c>
      <c r="F4026" s="12">
        <v>0</v>
      </c>
      <c r="G4026" s="12">
        <v>0</v>
      </c>
      <c r="H4026" s="12">
        <v>18</v>
      </c>
      <c r="I4026" s="12"/>
      <c r="J4026" s="14">
        <v>600000</v>
      </c>
      <c r="K4026" s="14">
        <v>94681</v>
      </c>
      <c r="L4026" s="14">
        <v>0</v>
      </c>
      <c r="M4026" s="13">
        <v>0</v>
      </c>
      <c r="N4026" s="10">
        <v>-0.8</v>
      </c>
      <c r="O4026" s="10">
        <f>N4026-1/SUMIF(Seasons!A$2:A$8,C4026,Seasons!E$2:E$8)*(B4026-(E4026/SUMIF(Seasons!A$2:A$8,C4026,Seasons!B$2:B$8))*SUMIF(Seasons!A$2:A$8,C4026,Seasons!C$2:C$8))</f>
        <v>-0.84801658106167443</v>
      </c>
    </row>
    <row r="4027" spans="1:15" x14ac:dyDescent="0.2">
      <c r="A4027">
        <v>1</v>
      </c>
      <c r="B4027" s="1">
        <f t="shared" si="7"/>
        <v>114508</v>
      </c>
      <c r="C4027" s="11" t="s">
        <v>19</v>
      </c>
      <c r="D4027" s="11" t="s">
        <v>1121</v>
      </c>
      <c r="E4027" s="12">
        <v>26</v>
      </c>
      <c r="F4027" s="12">
        <v>0</v>
      </c>
      <c r="G4027" s="12">
        <v>0</v>
      </c>
      <c r="H4027" s="12">
        <v>0</v>
      </c>
      <c r="I4027" s="11"/>
      <c r="J4027" s="14">
        <v>850000</v>
      </c>
      <c r="K4027" s="14">
        <v>114508</v>
      </c>
      <c r="L4027" s="14">
        <v>215000</v>
      </c>
      <c r="M4027" s="13"/>
      <c r="N4027" s="10">
        <v>3.5</v>
      </c>
      <c r="O4027" s="10">
        <f>N4027-1/SUMIF(Seasons!A$2:A$8,C4027,Seasons!E$2:E$8)*(B4027-(E4027/SUMIF(Seasons!A$2:A$8,C4027,Seasons!B$2:B$8))*SUMIF(Seasons!A$2:A$8,C4027,Seasons!C$2:C$8))</f>
        <v>3.3750980475585903</v>
      </c>
    </row>
    <row r="4028" spans="1:15" x14ac:dyDescent="0.2">
      <c r="A4028">
        <v>1</v>
      </c>
      <c r="B4028" s="1">
        <f t="shared" si="7"/>
        <v>850000</v>
      </c>
      <c r="C4028" s="11" t="s">
        <v>20</v>
      </c>
      <c r="D4028" s="11" t="s">
        <v>1121</v>
      </c>
      <c r="E4028" s="12">
        <v>186</v>
      </c>
      <c r="F4028" s="12">
        <v>0</v>
      </c>
      <c r="G4028" s="12">
        <v>0</v>
      </c>
      <c r="H4028" s="12">
        <v>0</v>
      </c>
      <c r="I4028" s="12"/>
      <c r="J4028" s="14">
        <v>850000</v>
      </c>
      <c r="K4028" s="14">
        <v>850000</v>
      </c>
      <c r="L4028" s="14">
        <v>165000</v>
      </c>
      <c r="M4028" s="13"/>
      <c r="N4028" s="10">
        <v>5</v>
      </c>
      <c r="O4028" s="10">
        <f>N4028-1/SUMIF(Seasons!A$2:A$8,C4028,Seasons!E$2:E$8)*(B4028-(E4028/SUMIF(Seasons!A$2:A$8,C4028,Seasons!B$2:B$8))*SUMIF(Seasons!A$2:A$8,C4028,Seasons!C$2:C$8))</f>
        <v>4.1231732776617953</v>
      </c>
    </row>
    <row r="4029" spans="1:15" x14ac:dyDescent="0.2">
      <c r="A4029">
        <v>1</v>
      </c>
      <c r="B4029" s="1">
        <f t="shared" si="7"/>
        <v>850000</v>
      </c>
      <c r="C4029" s="11" t="s">
        <v>21</v>
      </c>
      <c r="D4029" s="11" t="s">
        <v>1121</v>
      </c>
      <c r="E4029" s="12">
        <v>185</v>
      </c>
      <c r="F4029" s="12">
        <v>0</v>
      </c>
      <c r="G4029" s="12">
        <v>0</v>
      </c>
      <c r="H4029" s="12">
        <v>0</v>
      </c>
      <c r="I4029" s="12"/>
      <c r="J4029" s="14">
        <v>850000</v>
      </c>
      <c r="K4029" s="14">
        <v>850000</v>
      </c>
      <c r="L4029" s="14">
        <v>115000</v>
      </c>
      <c r="M4029" s="13">
        <v>0</v>
      </c>
      <c r="N4029" s="10">
        <v>5.7</v>
      </c>
      <c r="O4029" s="10">
        <f>N4029-1/SUMIF(Seasons!A$2:A$8,C4029,Seasons!E$2:E$8)*(B4029-(E4029/SUMIF(Seasons!A$2:A$8,C4029,Seasons!B$2:B$8))*SUMIF(Seasons!A$2:A$8,C4029,Seasons!C$2:C$8))</f>
        <v>4.9532312111057921</v>
      </c>
    </row>
    <row r="4030" spans="1:15" x14ac:dyDescent="0.2">
      <c r="A4030">
        <v>1</v>
      </c>
      <c r="B4030" s="1">
        <f>48/82*K4030</f>
        <v>1053658.5365853659</v>
      </c>
      <c r="C4030" t="s">
        <v>22</v>
      </c>
      <c r="D4030" t="s">
        <v>1121</v>
      </c>
      <c r="E4030">
        <v>99</v>
      </c>
      <c r="F4030">
        <v>0</v>
      </c>
      <c r="H4030">
        <v>0</v>
      </c>
      <c r="K4030" s="1">
        <v>1800000</v>
      </c>
      <c r="L4030" s="1">
        <v>0</v>
      </c>
      <c r="N4030" s="3">
        <v>1.2</v>
      </c>
      <c r="O4030" s="10">
        <f>N4030-1/SUMIF(Seasons!A$2:A$8,C4030,Seasons!E$2:E$8)*(B4030-(E4030/SUMIF(Seasons!A$2:A$8,C4030,Seasons!B$2:B$8))*SUMIF(Seasons!A$2:A$8,C4030,Seasons!C$2:C$8))</f>
        <v>-0.34083398898505135</v>
      </c>
    </row>
    <row r="4031" spans="1:15" x14ac:dyDescent="0.2">
      <c r="A4031">
        <v>1</v>
      </c>
      <c r="B4031" s="1">
        <f>K4031</f>
        <v>1800000</v>
      </c>
      <c r="C4031" t="s">
        <v>15</v>
      </c>
      <c r="D4031" t="s">
        <v>1121</v>
      </c>
      <c r="E4031">
        <v>195</v>
      </c>
      <c r="F4031">
        <v>0</v>
      </c>
      <c r="G4031">
        <v>0</v>
      </c>
      <c r="H4031">
        <v>0</v>
      </c>
      <c r="I4031"/>
      <c r="J4031" s="1">
        <v>1800000</v>
      </c>
      <c r="K4031" s="1">
        <v>1800000</v>
      </c>
      <c r="L4031" s="1">
        <v>0</v>
      </c>
      <c r="M4031"/>
      <c r="N4031" s="3">
        <v>1.8</v>
      </c>
      <c r="O4031" s="10">
        <f>N4031-1/SUMIF(Seasons!A$2:A$8,C4031,Seasons!E$2:E$8)*(B4031-(E4031/SUMIF(Seasons!A$2:A$8,C4031,Seasons!B$2:B$8))*SUMIF(Seasons!A$2:A$8,C4031,Seasons!C$2:C$8))</f>
        <v>-1.1041626331074539</v>
      </c>
    </row>
    <row r="4032" spans="1:15" x14ac:dyDescent="0.2">
      <c r="A4032">
        <v>1</v>
      </c>
      <c r="B4032" s="1">
        <v>449000</v>
      </c>
      <c r="C4032" t="s">
        <v>23</v>
      </c>
      <c r="D4032" t="s">
        <v>1121</v>
      </c>
      <c r="E4032">
        <v>152</v>
      </c>
      <c r="K4032" s="1">
        <v>449000</v>
      </c>
      <c r="L4032" s="1">
        <v>0</v>
      </c>
      <c r="N4032" s="3">
        <v>2.5</v>
      </c>
      <c r="O4032" s="10">
        <f>N4032-1/SUMIF(Seasons!A$2:A$8,C4032,Seasons!E$2:E$8)*(B4032-(E4032/SUMIF(Seasons!A$2:A$8,C4032,Seasons!B$2:B$8))*SUMIF(Seasons!A$2:A$8,C4032,Seasons!C$2:C$8))</f>
        <v>2.5009846294759139</v>
      </c>
    </row>
    <row r="4033" spans="1:15" x14ac:dyDescent="0.2">
      <c r="A4033">
        <v>1</v>
      </c>
      <c r="B4033" s="1">
        <f>J4033</f>
        <v>5750000</v>
      </c>
      <c r="C4033" s="11" t="s">
        <v>17</v>
      </c>
      <c r="D4033" s="11" t="s">
        <v>1122</v>
      </c>
      <c r="E4033" s="12">
        <v>190</v>
      </c>
      <c r="F4033" s="12"/>
      <c r="G4033" s="12"/>
      <c r="H4033" s="12"/>
      <c r="I4033" s="13">
        <v>6150000</v>
      </c>
      <c r="J4033" s="14">
        <v>5750000</v>
      </c>
      <c r="K4033" s="14"/>
      <c r="L4033" s="14" t="s">
        <v>27</v>
      </c>
      <c r="M4033" s="13"/>
      <c r="N4033" s="10">
        <v>6.5</v>
      </c>
      <c r="O4033" s="10">
        <f>N4033-1/SUMIF(Seasons!A$2:A$8,C4033,Seasons!E$2:E$8)*(B4033-(E4033/SUMIF(Seasons!A$2:A$8,C4033,Seasons!B$2:B$8))*SUMIF(Seasons!A$2:A$8,C4033,Seasons!C$2:C$8))</f>
        <v>-7.3285090114691425</v>
      </c>
    </row>
    <row r="4034" spans="1:15" x14ac:dyDescent="0.2">
      <c r="A4034">
        <v>1</v>
      </c>
      <c r="B4034" s="1">
        <f>K4034</f>
        <v>5750000</v>
      </c>
      <c r="C4034" s="11" t="s">
        <v>19</v>
      </c>
      <c r="D4034" s="11" t="s">
        <v>1122</v>
      </c>
      <c r="E4034" s="12">
        <v>193</v>
      </c>
      <c r="F4034" s="12">
        <v>0</v>
      </c>
      <c r="G4034" s="12">
        <v>0</v>
      </c>
      <c r="H4034" s="12">
        <v>0</v>
      </c>
      <c r="I4034" s="11"/>
      <c r="J4034" s="14">
        <v>5750000</v>
      </c>
      <c r="K4034" s="14">
        <v>5750000</v>
      </c>
      <c r="L4034" s="14">
        <v>0</v>
      </c>
      <c r="M4034" s="13"/>
      <c r="N4034" s="10">
        <v>8.4</v>
      </c>
      <c r="O4034" s="10">
        <f>N4034-1/SUMIF(Seasons!A$2:A$8,C4034,Seasons!E$2:E$8)*(B4034-(E4034/SUMIF(Seasons!A$2:A$8,C4034,Seasons!B$2:B$8))*SUMIF(Seasons!A$2:A$8,C4034,Seasons!C$2:C$8))</f>
        <v>-5.507284768211921</v>
      </c>
    </row>
    <row r="4035" spans="1:15" x14ac:dyDescent="0.2">
      <c r="A4035">
        <v>1</v>
      </c>
      <c r="B4035" s="1">
        <f>K4035</f>
        <v>5750000</v>
      </c>
      <c r="C4035" s="11" t="s">
        <v>20</v>
      </c>
      <c r="D4035" s="11" t="s">
        <v>1122</v>
      </c>
      <c r="E4035" s="11">
        <v>186</v>
      </c>
      <c r="F4035" s="11">
        <v>0</v>
      </c>
      <c r="G4035" s="11">
        <v>0</v>
      </c>
      <c r="H4035" s="11">
        <v>0</v>
      </c>
      <c r="I4035" s="11"/>
      <c r="J4035" s="17">
        <v>5750000</v>
      </c>
      <c r="K4035" s="17">
        <v>5750000</v>
      </c>
      <c r="L4035" s="17">
        <v>0</v>
      </c>
      <c r="M4035" s="18"/>
      <c r="N4035" s="10">
        <v>6.9</v>
      </c>
      <c r="O4035" s="10">
        <f>N4035-1/SUMIF(Seasons!A$2:A$8,C4035,Seasons!E$2:E$8)*(B4035-(E4035/SUMIF(Seasons!A$2:A$8,C4035,Seasons!B$2:B$8))*SUMIF(Seasons!A$2:A$8,C4035,Seasons!C$2:C$8))</f>
        <v>-6.2524008350730682</v>
      </c>
    </row>
    <row r="4036" spans="1:15" x14ac:dyDescent="0.2">
      <c r="A4036">
        <v>1</v>
      </c>
      <c r="B4036" s="1">
        <f>K4036</f>
        <v>56923</v>
      </c>
      <c r="C4036" t="s">
        <v>15</v>
      </c>
      <c r="D4036" t="s">
        <v>1123</v>
      </c>
      <c r="E4036">
        <v>12</v>
      </c>
      <c r="F4036">
        <v>0</v>
      </c>
      <c r="G4036">
        <v>0</v>
      </c>
      <c r="H4036">
        <v>0</v>
      </c>
      <c r="I4036"/>
      <c r="J4036" s="1">
        <v>925000</v>
      </c>
      <c r="K4036" s="1">
        <v>56923</v>
      </c>
      <c r="L4036" s="1">
        <v>0</v>
      </c>
      <c r="M4036"/>
      <c r="N4036" s="3">
        <v>-0.2</v>
      </c>
      <c r="O4036" s="10">
        <f>N4036-1/SUMIF(Seasons!A$2:A$8,C4036,Seasons!E$2:E$8)*(B4036-(E4036/SUMIF(Seasons!A$2:A$8,C4036,Seasons!B$2:B$8))*SUMIF(Seasons!A$2:A$8,C4036,Seasons!C$2:C$8))</f>
        <v>-0.25361513143197556</v>
      </c>
    </row>
    <row r="4037" spans="1:15" x14ac:dyDescent="0.2">
      <c r="A4037">
        <v>1</v>
      </c>
      <c r="B4037" s="1">
        <v>55000</v>
      </c>
      <c r="C4037" t="s">
        <v>23</v>
      </c>
      <c r="D4037" t="s">
        <v>1123</v>
      </c>
      <c r="E4037">
        <v>11</v>
      </c>
      <c r="K4037" s="1">
        <v>55000</v>
      </c>
      <c r="L4037" s="1">
        <v>0</v>
      </c>
      <c r="N4037" s="3">
        <v>0</v>
      </c>
      <c r="O4037" s="10">
        <f>N4037-1/SUMIF(Seasons!A$2:A$8,C4037,Seasons!E$2:E$8)*(B4037-(E4037/SUMIF(Seasons!A$2:A$8,C4037,Seasons!B$2:B$8))*SUMIF(Seasons!A$2:A$8,C4037,Seasons!C$2:C$8))</f>
        <v>-4.7857572201391071E-2</v>
      </c>
    </row>
    <row r="4038" spans="1:15" x14ac:dyDescent="0.2">
      <c r="A4038">
        <v>1</v>
      </c>
      <c r="B4038" s="1">
        <f>K4038</f>
        <v>14249</v>
      </c>
      <c r="C4038" s="11" t="s">
        <v>19</v>
      </c>
      <c r="D4038" s="11" t="s">
        <v>1124</v>
      </c>
      <c r="E4038" s="12">
        <v>5</v>
      </c>
      <c r="F4038" s="12">
        <v>0</v>
      </c>
      <c r="G4038" s="12">
        <v>0</v>
      </c>
      <c r="H4038" s="12">
        <v>0</v>
      </c>
      <c r="I4038" s="11"/>
      <c r="J4038" s="14">
        <v>550000</v>
      </c>
      <c r="K4038" s="14">
        <v>14249</v>
      </c>
      <c r="L4038" s="14">
        <v>0</v>
      </c>
      <c r="M4038" s="13"/>
      <c r="N4038" s="10">
        <v>-0.6</v>
      </c>
      <c r="O4038" s="10">
        <f>N4038-1/SUMIF(Seasons!A$2:A$8,C4038,Seasons!E$2:E$8)*(B4038-(E4038/SUMIF(Seasons!A$2:A$8,C4038,Seasons!B$2:B$8))*SUMIF(Seasons!A$2:A$8,C4038,Seasons!C$2:C$8))</f>
        <v>-0.60343213807775453</v>
      </c>
    </row>
    <row r="4039" spans="1:15" x14ac:dyDescent="0.2">
      <c r="A4039">
        <v>1</v>
      </c>
      <c r="B4039" s="1">
        <f>K4039</f>
        <v>381452</v>
      </c>
      <c r="C4039" s="11" t="s">
        <v>20</v>
      </c>
      <c r="D4039" s="11" t="s">
        <v>1124</v>
      </c>
      <c r="E4039" s="12">
        <v>129</v>
      </c>
      <c r="F4039" s="12">
        <v>0</v>
      </c>
      <c r="G4039" s="12">
        <v>0</v>
      </c>
      <c r="H4039" s="12">
        <v>0</v>
      </c>
      <c r="I4039" s="12"/>
      <c r="J4039" s="14">
        <v>550000</v>
      </c>
      <c r="K4039" s="14">
        <v>381452</v>
      </c>
      <c r="L4039" s="14">
        <v>0</v>
      </c>
      <c r="M4039" s="13"/>
      <c r="N4039" s="10">
        <v>-1</v>
      </c>
      <c r="O4039" s="10">
        <f>N4039-1/SUMIF(Seasons!A$2:A$8,C4039,Seasons!E$2:E$8)*(B4039-(E4039/SUMIF(Seasons!A$2:A$8,C4039,Seasons!B$2:B$8))*SUMIF(Seasons!A$2:A$8,C4039,Seasons!C$2:C$8))</f>
        <v>-1.0868755067681324</v>
      </c>
    </row>
    <row r="4040" spans="1:15" x14ac:dyDescent="0.2">
      <c r="A4040">
        <v>1</v>
      </c>
      <c r="B4040" s="1">
        <f>K4040</f>
        <v>65270</v>
      </c>
      <c r="C4040" s="11" t="s">
        <v>21</v>
      </c>
      <c r="D4040" s="11" t="s">
        <v>1124</v>
      </c>
      <c r="E4040" s="12">
        <v>23</v>
      </c>
      <c r="F4040" s="12">
        <v>0</v>
      </c>
      <c r="G4040" s="12">
        <v>0</v>
      </c>
      <c r="H4040" s="12">
        <v>0</v>
      </c>
      <c r="I4040" s="12"/>
      <c r="J4040" s="14">
        <v>525000</v>
      </c>
      <c r="K4040" s="14">
        <v>65270</v>
      </c>
      <c r="L4040" s="14">
        <v>0</v>
      </c>
      <c r="M4040" s="13">
        <v>0</v>
      </c>
      <c r="N4040" s="10">
        <v>-0.60000000000000009</v>
      </c>
      <c r="O4040" s="10">
        <f>N4040-1/SUMIF(Seasons!A$2:A$8,C4040,Seasons!E$2:E$8)*(B4040-(E4040/SUMIF(Seasons!A$2:A$8,C4040,Seasons!B$2:B$8))*SUMIF(Seasons!A$2:A$8,C4040,Seasons!C$2:C$8))</f>
        <v>-0.59999937898645417</v>
      </c>
    </row>
    <row r="4041" spans="1:15" x14ac:dyDescent="0.2">
      <c r="A4041">
        <v>1</v>
      </c>
      <c r="B4041" s="1">
        <f>K4041</f>
        <v>348654</v>
      </c>
      <c r="C4041" t="s">
        <v>15</v>
      </c>
      <c r="D4041" t="s">
        <v>1124</v>
      </c>
      <c r="E4041">
        <v>111</v>
      </c>
      <c r="F4041">
        <v>0</v>
      </c>
      <c r="G4041">
        <v>0</v>
      </c>
      <c r="H4041">
        <v>0</v>
      </c>
      <c r="I4041"/>
      <c r="J4041" s="1">
        <v>612500</v>
      </c>
      <c r="K4041" s="1">
        <v>348654</v>
      </c>
      <c r="L4041" s="1">
        <v>0</v>
      </c>
      <c r="M4041"/>
      <c r="N4041" s="3">
        <v>-1.7000000000000002</v>
      </c>
      <c r="O4041" s="10">
        <f>N4041-1/SUMIF(Seasons!A$2:A$8,C4041,Seasons!E$2:E$8)*(B4041-(E4041/SUMIF(Seasons!A$2:A$8,C4041,Seasons!B$2:B$8))*SUMIF(Seasons!A$2:A$8,C4041,Seasons!C$2:C$8))</f>
        <v>-1.7826572939161518</v>
      </c>
    </row>
    <row r="4042" spans="1:15" x14ac:dyDescent="0.2">
      <c r="A4042">
        <v>1</v>
      </c>
      <c r="B4042" s="1">
        <f>J4042</f>
        <v>575000</v>
      </c>
      <c r="C4042" s="11" t="s">
        <v>17</v>
      </c>
      <c r="D4042" s="11" t="s">
        <v>1125</v>
      </c>
      <c r="E4042" s="12">
        <v>190</v>
      </c>
      <c r="F4042" s="12"/>
      <c r="G4042" s="12"/>
      <c r="H4042" s="12"/>
      <c r="I4042" s="13">
        <v>575000</v>
      </c>
      <c r="J4042" s="14">
        <v>575000</v>
      </c>
      <c r="K4042" s="14"/>
      <c r="L4042" s="14" t="s">
        <v>27</v>
      </c>
      <c r="M4042" s="13"/>
      <c r="N4042" s="10">
        <v>-0.5</v>
      </c>
      <c r="O4042" s="10">
        <f>N4042-1/SUMIF(Seasons!A$2:A$8,C4042,Seasons!E$2:E$8)*(B4042-(E4042/SUMIF(Seasons!A$2:A$8,C4042,Seasons!B$2:B$8))*SUMIF(Seasons!A$2:A$8,C4042,Seasons!C$2:C$8))</f>
        <v>-0.76215182960131078</v>
      </c>
    </row>
    <row r="4043" spans="1:15" x14ac:dyDescent="0.2">
      <c r="A4043">
        <v>1</v>
      </c>
      <c r="B4043" s="1">
        <f>K4043</f>
        <v>666667</v>
      </c>
      <c r="C4043" s="11" t="s">
        <v>19</v>
      </c>
      <c r="D4043" s="11" t="s">
        <v>1126</v>
      </c>
      <c r="E4043" s="12">
        <v>193</v>
      </c>
      <c r="F4043" s="12">
        <v>0</v>
      </c>
      <c r="G4043" s="12">
        <v>0</v>
      </c>
      <c r="H4043" s="12">
        <v>0</v>
      </c>
      <c r="I4043" s="11"/>
      <c r="J4043" s="14">
        <v>666667</v>
      </c>
      <c r="K4043" s="14">
        <v>666667</v>
      </c>
      <c r="L4043" s="14">
        <v>0</v>
      </c>
      <c r="M4043" s="13"/>
      <c r="N4043" s="10"/>
      <c r="O4043" s="10">
        <f>N4043-1/SUMIF(Seasons!A$2:A$8,C4043,Seasons!E$2:E$8)*(B4043-(E4043/SUMIF(Seasons!A$2:A$8,C4043,Seasons!B$2:B$8))*SUMIF(Seasons!A$2:A$8,C4043,Seasons!C$2:C$8))</f>
        <v>-0.44150198675496688</v>
      </c>
    </row>
    <row r="4044" spans="1:15" x14ac:dyDescent="0.2">
      <c r="A4044">
        <v>1</v>
      </c>
      <c r="B4044" s="1">
        <f>K4044</f>
        <v>666667</v>
      </c>
      <c r="C4044" s="11" t="s">
        <v>20</v>
      </c>
      <c r="D4044" s="11" t="s">
        <v>1126</v>
      </c>
      <c r="E4044" s="12">
        <v>186</v>
      </c>
      <c r="F4044" s="12">
        <v>0</v>
      </c>
      <c r="G4044" s="12">
        <v>0</v>
      </c>
      <c r="H4044" s="12">
        <v>0</v>
      </c>
      <c r="I4044" s="12"/>
      <c r="J4044" s="14">
        <v>666667</v>
      </c>
      <c r="K4044" s="14">
        <v>666667</v>
      </c>
      <c r="L4044" s="14">
        <v>0</v>
      </c>
      <c r="M4044" s="13"/>
      <c r="N4044" s="10"/>
      <c r="O4044" s="10">
        <f>N4044-1/SUMIF(Seasons!A$2:A$8,C4044,Seasons!E$2:E$8)*(B4044-(E4044/SUMIF(Seasons!A$2:A$8,C4044,Seasons!B$2:B$8))*SUMIF(Seasons!A$2:A$8,C4044,Seasons!C$2:C$8))</f>
        <v>-0.41753736951983295</v>
      </c>
    </row>
    <row r="4045" spans="1:15" x14ac:dyDescent="0.2">
      <c r="A4045">
        <v>1</v>
      </c>
      <c r="B4045" s="1">
        <f>J4045</f>
        <v>950000</v>
      </c>
      <c r="C4045" s="11" t="s">
        <v>17</v>
      </c>
      <c r="D4045" s="11" t="s">
        <v>1127</v>
      </c>
      <c r="E4045" s="12">
        <v>190</v>
      </c>
      <c r="F4045" s="12"/>
      <c r="G4045" s="12"/>
      <c r="H4045" s="12"/>
      <c r="I4045" s="13">
        <v>950000</v>
      </c>
      <c r="J4045" s="14">
        <v>950000</v>
      </c>
      <c r="K4045" s="14"/>
      <c r="L4045" s="14" t="s">
        <v>27</v>
      </c>
      <c r="M4045" s="13"/>
      <c r="N4045" s="10">
        <v>2.2999999999999998</v>
      </c>
      <c r="O4045" s="10">
        <f>N4045-1/SUMIF(Seasons!A$2:A$8,C4045,Seasons!E$2:E$8)*(B4045-(E4045/SUMIF(Seasons!A$2:A$8,C4045,Seasons!B$2:B$8))*SUMIF(Seasons!A$2:A$8,C4045,Seasons!C$2:C$8))</f>
        <v>1.0547788093937738</v>
      </c>
    </row>
    <row r="4046" spans="1:15" x14ac:dyDescent="0.2">
      <c r="A4046">
        <v>1</v>
      </c>
      <c r="B4046" s="1">
        <f>K4046</f>
        <v>1450000</v>
      </c>
      <c r="C4046" s="11" t="s">
        <v>19</v>
      </c>
      <c r="D4046" s="11" t="s">
        <v>1127</v>
      </c>
      <c r="E4046" s="12">
        <v>193</v>
      </c>
      <c r="F4046" s="12">
        <v>0</v>
      </c>
      <c r="G4046" s="12">
        <v>0</v>
      </c>
      <c r="H4046" s="12">
        <v>0</v>
      </c>
      <c r="I4046" s="11"/>
      <c r="J4046" s="14">
        <v>1450000</v>
      </c>
      <c r="K4046" s="14">
        <v>1450000</v>
      </c>
      <c r="L4046" s="14">
        <v>0</v>
      </c>
      <c r="M4046" s="13"/>
      <c r="N4046" s="10">
        <v>5.9</v>
      </c>
      <c r="O4046" s="10">
        <f>N4046-1/SUMIF(Seasons!A$2:A$8,C4046,Seasons!E$2:E$8)*(B4046-(E4046/SUMIF(Seasons!A$2:A$8,C4046,Seasons!B$2:B$8))*SUMIF(Seasons!A$2:A$8,C4046,Seasons!C$2:C$8))</f>
        <v>3.3834437086092719</v>
      </c>
    </row>
    <row r="4047" spans="1:15" x14ac:dyDescent="0.2">
      <c r="A4047">
        <v>1</v>
      </c>
      <c r="B4047" s="1">
        <f>K4047</f>
        <v>1450000</v>
      </c>
      <c r="C4047" s="11" t="s">
        <v>20</v>
      </c>
      <c r="D4047" s="11" t="s">
        <v>1127</v>
      </c>
      <c r="E4047" s="11">
        <v>186</v>
      </c>
      <c r="F4047" s="11">
        <v>0</v>
      </c>
      <c r="G4047" s="11">
        <v>0</v>
      </c>
      <c r="H4047" s="11">
        <v>0</v>
      </c>
      <c r="I4047" s="11"/>
      <c r="J4047" s="17">
        <v>1450000</v>
      </c>
      <c r="K4047" s="17">
        <v>1450000</v>
      </c>
      <c r="L4047" s="17">
        <v>0</v>
      </c>
      <c r="M4047" s="18"/>
      <c r="N4047" s="10">
        <v>0.5</v>
      </c>
      <c r="O4047" s="10">
        <f>N4047-1/SUMIF(Seasons!A$2:A$8,C4047,Seasons!E$2:E$8)*(B4047-(E4047/SUMIF(Seasons!A$2:A$8,C4047,Seasons!B$2:B$8))*SUMIF(Seasons!A$2:A$8,C4047,Seasons!C$2:C$8))</f>
        <v>-1.879958246346555</v>
      </c>
    </row>
    <row r="4048" spans="1:15" x14ac:dyDescent="0.2">
      <c r="A4048">
        <v>1</v>
      </c>
      <c r="B4048" s="1">
        <f>K4048</f>
        <v>1450000</v>
      </c>
      <c r="C4048" s="11" t="s">
        <v>21</v>
      </c>
      <c r="D4048" s="11" t="s">
        <v>1127</v>
      </c>
      <c r="E4048" s="12">
        <v>185</v>
      </c>
      <c r="F4048" s="12">
        <v>0</v>
      </c>
      <c r="G4048" s="12">
        <v>0</v>
      </c>
      <c r="H4048" s="12">
        <v>0</v>
      </c>
      <c r="I4048" s="12"/>
      <c r="J4048" s="14">
        <v>1450000</v>
      </c>
      <c r="K4048" s="14">
        <v>1450000</v>
      </c>
      <c r="L4048" s="14">
        <v>0</v>
      </c>
      <c r="M4048" s="13">
        <v>0</v>
      </c>
      <c r="N4048" s="10">
        <v>1.8</v>
      </c>
      <c r="O4048" s="10">
        <f>N4048-1/SUMIF(Seasons!A$2:A$8,C4048,Seasons!E$2:E$8)*(B4048-(E4048/SUMIF(Seasons!A$2:A$8,C4048,Seasons!B$2:B$8))*SUMIF(Seasons!A$2:A$8,C4048,Seasons!C$2:C$8))</f>
        <v>-0.32541886069889903</v>
      </c>
    </row>
    <row r="4049" spans="1:15" x14ac:dyDescent="0.2">
      <c r="A4049">
        <v>1</v>
      </c>
      <c r="B4049" s="1">
        <f>48/82*K4049</f>
        <v>878048.78048780479</v>
      </c>
      <c r="C4049" t="s">
        <v>22</v>
      </c>
      <c r="D4049" t="s">
        <v>1127</v>
      </c>
      <c r="E4049">
        <v>99</v>
      </c>
      <c r="F4049">
        <v>0</v>
      </c>
      <c r="H4049">
        <v>0</v>
      </c>
      <c r="K4049" s="1">
        <v>1500000</v>
      </c>
      <c r="L4049" s="1">
        <v>0</v>
      </c>
      <c r="N4049" s="3">
        <v>5.7</v>
      </c>
      <c r="O4049" s="10">
        <f>N4049-1/SUMIF(Seasons!A$2:A$8,C4049,Seasons!E$2:E$8)*(B4049-(E4049/SUMIF(Seasons!A$2:A$8,C4049,Seasons!B$2:B$8))*SUMIF(Seasons!A$2:A$8,C4049,Seasons!C$2:C$8))</f>
        <v>4.5217151848937842</v>
      </c>
    </row>
    <row r="4050" spans="1:15" x14ac:dyDescent="0.2">
      <c r="A4050">
        <v>1</v>
      </c>
      <c r="B4050" s="1">
        <f>K4050</f>
        <v>1500000</v>
      </c>
      <c r="C4050" t="s">
        <v>15</v>
      </c>
      <c r="D4050" t="s">
        <v>1127</v>
      </c>
      <c r="E4050">
        <v>195</v>
      </c>
      <c r="F4050">
        <v>0</v>
      </c>
      <c r="G4050">
        <v>0</v>
      </c>
      <c r="H4050">
        <v>0</v>
      </c>
      <c r="I4050"/>
      <c r="J4050" s="1">
        <v>1500000</v>
      </c>
      <c r="K4050" s="1">
        <v>1500000</v>
      </c>
      <c r="L4050" s="1">
        <v>0</v>
      </c>
      <c r="M4050"/>
      <c r="N4050" s="3">
        <v>-1.5</v>
      </c>
      <c r="O4050" s="10">
        <f>N4050-1/SUMIF(Seasons!A$2:A$8,C4050,Seasons!E$2:E$8)*(B4050-(E4050/SUMIF(Seasons!A$2:A$8,C4050,Seasons!B$2:B$8))*SUMIF(Seasons!A$2:A$8,C4050,Seasons!C$2:C$8))</f>
        <v>-3.7071636011616649</v>
      </c>
    </row>
    <row r="4051" spans="1:15" x14ac:dyDescent="0.2">
      <c r="A4051">
        <v>1</v>
      </c>
      <c r="B4051" s="1">
        <v>1000000</v>
      </c>
      <c r="C4051" t="s">
        <v>23</v>
      </c>
      <c r="D4051" t="s">
        <v>1127</v>
      </c>
      <c r="E4051">
        <v>186</v>
      </c>
      <c r="K4051" s="1">
        <v>1000000</v>
      </c>
      <c r="L4051" s="1">
        <v>0</v>
      </c>
      <c r="N4051" s="3">
        <v>4.4000000000000004</v>
      </c>
      <c r="O4051" s="10">
        <f>N4051-1/SUMIF(Seasons!A$2:A$8,C4051,Seasons!E$2:E$8)*(B4051-(E4051/SUMIF(Seasons!A$2:A$8,C4051,Seasons!B$2:B$8))*SUMIF(Seasons!A$2:A$8,C4051,Seasons!C$2:C$8))</f>
        <v>3.4417036379769304</v>
      </c>
    </row>
    <row r="4052" spans="1:15" x14ac:dyDescent="0.2">
      <c r="A4052">
        <v>1</v>
      </c>
      <c r="B4052" s="1">
        <f>K4052</f>
        <v>30735</v>
      </c>
      <c r="C4052" s="11" t="s">
        <v>20</v>
      </c>
      <c r="D4052" s="11" t="s">
        <v>1128</v>
      </c>
      <c r="E4052" s="12">
        <v>7</v>
      </c>
      <c r="F4052" s="12">
        <v>0</v>
      </c>
      <c r="G4052" s="12">
        <v>0</v>
      </c>
      <c r="H4052" s="12">
        <v>0</v>
      </c>
      <c r="I4052" s="12"/>
      <c r="J4052" s="14">
        <v>816666</v>
      </c>
      <c r="K4052" s="14">
        <v>30735</v>
      </c>
      <c r="L4052" s="14">
        <v>0</v>
      </c>
      <c r="M4052" s="13"/>
      <c r="N4052" s="10">
        <v>-1.9</v>
      </c>
      <c r="O4052" s="10">
        <f>N4052-1/SUMIF(Seasons!A$2:A$8,C4052,Seasons!E$2:E$8)*(B4052-(E4052/SUMIF(Seasons!A$2:A$8,C4052,Seasons!B$2:B$8))*SUMIF(Seasons!A$2:A$8,C4052,Seasons!C$2:C$8))</f>
        <v>-1.9298566906862413</v>
      </c>
    </row>
    <row r="4053" spans="1:15" x14ac:dyDescent="0.2">
      <c r="A4053">
        <v>1</v>
      </c>
      <c r="B4053" s="1">
        <f>48/82*K4053</f>
        <v>67602.731707317071</v>
      </c>
      <c r="C4053" t="s">
        <v>22</v>
      </c>
      <c r="D4053" t="s">
        <v>1128</v>
      </c>
      <c r="E4053">
        <v>14</v>
      </c>
      <c r="F4053">
        <v>0</v>
      </c>
      <c r="H4053">
        <v>0</v>
      </c>
      <c r="K4053" s="1">
        <v>115488</v>
      </c>
      <c r="L4053" s="1">
        <v>0</v>
      </c>
      <c r="O4053" s="10">
        <f>N4053-1/SUMIF(Seasons!A$2:A$8,C4053,Seasons!E$2:E$8)*(B4053-(E4053/SUMIF(Seasons!A$2:A$8,C4053,Seasons!B$2:B$8))*SUMIF(Seasons!A$2:A$8,C4053,Seasons!C$2:C$8))</f>
        <v>-4.9845164723553402E-2</v>
      </c>
    </row>
    <row r="4054" spans="1:15" x14ac:dyDescent="0.2">
      <c r="A4054">
        <v>1</v>
      </c>
      <c r="B4054" s="1">
        <v>116000</v>
      </c>
      <c r="C4054" t="s">
        <v>23</v>
      </c>
      <c r="D4054" t="s">
        <v>1128</v>
      </c>
      <c r="E4054" s="19">
        <v>36</v>
      </c>
      <c r="J4054" s="1">
        <v>600000</v>
      </c>
      <c r="K4054" s="1">
        <v>116000</v>
      </c>
      <c r="N4054" s="3">
        <v>1.2</v>
      </c>
      <c r="O4054" s="10">
        <f>N4054-1/SUMIF(Seasons!A$2:A$8,C4054,Seasons!E$2:E$8)*(B4054-(E4054/SUMIF(Seasons!A$2:A$8,C4054,Seasons!B$2:B$8))*SUMIF(Seasons!A$2:A$8,C4054,Seasons!C$2:C$8))</f>
        <v>1.1796662564043849</v>
      </c>
    </row>
    <row r="4055" spans="1:15" x14ac:dyDescent="0.2">
      <c r="A4055">
        <v>1</v>
      </c>
      <c r="B4055" s="1">
        <f>J4055</f>
        <v>522500</v>
      </c>
      <c r="C4055" s="11" t="s">
        <v>17</v>
      </c>
      <c r="D4055" s="11" t="s">
        <v>1129</v>
      </c>
      <c r="E4055" s="12">
        <v>190</v>
      </c>
      <c r="F4055" s="12"/>
      <c r="G4055" s="12"/>
      <c r="H4055" s="12"/>
      <c r="I4055" s="13">
        <v>522500</v>
      </c>
      <c r="J4055" s="14">
        <v>522500</v>
      </c>
      <c r="K4055" s="14"/>
      <c r="L4055" s="14" t="s">
        <v>27</v>
      </c>
      <c r="M4055" s="13"/>
      <c r="N4055" s="10">
        <v>-0.5</v>
      </c>
      <c r="O4055" s="10">
        <f>N4055-1/SUMIF(Seasons!A$2:A$8,C4055,Seasons!E$2:E$8)*(B4055-(E4055/SUMIF(Seasons!A$2:A$8,C4055,Seasons!B$2:B$8))*SUMIF(Seasons!A$2:A$8,C4055,Seasons!C$2:C$8))</f>
        <v>-0.6245221190606226</v>
      </c>
    </row>
    <row r="4056" spans="1:15" x14ac:dyDescent="0.2">
      <c r="A4056">
        <v>1</v>
      </c>
      <c r="B4056" s="1">
        <f>K4056</f>
        <v>500000</v>
      </c>
      <c r="C4056" s="11" t="s">
        <v>20</v>
      </c>
      <c r="D4056" s="11" t="s">
        <v>1129</v>
      </c>
      <c r="E4056" s="12">
        <v>186</v>
      </c>
      <c r="F4056" s="12">
        <v>0</v>
      </c>
      <c r="G4056" s="12">
        <v>0</v>
      </c>
      <c r="H4056" s="12">
        <v>0</v>
      </c>
      <c r="I4056" s="12"/>
      <c r="J4056" s="14">
        <v>500000</v>
      </c>
      <c r="K4056" s="14">
        <v>500000</v>
      </c>
      <c r="L4056" s="14">
        <v>0</v>
      </c>
      <c r="M4056" s="13"/>
      <c r="N4056" s="10">
        <v>2.4</v>
      </c>
      <c r="O4056" s="10">
        <f>N4056-1/SUMIF(Seasons!A$2:A$8,C4056,Seasons!E$2:E$8)*(B4056-(E4056/SUMIF(Seasons!A$2:A$8,C4056,Seasons!B$2:B$8))*SUMIF(Seasons!A$2:A$8,C4056,Seasons!C$2:C$8))</f>
        <v>2.4</v>
      </c>
    </row>
    <row r="4057" spans="1:15" x14ac:dyDescent="0.2">
      <c r="A4057">
        <v>1</v>
      </c>
      <c r="B4057" s="1">
        <f>K4057</f>
        <v>1200000</v>
      </c>
      <c r="C4057" s="11" t="s">
        <v>21</v>
      </c>
      <c r="D4057" s="11" t="s">
        <v>1129</v>
      </c>
      <c r="E4057" s="12">
        <v>185</v>
      </c>
      <c r="F4057" s="12">
        <v>0</v>
      </c>
      <c r="G4057" s="12">
        <v>0</v>
      </c>
      <c r="H4057" s="12">
        <v>0</v>
      </c>
      <c r="I4057" s="12"/>
      <c r="J4057" s="14">
        <v>1200000</v>
      </c>
      <c r="K4057" s="14">
        <v>1200000</v>
      </c>
      <c r="L4057" s="14">
        <v>0</v>
      </c>
      <c r="M4057" s="13">
        <v>0</v>
      </c>
      <c r="N4057" s="10">
        <v>-1.2</v>
      </c>
      <c r="O4057" s="10">
        <f>N4057-1/SUMIF(Seasons!A$2:A$8,C4057,Seasons!E$2:E$8)*(B4057-(E4057/SUMIF(Seasons!A$2:A$8,C4057,Seasons!B$2:B$8))*SUMIF(Seasons!A$2:A$8,C4057,Seasons!C$2:C$8))</f>
        <v>-2.7509813307802773</v>
      </c>
    </row>
    <row r="4058" spans="1:15" x14ac:dyDescent="0.2">
      <c r="A4058">
        <v>1</v>
      </c>
      <c r="B4058" s="1">
        <f>48/82*K4058</f>
        <v>351219.5121951219</v>
      </c>
      <c r="C4058" t="s">
        <v>22</v>
      </c>
      <c r="D4058" t="s">
        <v>1129</v>
      </c>
      <c r="E4058">
        <v>33</v>
      </c>
      <c r="F4058">
        <v>0</v>
      </c>
      <c r="H4058">
        <v>0</v>
      </c>
      <c r="K4058" s="1">
        <v>600000</v>
      </c>
      <c r="L4058" s="1">
        <v>0</v>
      </c>
      <c r="N4058" s="3">
        <v>-0.5</v>
      </c>
      <c r="O4058" s="10">
        <f>N4058-1/SUMIF(Seasons!A$2:A$8,C4058,Seasons!E$2:E$8)*(B4058-(E4058/SUMIF(Seasons!A$2:A$8,C4058,Seasons!B$2:B$8))*SUMIF(Seasons!A$2:A$8,C4058,Seasons!C$2:C$8))</f>
        <v>-1.0136113296616838</v>
      </c>
    </row>
    <row r="4059" spans="1:15" x14ac:dyDescent="0.2">
      <c r="A4059">
        <v>1</v>
      </c>
      <c r="B4059" s="1">
        <f>K4059</f>
        <v>1200000</v>
      </c>
      <c r="C4059" t="s">
        <v>15</v>
      </c>
      <c r="D4059" t="s">
        <v>1129</v>
      </c>
      <c r="E4059">
        <v>195</v>
      </c>
      <c r="F4059">
        <v>0</v>
      </c>
      <c r="G4059">
        <v>0</v>
      </c>
      <c r="H4059">
        <v>0</v>
      </c>
      <c r="I4059"/>
      <c r="J4059" s="1">
        <v>1200000</v>
      </c>
      <c r="K4059" s="1">
        <v>1200000</v>
      </c>
      <c r="L4059" s="1">
        <v>0</v>
      </c>
      <c r="M4059"/>
      <c r="N4059" s="3">
        <v>-0.2</v>
      </c>
      <c r="O4059" s="10">
        <f>N4059-1/SUMIF(Seasons!A$2:A$8,C4059,Seasons!E$2:E$8)*(B4059-(E4059/SUMIF(Seasons!A$2:A$8,C4059,Seasons!B$2:B$8))*SUMIF(Seasons!A$2:A$8,C4059,Seasons!C$2:C$8))</f>
        <v>-1.710164569215876</v>
      </c>
    </row>
    <row r="4060" spans="1:15" x14ac:dyDescent="0.2">
      <c r="A4060">
        <v>1</v>
      </c>
      <c r="B4060" s="1">
        <v>1500000</v>
      </c>
      <c r="C4060" t="s">
        <v>23</v>
      </c>
      <c r="D4060" t="s">
        <v>1129</v>
      </c>
      <c r="E4060">
        <v>186</v>
      </c>
      <c r="K4060" s="1">
        <v>1500000</v>
      </c>
      <c r="L4060" s="1">
        <v>0</v>
      </c>
      <c r="N4060" s="3">
        <v>-1.5</v>
      </c>
      <c r="O4060" s="10">
        <f>N4060-1/SUMIF(Seasons!A$2:A$8,C4060,Seasons!E$2:E$8)*(B4060-(E4060/SUMIF(Seasons!A$2:A$8,C4060,Seasons!B$2:B$8))*SUMIF(Seasons!A$2:A$8,C4060,Seasons!C$2:C$8))</f>
        <v>-3.523070097604259</v>
      </c>
    </row>
    <row r="4061" spans="1:15" x14ac:dyDescent="0.2">
      <c r="A4061">
        <v>1</v>
      </c>
      <c r="B4061" s="1">
        <f>K4061</f>
        <v>684946</v>
      </c>
      <c r="C4061" s="11" t="s">
        <v>20</v>
      </c>
      <c r="D4061" s="11" t="s">
        <v>1130</v>
      </c>
      <c r="E4061" s="12">
        <v>98</v>
      </c>
      <c r="F4061" s="12">
        <v>0</v>
      </c>
      <c r="G4061" s="12">
        <v>0</v>
      </c>
      <c r="H4061" s="12">
        <v>0</v>
      </c>
      <c r="I4061" s="12"/>
      <c r="J4061" s="14">
        <v>1300000</v>
      </c>
      <c r="K4061" s="14">
        <v>684946</v>
      </c>
      <c r="L4061" s="14">
        <v>425000</v>
      </c>
      <c r="M4061" s="13"/>
      <c r="N4061" s="10">
        <v>4.5999999999999996</v>
      </c>
      <c r="O4061" s="10">
        <f>N4061-1/SUMIF(Seasons!A$2:A$8,C4061,Seasons!E$2:E$8)*(B4061-(E4061/SUMIF(Seasons!A$2:A$8,C4061,Seasons!B$2:B$8))*SUMIF(Seasons!A$2:A$8,C4061,Seasons!C$2:C$8))</f>
        <v>3.5440372280961681</v>
      </c>
    </row>
    <row r="4062" spans="1:15" x14ac:dyDescent="0.2">
      <c r="A4062">
        <v>1</v>
      </c>
      <c r="B4062" s="1">
        <f>K4062</f>
        <v>1300000</v>
      </c>
      <c r="C4062" s="11" t="s">
        <v>21</v>
      </c>
      <c r="D4062" s="11" t="s">
        <v>1130</v>
      </c>
      <c r="E4062" s="12">
        <v>185</v>
      </c>
      <c r="F4062" s="12">
        <v>0</v>
      </c>
      <c r="G4062" s="12">
        <v>0</v>
      </c>
      <c r="H4062" s="12">
        <v>0</v>
      </c>
      <c r="I4062" s="12"/>
      <c r="J4062" s="14">
        <v>1300000</v>
      </c>
      <c r="K4062" s="14">
        <v>1300000</v>
      </c>
      <c r="L4062" s="14">
        <v>425000</v>
      </c>
      <c r="M4062" s="13">
        <v>0</v>
      </c>
      <c r="N4062" s="10">
        <v>14.1</v>
      </c>
      <c r="O4062" s="10">
        <f>N4062-1/SUMIF(Seasons!A$2:A$8,C4062,Seasons!E$2:E$8)*(B4062-(E4062/SUMIF(Seasons!A$2:A$8,C4062,Seasons!B$2:B$8))*SUMIF(Seasons!A$2:A$8,C4062,Seasons!C$2:C$8))</f>
        <v>12.319243657252274</v>
      </c>
    </row>
    <row r="4063" spans="1:15" x14ac:dyDescent="0.2">
      <c r="A4063">
        <v>1</v>
      </c>
      <c r="B4063" s="1">
        <f>48/82*K4063</f>
        <v>512195.12195121951</v>
      </c>
      <c r="C4063" t="s">
        <v>22</v>
      </c>
      <c r="D4063" t="s">
        <v>1130</v>
      </c>
      <c r="E4063">
        <v>99</v>
      </c>
      <c r="F4063">
        <v>0</v>
      </c>
      <c r="H4063">
        <v>0</v>
      </c>
      <c r="K4063" s="1">
        <v>875000</v>
      </c>
      <c r="L4063" s="1">
        <v>425000</v>
      </c>
      <c r="N4063" s="3">
        <v>8.1</v>
      </c>
      <c r="O4063" s="10">
        <f>N4063-1/SUMIF(Seasons!A$2:A$8,C4063,Seasons!E$2:E$8)*(B4063-(E4063/SUMIF(Seasons!A$2:A$8,C4063,Seasons!B$2:B$8))*SUMIF(Seasons!A$2:A$8,C4063,Seasons!C$2:C$8))</f>
        <v>7.6770259638080249</v>
      </c>
    </row>
    <row r="4064" spans="1:15" x14ac:dyDescent="0.2">
      <c r="A4064">
        <v>1</v>
      </c>
      <c r="B4064" s="1">
        <f>K4064</f>
        <v>4700000</v>
      </c>
      <c r="C4064" t="s">
        <v>15</v>
      </c>
      <c r="D4064" t="s">
        <v>1130</v>
      </c>
      <c r="E4064">
        <v>195</v>
      </c>
      <c r="F4064">
        <v>0</v>
      </c>
      <c r="G4064">
        <v>0</v>
      </c>
      <c r="H4064">
        <v>0</v>
      </c>
      <c r="I4064"/>
      <c r="J4064" s="1">
        <v>4700000</v>
      </c>
      <c r="K4064" s="1">
        <v>4700000</v>
      </c>
      <c r="L4064" s="1">
        <v>0</v>
      </c>
      <c r="M4064"/>
      <c r="N4064" s="3">
        <v>14.9</v>
      </c>
      <c r="O4064" s="10">
        <f>N4064-1/SUMIF(Seasons!A$2:A$8,C4064,Seasons!E$2:E$8)*(B4064-(E4064/SUMIF(Seasons!A$2:A$8,C4064,Seasons!B$2:B$8))*SUMIF(Seasons!A$2:A$8,C4064,Seasons!C$2:C$8))</f>
        <v>5.2581800580832532</v>
      </c>
    </row>
    <row r="4065" spans="1:15" x14ac:dyDescent="0.2">
      <c r="A4065">
        <v>1</v>
      </c>
      <c r="B4065" s="1">
        <v>4700000</v>
      </c>
      <c r="C4065" t="s">
        <v>23</v>
      </c>
      <c r="D4065" t="s">
        <v>1130</v>
      </c>
      <c r="E4065">
        <v>186</v>
      </c>
      <c r="K4065" s="1">
        <v>4700000</v>
      </c>
      <c r="L4065" s="1">
        <v>0</v>
      </c>
      <c r="N4065" s="3">
        <v>9.5</v>
      </c>
      <c r="O4065" s="10">
        <f>N4065-1/SUMIF(Seasons!A$2:A$8,C4065,Seasons!E$2:E$8)*(B4065-(E4065/SUMIF(Seasons!A$2:A$8,C4065,Seasons!B$2:B$8))*SUMIF(Seasons!A$2:A$8,C4065,Seasons!C$2:C$8))</f>
        <v>0.66237799467613101</v>
      </c>
    </row>
    <row r="4066" spans="1:15" x14ac:dyDescent="0.2">
      <c r="A4066">
        <v>1</v>
      </c>
      <c r="B4066" s="1">
        <f>J4066</f>
        <v>3333333</v>
      </c>
      <c r="C4066" s="11" t="s">
        <v>17</v>
      </c>
      <c r="D4066" s="11" t="s">
        <v>1131</v>
      </c>
      <c r="E4066" s="12">
        <v>190</v>
      </c>
      <c r="F4066" s="12"/>
      <c r="G4066" s="12"/>
      <c r="H4066" s="12"/>
      <c r="I4066" s="13">
        <v>3333333</v>
      </c>
      <c r="J4066" s="14">
        <v>3333333</v>
      </c>
      <c r="K4066" s="14"/>
      <c r="L4066" s="14" t="s">
        <v>27</v>
      </c>
      <c r="M4066" s="13"/>
      <c r="N4066" s="10">
        <v>5.4</v>
      </c>
      <c r="O4066" s="10">
        <f>N4066-1/SUMIF(Seasons!A$2:A$8,C4066,Seasons!E$2:E$8)*(B4066-(E4066/SUMIF(Seasons!A$2:A$8,C4066,Seasons!B$2:B$8))*SUMIF(Seasons!A$2:A$8,C4066,Seasons!C$2:C$8))</f>
        <v>-2.0931722555980334</v>
      </c>
    </row>
    <row r="4067" spans="1:15" x14ac:dyDescent="0.2">
      <c r="A4067">
        <v>1</v>
      </c>
      <c r="B4067" s="1">
        <f>K4067</f>
        <v>4700000</v>
      </c>
      <c r="C4067" s="11" t="s">
        <v>19</v>
      </c>
      <c r="D4067" s="11" t="s">
        <v>1131</v>
      </c>
      <c r="E4067" s="12">
        <v>193</v>
      </c>
      <c r="F4067" s="12">
        <v>0</v>
      </c>
      <c r="G4067" s="12">
        <v>0</v>
      </c>
      <c r="H4067" s="12">
        <v>0</v>
      </c>
      <c r="I4067" s="11"/>
      <c r="J4067" s="14">
        <v>4700000</v>
      </c>
      <c r="K4067" s="14">
        <v>4700000</v>
      </c>
      <c r="L4067" s="14">
        <v>0</v>
      </c>
      <c r="M4067" s="13"/>
      <c r="N4067" s="10">
        <v>9.5</v>
      </c>
      <c r="O4067" s="10">
        <f>N4067-1/SUMIF(Seasons!A$2:A$8,C4067,Seasons!E$2:E$8)*(B4067-(E4067/SUMIF(Seasons!A$2:A$8,C4067,Seasons!B$2:B$8))*SUMIF(Seasons!A$2:A$8,C4067,Seasons!C$2:C$8))</f>
        <v>-1.6258278145695364</v>
      </c>
    </row>
    <row r="4068" spans="1:15" x14ac:dyDescent="0.2">
      <c r="A4068">
        <v>1</v>
      </c>
      <c r="B4068" s="1">
        <f>K4068</f>
        <v>4700000</v>
      </c>
      <c r="C4068" s="11" t="s">
        <v>20</v>
      </c>
      <c r="D4068" s="11" t="s">
        <v>1131</v>
      </c>
      <c r="E4068" s="12">
        <v>186</v>
      </c>
      <c r="F4068" s="12">
        <v>0</v>
      </c>
      <c r="G4068" s="12">
        <v>0</v>
      </c>
      <c r="H4068" s="12">
        <v>0</v>
      </c>
      <c r="I4068" s="12"/>
      <c r="J4068" s="14">
        <v>4700000</v>
      </c>
      <c r="K4068" s="14">
        <v>4700000</v>
      </c>
      <c r="L4068" s="14">
        <v>0</v>
      </c>
      <c r="M4068" s="13"/>
      <c r="N4068" s="10">
        <v>14.3</v>
      </c>
      <c r="O4068" s="10">
        <f>N4068-1/SUMIF(Seasons!A$2:A$8,C4068,Seasons!E$2:E$8)*(B4068-(E4068/SUMIF(Seasons!A$2:A$8,C4068,Seasons!B$2:B$8))*SUMIF(Seasons!A$2:A$8,C4068,Seasons!C$2:C$8))</f>
        <v>3.7780793319415462</v>
      </c>
    </row>
    <row r="4069" spans="1:15" x14ac:dyDescent="0.2">
      <c r="A4069">
        <v>1</v>
      </c>
      <c r="B4069" s="1">
        <f>K4069</f>
        <v>4700000</v>
      </c>
      <c r="C4069" s="11" t="s">
        <v>21</v>
      </c>
      <c r="D4069" s="11" t="s">
        <v>1131</v>
      </c>
      <c r="E4069" s="12">
        <v>185</v>
      </c>
      <c r="F4069" s="12">
        <v>0</v>
      </c>
      <c r="G4069" s="12">
        <v>0</v>
      </c>
      <c r="H4069" s="12">
        <v>0</v>
      </c>
      <c r="I4069" s="12"/>
      <c r="J4069" s="14">
        <v>4700000</v>
      </c>
      <c r="K4069" s="14">
        <v>4700000</v>
      </c>
      <c r="L4069" s="14">
        <v>0</v>
      </c>
      <c r="M4069" s="13">
        <v>0</v>
      </c>
      <c r="N4069" s="10">
        <v>5.5</v>
      </c>
      <c r="O4069" s="10">
        <f>N4069-1/SUMIF(Seasons!A$2:A$8,C4069,Seasons!E$2:E$8)*(B4069-(E4069/SUMIF(Seasons!A$2:A$8,C4069,Seasons!B$2:B$8))*SUMIF(Seasons!A$2:A$8,C4069,Seasons!C$2:C$8))</f>
        <v>-4.0931067496409774</v>
      </c>
    </row>
    <row r="4070" spans="1:15" x14ac:dyDescent="0.2">
      <c r="A4070">
        <v>1</v>
      </c>
      <c r="B4070" s="1">
        <f>48/82*K4070</f>
        <v>2751219.512195122</v>
      </c>
      <c r="C4070" t="s">
        <v>22</v>
      </c>
      <c r="D4070" t="s">
        <v>1131</v>
      </c>
      <c r="E4070">
        <v>99</v>
      </c>
      <c r="F4070">
        <v>0</v>
      </c>
      <c r="H4070">
        <v>0</v>
      </c>
      <c r="K4070" s="1">
        <v>4700000</v>
      </c>
      <c r="L4070" s="1">
        <v>0</v>
      </c>
      <c r="N4070" s="3">
        <v>4.3</v>
      </c>
      <c r="O4070" s="10">
        <f>N4070-1/SUMIF(Seasons!A$2:A$8,C4070,Seasons!E$2:E$8)*(B4070-(E4070/SUMIF(Seasons!A$2:A$8,C4070,Seasons!B$2:B$8))*SUMIF(Seasons!A$2:A$8,C4070,Seasons!C$2:C$8))</f>
        <v>-0.74547600314712881</v>
      </c>
    </row>
    <row r="4071" spans="1:15" x14ac:dyDescent="0.2">
      <c r="A4071">
        <v>1</v>
      </c>
      <c r="B4071" s="1">
        <f>K4071</f>
        <v>22798</v>
      </c>
      <c r="C4071" s="11" t="s">
        <v>19</v>
      </c>
      <c r="D4071" s="11" t="s">
        <v>1132</v>
      </c>
      <c r="E4071" s="12">
        <v>8</v>
      </c>
      <c r="F4071" s="12">
        <v>0</v>
      </c>
      <c r="G4071" s="12">
        <v>0</v>
      </c>
      <c r="H4071" s="12">
        <v>0</v>
      </c>
      <c r="I4071" s="11"/>
      <c r="J4071" s="14">
        <v>550000</v>
      </c>
      <c r="K4071" s="14">
        <v>22798</v>
      </c>
      <c r="L4071" s="14">
        <v>0</v>
      </c>
      <c r="M4071" s="13"/>
      <c r="N4071" s="10"/>
      <c r="O4071" s="10">
        <f>N4071-1/SUMIF(Seasons!A$2:A$8,C4071,Seasons!E$2:E$8)*(B4071-(E4071/SUMIF(Seasons!A$2:A$8,C4071,Seasons!B$2:B$8))*SUMIF(Seasons!A$2:A$8,C4071,Seasons!C$2:C$8))</f>
        <v>-5.4903613217582269E-3</v>
      </c>
    </row>
    <row r="4072" spans="1:15" x14ac:dyDescent="0.2">
      <c r="A4072">
        <v>1</v>
      </c>
      <c r="B4072" s="1">
        <f>K4072</f>
        <v>42568</v>
      </c>
      <c r="C4072" s="11" t="s">
        <v>21</v>
      </c>
      <c r="D4072" s="11" t="s">
        <v>1132</v>
      </c>
      <c r="E4072" s="12">
        <v>15</v>
      </c>
      <c r="F4072" s="12">
        <v>0</v>
      </c>
      <c r="G4072" s="12">
        <v>0</v>
      </c>
      <c r="H4072" s="12">
        <v>0</v>
      </c>
      <c r="I4072" s="12"/>
      <c r="J4072" s="14">
        <v>525000</v>
      </c>
      <c r="K4072" s="14">
        <v>42568</v>
      </c>
      <c r="L4072" s="14">
        <v>0</v>
      </c>
      <c r="M4072" s="13">
        <v>0</v>
      </c>
      <c r="N4072" s="10">
        <v>-0.2</v>
      </c>
      <c r="O4072" s="10">
        <f>N4072-1/SUMIF(Seasons!A$2:A$8,C4072,Seasons!E$2:E$8)*(B4072-(E4072/SUMIF(Seasons!A$2:A$8,C4072,Seasons!B$2:B$8))*SUMIF(Seasons!A$2:A$8,C4072,Seasons!C$2:C$8))</f>
        <v>-0.2000009936216734</v>
      </c>
    </row>
    <row r="4073" spans="1:15" x14ac:dyDescent="0.2">
      <c r="A4073">
        <v>1</v>
      </c>
      <c r="B4073" s="1">
        <f>48/82*K4073</f>
        <v>409756.09756097558</v>
      </c>
      <c r="C4073" t="s">
        <v>22</v>
      </c>
      <c r="D4073" t="s">
        <v>1132</v>
      </c>
      <c r="E4073">
        <v>99</v>
      </c>
      <c r="F4073">
        <v>0</v>
      </c>
      <c r="H4073">
        <v>0</v>
      </c>
      <c r="K4073" s="1">
        <v>700000</v>
      </c>
      <c r="L4073" s="1">
        <v>0</v>
      </c>
      <c r="N4073" s="3">
        <v>3.3</v>
      </c>
      <c r="O4073" s="10">
        <f>N4073-1/SUMIF(Seasons!A$2:A$8,C4073,Seasons!E$2:E$8)*(B4073-(E4073/SUMIF(Seasons!A$2:A$8,C4073,Seasons!B$2:B$8))*SUMIF(Seasons!A$2:A$8,C4073,Seasons!C$2:C$8))</f>
        <v>3.0885129819040125</v>
      </c>
    </row>
    <row r="4074" spans="1:15" x14ac:dyDescent="0.2">
      <c r="A4074">
        <v>1</v>
      </c>
      <c r="B4074" s="1">
        <f>K4074</f>
        <v>637500</v>
      </c>
      <c r="C4074" t="s">
        <v>15</v>
      </c>
      <c r="D4074" t="s">
        <v>1132</v>
      </c>
      <c r="E4074">
        <v>195</v>
      </c>
      <c r="F4074">
        <v>0</v>
      </c>
      <c r="G4074">
        <v>0</v>
      </c>
      <c r="H4074">
        <v>0</v>
      </c>
      <c r="I4074"/>
      <c r="J4074" s="1">
        <v>637500</v>
      </c>
      <c r="K4074" s="1">
        <v>637500</v>
      </c>
      <c r="L4074" s="1">
        <v>0</v>
      </c>
      <c r="M4074"/>
      <c r="N4074" s="3">
        <v>-0.5</v>
      </c>
      <c r="O4074" s="10">
        <f>N4074-1/SUMIF(Seasons!A$2:A$8,C4074,Seasons!E$2:E$8)*(B4074-(E4074/SUMIF(Seasons!A$2:A$8,C4074,Seasons!B$2:B$8))*SUMIF(Seasons!A$2:A$8,C4074,Seasons!C$2:C$8))</f>
        <v>-0.70329138431752181</v>
      </c>
    </row>
    <row r="4075" spans="1:15" x14ac:dyDescent="0.2">
      <c r="A4075">
        <v>1</v>
      </c>
      <c r="B4075" s="1">
        <v>274000</v>
      </c>
      <c r="C4075" t="s">
        <v>23</v>
      </c>
      <c r="D4075" t="s">
        <v>1132</v>
      </c>
      <c r="E4075">
        <v>80</v>
      </c>
      <c r="K4075" s="1">
        <v>274000</v>
      </c>
      <c r="L4075" s="1">
        <v>0</v>
      </c>
      <c r="N4075" s="3">
        <v>1.3</v>
      </c>
      <c r="O4075" s="10">
        <f>N4075-1/SUMIF(Seasons!A$2:A$8,C4075,Seasons!E$2:E$8)*(B4075-(E4075/SUMIF(Seasons!A$2:A$8,C4075,Seasons!B$2:B$8))*SUMIF(Seasons!A$2:A$8,C4075,Seasons!C$2:C$8))</f>
        <v>1.2202679108108883</v>
      </c>
    </row>
    <row r="4076" spans="1:15" x14ac:dyDescent="0.2">
      <c r="A4076">
        <v>1</v>
      </c>
      <c r="B4076" s="1">
        <f>J4076</f>
        <v>500000</v>
      </c>
      <c r="C4076" s="11" t="s">
        <v>17</v>
      </c>
      <c r="D4076" t="s">
        <v>1133</v>
      </c>
      <c r="E4076" s="12">
        <v>190</v>
      </c>
      <c r="F4076" s="12"/>
      <c r="G4076" s="12"/>
      <c r="H4076" s="12"/>
      <c r="I4076" s="13">
        <v>500000</v>
      </c>
      <c r="J4076" s="14">
        <v>500000</v>
      </c>
      <c r="K4076" s="14"/>
      <c r="L4076" s="14" t="s">
        <v>27</v>
      </c>
      <c r="M4076" s="13"/>
      <c r="N4076" s="20">
        <v>-3.6</v>
      </c>
      <c r="O4076" s="10">
        <f>N4076-1/SUMIF(Seasons!A$2:A$8,C4076,Seasons!E$2:E$8)*(B4076-(E4076/SUMIF(Seasons!A$2:A$8,C4076,Seasons!B$2:B$8))*SUMIF(Seasons!A$2:A$8,C4076,Seasons!C$2:C$8))</f>
        <v>-3.665537957400328</v>
      </c>
    </row>
    <row r="4077" spans="1:15" x14ac:dyDescent="0.2">
      <c r="A4077">
        <v>1</v>
      </c>
      <c r="B4077" s="1">
        <f>K4077</f>
        <v>535000</v>
      </c>
      <c r="C4077" s="11" t="s">
        <v>19</v>
      </c>
      <c r="D4077" t="s">
        <v>1133</v>
      </c>
      <c r="E4077" s="11">
        <v>193</v>
      </c>
      <c r="F4077" s="11">
        <v>0</v>
      </c>
      <c r="G4077" s="11">
        <v>0</v>
      </c>
      <c r="H4077" s="11">
        <v>0</v>
      </c>
      <c r="I4077" s="11"/>
      <c r="J4077" s="17">
        <v>535000</v>
      </c>
      <c r="K4077" s="17">
        <v>535000</v>
      </c>
      <c r="L4077" s="17">
        <v>0</v>
      </c>
      <c r="M4077" s="18"/>
      <c r="N4077" s="10">
        <v>-3.4</v>
      </c>
      <c r="O4077" s="10">
        <f>N4077-1/SUMIF(Seasons!A$2:A$8,C4077,Seasons!E$2:E$8)*(B4077-(E4077/SUMIF(Seasons!A$2:A$8,C4077,Seasons!B$2:B$8))*SUMIF(Seasons!A$2:A$8,C4077,Seasons!C$2:C$8))</f>
        <v>-3.4927152317880794</v>
      </c>
    </row>
    <row r="4078" spans="1:15" x14ac:dyDescent="0.2">
      <c r="A4078">
        <v>1</v>
      </c>
      <c r="B4078" s="1">
        <f>K4078</f>
        <v>535000</v>
      </c>
      <c r="C4078" s="11" t="s">
        <v>20</v>
      </c>
      <c r="D4078" t="s">
        <v>1133</v>
      </c>
      <c r="E4078" s="12">
        <v>186</v>
      </c>
      <c r="F4078" s="12">
        <v>0</v>
      </c>
      <c r="G4078" s="12">
        <v>0</v>
      </c>
      <c r="H4078" s="12">
        <v>0</v>
      </c>
      <c r="I4078" s="12"/>
      <c r="J4078" s="14">
        <v>535000</v>
      </c>
      <c r="K4078" s="14">
        <v>535000</v>
      </c>
      <c r="L4078" s="14">
        <v>0</v>
      </c>
      <c r="M4078" s="13"/>
      <c r="N4078" s="10">
        <v>-6.3</v>
      </c>
      <c r="O4078" s="10">
        <f>N4078-1/SUMIF(Seasons!A$2:A$8,C4078,Seasons!E$2:E$8)*(B4078-(E4078/SUMIF(Seasons!A$2:A$8,C4078,Seasons!B$2:B$8))*SUMIF(Seasons!A$2:A$8,C4078,Seasons!C$2:C$8))</f>
        <v>-6.3876826722338205</v>
      </c>
    </row>
    <row r="4079" spans="1:15" x14ac:dyDescent="0.2">
      <c r="A4079">
        <v>1</v>
      </c>
      <c r="B4079" s="1">
        <f>K4079</f>
        <v>33784</v>
      </c>
      <c r="C4079" s="11" t="s">
        <v>21</v>
      </c>
      <c r="D4079" t="s">
        <v>1133</v>
      </c>
      <c r="E4079" s="12">
        <v>10</v>
      </c>
      <c r="F4079" s="12">
        <v>0</v>
      </c>
      <c r="G4079" s="12">
        <v>0</v>
      </c>
      <c r="H4079" s="12">
        <v>0</v>
      </c>
      <c r="I4079" s="12"/>
      <c r="J4079" s="14">
        <v>625000</v>
      </c>
      <c r="K4079" s="14">
        <v>33784</v>
      </c>
      <c r="L4079" s="14">
        <v>0</v>
      </c>
      <c r="M4079" s="13">
        <v>0</v>
      </c>
      <c r="N4079" s="10">
        <v>1.1000000000000001</v>
      </c>
      <c r="O4079" s="10">
        <f>N4079-1/SUMIF(Seasons!A$2:A$8,C4079,Seasons!E$2:E$8)*(B4079-(E4079/SUMIF(Seasons!A$2:A$8,C4079,Seasons!B$2:B$8))*SUMIF(Seasons!A$2:A$8,C4079,Seasons!C$2:C$8))</f>
        <v>1.0875792322720039</v>
      </c>
    </row>
    <row r="4080" spans="1:15" x14ac:dyDescent="0.2">
      <c r="A4080">
        <v>1</v>
      </c>
      <c r="B4080" s="1">
        <f>48/82*K4080</f>
        <v>1198.8292682926829</v>
      </c>
      <c r="C4080" t="s">
        <v>22</v>
      </c>
      <c r="D4080" t="s">
        <v>1133</v>
      </c>
      <c r="E4080">
        <v>0</v>
      </c>
      <c r="F4080">
        <v>0</v>
      </c>
      <c r="H4080">
        <v>5</v>
      </c>
      <c r="K4080" s="1">
        <v>2048</v>
      </c>
      <c r="L4080" s="1">
        <v>0</v>
      </c>
      <c r="O4080" s="10">
        <f>N4080-1/SUMIF(Seasons!A$2:A$8,C4080,Seasons!E$2:E$8)*(B4080-(E4080/SUMIF(Seasons!A$2:A$8,C4080,Seasons!B$2:B$8))*SUMIF(Seasons!A$2:A$8,C4080,Seasons!C$2:C$8))</f>
        <v>-2.4750023603461843E-3</v>
      </c>
    </row>
    <row r="4081" spans="1:15" x14ac:dyDescent="0.2">
      <c r="A4081">
        <v>1</v>
      </c>
      <c r="B4081" s="1">
        <f>K4081</f>
        <v>600000</v>
      </c>
      <c r="C4081" t="s">
        <v>15</v>
      </c>
      <c r="D4081" t="s">
        <v>1133</v>
      </c>
      <c r="E4081">
        <v>195</v>
      </c>
      <c r="F4081">
        <v>0</v>
      </c>
      <c r="G4081">
        <v>0</v>
      </c>
      <c r="H4081">
        <v>0</v>
      </c>
      <c r="I4081"/>
      <c r="J4081" s="1">
        <v>600000</v>
      </c>
      <c r="K4081" s="1">
        <v>600000</v>
      </c>
      <c r="L4081" s="1">
        <v>0</v>
      </c>
      <c r="M4081"/>
      <c r="N4081" s="3">
        <v>0.30000000000000004</v>
      </c>
      <c r="O4081" s="10">
        <f>N4081-1/SUMIF(Seasons!A$2:A$8,C4081,Seasons!E$2:E$8)*(B4081-(E4081/SUMIF(Seasons!A$2:A$8,C4081,Seasons!B$2:B$8))*SUMIF(Seasons!A$2:A$8,C4081,Seasons!C$2:C$8))</f>
        <v>0.18383349467570187</v>
      </c>
    </row>
    <row r="4082" spans="1:15" x14ac:dyDescent="0.2">
      <c r="A4082">
        <v>1</v>
      </c>
      <c r="B4082" s="1">
        <v>650000</v>
      </c>
      <c r="C4082" t="s">
        <v>23</v>
      </c>
      <c r="D4082" t="s">
        <v>1133</v>
      </c>
      <c r="E4082" s="19">
        <v>186</v>
      </c>
      <c r="J4082" s="1">
        <v>650000</v>
      </c>
      <c r="K4082" s="1">
        <v>650000</v>
      </c>
      <c r="N4082" s="3">
        <v>1.9</v>
      </c>
      <c r="O4082" s="10">
        <f>N4082-1/SUMIF(Seasons!A$2:A$8,C4082,Seasons!E$2:E$8)*(B4082-(E4082/SUMIF(Seasons!A$2:A$8,C4082,Seasons!B$2:B$8))*SUMIF(Seasons!A$2:A$8,C4082,Seasons!C$2:C$8))</f>
        <v>1.6870452528837621</v>
      </c>
    </row>
    <row r="4083" spans="1:15" x14ac:dyDescent="0.2">
      <c r="A4083">
        <v>1</v>
      </c>
      <c r="B4083" s="1">
        <f>J4083</f>
        <v>996667</v>
      </c>
      <c r="C4083" s="11" t="s">
        <v>17</v>
      </c>
      <c r="D4083" s="11" t="s">
        <v>1134</v>
      </c>
      <c r="E4083" s="12">
        <v>190</v>
      </c>
      <c r="F4083" s="12"/>
      <c r="G4083" s="12"/>
      <c r="H4083" s="12"/>
      <c r="I4083" s="13">
        <v>685000</v>
      </c>
      <c r="J4083" s="14">
        <v>996667</v>
      </c>
      <c r="K4083" s="14"/>
      <c r="L4083" s="14">
        <v>340000</v>
      </c>
      <c r="M4083" s="13"/>
      <c r="N4083" s="10">
        <v>-1.2</v>
      </c>
      <c r="O4083" s="10">
        <f>N4083-1/SUMIF(Seasons!A$2:A$8,C4083,Seasons!E$2:E$8)*(B4083-(E4083/SUMIF(Seasons!A$2:A$8,C4083,Seasons!B$2:B$8))*SUMIF(Seasons!A$2:A$8,C4083,Seasons!C$2:C$8))</f>
        <v>-2.5675595849262698</v>
      </c>
    </row>
    <row r="4084" spans="1:15" x14ac:dyDescent="0.2">
      <c r="A4084">
        <v>1</v>
      </c>
      <c r="B4084" s="1">
        <f>K4084</f>
        <v>552556</v>
      </c>
      <c r="C4084" s="11" t="s">
        <v>19</v>
      </c>
      <c r="D4084" s="11" t="s">
        <v>1134</v>
      </c>
      <c r="E4084" s="12">
        <v>107</v>
      </c>
      <c r="F4084" s="12">
        <v>0</v>
      </c>
      <c r="G4084" s="12">
        <v>0</v>
      </c>
      <c r="H4084" s="12">
        <v>0</v>
      </c>
      <c r="I4084" s="11"/>
      <c r="J4084" s="14">
        <v>996667</v>
      </c>
      <c r="K4084" s="14">
        <v>552556</v>
      </c>
      <c r="L4084" s="14">
        <v>315000</v>
      </c>
      <c r="M4084" s="13"/>
      <c r="N4084" s="10">
        <v>0.7</v>
      </c>
      <c r="O4084" s="10">
        <f>N4084-1/SUMIF(Seasons!A$2:A$8,C4084,Seasons!E$2:E$8)*(B4084-(E4084/SUMIF(Seasons!A$2:A$8,C4084,Seasons!B$2:B$8))*SUMIF(Seasons!A$2:A$8,C4084,Seasons!C$2:C$8))</f>
        <v>-2.9414377380503121E-2</v>
      </c>
    </row>
    <row r="4085" spans="1:15" x14ac:dyDescent="0.2">
      <c r="A4085">
        <v>1</v>
      </c>
      <c r="B4085" s="1">
        <f>K4085</f>
        <v>600143</v>
      </c>
      <c r="C4085" s="11" t="s">
        <v>20</v>
      </c>
      <c r="D4085" s="11" t="s">
        <v>1134</v>
      </c>
      <c r="E4085" s="12">
        <v>112</v>
      </c>
      <c r="F4085" s="12">
        <v>0</v>
      </c>
      <c r="G4085" s="12">
        <v>0</v>
      </c>
      <c r="H4085" s="12">
        <v>0</v>
      </c>
      <c r="I4085" s="12"/>
      <c r="J4085" s="14">
        <v>996667</v>
      </c>
      <c r="K4085" s="14">
        <v>600143</v>
      </c>
      <c r="L4085" s="14">
        <v>290000</v>
      </c>
      <c r="M4085" s="13"/>
      <c r="N4085" s="10">
        <v>-1.4</v>
      </c>
      <c r="O4085" s="10">
        <f>N4085-1/SUMIF(Seasons!A$2:A$8,C4085,Seasons!E$2:E$8)*(B4085-(E4085/SUMIF(Seasons!A$2:A$8,C4085,Seasons!B$2:B$8))*SUMIF(Seasons!A$2:A$8,C4085,Seasons!C$2:C$8))</f>
        <v>-2.1492302242575256</v>
      </c>
    </row>
    <row r="4086" spans="1:15" x14ac:dyDescent="0.2">
      <c r="A4086">
        <v>1</v>
      </c>
      <c r="B4086" s="1">
        <f>K4086</f>
        <v>680000</v>
      </c>
      <c r="C4086" s="11" t="s">
        <v>21</v>
      </c>
      <c r="D4086" s="11" t="s">
        <v>1134</v>
      </c>
      <c r="E4086" s="11">
        <v>185</v>
      </c>
      <c r="F4086" s="11">
        <v>0</v>
      </c>
      <c r="G4086" s="11">
        <v>0</v>
      </c>
      <c r="H4086" s="11">
        <v>0</v>
      </c>
      <c r="I4086" s="11"/>
      <c r="J4086" s="17">
        <v>680000</v>
      </c>
      <c r="K4086" s="17">
        <v>680000</v>
      </c>
      <c r="L4086" s="17">
        <v>0</v>
      </c>
      <c r="M4086" s="18">
        <v>0</v>
      </c>
      <c r="N4086" s="10">
        <v>7</v>
      </c>
      <c r="O4086" s="10">
        <f>N4086-1/SUMIF(Seasons!A$2:A$8,C4086,Seasons!E$2:E$8)*(B4086-(E4086/SUMIF(Seasons!A$2:A$8,C4086,Seasons!B$2:B$8))*SUMIF(Seasons!A$2:A$8,C4086,Seasons!C$2:C$8))</f>
        <v>6.6438487314504551</v>
      </c>
    </row>
    <row r="4087" spans="1:15" x14ac:dyDescent="0.2">
      <c r="A4087">
        <v>1</v>
      </c>
      <c r="B4087" s="1">
        <f>48/82*K4087</f>
        <v>1024390.243902439</v>
      </c>
      <c r="C4087" t="s">
        <v>22</v>
      </c>
      <c r="D4087" t="s">
        <v>1134</v>
      </c>
      <c r="E4087">
        <v>99</v>
      </c>
      <c r="F4087">
        <v>0</v>
      </c>
      <c r="H4087">
        <v>0</v>
      </c>
      <c r="K4087" s="1">
        <v>1750000</v>
      </c>
      <c r="L4087" s="1">
        <v>0</v>
      </c>
      <c r="N4087" s="3">
        <v>0.2</v>
      </c>
      <c r="O4087" s="10">
        <f>N4087-1/SUMIF(Seasons!A$2:A$8,C4087,Seasons!E$2:E$8)*(B4087-(E4087/SUMIF(Seasons!A$2:A$8,C4087,Seasons!B$2:B$8))*SUMIF(Seasons!A$2:A$8,C4087,Seasons!C$2:C$8))</f>
        <v>-1.280409126671912</v>
      </c>
    </row>
    <row r="4088" spans="1:15" x14ac:dyDescent="0.2">
      <c r="A4088">
        <v>1</v>
      </c>
      <c r="B4088" s="1">
        <f>K4088</f>
        <v>1750000</v>
      </c>
      <c r="C4088" t="s">
        <v>15</v>
      </c>
      <c r="D4088" t="s">
        <v>1134</v>
      </c>
      <c r="E4088">
        <v>195</v>
      </c>
      <c r="F4088">
        <v>0</v>
      </c>
      <c r="G4088">
        <v>0</v>
      </c>
      <c r="H4088">
        <v>0</v>
      </c>
      <c r="I4088"/>
      <c r="J4088" s="1">
        <v>1750000</v>
      </c>
      <c r="K4088" s="1">
        <v>1750000</v>
      </c>
      <c r="L4088" s="1">
        <v>0</v>
      </c>
      <c r="M4088"/>
      <c r="N4088" s="3">
        <v>4.8</v>
      </c>
      <c r="O4088" s="10">
        <f>N4088-1/SUMIF(Seasons!A$2:A$8,C4088,Seasons!E$2:E$8)*(B4088-(E4088/SUMIF(Seasons!A$2:A$8,C4088,Seasons!B$2:B$8))*SUMIF(Seasons!A$2:A$8,C4088,Seasons!C$2:C$8))</f>
        <v>2.0120038722168441</v>
      </c>
    </row>
    <row r="4089" spans="1:15" x14ac:dyDescent="0.2">
      <c r="A4089">
        <v>1</v>
      </c>
      <c r="B4089" s="1">
        <v>2950000</v>
      </c>
      <c r="C4089" t="s">
        <v>23</v>
      </c>
      <c r="D4089" t="s">
        <v>1134</v>
      </c>
      <c r="E4089">
        <v>186</v>
      </c>
      <c r="K4089" s="1">
        <v>2950000</v>
      </c>
      <c r="L4089" s="1">
        <v>0</v>
      </c>
      <c r="N4089" s="3">
        <v>-0.8</v>
      </c>
      <c r="O4089" s="10">
        <f>N4089-1/SUMIF(Seasons!A$2:A$8,C4089,Seasons!E$2:E$8)*(B4089-(E4089/SUMIF(Seasons!A$2:A$8,C4089,Seasons!B$2:B$8))*SUMIF(Seasons!A$2:A$8,C4089,Seasons!C$2:C$8))</f>
        <v>-5.9109139307897065</v>
      </c>
    </row>
    <row r="4090" spans="1:15" x14ac:dyDescent="0.2">
      <c r="A4090">
        <v>1</v>
      </c>
      <c r="B4090" s="1">
        <f>48/82*K4090</f>
        <v>325351.02439024387</v>
      </c>
      <c r="C4090" t="s">
        <v>22</v>
      </c>
      <c r="D4090" t="s">
        <v>1135</v>
      </c>
      <c r="E4090">
        <v>71</v>
      </c>
      <c r="F4090">
        <v>0</v>
      </c>
      <c r="H4090">
        <v>0</v>
      </c>
      <c r="K4090" s="1">
        <v>555808</v>
      </c>
      <c r="L4090" s="1">
        <v>0</v>
      </c>
      <c r="N4090" s="3">
        <v>0.60000000000000009</v>
      </c>
      <c r="O4090" s="10">
        <f>N4090-1/SUMIF(Seasons!A$2:A$8,C4090,Seasons!E$2:E$8)*(B4090-(E4090/SUMIF(Seasons!A$2:A$8,C4090,Seasons!B$2:B$8))*SUMIF(Seasons!A$2:A$8,C4090,Seasons!C$2:C$8))</f>
        <v>0.3833250863314499</v>
      </c>
    </row>
    <row r="4091" spans="1:15" x14ac:dyDescent="0.2">
      <c r="A4091">
        <v>1</v>
      </c>
      <c r="B4091" s="1">
        <f>K4091</f>
        <v>174872</v>
      </c>
      <c r="C4091" t="s">
        <v>15</v>
      </c>
      <c r="D4091" t="s">
        <v>1135</v>
      </c>
      <c r="E4091">
        <v>44</v>
      </c>
      <c r="F4091">
        <v>0</v>
      </c>
      <c r="G4091">
        <v>0</v>
      </c>
      <c r="H4091">
        <v>0</v>
      </c>
      <c r="I4091"/>
      <c r="J4091" s="1">
        <v>775000</v>
      </c>
      <c r="K4091" s="1">
        <v>174872</v>
      </c>
      <c r="L4091" s="1">
        <v>0</v>
      </c>
      <c r="M4091"/>
      <c r="N4091" s="3">
        <v>0.4</v>
      </c>
      <c r="O4091" s="10">
        <f>N4091-1/SUMIF(Seasons!A$2:A$8,C4091,Seasons!E$2:E$8)*(B4091-(E4091/SUMIF(Seasons!A$2:A$8,C4091,Seasons!B$2:B$8))*SUMIF(Seasons!A$2:A$8,C4091,Seasons!C$2:C$8))</f>
        <v>0.282045841090178</v>
      </c>
    </row>
    <row r="4092" spans="1:15" x14ac:dyDescent="0.2">
      <c r="A4092">
        <v>1</v>
      </c>
      <c r="B4092" s="1">
        <v>600000</v>
      </c>
      <c r="C4092" t="s">
        <v>23</v>
      </c>
      <c r="D4092" t="s">
        <v>1135</v>
      </c>
      <c r="E4092">
        <v>186</v>
      </c>
      <c r="K4092" s="1">
        <v>600000</v>
      </c>
      <c r="L4092" s="1">
        <v>0</v>
      </c>
      <c r="N4092" s="3">
        <v>-0.1</v>
      </c>
      <c r="O4092" s="10">
        <f>N4092-1/SUMIF(Seasons!A$2:A$8,C4092,Seasons!E$2:E$8)*(B4092-(E4092/SUMIF(Seasons!A$2:A$8,C4092,Seasons!B$2:B$8))*SUMIF(Seasons!A$2:A$8,C4092,Seasons!C$2:C$8))</f>
        <v>-0.2064773735581189</v>
      </c>
    </row>
    <row r="4093" spans="1:15" x14ac:dyDescent="0.2">
      <c r="A4093">
        <v>1</v>
      </c>
      <c r="B4093" s="1">
        <f>J4093</f>
        <v>605000</v>
      </c>
      <c r="C4093" s="11" t="s">
        <v>17</v>
      </c>
      <c r="D4093" s="11" t="s">
        <v>1136</v>
      </c>
      <c r="E4093" s="12">
        <v>190</v>
      </c>
      <c r="F4093" s="12"/>
      <c r="G4093" s="12"/>
      <c r="H4093" s="12"/>
      <c r="I4093" s="13">
        <v>605000</v>
      </c>
      <c r="J4093" s="14">
        <v>605000</v>
      </c>
      <c r="K4093" s="14"/>
      <c r="L4093" s="14" t="s">
        <v>27</v>
      </c>
      <c r="M4093" s="13"/>
      <c r="N4093" s="10">
        <v>-0.60000000000000009</v>
      </c>
      <c r="O4093" s="10">
        <f>N4093-1/SUMIF(Seasons!A$2:A$8,C4093,Seasons!E$2:E$8)*(B4093-(E4093/SUMIF(Seasons!A$2:A$8,C4093,Seasons!B$2:B$8))*SUMIF(Seasons!A$2:A$8,C4093,Seasons!C$2:C$8))</f>
        <v>-0.94079737848170408</v>
      </c>
    </row>
    <row r="4094" spans="1:15" x14ac:dyDescent="0.2">
      <c r="A4094">
        <v>1</v>
      </c>
      <c r="B4094" s="1">
        <f>K4094</f>
        <v>547000</v>
      </c>
      <c r="C4094" s="11" t="s">
        <v>19</v>
      </c>
      <c r="D4094" s="11" t="s">
        <v>1136</v>
      </c>
      <c r="E4094" s="12">
        <v>193</v>
      </c>
      <c r="F4094" s="12">
        <v>0</v>
      </c>
      <c r="G4094" s="12">
        <v>0</v>
      </c>
      <c r="H4094" s="12">
        <v>0</v>
      </c>
      <c r="I4094" s="11"/>
      <c r="J4094" s="14">
        <v>547000</v>
      </c>
      <c r="K4094" s="14">
        <v>547000</v>
      </c>
      <c r="L4094" s="14">
        <v>0</v>
      </c>
      <c r="M4094" s="13"/>
      <c r="N4094" s="10">
        <v>0.2</v>
      </c>
      <c r="O4094" s="10">
        <f>N4094-1/SUMIF(Seasons!A$2:A$8,C4094,Seasons!E$2:E$8)*(B4094-(E4094/SUMIF(Seasons!A$2:A$8,C4094,Seasons!B$2:B$8))*SUMIF(Seasons!A$2:A$8,C4094,Seasons!C$2:C$8))</f>
        <v>7.5496688741721871E-2</v>
      </c>
    </row>
    <row r="4095" spans="1:15" x14ac:dyDescent="0.2">
      <c r="A4095">
        <v>1</v>
      </c>
      <c r="B4095" s="1">
        <f>K4095</f>
        <v>77527</v>
      </c>
      <c r="C4095" s="11" t="s">
        <v>20</v>
      </c>
      <c r="D4095" s="11" t="s">
        <v>1136</v>
      </c>
      <c r="E4095" s="12">
        <v>28</v>
      </c>
      <c r="F4095" s="12">
        <v>0</v>
      </c>
      <c r="G4095" s="12">
        <v>0</v>
      </c>
      <c r="H4095" s="12">
        <v>0</v>
      </c>
      <c r="I4095" s="12"/>
      <c r="J4095" s="14">
        <v>515000</v>
      </c>
      <c r="K4095" s="14">
        <v>77527</v>
      </c>
      <c r="L4095" s="14">
        <v>0</v>
      </c>
      <c r="M4095" s="13"/>
      <c r="N4095" s="10"/>
      <c r="O4095" s="10">
        <f>N4095-1/SUMIF(Seasons!A$2:A$8,C4095,Seasons!E$2:E$8)*(B4095-(E4095/SUMIF(Seasons!A$2:A$8,C4095,Seasons!B$2:B$8))*SUMIF(Seasons!A$2:A$8,C4095,Seasons!C$2:C$8))</f>
        <v>-5.657242911980615E-3</v>
      </c>
    </row>
    <row r="4096" spans="1:15" x14ac:dyDescent="0.2">
      <c r="A4096">
        <v>1</v>
      </c>
      <c r="B4096" s="1">
        <f>K4096</f>
        <v>600000</v>
      </c>
      <c r="C4096" s="11" t="s">
        <v>21</v>
      </c>
      <c r="D4096" s="11" t="s">
        <v>1136</v>
      </c>
      <c r="E4096" s="11">
        <v>185</v>
      </c>
      <c r="F4096" s="11">
        <v>0</v>
      </c>
      <c r="G4096" s="11">
        <v>0</v>
      </c>
      <c r="H4096" s="11">
        <v>0</v>
      </c>
      <c r="I4096" s="11"/>
      <c r="J4096" s="17">
        <v>600000</v>
      </c>
      <c r="K4096" s="17">
        <v>600000</v>
      </c>
      <c r="L4096" s="17">
        <v>0</v>
      </c>
      <c r="M4096" s="18">
        <v>0</v>
      </c>
      <c r="N4096" s="10">
        <v>-0.5</v>
      </c>
      <c r="O4096" s="10">
        <f>N4096-1/SUMIF(Seasons!A$2:A$8,C4096,Seasons!E$2:E$8)*(B4096-(E4096/SUMIF(Seasons!A$2:A$8,C4096,Seasons!B$2:B$8))*SUMIF(Seasons!A$2:A$8,C4096,Seasons!C$2:C$8))</f>
        <v>-0.67233125897558643</v>
      </c>
    </row>
    <row r="4097" spans="1:15" x14ac:dyDescent="0.2">
      <c r="A4097">
        <v>1</v>
      </c>
      <c r="B4097" s="1">
        <f>48/82*K4097</f>
        <v>344124.29268292681</v>
      </c>
      <c r="C4097" t="s">
        <v>22</v>
      </c>
      <c r="D4097" t="s">
        <v>1136</v>
      </c>
      <c r="E4097">
        <v>97</v>
      </c>
      <c r="F4097">
        <v>0</v>
      </c>
      <c r="H4097">
        <v>0</v>
      </c>
      <c r="K4097" s="1">
        <v>587879</v>
      </c>
      <c r="L4097" s="1">
        <v>0</v>
      </c>
      <c r="N4097" s="3">
        <v>0.2</v>
      </c>
      <c r="O4097" s="10">
        <f>N4097-1/SUMIF(Seasons!A$2:A$8,C4097,Seasons!E$2:E$8)*(B4097-(E4097/SUMIF(Seasons!A$2:A$8,C4097,Seasons!B$2:B$8))*SUMIF(Seasons!A$2:A$8,C4097,Seasons!C$2:C$8))</f>
        <v>0.11119350661612194</v>
      </c>
    </row>
    <row r="4098" spans="1:15" x14ac:dyDescent="0.2">
      <c r="A4098">
        <v>1</v>
      </c>
      <c r="B4098" s="1">
        <f>K4098</f>
        <v>750000</v>
      </c>
      <c r="C4098" t="s">
        <v>15</v>
      </c>
      <c r="D4098" t="s">
        <v>1136</v>
      </c>
      <c r="E4098">
        <v>195</v>
      </c>
      <c r="F4098">
        <v>0</v>
      </c>
      <c r="G4098">
        <v>0</v>
      </c>
      <c r="H4098">
        <v>0</v>
      </c>
      <c r="I4098"/>
      <c r="J4098" s="1">
        <v>750000</v>
      </c>
      <c r="K4098" s="1">
        <v>750000</v>
      </c>
      <c r="L4098" s="1">
        <v>0</v>
      </c>
      <c r="M4098"/>
      <c r="N4098" s="3">
        <v>0</v>
      </c>
      <c r="O4098" s="10">
        <f>N4098-1/SUMIF(Seasons!A$2:A$8,C4098,Seasons!E$2:E$8)*(B4098-(E4098/SUMIF(Seasons!A$2:A$8,C4098,Seasons!B$2:B$8))*SUMIF(Seasons!A$2:A$8,C4098,Seasons!C$2:C$8))</f>
        <v>-0.46466602129719264</v>
      </c>
    </row>
    <row r="4099" spans="1:15" x14ac:dyDescent="0.2">
      <c r="A4099">
        <v>1</v>
      </c>
      <c r="B4099" s="1">
        <v>379000</v>
      </c>
      <c r="C4099" t="s">
        <v>23</v>
      </c>
      <c r="D4099" t="s">
        <v>1136</v>
      </c>
      <c r="E4099">
        <v>94</v>
      </c>
      <c r="K4099" s="1">
        <v>379000</v>
      </c>
      <c r="L4099" s="1">
        <v>0</v>
      </c>
      <c r="N4099" s="3">
        <v>-0.5</v>
      </c>
      <c r="O4099" s="10">
        <f>N4099-1/SUMIF(Seasons!A$2:A$8,C4099,Seasons!E$2:E$8)*(B4099-(E4099/SUMIF(Seasons!A$2:A$8,C4099,Seasons!B$2:B$8))*SUMIF(Seasons!A$2:A$8,C4099,Seasons!C$2:C$8))</f>
        <v>-0.71517588802702003</v>
      </c>
    </row>
    <row r="4100" spans="1:15" x14ac:dyDescent="0.2">
      <c r="A4100">
        <v>1</v>
      </c>
      <c r="B4100" s="1">
        <f>K4100</f>
        <v>28855</v>
      </c>
      <c r="C4100" t="s">
        <v>15</v>
      </c>
      <c r="D4100" t="s">
        <v>1137</v>
      </c>
      <c r="E4100">
        <v>8</v>
      </c>
      <c r="F4100">
        <v>0</v>
      </c>
      <c r="G4100">
        <v>0</v>
      </c>
      <c r="H4100">
        <v>0</v>
      </c>
      <c r="I4100"/>
      <c r="J4100" s="1">
        <v>1295000</v>
      </c>
      <c r="K4100" s="1">
        <v>28855</v>
      </c>
      <c r="L4100" s="1">
        <v>887500</v>
      </c>
      <c r="M4100"/>
      <c r="N4100" s="3">
        <v>-0.2</v>
      </c>
      <c r="O4100" s="10">
        <f>N4100-1/SUMIF(Seasons!A$2:A$8,C4100,Seasons!E$2:E$8)*(B4100-(E4100/SUMIF(Seasons!A$2:A$8,C4100,Seasons!B$2:B$8))*SUMIF(Seasons!A$2:A$8,C4100,Seasons!C$2:C$8))</f>
        <v>-0.21461583140963589</v>
      </c>
    </row>
    <row r="4101" spans="1:15" x14ac:dyDescent="0.2">
      <c r="A4101">
        <v>1</v>
      </c>
      <c r="B4101" s="1">
        <v>24000</v>
      </c>
      <c r="C4101" t="s">
        <v>23</v>
      </c>
      <c r="D4101" t="s">
        <v>1137</v>
      </c>
      <c r="E4101">
        <v>3</v>
      </c>
      <c r="K4101" s="1">
        <v>24000</v>
      </c>
      <c r="L4101" s="1">
        <v>637000</v>
      </c>
      <c r="N4101" s="3">
        <v>0.1</v>
      </c>
      <c r="O4101" s="10">
        <f>N4101-1/SUMIF(Seasons!A$2:A$8,C4101,Seasons!E$2:E$8)*(B4101-(E4101/SUMIF(Seasons!A$2:A$8,C4101,Seasons!B$2:B$8))*SUMIF(Seasons!A$2:A$8,C4101,Seasons!C$2:C$8))</f>
        <v>6.7782007613704676E-2</v>
      </c>
    </row>
    <row r="4102" spans="1:15" x14ac:dyDescent="0.2">
      <c r="A4102">
        <v>1</v>
      </c>
      <c r="B4102" s="1">
        <f>K4102</f>
        <v>73514</v>
      </c>
      <c r="C4102" s="11" t="s">
        <v>21</v>
      </c>
      <c r="D4102" s="11" t="s">
        <v>1138</v>
      </c>
      <c r="E4102" s="12">
        <v>16</v>
      </c>
      <c r="F4102" s="12">
        <v>0</v>
      </c>
      <c r="G4102" s="12">
        <v>0</v>
      </c>
      <c r="H4102" s="12">
        <v>0</v>
      </c>
      <c r="I4102" s="12"/>
      <c r="J4102" s="14">
        <v>850000</v>
      </c>
      <c r="K4102" s="14">
        <v>73514</v>
      </c>
      <c r="L4102" s="14">
        <v>240000</v>
      </c>
      <c r="M4102" s="13">
        <v>0</v>
      </c>
      <c r="N4102" s="10">
        <v>0.30000000000000004</v>
      </c>
      <c r="O4102" s="10">
        <f>N4102-1/SUMIF(Seasons!A$2:A$8,C4102,Seasons!E$2:E$8)*(B4102-(E4102/SUMIF(Seasons!A$2:A$8,C4102,Seasons!B$2:B$8))*SUMIF(Seasons!A$2:A$8,C4102,Seasons!C$2:C$8))</f>
        <v>0.23541347340638874</v>
      </c>
    </row>
    <row r="4103" spans="1:15" x14ac:dyDescent="0.2">
      <c r="A4103">
        <v>1</v>
      </c>
      <c r="B4103" s="1">
        <f>J4103</f>
        <v>525000</v>
      </c>
      <c r="C4103" s="11" t="s">
        <v>17</v>
      </c>
      <c r="D4103" s="11" t="s">
        <v>1139</v>
      </c>
      <c r="E4103" s="12">
        <v>190</v>
      </c>
      <c r="F4103" s="12"/>
      <c r="G4103" s="12"/>
      <c r="H4103" s="12"/>
      <c r="I4103" s="13">
        <v>525000</v>
      </c>
      <c r="J4103" s="14">
        <v>525000</v>
      </c>
      <c r="K4103" s="14"/>
      <c r="L4103" s="14" t="s">
        <v>27</v>
      </c>
      <c r="M4103" s="13"/>
      <c r="N4103" s="10">
        <v>0.5</v>
      </c>
      <c r="O4103" s="10">
        <f>N4103-1/SUMIF(Seasons!A$2:A$8,C4103,Seasons!E$2:E$8)*(B4103-(E4103/SUMIF(Seasons!A$2:A$8,C4103,Seasons!B$2:B$8))*SUMIF(Seasons!A$2:A$8,C4103,Seasons!C$2:C$8))</f>
        <v>0.36892408519934461</v>
      </c>
    </row>
    <row r="4104" spans="1:15" x14ac:dyDescent="0.2">
      <c r="A4104">
        <v>1</v>
      </c>
      <c r="B4104" s="1">
        <f>J4104</f>
        <v>4000000</v>
      </c>
      <c r="C4104" s="11" t="s">
        <v>17</v>
      </c>
      <c r="D4104" s="11" t="s">
        <v>1140</v>
      </c>
      <c r="E4104" s="12">
        <v>190</v>
      </c>
      <c r="F4104" s="12"/>
      <c r="G4104" s="12"/>
      <c r="H4104" s="12"/>
      <c r="I4104" s="13">
        <v>4000000</v>
      </c>
      <c r="J4104" s="14">
        <v>4000000</v>
      </c>
      <c r="K4104" s="14"/>
      <c r="L4104" s="14" t="s">
        <v>27</v>
      </c>
      <c r="M4104" s="13"/>
      <c r="N4104" s="10">
        <v>4.9000000000000004</v>
      </c>
      <c r="O4104" s="10">
        <f>N4104-1/SUMIF(Seasons!A$2:A$8,C4104,Seasons!E$2:E$8)*(B4104-(E4104/SUMIF(Seasons!A$2:A$8,C4104,Seasons!B$2:B$8))*SUMIF(Seasons!A$2:A$8,C4104,Seasons!C$2:C$8))</f>
        <v>-4.3408519934462042</v>
      </c>
    </row>
    <row r="4105" spans="1:15" x14ac:dyDescent="0.2">
      <c r="A4105">
        <v>1</v>
      </c>
      <c r="B4105" s="1">
        <f>K4105</f>
        <v>800000</v>
      </c>
      <c r="C4105" s="11" t="s">
        <v>19</v>
      </c>
      <c r="D4105" s="11" t="s">
        <v>1140</v>
      </c>
      <c r="E4105" s="12">
        <v>193</v>
      </c>
      <c r="F4105" s="12">
        <v>0</v>
      </c>
      <c r="G4105" s="12">
        <v>0</v>
      </c>
      <c r="H4105" s="12">
        <v>0</v>
      </c>
      <c r="I4105" s="11"/>
      <c r="J4105" s="14">
        <v>800000</v>
      </c>
      <c r="K4105" s="14">
        <v>800000</v>
      </c>
      <c r="L4105" s="14">
        <v>0</v>
      </c>
      <c r="M4105" s="13"/>
      <c r="N4105" s="10">
        <v>3.6</v>
      </c>
      <c r="O4105" s="10">
        <f>N4105-1/SUMIF(Seasons!A$2:A$8,C4105,Seasons!E$2:E$8)*(B4105-(E4105/SUMIF(Seasons!A$2:A$8,C4105,Seasons!B$2:B$8))*SUMIF(Seasons!A$2:A$8,C4105,Seasons!C$2:C$8))</f>
        <v>2.8052980132450331</v>
      </c>
    </row>
    <row r="4106" spans="1:15" x14ac:dyDescent="0.2">
      <c r="A4106">
        <v>1</v>
      </c>
      <c r="B4106" s="1">
        <f>K4106</f>
        <v>1333333</v>
      </c>
      <c r="C4106" s="11" t="s">
        <v>20</v>
      </c>
      <c r="D4106" s="11" t="s">
        <v>1140</v>
      </c>
      <c r="E4106" s="12">
        <v>186</v>
      </c>
      <c r="F4106" s="12">
        <v>0</v>
      </c>
      <c r="G4106" s="12">
        <v>0</v>
      </c>
      <c r="H4106" s="12">
        <v>0</v>
      </c>
      <c r="I4106" s="12"/>
      <c r="J4106" s="14">
        <v>1333333</v>
      </c>
      <c r="K4106" s="14">
        <v>1333333</v>
      </c>
      <c r="L4106" s="14">
        <v>0</v>
      </c>
      <c r="M4106" s="13"/>
      <c r="N4106" s="10"/>
      <c r="O4106" s="10">
        <f>N4106-1/SUMIF(Seasons!A$2:A$8,C4106,Seasons!E$2:E$8)*(B4106-(E4106/SUMIF(Seasons!A$2:A$8,C4106,Seasons!B$2:B$8))*SUMIF(Seasons!A$2:A$8,C4106,Seasons!C$2:C$8))</f>
        <v>-2.0876818371607513</v>
      </c>
    </row>
    <row r="4107" spans="1:15" x14ac:dyDescent="0.2">
      <c r="A4107">
        <v>1</v>
      </c>
      <c r="B4107" s="1">
        <f>K4107</f>
        <v>6769</v>
      </c>
      <c r="C4107" t="s">
        <v>15</v>
      </c>
      <c r="D4107" t="s">
        <v>1141</v>
      </c>
      <c r="E4107">
        <v>2</v>
      </c>
      <c r="F4107">
        <v>0</v>
      </c>
      <c r="G4107">
        <v>0</v>
      </c>
      <c r="H4107">
        <v>0</v>
      </c>
      <c r="I4107"/>
      <c r="J4107" s="1">
        <v>870000</v>
      </c>
      <c r="K4107" s="1">
        <v>6769</v>
      </c>
      <c r="L4107" s="1">
        <v>210000</v>
      </c>
      <c r="M4107"/>
      <c r="N4107" s="3">
        <v>0</v>
      </c>
      <c r="O4107" s="10">
        <f>N4107-1/SUMIF(Seasons!A$2:A$8,C4107,Seasons!E$2:E$8)*(B4107-(E4107/SUMIF(Seasons!A$2:A$8,C4107,Seasons!B$2:B$8))*SUMIF(Seasons!A$2:A$8,C4107,Seasons!C$2:C$8))</f>
        <v>-2.6206567875493342E-3</v>
      </c>
    </row>
    <row r="4108" spans="1:15" x14ac:dyDescent="0.2">
      <c r="A4108">
        <v>1</v>
      </c>
      <c r="B4108" s="1">
        <v>37000</v>
      </c>
      <c r="C4108" t="s">
        <v>23</v>
      </c>
      <c r="D4108" t="s">
        <v>1141</v>
      </c>
      <c r="E4108">
        <v>8</v>
      </c>
      <c r="K4108" s="1">
        <v>37000</v>
      </c>
      <c r="L4108" s="1">
        <v>160000</v>
      </c>
      <c r="N4108" s="3">
        <v>-0.1</v>
      </c>
      <c r="O4108" s="10">
        <f>N4108-1/SUMIF(Seasons!A$2:A$8,C4108,Seasons!E$2:E$8)*(B4108-(E4108/SUMIF(Seasons!A$2:A$8,C4108,Seasons!B$2:B$8))*SUMIF(Seasons!A$2:A$8,C4108,Seasons!C$2:C$8))</f>
        <v>-0.12841686464207003</v>
      </c>
    </row>
    <row r="4109" spans="1:15" x14ac:dyDescent="0.2">
      <c r="A4109">
        <v>1</v>
      </c>
      <c r="B4109" s="1">
        <f>J4109</f>
        <v>475000</v>
      </c>
      <c r="C4109" s="11" t="s">
        <v>17</v>
      </c>
      <c r="D4109" s="11" t="s">
        <v>1142</v>
      </c>
      <c r="E4109" s="12">
        <v>190</v>
      </c>
      <c r="F4109" s="12"/>
      <c r="G4109" s="12"/>
      <c r="H4109" s="12"/>
      <c r="I4109" s="13">
        <v>475000</v>
      </c>
      <c r="J4109" s="14">
        <v>475000</v>
      </c>
      <c r="K4109" s="14"/>
      <c r="L4109" s="14" t="s">
        <v>27</v>
      </c>
      <c r="M4109" s="13"/>
      <c r="N4109" s="20">
        <v>-5.7</v>
      </c>
      <c r="O4109" s="10">
        <f>N4109-1/SUMIF(Seasons!A$2:A$8,C4109,Seasons!E$2:E$8)*(B4109-(E4109/SUMIF(Seasons!A$2:A$8,C4109,Seasons!B$2:B$8))*SUMIF(Seasons!A$2:A$8,C4109,Seasons!C$2:C$8))</f>
        <v>-5.7</v>
      </c>
    </row>
    <row r="4110" spans="1:15" x14ac:dyDescent="0.2">
      <c r="A4110">
        <v>1</v>
      </c>
      <c r="B4110" s="1">
        <f>K4110</f>
        <v>80645</v>
      </c>
      <c r="C4110" s="11" t="s">
        <v>20</v>
      </c>
      <c r="D4110" s="11" t="s">
        <v>1142</v>
      </c>
      <c r="E4110" s="12">
        <v>30</v>
      </c>
      <c r="F4110" s="12">
        <v>0</v>
      </c>
      <c r="G4110" s="12">
        <v>0</v>
      </c>
      <c r="H4110" s="12">
        <v>0</v>
      </c>
      <c r="I4110" s="12"/>
      <c r="J4110" s="14">
        <v>500000</v>
      </c>
      <c r="K4110" s="14">
        <v>80645</v>
      </c>
      <c r="L4110" s="14">
        <v>0</v>
      </c>
      <c r="M4110" s="13"/>
      <c r="N4110" s="10">
        <v>-0.7</v>
      </c>
      <c r="O4110" s="10">
        <f>N4110-1/SUMIF(Seasons!A$2:A$8,C4110,Seasons!E$2:E$8)*(B4110-(E4110/SUMIF(Seasons!A$2:A$8,C4110,Seasons!B$2:B$8))*SUMIF(Seasons!A$2:A$8,C4110,Seasons!C$2:C$8))</f>
        <v>-0.69999959593238603</v>
      </c>
    </row>
    <row r="4111" spans="1:15" x14ac:dyDescent="0.2">
      <c r="A4111">
        <v>1</v>
      </c>
      <c r="B4111" s="1">
        <f>K4111</f>
        <v>94590</v>
      </c>
      <c r="C4111" t="s">
        <v>15</v>
      </c>
      <c r="D4111" t="s">
        <v>1142</v>
      </c>
      <c r="E4111">
        <v>31</v>
      </c>
      <c r="F4111">
        <v>0</v>
      </c>
      <c r="G4111">
        <v>0</v>
      </c>
      <c r="H4111">
        <v>0</v>
      </c>
      <c r="I4111"/>
      <c r="J4111" s="1">
        <v>595000</v>
      </c>
      <c r="K4111" s="1">
        <v>94590</v>
      </c>
      <c r="L4111" s="1">
        <v>0</v>
      </c>
      <c r="M4111"/>
      <c r="N4111" s="3">
        <v>-0.60000000000000009</v>
      </c>
      <c r="O4111" s="10">
        <f>N4111-1/SUMIF(Seasons!A$2:A$8,C4111,Seasons!E$2:E$8)*(B4111-(E4111/SUMIF(Seasons!A$2:A$8,C4111,Seasons!B$2:B$8))*SUMIF(Seasons!A$2:A$8,C4111,Seasons!C$2:C$8))</f>
        <v>-0.61662134187206796</v>
      </c>
    </row>
    <row r="4112" spans="1:15" x14ac:dyDescent="0.2">
      <c r="A4112">
        <v>1</v>
      </c>
      <c r="B4112" s="1">
        <v>80000</v>
      </c>
      <c r="C4112" t="s">
        <v>23</v>
      </c>
      <c r="D4112" t="s">
        <v>1142</v>
      </c>
      <c r="E4112" s="19">
        <v>27</v>
      </c>
      <c r="J4112" s="1">
        <v>550000</v>
      </c>
      <c r="K4112" s="1">
        <v>80000</v>
      </c>
      <c r="N4112" s="3">
        <v>-1.7000000000000002</v>
      </c>
      <c r="O4112" s="10">
        <f>N4112-1/SUMIF(Seasons!A$2:A$8,C4112,Seasons!E$2:E$8)*(B4112-(E4112/SUMIF(Seasons!A$2:A$8,C4112,Seasons!B$2:B$8))*SUMIF(Seasons!A$2:A$8,C4112,Seasons!C$2:C$8))</f>
        <v>-1.7003434753985747</v>
      </c>
    </row>
    <row r="4113" spans="1:15" x14ac:dyDescent="0.2">
      <c r="A4113">
        <v>1</v>
      </c>
      <c r="B4113" s="1">
        <v>380000</v>
      </c>
      <c r="C4113" t="s">
        <v>23</v>
      </c>
      <c r="D4113" t="s">
        <v>1143</v>
      </c>
      <c r="E4113">
        <v>101</v>
      </c>
      <c r="K4113" s="1">
        <v>380000</v>
      </c>
      <c r="L4113" s="1">
        <v>30000</v>
      </c>
      <c r="N4113" s="3">
        <v>-0.60000000000000009</v>
      </c>
      <c r="O4113" s="10">
        <f>N4113-1/SUMIF(Seasons!A$2:A$8,C4113,Seasons!E$2:E$8)*(B4113-(E4113/SUMIF(Seasons!A$2:A$8,C4113,Seasons!B$2:B$8))*SUMIF(Seasons!A$2:A$8,C4113,Seasons!C$2:C$8))</f>
        <v>-0.77322609268111187</v>
      </c>
    </row>
    <row r="4114" spans="1:15" x14ac:dyDescent="0.2">
      <c r="A4114">
        <v>1</v>
      </c>
      <c r="B4114" s="1">
        <f>K4114</f>
        <v>135130</v>
      </c>
      <c r="C4114" s="11" t="s">
        <v>19</v>
      </c>
      <c r="D4114" s="11" t="s">
        <v>1144</v>
      </c>
      <c r="E4114" s="12">
        <v>48</v>
      </c>
      <c r="F4114" s="12">
        <v>0</v>
      </c>
      <c r="G4114" s="12">
        <v>0</v>
      </c>
      <c r="H4114" s="12">
        <v>0</v>
      </c>
      <c r="I4114" s="11"/>
      <c r="J4114" s="14">
        <v>543333</v>
      </c>
      <c r="K4114" s="14">
        <v>135130</v>
      </c>
      <c r="L4114" s="14">
        <v>0</v>
      </c>
      <c r="M4114" s="13"/>
      <c r="N4114" s="10">
        <v>1.2</v>
      </c>
      <c r="O4114" s="10">
        <f>N4114-1/SUMIF(Seasons!A$2:A$8,C4114,Seasons!E$2:E$8)*(B4114-(E4114/SUMIF(Seasons!A$2:A$8,C4114,Seasons!B$2:B$8))*SUMIF(Seasons!A$2:A$8,C4114,Seasons!C$2:C$8))</f>
        <v>1.1714498850495831</v>
      </c>
    </row>
    <row r="4115" spans="1:15" x14ac:dyDescent="0.2">
      <c r="A4115">
        <v>1</v>
      </c>
      <c r="B4115" s="1">
        <f>K4115</f>
        <v>125609</v>
      </c>
      <c r="C4115" s="11" t="s">
        <v>20</v>
      </c>
      <c r="D4115" s="11" t="s">
        <v>1144</v>
      </c>
      <c r="E4115" s="12">
        <v>43</v>
      </c>
      <c r="F4115" s="12">
        <v>0</v>
      </c>
      <c r="G4115" s="12">
        <v>0</v>
      </c>
      <c r="H4115" s="12">
        <v>0</v>
      </c>
      <c r="I4115" s="12"/>
      <c r="J4115" s="14">
        <v>543333</v>
      </c>
      <c r="K4115" s="14">
        <v>125609</v>
      </c>
      <c r="L4115" s="14">
        <v>0</v>
      </c>
      <c r="M4115" s="13"/>
      <c r="N4115" s="10">
        <v>-0.5</v>
      </c>
      <c r="O4115" s="10">
        <f>N4115-1/SUMIF(Seasons!A$2:A$8,C4115,Seasons!E$2:E$8)*(B4115-(E4115/SUMIF(Seasons!A$2:A$8,C4115,Seasons!B$2:B$8))*SUMIF(Seasons!A$2:A$8,C4115,Seasons!C$2:C$8))</f>
        <v>-0.52509628931241159</v>
      </c>
    </row>
    <row r="4116" spans="1:15" x14ac:dyDescent="0.2">
      <c r="A4116">
        <v>1</v>
      </c>
      <c r="B4116" s="1">
        <f>K4116</f>
        <v>332568</v>
      </c>
      <c r="C4116" s="11" t="s">
        <v>21</v>
      </c>
      <c r="D4116" s="11" t="s">
        <v>1144</v>
      </c>
      <c r="E4116" s="12">
        <v>107</v>
      </c>
      <c r="F4116" s="12">
        <v>0</v>
      </c>
      <c r="G4116" s="12">
        <v>0</v>
      </c>
      <c r="H4116" s="12">
        <v>0</v>
      </c>
      <c r="I4116" s="12"/>
      <c r="J4116" s="14">
        <v>575000</v>
      </c>
      <c r="K4116" s="14">
        <v>332568</v>
      </c>
      <c r="L4116" s="14">
        <v>0</v>
      </c>
      <c r="M4116" s="13">
        <v>0</v>
      </c>
      <c r="N4116" s="10">
        <v>-0.30000000000000004</v>
      </c>
      <c r="O4116" s="10">
        <f>N4116-1/SUMIF(Seasons!A$2:A$8,C4116,Seasons!E$2:E$8)*(B4116-(E4116/SUMIF(Seasons!A$2:A$8,C4116,Seasons!B$2:B$8))*SUMIF(Seasons!A$2:A$8,C4116,Seasons!C$2:C$8))</f>
        <v>-0.36644944302847615</v>
      </c>
    </row>
    <row r="4117" spans="1:15" x14ac:dyDescent="0.2">
      <c r="A4117">
        <v>1</v>
      </c>
      <c r="B4117" s="1">
        <f>48/82*K4117</f>
        <v>370243.90243902436</v>
      </c>
      <c r="C4117" t="s">
        <v>22</v>
      </c>
      <c r="D4117" t="s">
        <v>1144</v>
      </c>
      <c r="E4117">
        <v>99</v>
      </c>
      <c r="F4117">
        <v>0</v>
      </c>
      <c r="H4117">
        <v>0</v>
      </c>
      <c r="K4117" s="1">
        <v>632500</v>
      </c>
      <c r="L4117" s="1">
        <v>0</v>
      </c>
      <c r="N4117" s="3">
        <v>0.60000000000000009</v>
      </c>
      <c r="O4117" s="10">
        <f>N4117-1/SUMIF(Seasons!A$2:A$8,C4117,Seasons!E$2:E$8)*(B4117-(E4117/SUMIF(Seasons!A$2:A$8,C4117,Seasons!B$2:B$8))*SUMIF(Seasons!A$2:A$8,C4117,Seasons!C$2:C$8))</f>
        <v>0.47008654602675076</v>
      </c>
    </row>
    <row r="4118" spans="1:15" x14ac:dyDescent="0.2">
      <c r="A4118">
        <v>1</v>
      </c>
      <c r="B4118" s="1">
        <f>K4118</f>
        <v>560000</v>
      </c>
      <c r="C4118" t="s">
        <v>15</v>
      </c>
      <c r="D4118" t="s">
        <v>1144</v>
      </c>
      <c r="E4118">
        <v>156</v>
      </c>
      <c r="F4118">
        <v>24</v>
      </c>
      <c r="G4118">
        <v>0</v>
      </c>
      <c r="H4118">
        <v>0</v>
      </c>
      <c r="I4118"/>
      <c r="J4118" s="1">
        <v>700000</v>
      </c>
      <c r="K4118" s="1">
        <v>560000</v>
      </c>
      <c r="L4118" s="1">
        <v>0</v>
      </c>
      <c r="M4118"/>
      <c r="N4118" s="3">
        <v>-1</v>
      </c>
      <c r="O4118" s="10">
        <f>N4118-1/SUMIF(Seasons!A$2:A$8,C4118,Seasons!E$2:E$8)*(B4118-(E4118/SUMIF(Seasons!A$2:A$8,C4118,Seasons!B$2:B$8))*SUMIF(Seasons!A$2:A$8,C4118,Seasons!C$2:C$8))</f>
        <v>-1.2787996127783154</v>
      </c>
    </row>
    <row r="4119" spans="1:15" x14ac:dyDescent="0.2">
      <c r="A4119">
        <v>1</v>
      </c>
      <c r="B4119" s="1">
        <f>J4119</f>
        <v>1700000</v>
      </c>
      <c r="C4119" s="11" t="s">
        <v>17</v>
      </c>
      <c r="D4119" s="11" t="s">
        <v>1145</v>
      </c>
      <c r="E4119" s="12">
        <v>190</v>
      </c>
      <c r="F4119" s="12"/>
      <c r="G4119" s="12"/>
      <c r="H4119" s="12"/>
      <c r="I4119" s="13">
        <v>1700000</v>
      </c>
      <c r="J4119" s="14">
        <v>1700000</v>
      </c>
      <c r="K4119" s="14"/>
      <c r="L4119" s="14" t="s">
        <v>27</v>
      </c>
      <c r="M4119" s="13"/>
      <c r="N4119" s="10">
        <v>-3.1</v>
      </c>
      <c r="O4119" s="10">
        <f>N4119-1/SUMIF(Seasons!A$2:A$8,C4119,Seasons!E$2:E$8)*(B4119-(E4119/SUMIF(Seasons!A$2:A$8,C4119,Seasons!B$2:B$8))*SUMIF(Seasons!A$2:A$8,C4119,Seasons!C$2:C$8))</f>
        <v>-6.3113599126160569</v>
      </c>
    </row>
    <row r="4120" spans="1:15" x14ac:dyDescent="0.2">
      <c r="A4120">
        <v>1</v>
      </c>
      <c r="B4120" s="1">
        <f>K4120</f>
        <v>566667</v>
      </c>
      <c r="C4120" s="11" t="s">
        <v>19</v>
      </c>
      <c r="D4120" s="11" t="s">
        <v>1145</v>
      </c>
      <c r="E4120" s="12">
        <v>193</v>
      </c>
      <c r="F4120" s="12">
        <v>0</v>
      </c>
      <c r="G4120" s="12">
        <v>0</v>
      </c>
      <c r="H4120" s="12">
        <v>0</v>
      </c>
      <c r="I4120" s="11"/>
      <c r="J4120" s="14">
        <v>566667</v>
      </c>
      <c r="K4120" s="14">
        <v>566667</v>
      </c>
      <c r="L4120" s="14">
        <v>0</v>
      </c>
      <c r="M4120" s="13"/>
      <c r="N4120" s="10"/>
      <c r="O4120" s="10">
        <f>N4120-1/SUMIF(Seasons!A$2:A$8,C4120,Seasons!E$2:E$8)*(B4120-(E4120/SUMIF(Seasons!A$2:A$8,C4120,Seasons!B$2:B$8))*SUMIF(Seasons!A$2:A$8,C4120,Seasons!C$2:C$8))</f>
        <v>-0.17660132450331126</v>
      </c>
    </row>
    <row r="4121" spans="1:15" x14ac:dyDescent="0.2">
      <c r="A4121">
        <v>1</v>
      </c>
      <c r="B4121" s="1">
        <f>K4121</f>
        <v>566667</v>
      </c>
      <c r="C4121" s="11" t="s">
        <v>20</v>
      </c>
      <c r="D4121" s="11" t="s">
        <v>1145</v>
      </c>
      <c r="E4121" s="12">
        <v>186</v>
      </c>
      <c r="F4121" s="12">
        <v>0</v>
      </c>
      <c r="G4121" s="12">
        <v>0</v>
      </c>
      <c r="H4121" s="12">
        <v>0</v>
      </c>
      <c r="I4121" s="12"/>
      <c r="J4121" s="14">
        <v>566667</v>
      </c>
      <c r="K4121" s="14">
        <v>566667</v>
      </c>
      <c r="L4121" s="14">
        <v>0</v>
      </c>
      <c r="M4121" s="13"/>
      <c r="N4121" s="10"/>
      <c r="O4121" s="10">
        <f>N4121-1/SUMIF(Seasons!A$2:A$8,C4121,Seasons!E$2:E$8)*(B4121-(E4121/SUMIF(Seasons!A$2:A$8,C4121,Seasons!B$2:B$8))*SUMIF(Seasons!A$2:A$8,C4121,Seasons!C$2:C$8))</f>
        <v>-0.16701544885177452</v>
      </c>
    </row>
    <row r="4122" spans="1:15" x14ac:dyDescent="0.2">
      <c r="A4122">
        <v>1</v>
      </c>
      <c r="B4122" s="1">
        <f>J4122</f>
        <v>550000</v>
      </c>
      <c r="C4122" s="11" t="s">
        <v>17</v>
      </c>
      <c r="D4122" s="11" t="s">
        <v>1146</v>
      </c>
      <c r="E4122" s="12">
        <v>190</v>
      </c>
      <c r="F4122" s="12"/>
      <c r="G4122" s="12"/>
      <c r="H4122" s="12"/>
      <c r="I4122" s="13">
        <v>550000</v>
      </c>
      <c r="J4122" s="14">
        <v>550000</v>
      </c>
      <c r="K4122" s="14"/>
      <c r="L4122" s="14" t="s">
        <v>27</v>
      </c>
      <c r="M4122" s="13"/>
      <c r="N4122" s="10">
        <v>0.4</v>
      </c>
      <c r="O4122" s="10">
        <f>N4122-1/SUMIF(Seasons!A$2:A$8,C4122,Seasons!E$2:E$8)*(B4122-(E4122/SUMIF(Seasons!A$2:A$8,C4122,Seasons!B$2:B$8))*SUMIF(Seasons!A$2:A$8,C4122,Seasons!C$2:C$8))</f>
        <v>0.20338612779901696</v>
      </c>
    </row>
    <row r="4123" spans="1:15" x14ac:dyDescent="0.2">
      <c r="A4123">
        <v>1</v>
      </c>
      <c r="B4123" s="1">
        <f>J4123</f>
        <v>552500</v>
      </c>
      <c r="C4123" s="11" t="s">
        <v>17</v>
      </c>
      <c r="D4123" s="11" t="s">
        <v>1147</v>
      </c>
      <c r="E4123" s="12">
        <v>190</v>
      </c>
      <c r="F4123" s="12"/>
      <c r="G4123" s="12"/>
      <c r="H4123" s="12"/>
      <c r="I4123" s="13">
        <v>552500</v>
      </c>
      <c r="J4123" s="14">
        <v>552500</v>
      </c>
      <c r="K4123" s="14"/>
      <c r="L4123" s="14" t="s">
        <v>27</v>
      </c>
      <c r="M4123" s="13"/>
      <c r="N4123" s="10">
        <v>1.1000000000000001</v>
      </c>
      <c r="O4123" s="10">
        <f>N4123-1/SUMIF(Seasons!A$2:A$8,C4123,Seasons!E$2:E$8)*(B4123-(E4123/SUMIF(Seasons!A$2:A$8,C4123,Seasons!B$2:B$8))*SUMIF(Seasons!A$2:A$8,C4123,Seasons!C$2:C$8))</f>
        <v>0.89683233205898427</v>
      </c>
    </row>
    <row r="4124" spans="1:15" x14ac:dyDescent="0.2">
      <c r="A4124">
        <v>1</v>
      </c>
      <c r="B4124" s="1">
        <f>K4124</f>
        <v>1033333</v>
      </c>
      <c r="C4124" s="11" t="s">
        <v>19</v>
      </c>
      <c r="D4124" s="11" t="s">
        <v>1147</v>
      </c>
      <c r="E4124" s="12">
        <v>193</v>
      </c>
      <c r="F4124" s="12">
        <v>0</v>
      </c>
      <c r="G4124" s="12">
        <v>0</v>
      </c>
      <c r="H4124" s="12">
        <v>0</v>
      </c>
      <c r="I4124" s="11"/>
      <c r="J4124" s="14">
        <v>1033333</v>
      </c>
      <c r="K4124" s="14">
        <v>1033333</v>
      </c>
      <c r="L4124" s="14">
        <v>0</v>
      </c>
      <c r="M4124" s="13"/>
      <c r="N4124" s="10">
        <v>-0.7</v>
      </c>
      <c r="O4124" s="10">
        <f>N4124-1/SUMIF(Seasons!A$2:A$8,C4124,Seasons!E$2:E$8)*(B4124-(E4124/SUMIF(Seasons!A$2:A$8,C4124,Seasons!B$2:B$8))*SUMIF(Seasons!A$2:A$8,C4124,Seasons!C$2:C$8))</f>
        <v>-2.1128026490066225</v>
      </c>
    </row>
    <row r="4125" spans="1:15" x14ac:dyDescent="0.2">
      <c r="A4125">
        <v>1</v>
      </c>
      <c r="B4125" s="1">
        <f>K4125</f>
        <v>1033333</v>
      </c>
      <c r="C4125" s="11" t="s">
        <v>20</v>
      </c>
      <c r="D4125" s="11" t="s">
        <v>1147</v>
      </c>
      <c r="E4125" s="12">
        <v>186</v>
      </c>
      <c r="F4125" s="12">
        <v>0</v>
      </c>
      <c r="G4125" s="12">
        <v>0</v>
      </c>
      <c r="H4125" s="12">
        <v>0</v>
      </c>
      <c r="I4125" s="12"/>
      <c r="J4125" s="14">
        <v>1033333</v>
      </c>
      <c r="K4125" s="14">
        <v>1033333</v>
      </c>
      <c r="L4125" s="14">
        <v>0</v>
      </c>
      <c r="M4125" s="13"/>
      <c r="N4125" s="10">
        <v>-1.9</v>
      </c>
      <c r="O4125" s="10">
        <f>N4125-1/SUMIF(Seasons!A$2:A$8,C4125,Seasons!E$2:E$8)*(B4125-(E4125/SUMIF(Seasons!A$2:A$8,C4125,Seasons!B$2:B$8))*SUMIF(Seasons!A$2:A$8,C4125,Seasons!C$2:C$8))</f>
        <v>-3.2361160751565761</v>
      </c>
    </row>
    <row r="4126" spans="1:15" x14ac:dyDescent="0.2">
      <c r="A4126">
        <v>1</v>
      </c>
      <c r="B4126" s="1">
        <f>K4126</f>
        <v>1033333</v>
      </c>
      <c r="C4126" s="11" t="s">
        <v>21</v>
      </c>
      <c r="D4126" s="11" t="s">
        <v>1147</v>
      </c>
      <c r="E4126" s="12">
        <v>185</v>
      </c>
      <c r="F4126" s="12">
        <v>0</v>
      </c>
      <c r="G4126" s="12">
        <v>0</v>
      </c>
      <c r="H4126" s="12">
        <v>0</v>
      </c>
      <c r="I4126" s="12"/>
      <c r="J4126" s="14">
        <v>1033333</v>
      </c>
      <c r="K4126" s="14">
        <v>1033333</v>
      </c>
      <c r="L4126" s="14">
        <v>0</v>
      </c>
      <c r="M4126" s="13">
        <v>0</v>
      </c>
      <c r="N4126" s="10">
        <v>1</v>
      </c>
      <c r="O4126" s="10">
        <f>N4126-1/SUMIF(Seasons!A$2:A$8,C4126,Seasons!E$2:E$8)*(B4126-(E4126/SUMIF(Seasons!A$2:A$8,C4126,Seasons!B$2:B$8))*SUMIF(Seasons!A$2:A$8,C4126,Seasons!C$2:C$8))</f>
        <v>-0.16802221158449027</v>
      </c>
    </row>
    <row r="4127" spans="1:15" x14ac:dyDescent="0.2">
      <c r="A4127">
        <v>1</v>
      </c>
      <c r="B4127" s="1">
        <f>48/82*K4127</f>
        <v>673170.73170731706</v>
      </c>
      <c r="C4127" t="s">
        <v>22</v>
      </c>
      <c r="D4127" t="s">
        <v>1147</v>
      </c>
      <c r="E4127">
        <v>99</v>
      </c>
      <c r="F4127">
        <v>0</v>
      </c>
      <c r="H4127">
        <v>0</v>
      </c>
      <c r="K4127" s="1">
        <v>1150000</v>
      </c>
      <c r="L4127" s="1">
        <v>0</v>
      </c>
      <c r="N4127" s="3">
        <v>3.4</v>
      </c>
      <c r="O4127" s="10">
        <f>N4127-1/SUMIF(Seasons!A$2:A$8,C4127,Seasons!E$2:E$8)*(B4127-(E4127/SUMIF(Seasons!A$2:A$8,C4127,Seasons!B$2:B$8))*SUMIF(Seasons!A$2:A$8,C4127,Seasons!C$2:C$8))</f>
        <v>2.6446892210857591</v>
      </c>
    </row>
    <row r="4128" spans="1:15" x14ac:dyDescent="0.2">
      <c r="A4128">
        <v>1</v>
      </c>
      <c r="B4128" s="1">
        <f>K4128</f>
        <v>1150000</v>
      </c>
      <c r="C4128" t="s">
        <v>15</v>
      </c>
      <c r="D4128" t="s">
        <v>1147</v>
      </c>
      <c r="E4128">
        <v>195</v>
      </c>
      <c r="F4128">
        <v>0</v>
      </c>
      <c r="G4128">
        <v>0</v>
      </c>
      <c r="H4128">
        <v>0</v>
      </c>
      <c r="I4128"/>
      <c r="J4128" s="1">
        <v>1150000</v>
      </c>
      <c r="K4128" s="1">
        <v>1150000</v>
      </c>
      <c r="L4128" s="1">
        <v>0</v>
      </c>
      <c r="M4128"/>
      <c r="N4128" s="3">
        <v>1.9</v>
      </c>
      <c r="O4128" s="10">
        <f>N4128-1/SUMIF(Seasons!A$2:A$8,C4128,Seasons!E$2:E$8)*(B4128-(E4128/SUMIF(Seasons!A$2:A$8,C4128,Seasons!B$2:B$8))*SUMIF(Seasons!A$2:A$8,C4128,Seasons!C$2:C$8))</f>
        <v>0.50600193610842203</v>
      </c>
    </row>
    <row r="4129" spans="1:15" x14ac:dyDescent="0.2">
      <c r="A4129">
        <v>1</v>
      </c>
      <c r="B4129" s="1">
        <v>1150000</v>
      </c>
      <c r="C4129" t="s">
        <v>23</v>
      </c>
      <c r="D4129" t="s">
        <v>1147</v>
      </c>
      <c r="E4129">
        <v>186</v>
      </c>
      <c r="K4129" s="1">
        <v>1150000</v>
      </c>
      <c r="L4129" s="1">
        <v>0</v>
      </c>
      <c r="N4129" s="3">
        <v>0.30000000000000004</v>
      </c>
      <c r="O4129" s="10">
        <f>N4129-1/SUMIF(Seasons!A$2:A$8,C4129,Seasons!E$2:E$8)*(B4129-(E4129/SUMIF(Seasons!A$2:A$8,C4129,Seasons!B$2:B$8))*SUMIF(Seasons!A$2:A$8,C4129,Seasons!C$2:C$8))</f>
        <v>-0.97772848269742663</v>
      </c>
    </row>
    <row r="4130" spans="1:15" x14ac:dyDescent="0.2">
      <c r="A4130">
        <v>1</v>
      </c>
      <c r="B4130" s="1">
        <f>K4130</f>
        <v>658602</v>
      </c>
      <c r="C4130" s="11" t="s">
        <v>20</v>
      </c>
      <c r="D4130" s="11" t="s">
        <v>1148</v>
      </c>
      <c r="E4130" s="12">
        <v>140</v>
      </c>
      <c r="F4130" s="12">
        <v>0</v>
      </c>
      <c r="G4130" s="12">
        <v>0</v>
      </c>
      <c r="H4130" s="12">
        <v>0</v>
      </c>
      <c r="I4130" s="12"/>
      <c r="J4130" s="14">
        <v>875000</v>
      </c>
      <c r="K4130" s="14">
        <v>658602</v>
      </c>
      <c r="L4130" s="14">
        <v>210000</v>
      </c>
      <c r="M4130" s="13"/>
      <c r="N4130" s="10">
        <v>3.3</v>
      </c>
      <c r="O4130" s="10">
        <f>N4130-1/SUMIF(Seasons!A$2:A$8,C4130,Seasons!E$2:E$8)*(B4130-(E4130/SUMIF(Seasons!A$2:A$8,C4130,Seasons!B$2:B$8))*SUMIF(Seasons!A$2:A$8,C4130,Seasons!C$2:C$8))</f>
        <v>2.5928820526634788</v>
      </c>
    </row>
    <row r="4131" spans="1:15" x14ac:dyDescent="0.2">
      <c r="A4131">
        <v>1</v>
      </c>
      <c r="B4131" s="1">
        <f>K4131</f>
        <v>283784</v>
      </c>
      <c r="C4131" s="11" t="s">
        <v>21</v>
      </c>
      <c r="D4131" s="11" t="s">
        <v>1148</v>
      </c>
      <c r="E4131" s="12">
        <v>60</v>
      </c>
      <c r="F4131" s="12">
        <v>0</v>
      </c>
      <c r="G4131" s="12">
        <v>0</v>
      </c>
      <c r="H4131" s="12">
        <v>0</v>
      </c>
      <c r="I4131" s="12"/>
      <c r="J4131" s="14">
        <v>875000</v>
      </c>
      <c r="K4131" s="14">
        <v>283784</v>
      </c>
      <c r="L4131" s="14">
        <v>210000</v>
      </c>
      <c r="M4131" s="13">
        <v>0</v>
      </c>
      <c r="N4131" s="10">
        <v>-1.3</v>
      </c>
      <c r="O4131" s="10">
        <f>N4131-1/SUMIF(Seasons!A$2:A$8,C4131,Seasons!E$2:E$8)*(B4131-(E4131/SUMIF(Seasons!A$2:A$8,C4131,Seasons!B$2:B$8))*SUMIF(Seasons!A$2:A$8,C4131,Seasons!C$2:C$8))</f>
        <v>-1.5608261860711838</v>
      </c>
    </row>
    <row r="4132" spans="1:15" x14ac:dyDescent="0.2">
      <c r="A4132">
        <v>1</v>
      </c>
      <c r="B4132" s="1">
        <f>48/82*K4132</f>
        <v>73629.073170731703</v>
      </c>
      <c r="C4132" t="s">
        <v>22</v>
      </c>
      <c r="D4132" t="s">
        <v>1148</v>
      </c>
      <c r="E4132">
        <v>17</v>
      </c>
      <c r="F4132">
        <v>0</v>
      </c>
      <c r="H4132">
        <v>0</v>
      </c>
      <c r="K4132" s="1">
        <v>125783</v>
      </c>
      <c r="L4132" s="1">
        <v>142500</v>
      </c>
      <c r="N4132" s="3">
        <v>0</v>
      </c>
      <c r="O4132" s="10">
        <f>N4132-1/SUMIF(Seasons!A$2:A$8,C4132,Seasons!E$2:E$8)*(B4132-(E4132/SUMIF(Seasons!A$2:A$8,C4132,Seasons!B$2:B$8))*SUMIF(Seasons!A$2:A$8,C4132,Seasons!C$2:C$8))</f>
        <v>-4.3060551319648095E-2</v>
      </c>
    </row>
    <row r="4133" spans="1:15" x14ac:dyDescent="0.2">
      <c r="A4133">
        <v>1</v>
      </c>
      <c r="B4133" s="1">
        <f>K4133</f>
        <v>178285</v>
      </c>
      <c r="C4133" t="s">
        <v>15</v>
      </c>
      <c r="D4133" t="s">
        <v>1148</v>
      </c>
      <c r="E4133">
        <v>49</v>
      </c>
      <c r="F4133">
        <v>0</v>
      </c>
      <c r="G4133">
        <v>0</v>
      </c>
      <c r="H4133">
        <v>0</v>
      </c>
      <c r="I4133"/>
      <c r="J4133" s="1">
        <v>709500</v>
      </c>
      <c r="K4133" s="1">
        <v>178285</v>
      </c>
      <c r="L4133" s="1">
        <v>0</v>
      </c>
      <c r="M4133"/>
      <c r="N4133" s="3">
        <v>0.8</v>
      </c>
      <c r="O4133" s="10">
        <f>N4133-1/SUMIF(Seasons!A$2:A$8,C4133,Seasons!E$2:E$8)*(B4133-(E4133/SUMIF(Seasons!A$2:A$8,C4133,Seasons!B$2:B$8))*SUMIF(Seasons!A$2:A$8,C4133,Seasons!C$2:C$8))</f>
        <v>0.70688122719487678</v>
      </c>
    </row>
    <row r="4134" spans="1:15" x14ac:dyDescent="0.2">
      <c r="A4134">
        <v>1</v>
      </c>
      <c r="B4134" s="1">
        <v>625000</v>
      </c>
      <c r="C4134" t="s">
        <v>23</v>
      </c>
      <c r="D4134" t="s">
        <v>1148</v>
      </c>
      <c r="E4134">
        <v>186</v>
      </c>
      <c r="K4134" s="1">
        <v>625000</v>
      </c>
      <c r="L4134" s="1">
        <v>0</v>
      </c>
      <c r="N4134" s="3">
        <v>-3.2</v>
      </c>
      <c r="O4134" s="10">
        <f>N4134-1/SUMIF(Seasons!A$2:A$8,C4134,Seasons!E$2:E$8)*(B4134-(E4134/SUMIF(Seasons!A$2:A$8,C4134,Seasons!B$2:B$8))*SUMIF(Seasons!A$2:A$8,C4134,Seasons!C$2:C$8))</f>
        <v>-3.3597160603371785</v>
      </c>
    </row>
    <row r="4135" spans="1:15" x14ac:dyDescent="0.2">
      <c r="A4135">
        <v>1</v>
      </c>
      <c r="B4135" s="1">
        <f>K4135</f>
        <v>14378</v>
      </c>
      <c r="C4135" s="11" t="s">
        <v>19</v>
      </c>
      <c r="D4135" s="11" t="s">
        <v>1149</v>
      </c>
      <c r="E4135" s="12">
        <v>5</v>
      </c>
      <c r="F4135" s="12">
        <v>0</v>
      </c>
      <c r="G4135" s="12">
        <v>0</v>
      </c>
      <c r="H4135" s="12">
        <v>0</v>
      </c>
      <c r="I4135" s="11"/>
      <c r="J4135" s="14">
        <v>555000</v>
      </c>
      <c r="K4135" s="14">
        <v>14378</v>
      </c>
      <c r="L4135" s="14">
        <v>0</v>
      </c>
      <c r="M4135" s="13"/>
      <c r="N4135" s="10"/>
      <c r="O4135" s="10">
        <f>N4135-1/SUMIF(Seasons!A$2:A$8,C4135,Seasons!E$2:E$8)*(B4135-(E4135/SUMIF(Seasons!A$2:A$8,C4135,Seasons!B$2:B$8))*SUMIF(Seasons!A$2:A$8,C4135,Seasons!C$2:C$8))</f>
        <v>-3.7738599320591591E-3</v>
      </c>
    </row>
    <row r="4136" spans="1:15" x14ac:dyDescent="0.2">
      <c r="A4136">
        <v>1</v>
      </c>
      <c r="B4136" s="1">
        <f>K4136</f>
        <v>14919</v>
      </c>
      <c r="C4136" s="11" t="s">
        <v>20</v>
      </c>
      <c r="D4136" s="11" t="s">
        <v>1149</v>
      </c>
      <c r="E4136" s="12">
        <v>5</v>
      </c>
      <c r="F4136" s="12">
        <v>0</v>
      </c>
      <c r="G4136" s="12">
        <v>0</v>
      </c>
      <c r="H4136" s="12">
        <v>0</v>
      </c>
      <c r="I4136" s="12"/>
      <c r="J4136" s="14">
        <v>555000</v>
      </c>
      <c r="K4136" s="14">
        <v>14919</v>
      </c>
      <c r="L4136" s="14">
        <v>0</v>
      </c>
      <c r="M4136" s="13"/>
      <c r="N4136" s="10">
        <v>0.5</v>
      </c>
      <c r="O4136" s="10">
        <f>N4136-1/SUMIF(Seasons!A$2:A$8,C4136,Seasons!E$2:E$8)*(B4136-(E4136/SUMIF(Seasons!A$2:A$8,C4136,Seasons!B$2:B$8))*SUMIF(Seasons!A$2:A$8,C4136,Seasons!C$2:C$8))</f>
        <v>0.49629693582059398</v>
      </c>
    </row>
    <row r="4137" spans="1:15" x14ac:dyDescent="0.2">
      <c r="A4137">
        <v>1</v>
      </c>
      <c r="B4137" s="1">
        <f>K4137</f>
        <v>117000</v>
      </c>
      <c r="C4137" s="11" t="s">
        <v>21</v>
      </c>
      <c r="D4137" s="11" t="s">
        <v>1149</v>
      </c>
      <c r="E4137" s="12">
        <v>39</v>
      </c>
      <c r="F4137" s="12">
        <v>0</v>
      </c>
      <c r="G4137" s="12">
        <v>0</v>
      </c>
      <c r="H4137" s="12">
        <v>0</v>
      </c>
      <c r="I4137" s="12"/>
      <c r="J4137" s="14">
        <v>555000</v>
      </c>
      <c r="K4137" s="14">
        <v>117000</v>
      </c>
      <c r="L4137" s="14">
        <v>0</v>
      </c>
      <c r="M4137" s="13">
        <v>0</v>
      </c>
      <c r="N4137" s="10">
        <v>0.60000000000000009</v>
      </c>
      <c r="O4137" s="10">
        <f>N4137-1/SUMIF(Seasons!A$2:A$8,C4137,Seasons!E$2:E$8)*(B4137-(E4137/SUMIF(Seasons!A$2:A$8,C4137,Seasons!B$2:B$8))*SUMIF(Seasons!A$2:A$8,C4137,Seasons!C$2:C$8))</f>
        <v>0.58546828302692366</v>
      </c>
    </row>
    <row r="4138" spans="1:15" x14ac:dyDescent="0.2">
      <c r="A4138">
        <v>1</v>
      </c>
      <c r="B4138" s="1">
        <f>48/82*K4138</f>
        <v>6829.4634146341459</v>
      </c>
      <c r="C4138" t="s">
        <v>22</v>
      </c>
      <c r="D4138" t="s">
        <v>1149</v>
      </c>
      <c r="E4138">
        <v>2</v>
      </c>
      <c r="F4138">
        <v>0</v>
      </c>
      <c r="H4138">
        <v>0</v>
      </c>
      <c r="K4138" s="1">
        <v>11667</v>
      </c>
      <c r="L4138" s="1">
        <v>0</v>
      </c>
      <c r="O4138" s="10">
        <f>N4138-1/SUMIF(Seasons!A$2:A$8,C4138,Seasons!E$2:E$8)*(B4138-(E4138/SUMIF(Seasons!A$2:A$8,C4138,Seasons!B$2:B$8))*SUMIF(Seasons!A$2:A$8,C4138,Seasons!C$2:C$8))</f>
        <v>-1.2821423360274641E-3</v>
      </c>
    </row>
    <row r="4139" spans="1:15" x14ac:dyDescent="0.2">
      <c r="A4139">
        <v>1</v>
      </c>
      <c r="B4139" s="1">
        <f>K4139</f>
        <v>11795</v>
      </c>
      <c r="C4139" t="s">
        <v>15</v>
      </c>
      <c r="D4139" t="s">
        <v>1149</v>
      </c>
      <c r="E4139">
        <v>4</v>
      </c>
      <c r="F4139">
        <v>0</v>
      </c>
      <c r="G4139">
        <v>0</v>
      </c>
      <c r="H4139">
        <v>0</v>
      </c>
      <c r="I4139"/>
      <c r="J4139" s="1">
        <v>575000</v>
      </c>
      <c r="K4139" s="1">
        <v>11795</v>
      </c>
      <c r="L4139" s="1">
        <v>0</v>
      </c>
      <c r="M4139"/>
      <c r="N4139" s="3">
        <v>0</v>
      </c>
      <c r="O4139" s="10">
        <f>N4139-1/SUMIF(Seasons!A$2:A$8,C4139,Seasons!E$2:E$8)*(B4139-(E4139/SUMIF(Seasons!A$2:A$8,C4139,Seasons!B$2:B$8))*SUMIF(Seasons!A$2:A$8,C4139,Seasons!C$2:C$8))</f>
        <v>-1.1917491994936349E-3</v>
      </c>
    </row>
    <row r="4140" spans="1:15" x14ac:dyDescent="0.2">
      <c r="A4140">
        <v>1</v>
      </c>
      <c r="B4140" s="1">
        <f>K4140</f>
        <v>398919</v>
      </c>
      <c r="C4140" s="11" t="s">
        <v>21</v>
      </c>
      <c r="D4140" s="11" t="s">
        <v>1150</v>
      </c>
      <c r="E4140" s="12">
        <v>82</v>
      </c>
      <c r="F4140" s="12">
        <v>0</v>
      </c>
      <c r="G4140" s="12">
        <v>0</v>
      </c>
      <c r="H4140" s="12">
        <v>0</v>
      </c>
      <c r="I4140" s="12"/>
      <c r="J4140" s="14">
        <v>900000</v>
      </c>
      <c r="K4140" s="14">
        <v>398919</v>
      </c>
      <c r="L4140" s="14">
        <v>285000</v>
      </c>
      <c r="M4140" s="13">
        <v>235000</v>
      </c>
      <c r="N4140" s="10">
        <v>2</v>
      </c>
      <c r="O4140" s="10">
        <f>N4140-1/SUMIF(Seasons!A$2:A$8,C4140,Seasons!E$2:E$8)*(B4140-(E4140/SUMIF(Seasons!A$2:A$8,C4140,Seasons!B$2:B$8))*SUMIF(Seasons!A$2:A$8,C4140,Seasons!C$2:C$8))</f>
        <v>1.6180764829932852</v>
      </c>
    </row>
    <row r="4141" spans="1:15" x14ac:dyDescent="0.2">
      <c r="A4141">
        <v>1</v>
      </c>
      <c r="B4141" s="1">
        <f>K4141</f>
        <v>165000</v>
      </c>
      <c r="C4141" t="s">
        <v>15</v>
      </c>
      <c r="D4141" t="s">
        <v>1150</v>
      </c>
      <c r="E4141">
        <v>45</v>
      </c>
      <c r="F4141">
        <v>0</v>
      </c>
      <c r="G4141">
        <v>0</v>
      </c>
      <c r="H4141">
        <v>0</v>
      </c>
      <c r="I4141"/>
      <c r="J4141" s="1">
        <v>900000</v>
      </c>
      <c r="K4141" s="1">
        <v>165000</v>
      </c>
      <c r="L4141" s="1">
        <v>60000</v>
      </c>
      <c r="M4141"/>
      <c r="N4141" s="3">
        <v>-0.30000000000000004</v>
      </c>
      <c r="O4141" s="10">
        <f>N4141-1/SUMIF(Seasons!A$2:A$8,C4141,Seasons!E$2:E$8)*(B4141-(E4141/SUMIF(Seasons!A$2:A$8,C4141,Seasons!B$2:B$8))*SUMIF(Seasons!A$2:A$8,C4141,Seasons!C$2:C$8))</f>
        <v>-0.38846526174696555</v>
      </c>
    </row>
    <row r="4142" spans="1:15" x14ac:dyDescent="0.2">
      <c r="A4142">
        <v>1</v>
      </c>
      <c r="B4142" s="1">
        <v>650000</v>
      </c>
      <c r="C4142" t="s">
        <v>23</v>
      </c>
      <c r="D4142" t="s">
        <v>1150</v>
      </c>
      <c r="E4142">
        <v>186</v>
      </c>
      <c r="K4142" s="1">
        <v>650000</v>
      </c>
      <c r="L4142" s="1">
        <v>0</v>
      </c>
      <c r="N4142" s="3">
        <v>8</v>
      </c>
      <c r="O4142" s="10">
        <f>N4142-1/SUMIF(Seasons!A$2:A$8,C4142,Seasons!E$2:E$8)*(B4142-(E4142/SUMIF(Seasons!A$2:A$8,C4142,Seasons!B$2:B$8))*SUMIF(Seasons!A$2:A$8,C4142,Seasons!C$2:C$8))</f>
        <v>7.7870452528837619</v>
      </c>
    </row>
    <row r="4143" spans="1:15" x14ac:dyDescent="0.2">
      <c r="A4143">
        <v>1</v>
      </c>
      <c r="B4143" s="1">
        <f>K4143</f>
        <v>8065</v>
      </c>
      <c r="C4143" s="11" t="s">
        <v>20</v>
      </c>
      <c r="D4143" s="11" t="s">
        <v>1151</v>
      </c>
      <c r="E4143" s="12">
        <v>3</v>
      </c>
      <c r="F4143" s="12">
        <v>0</v>
      </c>
      <c r="G4143" s="12">
        <v>0</v>
      </c>
      <c r="H4143" s="12">
        <v>0</v>
      </c>
      <c r="I4143" s="12"/>
      <c r="J4143" s="14">
        <v>500000</v>
      </c>
      <c r="K4143" s="14">
        <v>8065</v>
      </c>
      <c r="L4143" s="14">
        <v>0</v>
      </c>
      <c r="M4143" s="13"/>
      <c r="N4143" s="10"/>
      <c r="O4143" s="10">
        <f>N4143-1/SUMIF(Seasons!A$2:A$8,C4143,Seasons!E$2:E$8)*(B4143-(E4143/SUMIF(Seasons!A$2:A$8,C4143,Seasons!B$2:B$8))*SUMIF(Seasons!A$2:A$8,C4143,Seasons!C$2:C$8))</f>
        <v>-1.2122028419433942E-6</v>
      </c>
    </row>
    <row r="4144" spans="1:15" x14ac:dyDescent="0.2">
      <c r="A4144">
        <v>1</v>
      </c>
      <c r="B4144" s="1">
        <f>K4144</f>
        <v>200242</v>
      </c>
      <c r="C4144" s="11" t="s">
        <v>19</v>
      </c>
      <c r="D4144" s="11" t="s">
        <v>1152</v>
      </c>
      <c r="E4144" s="12">
        <v>62</v>
      </c>
      <c r="F4144" s="12">
        <v>0</v>
      </c>
      <c r="G4144" s="12">
        <v>0</v>
      </c>
      <c r="H4144" s="12">
        <v>0</v>
      </c>
      <c r="I4144" s="11"/>
      <c r="J4144" s="14">
        <v>623333</v>
      </c>
      <c r="K4144" s="14">
        <v>200242</v>
      </c>
      <c r="L4144" s="14">
        <v>100000</v>
      </c>
      <c r="M4144" s="13"/>
      <c r="N4144" s="10">
        <v>-0.6</v>
      </c>
      <c r="O4144" s="10">
        <f>N4144-1/SUMIF(Seasons!A$2:A$8,C4144,Seasons!E$2:E$8)*(B4144-(E4144/SUMIF(Seasons!A$2:A$8,C4144,Seasons!B$2:B$8))*SUMIF(Seasons!A$2:A$8,C4144,Seasons!C$2:C$8))</f>
        <v>-0.70495427375356001</v>
      </c>
    </row>
    <row r="4145" spans="1:15" x14ac:dyDescent="0.2">
      <c r="A4145">
        <v>1</v>
      </c>
      <c r="B4145" s="1">
        <f>K4145</f>
        <v>575000</v>
      </c>
      <c r="C4145" s="11" t="s">
        <v>20</v>
      </c>
      <c r="D4145" s="11" t="s">
        <v>1152</v>
      </c>
      <c r="E4145" s="12">
        <v>186</v>
      </c>
      <c r="F4145" s="12">
        <v>0</v>
      </c>
      <c r="G4145" s="12">
        <v>0</v>
      </c>
      <c r="H4145" s="12">
        <v>0</v>
      </c>
      <c r="I4145" s="12"/>
      <c r="J4145" s="14">
        <v>575000</v>
      </c>
      <c r="K4145" s="14">
        <v>575000</v>
      </c>
      <c r="L4145" s="14">
        <v>0</v>
      </c>
      <c r="M4145" s="13"/>
      <c r="N4145" s="10">
        <v>6.5</v>
      </c>
      <c r="O4145" s="10">
        <f>N4145-1/SUMIF(Seasons!A$2:A$8,C4145,Seasons!E$2:E$8)*(B4145-(E4145/SUMIF(Seasons!A$2:A$8,C4145,Seasons!B$2:B$8))*SUMIF(Seasons!A$2:A$8,C4145,Seasons!C$2:C$8))</f>
        <v>6.3121085594989559</v>
      </c>
    </row>
    <row r="4146" spans="1:15" x14ac:dyDescent="0.2">
      <c r="A4146">
        <v>1</v>
      </c>
      <c r="B4146" s="1">
        <f>K4146</f>
        <v>575000</v>
      </c>
      <c r="C4146" s="11" t="s">
        <v>21</v>
      </c>
      <c r="D4146" s="11" t="s">
        <v>1152</v>
      </c>
      <c r="E4146" s="12">
        <v>185</v>
      </c>
      <c r="F4146" s="12">
        <v>0</v>
      </c>
      <c r="G4146" s="12">
        <v>0</v>
      </c>
      <c r="H4146" s="12">
        <v>0</v>
      </c>
      <c r="I4146" s="12"/>
      <c r="J4146" s="14">
        <v>575000</v>
      </c>
      <c r="K4146" s="14">
        <v>575000</v>
      </c>
      <c r="L4146" s="14">
        <v>0</v>
      </c>
      <c r="M4146" s="13">
        <v>0</v>
      </c>
      <c r="N4146" s="10">
        <v>3.3</v>
      </c>
      <c r="O4146" s="10">
        <f>N4146-1/SUMIF(Seasons!A$2:A$8,C4146,Seasons!E$2:E$8)*(B4146-(E4146/SUMIF(Seasons!A$2:A$8,C4146,Seasons!B$2:B$8))*SUMIF(Seasons!A$2:A$8,C4146,Seasons!C$2:C$8))</f>
        <v>3.1851124940162756</v>
      </c>
    </row>
    <row r="4147" spans="1:15" x14ac:dyDescent="0.2">
      <c r="A4147">
        <v>1</v>
      </c>
      <c r="B4147" s="1">
        <f>48/82*K4147</f>
        <v>917073.36585365853</v>
      </c>
      <c r="C4147" t="s">
        <v>22</v>
      </c>
      <c r="D4147" t="s">
        <v>1152</v>
      </c>
      <c r="E4147">
        <v>99</v>
      </c>
      <c r="F4147">
        <v>0</v>
      </c>
      <c r="H4147">
        <v>0</v>
      </c>
      <c r="K4147" s="1">
        <v>1566667</v>
      </c>
      <c r="L4147" s="1">
        <v>0</v>
      </c>
      <c r="N4147" s="3">
        <v>0.1</v>
      </c>
      <c r="O4147" s="10">
        <f>N4147-1/SUMIF(Seasons!A$2:A$8,C4147,Seasons!E$2:E$8)*(B4147-(E4147/SUMIF(Seasons!A$2:A$8,C4147,Seasons!B$2:B$8))*SUMIF(Seasons!A$2:A$8,C4147,Seasons!C$2:C$8))</f>
        <v>-1.1588517010228168</v>
      </c>
    </row>
    <row r="4148" spans="1:15" x14ac:dyDescent="0.2">
      <c r="A4148">
        <v>1</v>
      </c>
      <c r="B4148" s="1">
        <f>K4148</f>
        <v>1566667</v>
      </c>
      <c r="C4148" t="s">
        <v>15</v>
      </c>
      <c r="D4148" t="s">
        <v>1152</v>
      </c>
      <c r="E4148">
        <v>195</v>
      </c>
      <c r="F4148">
        <v>84</v>
      </c>
      <c r="G4148">
        <v>0</v>
      </c>
      <c r="H4148">
        <v>0</v>
      </c>
      <c r="I4148"/>
      <c r="J4148" s="1">
        <v>1566667</v>
      </c>
      <c r="K4148" s="1">
        <v>1566667</v>
      </c>
      <c r="L4148" s="1">
        <v>0</v>
      </c>
      <c r="M4148"/>
      <c r="N4148" s="3">
        <v>2.8</v>
      </c>
      <c r="O4148" s="10">
        <f>N4148-1/SUMIF(Seasons!A$2:A$8,C4148,Seasons!E$2:E$8)*(B4148-(E4148/SUMIF(Seasons!A$2:A$8,C4148,Seasons!B$2:B$8))*SUMIF(Seasons!A$2:A$8,C4148,Seasons!C$2:C$8))</f>
        <v>0.43794695062923505</v>
      </c>
    </row>
    <row r="4149" spans="1:15" x14ac:dyDescent="0.2">
      <c r="A4149">
        <v>1</v>
      </c>
      <c r="B4149" s="1">
        <v>1567000</v>
      </c>
      <c r="C4149" t="s">
        <v>23</v>
      </c>
      <c r="D4149" t="s">
        <v>1152</v>
      </c>
      <c r="E4149">
        <v>186</v>
      </c>
      <c r="K4149" s="1">
        <v>1567000</v>
      </c>
      <c r="L4149" s="1">
        <v>0</v>
      </c>
      <c r="N4149" s="3">
        <v>0.9</v>
      </c>
      <c r="O4149" s="10">
        <f>N4149-1/SUMIF(Seasons!A$2:A$8,C4149,Seasons!E$2:E$8)*(B4149-(E4149/SUMIF(Seasons!A$2:A$8,C4149,Seasons!B$2:B$8))*SUMIF(Seasons!A$2:A$8,C4149,Seasons!C$2:C$8))</f>
        <v>-1.2657497781721383</v>
      </c>
    </row>
    <row r="4150" spans="1:15" x14ac:dyDescent="0.2">
      <c r="A4150">
        <v>1</v>
      </c>
      <c r="B4150" s="1">
        <f>K4150</f>
        <v>316868</v>
      </c>
      <c r="C4150" s="11" t="s">
        <v>20</v>
      </c>
      <c r="D4150" s="11" t="s">
        <v>1153</v>
      </c>
      <c r="E4150" s="12">
        <v>69</v>
      </c>
      <c r="F4150" s="12">
        <v>0</v>
      </c>
      <c r="G4150" s="12">
        <v>0</v>
      </c>
      <c r="H4150" s="12">
        <v>0</v>
      </c>
      <c r="I4150" s="12"/>
      <c r="J4150" s="14">
        <v>854166</v>
      </c>
      <c r="K4150" s="14">
        <v>316868</v>
      </c>
      <c r="L4150" s="14">
        <v>25000</v>
      </c>
      <c r="M4150" s="13"/>
      <c r="N4150" s="10">
        <v>-1</v>
      </c>
      <c r="O4150" s="10">
        <f>N4150-1/SUMIF(Seasons!A$2:A$8,C4150,Seasons!E$2:E$8)*(B4150-(E4150/SUMIF(Seasons!A$2:A$8,C4150,Seasons!B$2:B$8))*SUMIF(Seasons!A$2:A$8,C4150,Seasons!C$2:C$8))</f>
        <v>-1.329146043504613</v>
      </c>
    </row>
    <row r="4151" spans="1:15" x14ac:dyDescent="0.2">
      <c r="A4151">
        <v>1</v>
      </c>
      <c r="B4151" s="1">
        <f>J4151</f>
        <v>483333</v>
      </c>
      <c r="C4151" s="11" t="s">
        <v>17</v>
      </c>
      <c r="D4151" s="11" t="s">
        <v>1154</v>
      </c>
      <c r="E4151" s="12">
        <v>190</v>
      </c>
      <c r="F4151" s="12"/>
      <c r="G4151" s="12"/>
      <c r="H4151" s="12"/>
      <c r="I4151" s="13">
        <v>475000</v>
      </c>
      <c r="J4151" s="14">
        <v>483333</v>
      </c>
      <c r="K4151" s="14"/>
      <c r="L4151" s="14" t="s">
        <v>27</v>
      </c>
      <c r="M4151" s="13"/>
      <c r="N4151" s="10">
        <v>-2.4</v>
      </c>
      <c r="O4151" s="10">
        <f>N4151-1/SUMIF(Seasons!A$2:A$8,C4151,Seasons!E$2:E$8)*(B4151-(E4151/SUMIF(Seasons!A$2:A$8,C4151,Seasons!B$2:B$8))*SUMIF(Seasons!A$2:A$8,C4151,Seasons!C$2:C$8))</f>
        <v>-2.421845111960677</v>
      </c>
    </row>
    <row r="4152" spans="1:15" x14ac:dyDescent="0.2">
      <c r="A4152">
        <v>1</v>
      </c>
      <c r="B4152" s="1">
        <f>K4152</f>
        <v>483333</v>
      </c>
      <c r="C4152" s="11" t="s">
        <v>19</v>
      </c>
      <c r="D4152" s="11" t="s">
        <v>1154</v>
      </c>
      <c r="E4152" s="12">
        <v>193</v>
      </c>
      <c r="F4152" s="12">
        <v>0</v>
      </c>
      <c r="G4152" s="12">
        <v>0</v>
      </c>
      <c r="H4152" s="12">
        <v>0</v>
      </c>
      <c r="I4152" s="11"/>
      <c r="J4152" s="14">
        <v>483333</v>
      </c>
      <c r="K4152" s="14">
        <v>483333</v>
      </c>
      <c r="L4152" s="14">
        <v>0</v>
      </c>
      <c r="M4152" s="13"/>
      <c r="N4152" s="10">
        <v>-0.2</v>
      </c>
      <c r="O4152" s="10">
        <f>N4152-1/SUMIF(Seasons!A$2:A$8,C4152,Seasons!E$2:E$8)*(B4152-(E4152/SUMIF(Seasons!A$2:A$8,C4152,Seasons!B$2:B$8))*SUMIF(Seasons!A$2:A$8,C4152,Seasons!C$2:C$8))</f>
        <v>-0.15584900662251655</v>
      </c>
    </row>
    <row r="4153" spans="1:15" x14ac:dyDescent="0.2">
      <c r="A4153">
        <v>1</v>
      </c>
      <c r="B4153" s="1">
        <f>K4153</f>
        <v>404865</v>
      </c>
      <c r="C4153" s="11" t="s">
        <v>21</v>
      </c>
      <c r="D4153" s="11" t="s">
        <v>1154</v>
      </c>
      <c r="E4153" s="12">
        <v>107</v>
      </c>
      <c r="F4153" s="12">
        <v>0</v>
      </c>
      <c r="G4153" s="12">
        <v>0</v>
      </c>
      <c r="H4153" s="12">
        <v>0</v>
      </c>
      <c r="I4153" s="12"/>
      <c r="J4153" s="14">
        <v>700000</v>
      </c>
      <c r="K4153" s="14">
        <v>404865</v>
      </c>
      <c r="L4153" s="14">
        <v>0</v>
      </c>
      <c r="M4153" s="13">
        <v>0</v>
      </c>
      <c r="N4153" s="10">
        <v>0.1</v>
      </c>
      <c r="O4153" s="10">
        <f>N4153-1/SUMIF(Seasons!A$2:A$8,C4153,Seasons!E$2:E$8)*(B4153-(E4153/SUMIF(Seasons!A$2:A$8,C4153,Seasons!B$2:B$8))*SUMIF(Seasons!A$2:A$8,C4153,Seasons!C$2:C$8))</f>
        <v>-0.13256988343058235</v>
      </c>
    </row>
    <row r="4154" spans="1:15" x14ac:dyDescent="0.2">
      <c r="A4154">
        <v>1</v>
      </c>
      <c r="B4154" s="1">
        <f>48/82*K4154</f>
        <v>248336.78048780488</v>
      </c>
      <c r="C4154" t="s">
        <v>22</v>
      </c>
      <c r="D4154" t="s">
        <v>1154</v>
      </c>
      <c r="E4154">
        <v>60</v>
      </c>
      <c r="F4154">
        <v>0</v>
      </c>
      <c r="H4154">
        <v>0</v>
      </c>
      <c r="K4154" s="1">
        <v>424242</v>
      </c>
      <c r="L4154" s="1">
        <v>0</v>
      </c>
      <c r="N4154" s="3">
        <v>0</v>
      </c>
      <c r="O4154" s="10">
        <f>N4154-1/SUMIF(Seasons!A$2:A$8,C4154,Seasons!E$2:E$8)*(B4154-(E4154/SUMIF(Seasons!A$2:A$8,C4154,Seasons!B$2:B$8))*SUMIF(Seasons!A$2:A$8,C4154,Seasons!C$2:C$8))</f>
        <v>-0.12817343766540301</v>
      </c>
    </row>
    <row r="4155" spans="1:15" x14ac:dyDescent="0.2">
      <c r="A4155">
        <v>1</v>
      </c>
      <c r="B4155" s="1">
        <f>K4155</f>
        <v>559744</v>
      </c>
      <c r="C4155" t="s">
        <v>15</v>
      </c>
      <c r="D4155" t="s">
        <v>1155</v>
      </c>
      <c r="E4155">
        <v>118</v>
      </c>
      <c r="F4155">
        <v>0</v>
      </c>
      <c r="G4155">
        <v>0</v>
      </c>
      <c r="H4155">
        <v>0</v>
      </c>
      <c r="I4155"/>
      <c r="J4155" s="1">
        <v>925000</v>
      </c>
      <c r="K4155" s="1">
        <v>559744</v>
      </c>
      <c r="L4155" s="1">
        <v>0</v>
      </c>
      <c r="M4155"/>
      <c r="N4155" s="3">
        <v>1.4</v>
      </c>
      <c r="O4155" s="10">
        <f>N4155-1/SUMIF(Seasons!A$2:A$8,C4155,Seasons!E$2:E$8)*(B4155-(E4155/SUMIF(Seasons!A$2:A$8,C4155,Seasons!B$2:B$8))*SUMIF(Seasons!A$2:A$8,C4155,Seasons!C$2:C$8))</f>
        <v>0.87278183036711587</v>
      </c>
    </row>
    <row r="4156" spans="1:15" x14ac:dyDescent="0.2">
      <c r="A4156">
        <v>1</v>
      </c>
      <c r="B4156" s="1">
        <v>146000</v>
      </c>
      <c r="C4156" t="s">
        <v>23</v>
      </c>
      <c r="D4156" t="s">
        <v>1155</v>
      </c>
      <c r="E4156">
        <v>31</v>
      </c>
      <c r="K4156" s="1">
        <v>146000</v>
      </c>
      <c r="L4156" s="1">
        <v>0</v>
      </c>
      <c r="N4156" s="3">
        <v>-0.4</v>
      </c>
      <c r="O4156" s="10">
        <f>N4156-1/SUMIF(Seasons!A$2:A$8,C4156,Seasons!E$2:E$8)*(B4156-(E4156/SUMIF(Seasons!A$2:A$8,C4156,Seasons!B$2:B$8))*SUMIF(Seasons!A$2:A$8,C4156,Seasons!C$2:C$8))</f>
        <v>-0.51570541259982261</v>
      </c>
    </row>
    <row r="4157" spans="1:15" x14ac:dyDescent="0.2">
      <c r="A4157">
        <v>1</v>
      </c>
      <c r="B4157" s="1">
        <f>48/82*K4157</f>
        <v>16753.170731707316</v>
      </c>
      <c r="C4157" t="s">
        <v>22</v>
      </c>
      <c r="D4157" t="s">
        <v>1156</v>
      </c>
      <c r="E4157">
        <v>5</v>
      </c>
      <c r="F4157">
        <v>0</v>
      </c>
      <c r="H4157">
        <v>0</v>
      </c>
      <c r="K4157" s="1">
        <v>28620</v>
      </c>
      <c r="L4157" s="1">
        <v>105000</v>
      </c>
      <c r="O4157" s="10">
        <f>N4157-1/SUMIF(Seasons!A$2:A$8,C4157,Seasons!E$2:E$8)*(B4157-(E4157/SUMIF(Seasons!A$2:A$8,C4157,Seasons!B$2:B$8))*SUMIF(Seasons!A$2:A$8,C4157,Seasons!C$2:C$8))</f>
        <v>-2.5437035977397861E-3</v>
      </c>
    </row>
    <row r="4158" spans="1:15" x14ac:dyDescent="0.2">
      <c r="A4158">
        <v>1</v>
      </c>
      <c r="B4158" s="1">
        <f>K4158</f>
        <v>41667</v>
      </c>
      <c r="C4158" t="s">
        <v>15</v>
      </c>
      <c r="D4158" t="s">
        <v>1156</v>
      </c>
      <c r="E4158">
        <v>13</v>
      </c>
      <c r="F4158">
        <v>0</v>
      </c>
      <c r="G4158">
        <v>0</v>
      </c>
      <c r="H4158">
        <v>0</v>
      </c>
      <c r="I4158"/>
      <c r="J4158" s="1">
        <v>671667</v>
      </c>
      <c r="K4158" s="1">
        <v>41667</v>
      </c>
      <c r="L4158" s="1">
        <v>35000</v>
      </c>
      <c r="M4158"/>
      <c r="N4158" s="3">
        <v>-0.2</v>
      </c>
      <c r="O4158" s="10">
        <f>N4158-1/SUMIF(Seasons!A$2:A$8,C4158,Seasons!E$2:E$8)*(B4158-(E4158/SUMIF(Seasons!A$2:A$8,C4158,Seasons!B$2:B$8))*SUMIF(Seasons!A$2:A$8,C4158,Seasons!C$2:C$8))</f>
        <v>-0.21161742497579866</v>
      </c>
    </row>
    <row r="4159" spans="1:15" x14ac:dyDescent="0.2">
      <c r="A4159">
        <v>1</v>
      </c>
      <c r="B4159" s="1">
        <f>J4159</f>
        <v>1000000</v>
      </c>
      <c r="C4159" s="11" t="s">
        <v>17</v>
      </c>
      <c r="D4159" s="11" t="s">
        <v>1157</v>
      </c>
      <c r="E4159" s="12">
        <v>190</v>
      </c>
      <c r="F4159" s="12"/>
      <c r="G4159" s="12"/>
      <c r="H4159" s="12"/>
      <c r="I4159" s="13">
        <v>1000000</v>
      </c>
      <c r="J4159" s="14">
        <v>1000000</v>
      </c>
      <c r="K4159" s="14"/>
      <c r="L4159" s="14" t="s">
        <v>27</v>
      </c>
      <c r="M4159" s="13"/>
      <c r="N4159" s="10">
        <v>1.8</v>
      </c>
      <c r="O4159" s="10">
        <f>N4159-1/SUMIF(Seasons!A$2:A$8,C4159,Seasons!E$2:E$8)*(B4159-(E4159/SUMIF(Seasons!A$2:A$8,C4159,Seasons!B$2:B$8))*SUMIF(Seasons!A$2:A$8,C4159,Seasons!C$2:C$8))</f>
        <v>0.4237028945931185</v>
      </c>
    </row>
    <row r="4160" spans="1:15" x14ac:dyDescent="0.2">
      <c r="A4160">
        <v>1</v>
      </c>
      <c r="B4160" s="1">
        <f>K4160</f>
        <v>87591</v>
      </c>
      <c r="C4160" s="11" t="s">
        <v>19</v>
      </c>
      <c r="D4160" s="11" t="s">
        <v>1158</v>
      </c>
      <c r="E4160" s="12">
        <v>23</v>
      </c>
      <c r="F4160" s="12">
        <v>0</v>
      </c>
      <c r="G4160" s="12">
        <v>0</v>
      </c>
      <c r="H4160" s="12">
        <v>0</v>
      </c>
      <c r="I4160" s="11"/>
      <c r="J4160" s="14">
        <v>735000</v>
      </c>
      <c r="K4160" s="14">
        <v>87591</v>
      </c>
      <c r="L4160" s="14">
        <v>185000</v>
      </c>
      <c r="M4160" s="13"/>
      <c r="N4160" s="10">
        <v>0.6</v>
      </c>
      <c r="O4160" s="10">
        <f>N4160-1/SUMIF(Seasons!A$2:A$8,C4160,Seasons!E$2:E$8)*(B4160-(E4160/SUMIF(Seasons!A$2:A$8,C4160,Seasons!B$2:B$8))*SUMIF(Seasons!A$2:A$8,C4160,Seasons!C$2:C$8))</f>
        <v>0.52581322444497824</v>
      </c>
    </row>
    <row r="4161" spans="1:15" x14ac:dyDescent="0.2">
      <c r="A4161">
        <v>1</v>
      </c>
      <c r="B4161" s="1">
        <f>K4161</f>
        <v>624615</v>
      </c>
      <c r="C4161" t="s">
        <v>15</v>
      </c>
      <c r="D4161" t="s">
        <v>1159</v>
      </c>
      <c r="E4161">
        <v>145</v>
      </c>
      <c r="F4161">
        <v>0</v>
      </c>
      <c r="G4161">
        <v>0</v>
      </c>
      <c r="H4161">
        <v>0</v>
      </c>
      <c r="I4161"/>
      <c r="J4161" s="1">
        <v>900000</v>
      </c>
      <c r="K4161" s="1">
        <v>624615</v>
      </c>
      <c r="L4161" s="1">
        <v>60000</v>
      </c>
      <c r="M4161"/>
      <c r="N4161" s="3">
        <v>2.7</v>
      </c>
      <c r="O4161" s="10">
        <f>N4161-1/SUMIF(Seasons!A$2:A$8,C4161,Seasons!E$2:E$8)*(B4161-(E4161/SUMIF(Seasons!A$2:A$8,C4161,Seasons!B$2:B$8))*SUMIF(Seasons!A$2:A$8,C4161,Seasons!C$2:C$8))</f>
        <v>2.1989956065231961</v>
      </c>
    </row>
    <row r="4162" spans="1:15" x14ac:dyDescent="0.2">
      <c r="A4162">
        <v>1</v>
      </c>
      <c r="B4162" s="1">
        <v>900000</v>
      </c>
      <c r="C4162" t="s">
        <v>23</v>
      </c>
      <c r="D4162" t="s">
        <v>1159</v>
      </c>
      <c r="E4162">
        <v>186</v>
      </c>
      <c r="K4162" s="1">
        <v>900000</v>
      </c>
      <c r="L4162" s="1">
        <v>60000</v>
      </c>
      <c r="N4162" s="3">
        <v>-0.1</v>
      </c>
      <c r="O4162" s="10">
        <f>N4162-1/SUMIF(Seasons!A$2:A$8,C4162,Seasons!E$2:E$8)*(B4162-(E4162/SUMIF(Seasons!A$2:A$8,C4162,Seasons!B$2:B$8))*SUMIF(Seasons!A$2:A$8,C4162,Seasons!C$2:C$8))</f>
        <v>-0.84534161490683224</v>
      </c>
    </row>
    <row r="4163" spans="1:15" x14ac:dyDescent="0.2">
      <c r="A4163">
        <v>1</v>
      </c>
      <c r="B4163" s="1">
        <f>J4163</f>
        <v>4000000</v>
      </c>
      <c r="C4163" s="11" t="s">
        <v>17</v>
      </c>
      <c r="D4163" s="11" t="s">
        <v>1160</v>
      </c>
      <c r="E4163" s="12">
        <v>190</v>
      </c>
      <c r="F4163" s="12"/>
      <c r="G4163" s="12"/>
      <c r="H4163" s="12"/>
      <c r="I4163" s="13">
        <v>2500000</v>
      </c>
      <c r="J4163" s="14">
        <v>4000000</v>
      </c>
      <c r="K4163" s="14"/>
      <c r="L4163" s="14" t="s">
        <v>27</v>
      </c>
      <c r="M4163" s="13"/>
      <c r="N4163" s="10">
        <v>2.2000000000000002</v>
      </c>
      <c r="O4163" s="10">
        <f>N4163-1/SUMIF(Seasons!A$2:A$8,C4163,Seasons!E$2:E$8)*(B4163-(E4163/SUMIF(Seasons!A$2:A$8,C4163,Seasons!B$2:B$8))*SUMIF(Seasons!A$2:A$8,C4163,Seasons!C$2:C$8))</f>
        <v>-7.0408519934462044</v>
      </c>
    </row>
    <row r="4164" spans="1:15" x14ac:dyDescent="0.2">
      <c r="A4164">
        <v>1</v>
      </c>
      <c r="B4164" s="1">
        <f>K4164</f>
        <v>4000000</v>
      </c>
      <c r="C4164" s="11" t="s">
        <v>19</v>
      </c>
      <c r="D4164" s="11" t="s">
        <v>1160</v>
      </c>
      <c r="E4164" s="12">
        <v>193</v>
      </c>
      <c r="F4164" s="12">
        <v>0</v>
      </c>
      <c r="G4164" s="12">
        <v>0</v>
      </c>
      <c r="H4164" s="12">
        <v>0</v>
      </c>
      <c r="I4164" s="11"/>
      <c r="J4164" s="14">
        <v>4000000</v>
      </c>
      <c r="K4164" s="14">
        <v>4000000</v>
      </c>
      <c r="L4164" s="14">
        <v>0</v>
      </c>
      <c r="M4164" s="13"/>
      <c r="N4164" s="10">
        <v>2</v>
      </c>
      <c r="O4164" s="10">
        <f>N4164-1/SUMIF(Seasons!A$2:A$8,C4164,Seasons!E$2:E$8)*(B4164-(E4164/SUMIF(Seasons!A$2:A$8,C4164,Seasons!B$2:B$8))*SUMIF(Seasons!A$2:A$8,C4164,Seasons!C$2:C$8))</f>
        <v>-7.2715231788079464</v>
      </c>
    </row>
    <row r="4165" spans="1:15" x14ac:dyDescent="0.2">
      <c r="A4165">
        <v>1</v>
      </c>
      <c r="B4165" s="1">
        <f>K4165</f>
        <v>4000000</v>
      </c>
      <c r="C4165" s="11" t="s">
        <v>20</v>
      </c>
      <c r="D4165" s="11" t="s">
        <v>1160</v>
      </c>
      <c r="E4165" s="12">
        <v>186</v>
      </c>
      <c r="F4165" s="12">
        <v>0</v>
      </c>
      <c r="G4165" s="12">
        <v>0</v>
      </c>
      <c r="H4165" s="12">
        <v>0</v>
      </c>
      <c r="I4165" s="12"/>
      <c r="J4165" s="14">
        <v>4000000</v>
      </c>
      <c r="K4165" s="14">
        <v>4000000</v>
      </c>
      <c r="L4165" s="14">
        <v>0</v>
      </c>
      <c r="M4165" s="13"/>
      <c r="N4165" s="10">
        <v>11.6</v>
      </c>
      <c r="O4165" s="10">
        <f>N4165-1/SUMIF(Seasons!A$2:A$8,C4165,Seasons!E$2:E$8)*(B4165-(E4165/SUMIF(Seasons!A$2:A$8,C4165,Seasons!B$2:B$8))*SUMIF(Seasons!A$2:A$8,C4165,Seasons!C$2:C$8))</f>
        <v>2.8317327766179545</v>
      </c>
    </row>
    <row r="4166" spans="1:15" x14ac:dyDescent="0.2">
      <c r="A4166">
        <v>1</v>
      </c>
      <c r="B4166" s="1">
        <f>K4166</f>
        <v>4000000</v>
      </c>
      <c r="C4166" s="11" t="s">
        <v>21</v>
      </c>
      <c r="D4166" s="11" t="s">
        <v>1160</v>
      </c>
      <c r="E4166" s="12">
        <v>185</v>
      </c>
      <c r="F4166" s="12">
        <v>0</v>
      </c>
      <c r="G4166" s="12">
        <v>0</v>
      </c>
      <c r="H4166" s="12">
        <v>0</v>
      </c>
      <c r="I4166" s="12"/>
      <c r="J4166" s="14">
        <v>4000000</v>
      </c>
      <c r="K4166" s="14">
        <v>4000000</v>
      </c>
      <c r="L4166" s="14">
        <v>0</v>
      </c>
      <c r="M4166" s="13">
        <v>0</v>
      </c>
      <c r="N4166" s="10">
        <v>7.9</v>
      </c>
      <c r="O4166" s="10">
        <f>N4166-1/SUMIF(Seasons!A$2:A$8,C4166,Seasons!E$2:E$8)*(B4166-(E4166/SUMIF(Seasons!A$2:A$8,C4166,Seasons!B$2:B$8))*SUMIF(Seasons!A$2:A$8,C4166,Seasons!C$2:C$8))</f>
        <v>-8.4681665868836298E-2</v>
      </c>
    </row>
    <row r="4167" spans="1:15" x14ac:dyDescent="0.2">
      <c r="A4167">
        <v>1</v>
      </c>
      <c r="B4167" s="1">
        <f>48/82*K4167</f>
        <v>2341463.4146341463</v>
      </c>
      <c r="C4167" t="s">
        <v>22</v>
      </c>
      <c r="D4167" t="s">
        <v>1160</v>
      </c>
      <c r="E4167">
        <v>99</v>
      </c>
      <c r="F4167">
        <v>46</v>
      </c>
      <c r="H4167">
        <v>0</v>
      </c>
      <c r="K4167" s="1">
        <v>4000000</v>
      </c>
      <c r="L4167" s="1">
        <v>0</v>
      </c>
      <c r="N4167" s="3">
        <v>-0.1</v>
      </c>
      <c r="O4167" s="10">
        <f>N4167-1/SUMIF(Seasons!A$2:A$8,C4167,Seasons!E$2:E$8)*(B4167-(E4167/SUMIF(Seasons!A$2:A$8,C4167,Seasons!B$2:B$8))*SUMIF(Seasons!A$2:A$8,C4167,Seasons!C$2:C$8))</f>
        <v>-4.299527930763178</v>
      </c>
    </row>
    <row r="4168" spans="1:15" x14ac:dyDescent="0.2">
      <c r="A4168">
        <v>1</v>
      </c>
      <c r="B4168" s="1">
        <f>K4168</f>
        <v>4000000</v>
      </c>
      <c r="C4168" t="s">
        <v>15</v>
      </c>
      <c r="D4168" t="s">
        <v>1160</v>
      </c>
      <c r="E4168">
        <v>195</v>
      </c>
      <c r="F4168">
        <v>0</v>
      </c>
      <c r="G4168">
        <v>40</v>
      </c>
      <c r="H4168">
        <v>0</v>
      </c>
      <c r="I4168"/>
      <c r="J4168" s="1">
        <v>4000000</v>
      </c>
      <c r="K4168" s="1">
        <v>4000000</v>
      </c>
      <c r="L4168" s="1">
        <v>0</v>
      </c>
      <c r="M4168"/>
      <c r="N4168" s="3">
        <v>6.4</v>
      </c>
      <c r="O4168" s="10">
        <f>N4168-1/SUMIF(Seasons!A$2:A$8,C4168,Seasons!E$2:E$8)*(B4168-(E4168/SUMIF(Seasons!A$2:A$8,C4168,Seasons!B$2:B$8))*SUMIF(Seasons!A$2:A$8,C4168,Seasons!C$2:C$8))</f>
        <v>-1.6154888673765733</v>
      </c>
    </row>
    <row r="4169" spans="1:15" x14ac:dyDescent="0.2">
      <c r="A4169">
        <v>1</v>
      </c>
      <c r="B4169" s="1">
        <v>4125000</v>
      </c>
      <c r="C4169" t="s">
        <v>23</v>
      </c>
      <c r="D4169" t="s">
        <v>1160</v>
      </c>
      <c r="E4169">
        <v>186</v>
      </c>
      <c r="K4169" s="1">
        <v>4125000</v>
      </c>
      <c r="L4169" s="1">
        <v>0</v>
      </c>
      <c r="N4169" s="3">
        <v>2.7</v>
      </c>
      <c r="O4169" s="10">
        <f>N4169-1/SUMIF(Seasons!A$2:A$8,C4169,Seasons!E$2:E$8)*(B4169-(E4169/SUMIF(Seasons!A$2:A$8,C4169,Seasons!B$2:B$8))*SUMIF(Seasons!A$2:A$8,C4169,Seasons!C$2:C$8))</f>
        <v>-4.913132209405501</v>
      </c>
    </row>
    <row r="4170" spans="1:15" x14ac:dyDescent="0.2">
      <c r="A4170">
        <v>1</v>
      </c>
      <c r="B4170" s="1">
        <f>J4170</f>
        <v>522500</v>
      </c>
      <c r="C4170" s="11" t="s">
        <v>17</v>
      </c>
      <c r="D4170" s="11" t="s">
        <v>1161</v>
      </c>
      <c r="E4170" s="12">
        <v>190</v>
      </c>
      <c r="F4170" s="12"/>
      <c r="G4170" s="12"/>
      <c r="H4170" s="12"/>
      <c r="I4170" s="13">
        <v>522500</v>
      </c>
      <c r="J4170" s="14">
        <v>522500</v>
      </c>
      <c r="K4170" s="14"/>
      <c r="L4170" s="14" t="s">
        <v>27</v>
      </c>
      <c r="M4170" s="13"/>
      <c r="N4170" s="10">
        <v>4.8</v>
      </c>
      <c r="O4170" s="10">
        <f>N4170-1/SUMIF(Seasons!A$2:A$8,C4170,Seasons!E$2:E$8)*(B4170-(E4170/SUMIF(Seasons!A$2:A$8,C4170,Seasons!B$2:B$8))*SUMIF(Seasons!A$2:A$8,C4170,Seasons!C$2:C$8))</f>
        <v>4.6754778809393773</v>
      </c>
    </row>
    <row r="4171" spans="1:15" x14ac:dyDescent="0.2">
      <c r="A4171">
        <v>1</v>
      </c>
      <c r="B4171" s="1">
        <f>K4171</f>
        <v>1012500</v>
      </c>
      <c r="C4171" s="11" t="s">
        <v>19</v>
      </c>
      <c r="D4171" s="11" t="s">
        <v>1161</v>
      </c>
      <c r="E4171" s="12">
        <v>193</v>
      </c>
      <c r="F4171" s="12">
        <v>0</v>
      </c>
      <c r="G4171" s="12">
        <v>0</v>
      </c>
      <c r="H4171" s="12">
        <v>0</v>
      </c>
      <c r="I4171" s="11"/>
      <c r="J4171" s="14">
        <v>1012500</v>
      </c>
      <c r="K4171" s="14">
        <v>1012500</v>
      </c>
      <c r="L4171" s="14">
        <v>0</v>
      </c>
      <c r="M4171" s="13"/>
      <c r="N4171" s="10">
        <v>0.8</v>
      </c>
      <c r="O4171" s="10">
        <f>N4171-1/SUMIF(Seasons!A$2:A$8,C4171,Seasons!E$2:E$8)*(B4171-(E4171/SUMIF(Seasons!A$2:A$8,C4171,Seasons!B$2:B$8))*SUMIF(Seasons!A$2:A$8,C4171,Seasons!C$2:C$8))</f>
        <v>-0.5576158940397351</v>
      </c>
    </row>
    <row r="4172" spans="1:15" x14ac:dyDescent="0.2">
      <c r="A4172">
        <v>1</v>
      </c>
      <c r="B4172" s="1">
        <f>K4172</f>
        <v>1012500</v>
      </c>
      <c r="C4172" s="11" t="s">
        <v>20</v>
      </c>
      <c r="D4172" s="11" t="s">
        <v>1161</v>
      </c>
      <c r="E4172" s="12">
        <v>186</v>
      </c>
      <c r="F4172" s="12">
        <v>0</v>
      </c>
      <c r="G4172" s="12">
        <v>0</v>
      </c>
      <c r="H4172" s="12">
        <v>0</v>
      </c>
      <c r="I4172" s="12"/>
      <c r="J4172" s="14">
        <v>1012500</v>
      </c>
      <c r="K4172" s="14">
        <v>1012500</v>
      </c>
      <c r="L4172" s="14">
        <v>0</v>
      </c>
      <c r="M4172" s="13"/>
      <c r="N4172" s="10">
        <v>5.4</v>
      </c>
      <c r="O4172" s="10">
        <f>N4172-1/SUMIF(Seasons!A$2:A$8,C4172,Seasons!E$2:E$8)*(B4172-(E4172/SUMIF(Seasons!A$2:A$8,C4172,Seasons!B$2:B$8))*SUMIF(Seasons!A$2:A$8,C4172,Seasons!C$2:C$8))</f>
        <v>4.1160751565762013</v>
      </c>
    </row>
    <row r="4173" spans="1:15" x14ac:dyDescent="0.2">
      <c r="A4173">
        <v>1</v>
      </c>
      <c r="B4173" s="1">
        <f>K4173</f>
        <v>3000000</v>
      </c>
      <c r="C4173" s="11" t="s">
        <v>21</v>
      </c>
      <c r="D4173" s="11" t="s">
        <v>1161</v>
      </c>
      <c r="E4173" s="12">
        <v>185</v>
      </c>
      <c r="F4173" s="12">
        <v>0</v>
      </c>
      <c r="G4173" s="12">
        <v>0</v>
      </c>
      <c r="H4173" s="12">
        <v>0</v>
      </c>
      <c r="I4173" s="12"/>
      <c r="J4173" s="14">
        <v>3000000</v>
      </c>
      <c r="K4173" s="14">
        <v>3000000</v>
      </c>
      <c r="L4173" s="14">
        <v>0</v>
      </c>
      <c r="M4173" s="13">
        <v>0</v>
      </c>
      <c r="N4173" s="10">
        <v>0.7</v>
      </c>
      <c r="O4173" s="10">
        <f>N4173-1/SUMIF(Seasons!A$2:A$8,C4173,Seasons!E$2:E$8)*(B4173-(E4173/SUMIF(Seasons!A$2:A$8,C4173,Seasons!B$2:B$8))*SUMIF(Seasons!A$2:A$8,C4173,Seasons!C$2:C$8))</f>
        <v>-4.9869315461943513</v>
      </c>
    </row>
    <row r="4174" spans="1:15" x14ac:dyDescent="0.2">
      <c r="A4174">
        <v>1</v>
      </c>
      <c r="B4174" s="1">
        <f>48/82*K4174</f>
        <v>1756097.5609756096</v>
      </c>
      <c r="C4174" t="s">
        <v>22</v>
      </c>
      <c r="D4174" t="s">
        <v>1161</v>
      </c>
      <c r="E4174">
        <v>99</v>
      </c>
      <c r="F4174">
        <v>0</v>
      </c>
      <c r="H4174">
        <v>0</v>
      </c>
      <c r="K4174" s="1">
        <v>3000000</v>
      </c>
      <c r="L4174" s="1">
        <v>0</v>
      </c>
      <c r="N4174" s="3">
        <v>4</v>
      </c>
      <c r="O4174" s="10">
        <f>N4174-1/SUMIF(Seasons!A$2:A$8,C4174,Seasons!E$2:E$8)*(B4174-(E4174/SUMIF(Seasons!A$2:A$8,C4174,Seasons!B$2:B$8))*SUMIF(Seasons!A$2:A$8,C4174,Seasons!C$2:C$8))</f>
        <v>1.0089693154996069</v>
      </c>
    </row>
    <row r="4175" spans="1:15" x14ac:dyDescent="0.2">
      <c r="A4175">
        <v>1</v>
      </c>
      <c r="B4175" s="1">
        <f>K4175</f>
        <v>3000000</v>
      </c>
      <c r="C4175" t="s">
        <v>15</v>
      </c>
      <c r="D4175" t="s">
        <v>1161</v>
      </c>
      <c r="E4175">
        <v>195</v>
      </c>
      <c r="F4175">
        <v>0</v>
      </c>
      <c r="G4175">
        <v>0</v>
      </c>
      <c r="H4175">
        <v>0</v>
      </c>
      <c r="I4175"/>
      <c r="J4175" s="1">
        <v>3000000</v>
      </c>
      <c r="K4175" s="1">
        <v>3000000</v>
      </c>
      <c r="L4175" s="1">
        <v>0</v>
      </c>
      <c r="M4175"/>
      <c r="N4175" s="3">
        <v>5</v>
      </c>
      <c r="O4175" s="10">
        <f>N4175-1/SUMIF(Seasons!A$2:A$8,C4175,Seasons!E$2:E$8)*(B4175-(E4175/SUMIF(Seasons!A$2:A$8,C4175,Seasons!B$2:B$8))*SUMIF(Seasons!A$2:A$8,C4175,Seasons!C$2:C$8))</f>
        <v>-0.69215876089060924</v>
      </c>
    </row>
    <row r="4176" spans="1:15" x14ac:dyDescent="0.2">
      <c r="A4176">
        <v>1</v>
      </c>
      <c r="B4176" s="1">
        <v>3000000</v>
      </c>
      <c r="C4176" t="s">
        <v>23</v>
      </c>
      <c r="D4176" t="s">
        <v>1161</v>
      </c>
      <c r="E4176">
        <v>186</v>
      </c>
      <c r="K4176" s="1">
        <v>3000000</v>
      </c>
      <c r="L4176" s="1">
        <v>0</v>
      </c>
      <c r="N4176" s="3">
        <v>5.4</v>
      </c>
      <c r="O4176" s="10">
        <f>N4176-1/SUMIF(Seasons!A$2:A$8,C4176,Seasons!E$2:E$8)*(B4176-(E4176/SUMIF(Seasons!A$2:A$8,C4176,Seasons!B$2:B$8))*SUMIF(Seasons!A$2:A$8,C4176,Seasons!C$2:C$8))</f>
        <v>0.18260869565217419</v>
      </c>
    </row>
    <row r="4177" spans="1:15" x14ac:dyDescent="0.2">
      <c r="A4177">
        <v>1</v>
      </c>
      <c r="B4177" s="1">
        <f>J4177</f>
        <v>1000000</v>
      </c>
      <c r="C4177" s="11" t="s">
        <v>17</v>
      </c>
      <c r="D4177" s="11" t="s">
        <v>1162</v>
      </c>
      <c r="E4177" s="12">
        <v>190</v>
      </c>
      <c r="F4177" s="12"/>
      <c r="G4177" s="12"/>
      <c r="H4177" s="12"/>
      <c r="I4177" s="13">
        <v>1000000</v>
      </c>
      <c r="J4177" s="14">
        <v>1000000</v>
      </c>
      <c r="K4177" s="14"/>
      <c r="L4177" s="14" t="s">
        <v>27</v>
      </c>
      <c r="M4177" s="13"/>
      <c r="N4177" s="10">
        <v>-1.3</v>
      </c>
      <c r="O4177" s="10">
        <f>N4177-1/SUMIF(Seasons!A$2:A$8,C4177,Seasons!E$2:E$8)*(B4177-(E4177/SUMIF(Seasons!A$2:A$8,C4177,Seasons!B$2:B$8))*SUMIF(Seasons!A$2:A$8,C4177,Seasons!C$2:C$8))</f>
        <v>-2.6762971054068814</v>
      </c>
    </row>
    <row r="4178" spans="1:15" x14ac:dyDescent="0.2">
      <c r="A4178">
        <v>1</v>
      </c>
      <c r="B4178" s="1">
        <f>K4178</f>
        <v>1000000</v>
      </c>
      <c r="C4178" s="11" t="s">
        <v>19</v>
      </c>
      <c r="D4178" s="11" t="s">
        <v>1162</v>
      </c>
      <c r="E4178" s="12">
        <v>193</v>
      </c>
      <c r="F4178" s="12">
        <v>0</v>
      </c>
      <c r="G4178" s="12">
        <v>0</v>
      </c>
      <c r="H4178" s="12">
        <v>0</v>
      </c>
      <c r="I4178" s="11"/>
      <c r="J4178" s="14">
        <v>1000000</v>
      </c>
      <c r="K4178" s="14">
        <v>1000000</v>
      </c>
      <c r="L4178" s="14">
        <v>0</v>
      </c>
      <c r="M4178" s="13"/>
      <c r="N4178" s="10">
        <v>5</v>
      </c>
      <c r="O4178" s="10">
        <f>N4178-1/SUMIF(Seasons!A$2:A$8,C4178,Seasons!E$2:E$8)*(B4178-(E4178/SUMIF(Seasons!A$2:A$8,C4178,Seasons!B$2:B$8))*SUMIF(Seasons!A$2:A$8,C4178,Seasons!C$2:C$8))</f>
        <v>3.6754966887417218</v>
      </c>
    </row>
    <row r="4179" spans="1:15" x14ac:dyDescent="0.2">
      <c r="A4179">
        <v>1</v>
      </c>
      <c r="B4179" s="1">
        <f>J4179</f>
        <v>587500</v>
      </c>
      <c r="C4179" s="11" t="s">
        <v>17</v>
      </c>
      <c r="D4179" s="11" t="s">
        <v>1163</v>
      </c>
      <c r="E4179" s="12">
        <v>190</v>
      </c>
      <c r="F4179" s="12"/>
      <c r="G4179" s="12"/>
      <c r="H4179" s="12"/>
      <c r="I4179" s="13">
        <v>575000</v>
      </c>
      <c r="J4179" s="14">
        <v>587500</v>
      </c>
      <c r="K4179" s="14"/>
      <c r="L4179" s="14" t="s">
        <v>27</v>
      </c>
      <c r="M4179" s="13"/>
      <c r="N4179" s="10">
        <v>-1.8</v>
      </c>
      <c r="O4179" s="10">
        <f>N4179-1/SUMIF(Seasons!A$2:A$8,C4179,Seasons!E$2:E$8)*(B4179-(E4179/SUMIF(Seasons!A$2:A$8,C4179,Seasons!B$2:B$8))*SUMIF(Seasons!A$2:A$8,C4179,Seasons!C$2:C$8))</f>
        <v>-2.0949208083014748</v>
      </c>
    </row>
    <row r="4180" spans="1:15" x14ac:dyDescent="0.2">
      <c r="A4180">
        <v>1</v>
      </c>
      <c r="B4180" s="1">
        <f>K4180</f>
        <v>587500</v>
      </c>
      <c r="C4180" s="11" t="s">
        <v>19</v>
      </c>
      <c r="D4180" s="11" t="s">
        <v>1163</v>
      </c>
      <c r="E4180" s="12">
        <v>193</v>
      </c>
      <c r="F4180" s="12">
        <v>0</v>
      </c>
      <c r="G4180" s="12">
        <v>0</v>
      </c>
      <c r="H4180" s="12">
        <v>0</v>
      </c>
      <c r="I4180" s="11"/>
      <c r="J4180" s="14">
        <v>587500</v>
      </c>
      <c r="K4180" s="14">
        <v>587500</v>
      </c>
      <c r="L4180" s="14">
        <v>0</v>
      </c>
      <c r="M4180" s="13"/>
      <c r="N4180" s="10">
        <v>3.3</v>
      </c>
      <c r="O4180" s="10">
        <f>N4180-1/SUMIF(Seasons!A$2:A$8,C4180,Seasons!E$2:E$8)*(B4180-(E4180/SUMIF(Seasons!A$2:A$8,C4180,Seasons!B$2:B$8))*SUMIF(Seasons!A$2:A$8,C4180,Seasons!C$2:C$8))</f>
        <v>3.0682119205298011</v>
      </c>
    </row>
    <row r="4181" spans="1:15" x14ac:dyDescent="0.2">
      <c r="A4181">
        <v>1</v>
      </c>
      <c r="B4181" s="1">
        <f>K4181</f>
        <v>600000</v>
      </c>
      <c r="C4181" s="11" t="s">
        <v>20</v>
      </c>
      <c r="D4181" s="11" t="s">
        <v>1163</v>
      </c>
      <c r="E4181" s="12">
        <v>186</v>
      </c>
      <c r="F4181" s="12">
        <v>0</v>
      </c>
      <c r="G4181" s="12">
        <v>0</v>
      </c>
      <c r="H4181" s="12">
        <v>0</v>
      </c>
      <c r="I4181" s="12"/>
      <c r="J4181" s="14">
        <v>600000</v>
      </c>
      <c r="K4181" s="14">
        <v>600000</v>
      </c>
      <c r="L4181" s="14">
        <v>0</v>
      </c>
      <c r="M4181" s="13"/>
      <c r="N4181" s="10">
        <v>-0.4</v>
      </c>
      <c r="O4181" s="10">
        <f>N4181-1/SUMIF(Seasons!A$2:A$8,C4181,Seasons!E$2:E$8)*(B4181-(E4181/SUMIF(Seasons!A$2:A$8,C4181,Seasons!B$2:B$8))*SUMIF(Seasons!A$2:A$8,C4181,Seasons!C$2:C$8))</f>
        <v>-0.65052192066805847</v>
      </c>
    </row>
    <row r="4182" spans="1:15" x14ac:dyDescent="0.2">
      <c r="A4182">
        <v>1</v>
      </c>
      <c r="B4182" s="1">
        <f>K4182</f>
        <v>148790</v>
      </c>
      <c r="C4182" s="11" t="s">
        <v>20</v>
      </c>
      <c r="D4182" s="11" t="s">
        <v>1164</v>
      </c>
      <c r="E4182" s="12">
        <v>54</v>
      </c>
      <c r="F4182" s="12">
        <v>0</v>
      </c>
      <c r="G4182" s="12">
        <v>0</v>
      </c>
      <c r="H4182" s="12">
        <v>0</v>
      </c>
      <c r="I4182" s="12"/>
      <c r="J4182" s="14">
        <v>512500</v>
      </c>
      <c r="K4182" s="14">
        <v>148790</v>
      </c>
      <c r="L4182" s="14">
        <v>0</v>
      </c>
      <c r="M4182" s="13"/>
      <c r="N4182" s="10">
        <v>-0.3</v>
      </c>
      <c r="O4182" s="10">
        <f>N4182-1/SUMIF(Seasons!A$2:A$8,C4182,Seasons!E$2:E$8)*(B4182-(E4182/SUMIF(Seasons!A$2:A$8,C4182,Seasons!B$2:B$8))*SUMIF(Seasons!A$2:A$8,C4182,Seasons!C$2:C$8))</f>
        <v>-0.30909071317933862</v>
      </c>
    </row>
    <row r="4183" spans="1:15" x14ac:dyDescent="0.2">
      <c r="A4183">
        <v>1</v>
      </c>
      <c r="B4183" s="1">
        <f>J4183</f>
        <v>4333333</v>
      </c>
      <c r="C4183" s="11" t="s">
        <v>17</v>
      </c>
      <c r="D4183" s="11" t="s">
        <v>1165</v>
      </c>
      <c r="E4183" s="12">
        <v>190</v>
      </c>
      <c r="F4183" s="12"/>
      <c r="G4183" s="12"/>
      <c r="H4183" s="12"/>
      <c r="I4183" s="13">
        <v>3000000</v>
      </c>
      <c r="J4183" s="14">
        <v>4333333</v>
      </c>
      <c r="K4183" s="14"/>
      <c r="L4183" s="14" t="s">
        <v>27</v>
      </c>
      <c r="M4183" s="13"/>
      <c r="N4183" s="10">
        <v>11.1</v>
      </c>
      <c r="O4183" s="10">
        <f>N4183-1/SUMIF(Seasons!A$2:A$8,C4183,Seasons!E$2:E$8)*(B4183-(E4183/SUMIF(Seasons!A$2:A$8,C4183,Seasons!B$2:B$8))*SUMIF(Seasons!A$2:A$8,C4183,Seasons!C$2:C$8))</f>
        <v>0.98530944838885937</v>
      </c>
    </row>
    <row r="4184" spans="1:15" x14ac:dyDescent="0.2">
      <c r="A4184">
        <v>1</v>
      </c>
      <c r="B4184" s="1">
        <f>K4184</f>
        <v>4333333</v>
      </c>
      <c r="C4184" s="11" t="s">
        <v>19</v>
      </c>
      <c r="D4184" s="11" t="s">
        <v>1165</v>
      </c>
      <c r="E4184" s="12">
        <v>193</v>
      </c>
      <c r="F4184" s="12">
        <v>0</v>
      </c>
      <c r="G4184" s="12">
        <v>0</v>
      </c>
      <c r="H4184" s="12">
        <v>0</v>
      </c>
      <c r="I4184" s="11"/>
      <c r="J4184" s="14">
        <v>4333333</v>
      </c>
      <c r="K4184" s="14">
        <v>4333333</v>
      </c>
      <c r="L4184" s="14">
        <v>0</v>
      </c>
      <c r="M4184" s="13"/>
      <c r="N4184" s="10">
        <v>4.5999999999999996</v>
      </c>
      <c r="O4184" s="10">
        <f>N4184-1/SUMIF(Seasons!A$2:A$8,C4184,Seasons!E$2:E$8)*(B4184-(E4184/SUMIF(Seasons!A$2:A$8,C4184,Seasons!B$2:B$8))*SUMIF(Seasons!A$2:A$8,C4184,Seasons!C$2:C$8))</f>
        <v>-5.5545245033112582</v>
      </c>
    </row>
    <row r="4185" spans="1:15" x14ac:dyDescent="0.2">
      <c r="A4185">
        <v>1</v>
      </c>
      <c r="B4185" s="1">
        <f>K4185</f>
        <v>4333333</v>
      </c>
      <c r="C4185" s="11" t="s">
        <v>20</v>
      </c>
      <c r="D4185" s="11" t="s">
        <v>1165</v>
      </c>
      <c r="E4185" s="12">
        <v>186</v>
      </c>
      <c r="F4185" s="12">
        <v>0</v>
      </c>
      <c r="G4185" s="12">
        <v>0</v>
      </c>
      <c r="H4185" s="12">
        <v>0</v>
      </c>
      <c r="I4185" s="12"/>
      <c r="J4185" s="14">
        <v>4333333</v>
      </c>
      <c r="K4185" s="14">
        <v>4333333</v>
      </c>
      <c r="L4185" s="14">
        <v>0</v>
      </c>
      <c r="M4185" s="13"/>
      <c r="N4185" s="10">
        <v>4</v>
      </c>
      <c r="O4185" s="10">
        <f>N4185-1/SUMIF(Seasons!A$2:A$8,C4185,Seasons!E$2:E$8)*(B4185-(E4185/SUMIF(Seasons!A$2:A$8,C4185,Seasons!B$2:B$8))*SUMIF(Seasons!A$2:A$8,C4185,Seasons!C$2:C$8))</f>
        <v>-5.6033394572025053</v>
      </c>
    </row>
    <row r="4186" spans="1:15" x14ac:dyDescent="0.2">
      <c r="A4186">
        <v>1</v>
      </c>
      <c r="B4186" s="1">
        <f>K4186</f>
        <v>4333333</v>
      </c>
      <c r="C4186" s="11" t="s">
        <v>21</v>
      </c>
      <c r="D4186" s="11" t="s">
        <v>1165</v>
      </c>
      <c r="E4186" s="12">
        <v>185</v>
      </c>
      <c r="F4186" s="12">
        <v>0</v>
      </c>
      <c r="G4186" s="12">
        <v>0</v>
      </c>
      <c r="H4186" s="12">
        <v>0</v>
      </c>
      <c r="I4186" s="12"/>
      <c r="J4186" s="14">
        <v>4333333</v>
      </c>
      <c r="K4186" s="14">
        <v>4333333</v>
      </c>
      <c r="L4186" s="14">
        <v>0</v>
      </c>
      <c r="M4186" s="13">
        <v>0</v>
      </c>
      <c r="N4186" s="10">
        <v>11.5</v>
      </c>
      <c r="O4186" s="10">
        <f>N4186-1/SUMIF(Seasons!A$2:A$8,C4186,Seasons!E$2:E$8)*(B4186-(E4186/SUMIF(Seasons!A$2:A$8,C4186,Seasons!B$2:B$8))*SUMIF(Seasons!A$2:A$8,C4186,Seasons!C$2:C$8))</f>
        <v>2.7494023934897083</v>
      </c>
    </row>
    <row r="4187" spans="1:15" x14ac:dyDescent="0.2">
      <c r="A4187">
        <v>1</v>
      </c>
      <c r="B4187" s="1">
        <f>48/82*K4187</f>
        <v>2536585.170731707</v>
      </c>
      <c r="C4187" t="s">
        <v>22</v>
      </c>
      <c r="D4187" t="s">
        <v>1165</v>
      </c>
      <c r="E4187">
        <v>99</v>
      </c>
      <c r="F4187">
        <v>0</v>
      </c>
      <c r="H4187">
        <v>0</v>
      </c>
      <c r="K4187" s="1">
        <v>4333333</v>
      </c>
      <c r="L4187" s="1">
        <v>0</v>
      </c>
      <c r="N4187" s="3">
        <v>2</v>
      </c>
      <c r="O4187" s="10">
        <f>N4187-1/SUMIF(Seasons!A$2:A$8,C4187,Seasons!E$2:E$8)*(B4187-(E4187/SUMIF(Seasons!A$2:A$8,C4187,Seasons!B$2:B$8))*SUMIF(Seasons!A$2:A$8,C4187,Seasons!C$2:C$8))</f>
        <v>-2.6023599433516909</v>
      </c>
    </row>
    <row r="4188" spans="1:15" x14ac:dyDescent="0.2">
      <c r="A4188">
        <v>1</v>
      </c>
      <c r="B4188" s="1">
        <f>K4188</f>
        <v>4333333</v>
      </c>
      <c r="C4188" t="s">
        <v>15</v>
      </c>
      <c r="D4188" t="s">
        <v>1165</v>
      </c>
      <c r="E4188">
        <v>195</v>
      </c>
      <c r="F4188">
        <v>0</v>
      </c>
      <c r="G4188">
        <v>0</v>
      </c>
      <c r="H4188">
        <v>0</v>
      </c>
      <c r="I4188"/>
      <c r="J4188" s="1">
        <v>4333333</v>
      </c>
      <c r="K4188" s="1">
        <v>4333333</v>
      </c>
      <c r="L4188" s="1">
        <v>0</v>
      </c>
      <c r="M4188"/>
      <c r="N4188" s="3">
        <v>0.2</v>
      </c>
      <c r="O4188" s="10">
        <f>N4188-1/SUMIF(Seasons!A$2:A$8,C4188,Seasons!E$2:E$8)*(B4188-(E4188/SUMIF(Seasons!A$2:A$8,C4188,Seasons!B$2:B$8))*SUMIF(Seasons!A$2:A$8,C4188,Seasons!C$2:C$8))</f>
        <v>-8.589931461761859</v>
      </c>
    </row>
    <row r="4189" spans="1:15" x14ac:dyDescent="0.2">
      <c r="A4189">
        <v>1</v>
      </c>
      <c r="B4189" s="1">
        <v>4000000</v>
      </c>
      <c r="C4189" t="s">
        <v>23</v>
      </c>
      <c r="D4189" t="s">
        <v>1165</v>
      </c>
      <c r="E4189">
        <v>186</v>
      </c>
      <c r="K4189" s="1">
        <v>4000000</v>
      </c>
      <c r="L4189" s="1">
        <v>0</v>
      </c>
      <c r="N4189" s="3">
        <v>5.6</v>
      </c>
      <c r="O4189" s="10">
        <f>N4189-1/SUMIF(Seasons!A$2:A$8,C4189,Seasons!E$2:E$8)*(B4189-(E4189/SUMIF(Seasons!A$2:A$8,C4189,Seasons!B$2:B$8))*SUMIF(Seasons!A$2:A$8,C4189,Seasons!C$2:C$8))</f>
        <v>-1.7469387755102046</v>
      </c>
    </row>
    <row r="4190" spans="1:15" x14ac:dyDescent="0.2">
      <c r="A4190">
        <v>1</v>
      </c>
      <c r="B4190" s="1">
        <f>J4190</f>
        <v>1250000</v>
      </c>
      <c r="C4190" s="11" t="s">
        <v>17</v>
      </c>
      <c r="D4190" s="11" t="s">
        <v>1166</v>
      </c>
      <c r="E4190" s="12">
        <v>190</v>
      </c>
      <c r="F4190" s="12"/>
      <c r="G4190" s="12"/>
      <c r="H4190" s="12"/>
      <c r="I4190" s="13">
        <v>1400000</v>
      </c>
      <c r="J4190" s="14">
        <v>1250000</v>
      </c>
      <c r="K4190" s="14"/>
      <c r="L4190" s="14" t="s">
        <v>27</v>
      </c>
      <c r="M4190" s="13"/>
      <c r="N4190" s="10">
        <v>3.5</v>
      </c>
      <c r="O4190" s="10">
        <f>N4190-1/SUMIF(Seasons!A$2:A$8,C4190,Seasons!E$2:E$8)*(B4190-(E4190/SUMIF(Seasons!A$2:A$8,C4190,Seasons!B$2:B$8))*SUMIF(Seasons!A$2:A$8,C4190,Seasons!C$2:C$8))</f>
        <v>1.4683233205898416</v>
      </c>
    </row>
    <row r="4191" spans="1:15" x14ac:dyDescent="0.2">
      <c r="A4191">
        <v>1</v>
      </c>
      <c r="B4191" s="1">
        <f>K4191</f>
        <v>1250000</v>
      </c>
      <c r="C4191" s="11" t="s">
        <v>19</v>
      </c>
      <c r="D4191" s="11" t="s">
        <v>1166</v>
      </c>
      <c r="E4191" s="12">
        <v>193</v>
      </c>
      <c r="F4191" s="12">
        <v>0</v>
      </c>
      <c r="G4191" s="12">
        <v>0</v>
      </c>
      <c r="H4191" s="12">
        <v>0</v>
      </c>
      <c r="I4191" s="11"/>
      <c r="J4191" s="14">
        <v>1250000</v>
      </c>
      <c r="K4191" s="14">
        <v>1250000</v>
      </c>
      <c r="L4191" s="14">
        <v>0</v>
      </c>
      <c r="M4191" s="13"/>
      <c r="N4191" s="10">
        <v>4.3</v>
      </c>
      <c r="O4191" s="10">
        <f>N4191-1/SUMIF(Seasons!A$2:A$8,C4191,Seasons!E$2:E$8)*(B4191-(E4191/SUMIF(Seasons!A$2:A$8,C4191,Seasons!B$2:B$8))*SUMIF(Seasons!A$2:A$8,C4191,Seasons!C$2:C$8))</f>
        <v>2.3132450331125827</v>
      </c>
    </row>
    <row r="4192" spans="1:15" x14ac:dyDescent="0.2">
      <c r="A4192">
        <v>1</v>
      </c>
      <c r="B4192" s="1">
        <f>K4192</f>
        <v>4000000</v>
      </c>
      <c r="C4192" s="11" t="s">
        <v>20</v>
      </c>
      <c r="D4192" s="11" t="s">
        <v>1166</v>
      </c>
      <c r="E4192" s="12">
        <v>186</v>
      </c>
      <c r="F4192" s="12">
        <v>0</v>
      </c>
      <c r="G4192" s="12">
        <v>0</v>
      </c>
      <c r="H4192" s="12">
        <v>0</v>
      </c>
      <c r="I4192" s="12"/>
      <c r="J4192" s="14">
        <v>4000000</v>
      </c>
      <c r="K4192" s="14">
        <v>4000000</v>
      </c>
      <c r="L4192" s="14">
        <v>0</v>
      </c>
      <c r="M4192" s="13"/>
      <c r="N4192" s="10">
        <v>5.8</v>
      </c>
      <c r="O4192" s="10">
        <f>N4192-1/SUMIF(Seasons!A$2:A$8,C4192,Seasons!E$2:E$8)*(B4192-(E4192/SUMIF(Seasons!A$2:A$8,C4192,Seasons!B$2:B$8))*SUMIF(Seasons!A$2:A$8,C4192,Seasons!C$2:C$8))</f>
        <v>-2.9682672233820453</v>
      </c>
    </row>
    <row r="4193" spans="1:15" x14ac:dyDescent="0.2">
      <c r="A4193">
        <v>1</v>
      </c>
      <c r="B4193" s="1">
        <f>K4193</f>
        <v>4000000</v>
      </c>
      <c r="C4193" s="11" t="s">
        <v>21</v>
      </c>
      <c r="D4193" s="11" t="s">
        <v>1166</v>
      </c>
      <c r="E4193" s="12">
        <v>185</v>
      </c>
      <c r="F4193" s="12">
        <v>0</v>
      </c>
      <c r="G4193" s="12">
        <v>0</v>
      </c>
      <c r="H4193" s="12">
        <v>0</v>
      </c>
      <c r="I4193" s="12"/>
      <c r="J4193" s="14">
        <v>4000000</v>
      </c>
      <c r="K4193" s="14">
        <v>4000000</v>
      </c>
      <c r="L4193" s="14">
        <v>0</v>
      </c>
      <c r="M4193" s="13">
        <v>0</v>
      </c>
      <c r="N4193" s="10">
        <v>4</v>
      </c>
      <c r="O4193" s="10">
        <f>N4193-1/SUMIF(Seasons!A$2:A$8,C4193,Seasons!E$2:E$8)*(B4193-(E4193/SUMIF(Seasons!A$2:A$8,C4193,Seasons!B$2:B$8))*SUMIF(Seasons!A$2:A$8,C4193,Seasons!C$2:C$8))</f>
        <v>-3.9846816658688367</v>
      </c>
    </row>
    <row r="4194" spans="1:15" x14ac:dyDescent="0.2">
      <c r="A4194">
        <v>1</v>
      </c>
      <c r="B4194" s="1">
        <f>48/82*K4194</f>
        <v>2341463.4146341463</v>
      </c>
      <c r="C4194" t="s">
        <v>22</v>
      </c>
      <c r="D4194" t="s">
        <v>1166</v>
      </c>
      <c r="E4194">
        <v>99</v>
      </c>
      <c r="F4194">
        <v>0</v>
      </c>
      <c r="H4194">
        <v>0</v>
      </c>
      <c r="K4194" s="1">
        <v>4000000</v>
      </c>
      <c r="L4194" s="1">
        <v>0</v>
      </c>
      <c r="N4194" s="3">
        <v>-0.1</v>
      </c>
      <c r="O4194" s="10">
        <f>N4194-1/SUMIF(Seasons!A$2:A$8,C4194,Seasons!E$2:E$8)*(B4194-(E4194/SUMIF(Seasons!A$2:A$8,C4194,Seasons!B$2:B$8))*SUMIF(Seasons!A$2:A$8,C4194,Seasons!C$2:C$8))</f>
        <v>-4.299527930763178</v>
      </c>
    </row>
    <row r="4195" spans="1:15" x14ac:dyDescent="0.2">
      <c r="A4195">
        <v>1</v>
      </c>
      <c r="B4195" s="1">
        <f>K4195</f>
        <v>4000000</v>
      </c>
      <c r="C4195" t="s">
        <v>15</v>
      </c>
      <c r="D4195" t="s">
        <v>1166</v>
      </c>
      <c r="E4195">
        <v>195</v>
      </c>
      <c r="F4195">
        <v>0</v>
      </c>
      <c r="G4195">
        <v>0</v>
      </c>
      <c r="H4195">
        <v>0</v>
      </c>
      <c r="I4195"/>
      <c r="J4195" s="1">
        <v>4000000</v>
      </c>
      <c r="K4195" s="1">
        <v>4000000</v>
      </c>
      <c r="L4195" s="1">
        <v>0</v>
      </c>
      <c r="M4195"/>
      <c r="N4195" s="3">
        <v>3.6</v>
      </c>
      <c r="O4195" s="10">
        <f>N4195-1/SUMIF(Seasons!A$2:A$8,C4195,Seasons!E$2:E$8)*(B4195-(E4195/SUMIF(Seasons!A$2:A$8,C4195,Seasons!B$2:B$8))*SUMIF(Seasons!A$2:A$8,C4195,Seasons!C$2:C$8))</f>
        <v>-4.415488867376574</v>
      </c>
    </row>
    <row r="4196" spans="1:15" x14ac:dyDescent="0.2">
      <c r="A4196">
        <v>1</v>
      </c>
      <c r="B4196" s="1">
        <v>3559000</v>
      </c>
      <c r="C4196" t="s">
        <v>23</v>
      </c>
      <c r="D4196" t="s">
        <v>1166</v>
      </c>
      <c r="E4196">
        <v>186</v>
      </c>
      <c r="K4196" s="1">
        <v>3559000</v>
      </c>
      <c r="L4196" s="1">
        <v>0</v>
      </c>
      <c r="N4196" s="3">
        <v>3.7</v>
      </c>
      <c r="O4196" s="10">
        <f>N4196-1/SUMIF(Seasons!A$2:A$8,C4196,Seasons!E$2:E$8)*(B4196-(E4196/SUMIF(Seasons!A$2:A$8,C4196,Seasons!B$2:B$8))*SUMIF(Seasons!A$2:A$8,C4196,Seasons!C$2:C$8))</f>
        <v>-2.7078083407275955</v>
      </c>
    </row>
    <row r="4197" spans="1:15" x14ac:dyDescent="0.2">
      <c r="A4197">
        <v>1</v>
      </c>
      <c r="B4197" s="1">
        <f>K4197</f>
        <v>56989</v>
      </c>
      <c r="C4197" s="11" t="s">
        <v>20</v>
      </c>
      <c r="D4197" s="11" t="s">
        <v>1167</v>
      </c>
      <c r="E4197" s="12">
        <v>8</v>
      </c>
      <c r="F4197" s="12">
        <v>0</v>
      </c>
      <c r="G4197" s="12">
        <v>0</v>
      </c>
      <c r="H4197" s="12">
        <v>0</v>
      </c>
      <c r="I4197" s="12"/>
      <c r="J4197" s="14">
        <v>1325000</v>
      </c>
      <c r="K4197" s="14">
        <v>56989</v>
      </c>
      <c r="L4197" s="14">
        <v>0</v>
      </c>
      <c r="M4197" s="13"/>
      <c r="N4197" s="10"/>
      <c r="O4197" s="10">
        <f>N4197-1/SUMIF(Seasons!A$2:A$8,C4197,Seasons!E$2:E$8)*(B4197-(E4197/SUMIF(Seasons!A$2:A$8,C4197,Seasons!B$2:B$8))*SUMIF(Seasons!A$2:A$8,C4197,Seasons!C$2:C$8))</f>
        <v>-8.8894255505421238E-2</v>
      </c>
    </row>
    <row r="4198" spans="1:15" x14ac:dyDescent="0.2">
      <c r="A4198">
        <v>1</v>
      </c>
      <c r="B4198" s="1">
        <f>K4198</f>
        <v>121757</v>
      </c>
      <c r="C4198" s="11" t="s">
        <v>21</v>
      </c>
      <c r="D4198" s="11" t="s">
        <v>1167</v>
      </c>
      <c r="E4198" s="12">
        <v>17</v>
      </c>
      <c r="F4198" s="12">
        <v>0</v>
      </c>
      <c r="G4198" s="12">
        <v>0</v>
      </c>
      <c r="H4198" s="12">
        <v>0</v>
      </c>
      <c r="I4198" s="12"/>
      <c r="J4198" s="14">
        <v>1325000</v>
      </c>
      <c r="K4198" s="14">
        <v>121757</v>
      </c>
      <c r="L4198" s="14">
        <v>850000</v>
      </c>
      <c r="M4198" s="13">
        <v>0</v>
      </c>
      <c r="N4198" s="10">
        <v>-1</v>
      </c>
      <c r="O4198" s="10">
        <f>N4198-1/SUMIF(Seasons!A$2:A$8,C4198,Seasons!E$2:E$8)*(B4198-(E4198/SUMIF(Seasons!A$2:A$8,C4198,Seasons!B$2:B$8))*SUMIF(Seasons!A$2:A$8,C4198,Seasons!C$2:C$8))</f>
        <v>-1.1689162433855589</v>
      </c>
    </row>
    <row r="4199" spans="1:15" x14ac:dyDescent="0.2">
      <c r="A4199">
        <v>1</v>
      </c>
      <c r="B4199" s="1">
        <f>48/82*K4199</f>
        <v>15086.634146341463</v>
      </c>
      <c r="C4199" t="s">
        <v>22</v>
      </c>
      <c r="D4199" t="s">
        <v>1167</v>
      </c>
      <c r="E4199">
        <v>3</v>
      </c>
      <c r="F4199">
        <v>0</v>
      </c>
      <c r="H4199">
        <v>0</v>
      </c>
      <c r="K4199" s="1">
        <v>25773</v>
      </c>
      <c r="L4199" s="1">
        <v>0</v>
      </c>
      <c r="N4199" s="3">
        <v>0</v>
      </c>
      <c r="O4199" s="10">
        <f>N4199-1/SUMIF(Seasons!A$2:A$8,C4199,Seasons!E$2:E$8)*(B4199-(E4199/SUMIF(Seasons!A$2:A$8,C4199,Seasons!B$2:B$8))*SUMIF(Seasons!A$2:A$8,C4199,Seasons!C$2:C$8))</f>
        <v>-1.1920506973750087E-2</v>
      </c>
    </row>
    <row r="4200" spans="1:15" x14ac:dyDescent="0.2">
      <c r="A4200">
        <v>1</v>
      </c>
      <c r="B4200" s="1">
        <f>K4200</f>
        <v>69231</v>
      </c>
      <c r="C4200" t="s">
        <v>15</v>
      </c>
      <c r="D4200" t="s">
        <v>1167</v>
      </c>
      <c r="E4200">
        <v>20</v>
      </c>
      <c r="F4200">
        <v>0</v>
      </c>
      <c r="G4200">
        <v>0</v>
      </c>
      <c r="H4200">
        <v>0</v>
      </c>
      <c r="I4200"/>
      <c r="J4200" s="1">
        <v>675000</v>
      </c>
      <c r="K4200" s="1">
        <v>69231</v>
      </c>
      <c r="L4200" s="1">
        <v>0</v>
      </c>
      <c r="M4200"/>
      <c r="N4200" s="3">
        <v>0.5</v>
      </c>
      <c r="O4200" s="10">
        <f>N4200-1/SUMIF(Seasons!A$2:A$8,C4200,Seasons!E$2:E$8)*(B4200-(E4200/SUMIF(Seasons!A$2:A$8,C4200,Seasons!B$2:B$8))*SUMIF(Seasons!A$2:A$8,C4200,Seasons!C$2:C$8))</f>
        <v>0.47021318043041177</v>
      </c>
    </row>
    <row r="4201" spans="1:15" x14ac:dyDescent="0.2">
      <c r="A4201">
        <v>1</v>
      </c>
      <c r="B4201" s="1">
        <f>J4201</f>
        <v>2333333</v>
      </c>
      <c r="C4201" s="11" t="s">
        <v>17</v>
      </c>
      <c r="D4201" s="11" t="s">
        <v>1168</v>
      </c>
      <c r="E4201" s="12">
        <v>190</v>
      </c>
      <c r="F4201" s="12"/>
      <c r="G4201" s="12"/>
      <c r="H4201" s="12"/>
      <c r="I4201" s="13">
        <v>2333333</v>
      </c>
      <c r="J4201" s="14">
        <v>2333333</v>
      </c>
      <c r="K4201" s="14"/>
      <c r="L4201" s="14" t="s">
        <v>27</v>
      </c>
      <c r="M4201" s="13"/>
      <c r="N4201" s="10">
        <v>5.7</v>
      </c>
      <c r="O4201" s="10">
        <f>N4201-1/SUMIF(Seasons!A$2:A$8,C4201,Seasons!E$2:E$8)*(B4201-(E4201/SUMIF(Seasons!A$2:A$8,C4201,Seasons!B$2:B$8))*SUMIF(Seasons!A$2:A$8,C4201,Seasons!C$2:C$8))</f>
        <v>0.82834604041507376</v>
      </c>
    </row>
    <row r="4202" spans="1:15" x14ac:dyDescent="0.2">
      <c r="A4202">
        <v>1</v>
      </c>
      <c r="B4202" s="1">
        <f>K4202</f>
        <v>2333333</v>
      </c>
      <c r="C4202" s="11" t="s">
        <v>19</v>
      </c>
      <c r="D4202" s="11" t="s">
        <v>1168</v>
      </c>
      <c r="E4202" s="12">
        <v>193</v>
      </c>
      <c r="F4202" s="12">
        <v>0</v>
      </c>
      <c r="G4202" s="12">
        <v>0</v>
      </c>
      <c r="H4202" s="12">
        <v>0</v>
      </c>
      <c r="I4202" s="11"/>
      <c r="J4202" s="14">
        <v>2333333</v>
      </c>
      <c r="K4202" s="14">
        <v>2333333</v>
      </c>
      <c r="L4202" s="14">
        <v>0</v>
      </c>
      <c r="M4202" s="13"/>
      <c r="N4202" s="10">
        <v>5.5</v>
      </c>
      <c r="O4202" s="10">
        <f>N4202-1/SUMIF(Seasons!A$2:A$8,C4202,Seasons!E$2:E$8)*(B4202-(E4202/SUMIF(Seasons!A$2:A$8,C4202,Seasons!B$2:B$8))*SUMIF(Seasons!A$2:A$8,C4202,Seasons!C$2:C$8))</f>
        <v>0.64348874172185422</v>
      </c>
    </row>
    <row r="4203" spans="1:15" x14ac:dyDescent="0.2">
      <c r="A4203">
        <v>1</v>
      </c>
      <c r="B4203" s="1">
        <f>K4203</f>
        <v>2333333</v>
      </c>
      <c r="C4203" s="11" t="s">
        <v>20</v>
      </c>
      <c r="D4203" s="11" t="s">
        <v>1168</v>
      </c>
      <c r="E4203" s="12">
        <v>186</v>
      </c>
      <c r="F4203" s="12">
        <v>0</v>
      </c>
      <c r="G4203" s="12">
        <v>0</v>
      </c>
      <c r="H4203" s="12">
        <v>0</v>
      </c>
      <c r="I4203" s="12"/>
      <c r="J4203" s="14">
        <v>2333333</v>
      </c>
      <c r="K4203" s="14">
        <v>2333333</v>
      </c>
      <c r="L4203" s="14">
        <v>0</v>
      </c>
      <c r="M4203" s="13"/>
      <c r="N4203" s="10">
        <v>3.5</v>
      </c>
      <c r="O4203" s="10">
        <f>N4203-1/SUMIF(Seasons!A$2:A$8,C4203,Seasons!E$2:E$8)*(B4203-(E4203/SUMIF(Seasons!A$2:A$8,C4203,Seasons!B$2:B$8))*SUMIF(Seasons!A$2:A$8,C4203,Seasons!C$2:C$8))</f>
        <v>-1.0929010438413354</v>
      </c>
    </row>
    <row r="4204" spans="1:15" x14ac:dyDescent="0.2">
      <c r="A4204">
        <v>1</v>
      </c>
      <c r="B4204" s="1">
        <f>K4204</f>
        <v>854601</v>
      </c>
      <c r="C4204" s="11" t="s">
        <v>21</v>
      </c>
      <c r="D4204" s="11" t="s">
        <v>1168</v>
      </c>
      <c r="E4204" s="12">
        <v>117</v>
      </c>
      <c r="F4204" s="12">
        <v>0</v>
      </c>
      <c r="G4204" s="12">
        <v>0</v>
      </c>
      <c r="H4204" s="12">
        <v>0</v>
      </c>
      <c r="I4204" s="12"/>
      <c r="J4204" s="14">
        <v>1351293</v>
      </c>
      <c r="K4204" s="14">
        <v>854601</v>
      </c>
      <c r="L4204" s="14">
        <v>0</v>
      </c>
      <c r="M4204" s="13">
        <v>0</v>
      </c>
      <c r="N4204" s="10">
        <v>0.9</v>
      </c>
      <c r="O4204" s="10">
        <f>N4204-1/SUMIF(Seasons!A$2:A$8,C4204,Seasons!E$2:E$8)*(B4204-(E4204/SUMIF(Seasons!A$2:A$8,C4204,Seasons!B$2:B$8))*SUMIF(Seasons!A$2:A$8,C4204,Seasons!C$2:C$8))</f>
        <v>-0.30074440893741994</v>
      </c>
    </row>
    <row r="4205" spans="1:15" x14ac:dyDescent="0.2">
      <c r="A4205">
        <v>1</v>
      </c>
      <c r="B4205" s="1">
        <f>48/82*K4205</f>
        <v>791000.19512195117</v>
      </c>
      <c r="C4205" t="s">
        <v>22</v>
      </c>
      <c r="D4205" t="s">
        <v>1168</v>
      </c>
      <c r="E4205">
        <v>99</v>
      </c>
      <c r="F4205">
        <v>0</v>
      </c>
      <c r="H4205">
        <v>0</v>
      </c>
      <c r="K4205" s="1">
        <v>1351292</v>
      </c>
      <c r="L4205" s="1">
        <v>0</v>
      </c>
      <c r="N4205" s="3">
        <v>-0.2</v>
      </c>
      <c r="O4205" s="10">
        <f>N4205-1/SUMIF(Seasons!A$2:A$8,C4205,Seasons!E$2:E$8)*(B4205-(E4205/SUMIF(Seasons!A$2:A$8,C4205,Seasons!B$2:B$8))*SUMIF(Seasons!A$2:A$8,C4205,Seasons!C$2:C$8))</f>
        <v>-1.1985716066089693</v>
      </c>
    </row>
    <row r="4206" spans="1:15" x14ac:dyDescent="0.2">
      <c r="A4206">
        <v>1</v>
      </c>
      <c r="B4206" s="1">
        <f>J4206</f>
        <v>850000</v>
      </c>
      <c r="C4206" s="11" t="s">
        <v>17</v>
      </c>
      <c r="D4206" s="11" t="s">
        <v>1169</v>
      </c>
      <c r="E4206" s="12">
        <v>190</v>
      </c>
      <c r="F4206" s="12"/>
      <c r="G4206" s="12"/>
      <c r="H4206" s="12"/>
      <c r="I4206" s="13">
        <v>850000</v>
      </c>
      <c r="J4206" s="14">
        <v>850000</v>
      </c>
      <c r="K4206" s="14"/>
      <c r="L4206" s="14" t="s">
        <v>27</v>
      </c>
      <c r="M4206" s="13"/>
      <c r="N4206" s="10">
        <v>-0.1</v>
      </c>
      <c r="O4206" s="10">
        <f>N4206-1/SUMIF(Seasons!A$2:A$8,C4206,Seasons!E$2:E$8)*(B4206-(E4206/SUMIF(Seasons!A$2:A$8,C4206,Seasons!B$2:B$8))*SUMIF(Seasons!A$2:A$8,C4206,Seasons!C$2:C$8))</f>
        <v>-1.0830693610049154</v>
      </c>
    </row>
    <row r="4207" spans="1:15" x14ac:dyDescent="0.2">
      <c r="A4207">
        <v>1</v>
      </c>
      <c r="B4207" s="1">
        <f>K4207</f>
        <v>35233</v>
      </c>
      <c r="C4207" s="11" t="s">
        <v>19</v>
      </c>
      <c r="D4207" s="11" t="s">
        <v>1169</v>
      </c>
      <c r="E4207" s="12">
        <v>8</v>
      </c>
      <c r="F4207" s="12">
        <v>0</v>
      </c>
      <c r="G4207" s="12">
        <v>0</v>
      </c>
      <c r="H4207" s="12">
        <v>0</v>
      </c>
      <c r="I4207" s="11"/>
      <c r="J4207" s="14">
        <v>850000</v>
      </c>
      <c r="K4207" s="14">
        <v>35233</v>
      </c>
      <c r="L4207" s="14">
        <v>0</v>
      </c>
      <c r="M4207" s="13"/>
      <c r="N4207" s="10">
        <v>-0.6</v>
      </c>
      <c r="O4207" s="10">
        <f>N4207-1/SUMIF(Seasons!A$2:A$8,C4207,Seasons!E$2:E$8)*(B4207-(E4207/SUMIF(Seasons!A$2:A$8,C4207,Seasons!B$2:B$8))*SUMIF(Seasons!A$2:A$8,C4207,Seasons!C$2:C$8))</f>
        <v>-0.63843075867275156</v>
      </c>
    </row>
    <row r="4208" spans="1:15" x14ac:dyDescent="0.2">
      <c r="A4208">
        <v>1</v>
      </c>
      <c r="B4208" s="1">
        <f>J4208</f>
        <v>821667</v>
      </c>
      <c r="C4208" s="11" t="s">
        <v>17</v>
      </c>
      <c r="D4208" t="s">
        <v>1170</v>
      </c>
      <c r="E4208" s="12">
        <v>190</v>
      </c>
      <c r="F4208" s="12"/>
      <c r="G4208" s="12"/>
      <c r="H4208" s="12"/>
      <c r="I4208" s="13">
        <v>635000</v>
      </c>
      <c r="J4208" s="14">
        <v>821667</v>
      </c>
      <c r="K4208" s="14"/>
      <c r="L4208" s="14">
        <v>215000</v>
      </c>
      <c r="M4208" s="13"/>
      <c r="N4208" s="10">
        <v>-0.9</v>
      </c>
      <c r="O4208" s="10">
        <f>N4208-1/SUMIF(Seasons!A$2:A$8,C4208,Seasons!E$2:E$8)*(B4208-(E4208/SUMIF(Seasons!A$2:A$8,C4208,Seasons!B$2:B$8))*SUMIF(Seasons!A$2:A$8,C4208,Seasons!C$2:C$8))</f>
        <v>-1.8087938831239758</v>
      </c>
    </row>
    <row r="4209" spans="1:15" x14ac:dyDescent="0.2">
      <c r="A4209">
        <v>1</v>
      </c>
      <c r="B4209" s="1">
        <f>K4209</f>
        <v>310786</v>
      </c>
      <c r="C4209" s="11" t="s">
        <v>19</v>
      </c>
      <c r="D4209" t="s">
        <v>1170</v>
      </c>
      <c r="E4209" s="12">
        <v>73</v>
      </c>
      <c r="F4209" s="12">
        <v>0</v>
      </c>
      <c r="G4209" s="12">
        <v>0</v>
      </c>
      <c r="H4209" s="12">
        <v>0</v>
      </c>
      <c r="I4209" s="11"/>
      <c r="J4209" s="14">
        <v>821667</v>
      </c>
      <c r="K4209" s="14">
        <v>310786</v>
      </c>
      <c r="L4209" s="14">
        <v>140000</v>
      </c>
      <c r="M4209" s="13"/>
      <c r="N4209" s="10">
        <v>-1.2</v>
      </c>
      <c r="O4209" s="10">
        <f>N4209-1/SUMIF(Seasons!A$2:A$8,C4209,Seasons!E$2:E$8)*(B4209-(E4209/SUMIF(Seasons!A$2:A$8,C4209,Seasons!B$2:B$8))*SUMIF(Seasons!A$2:A$8,C4209,Seasons!C$2:C$8))</f>
        <v>-1.5222962358027656</v>
      </c>
    </row>
    <row r="4210" spans="1:15" x14ac:dyDescent="0.2">
      <c r="A4210">
        <v>1</v>
      </c>
      <c r="B4210" s="1">
        <f>K4210</f>
        <v>687500</v>
      </c>
      <c r="C4210" s="11" t="s">
        <v>20</v>
      </c>
      <c r="D4210" t="s">
        <v>1170</v>
      </c>
      <c r="E4210" s="11">
        <v>186</v>
      </c>
      <c r="F4210" s="11">
        <v>0</v>
      </c>
      <c r="G4210" s="11">
        <v>0</v>
      </c>
      <c r="H4210" s="11">
        <v>0</v>
      </c>
      <c r="I4210" s="11"/>
      <c r="J4210" s="17">
        <v>687500</v>
      </c>
      <c r="K4210" s="17">
        <v>687500</v>
      </c>
      <c r="L4210" s="17">
        <v>0</v>
      </c>
      <c r="M4210" s="18"/>
      <c r="N4210" s="10">
        <v>-0.5</v>
      </c>
      <c r="O4210" s="10">
        <f>N4210-1/SUMIF(Seasons!A$2:A$8,C4210,Seasons!E$2:E$8)*(B4210-(E4210/SUMIF(Seasons!A$2:A$8,C4210,Seasons!B$2:B$8))*SUMIF(Seasons!A$2:A$8,C4210,Seasons!C$2:C$8))</f>
        <v>-0.96972860125260962</v>
      </c>
    </row>
    <row r="4211" spans="1:15" x14ac:dyDescent="0.2">
      <c r="A4211">
        <v>1</v>
      </c>
      <c r="B4211" s="1">
        <f>K4211</f>
        <v>355084</v>
      </c>
      <c r="C4211" s="11" t="s">
        <v>21</v>
      </c>
      <c r="D4211" t="s">
        <v>1170</v>
      </c>
      <c r="E4211" s="12">
        <v>91</v>
      </c>
      <c r="F4211" s="12">
        <v>0</v>
      </c>
      <c r="G4211" s="12">
        <v>0</v>
      </c>
      <c r="H4211" s="12">
        <v>0</v>
      </c>
      <c r="I4211" s="12"/>
      <c r="J4211" s="14">
        <v>721875</v>
      </c>
      <c r="K4211" s="14">
        <v>355084</v>
      </c>
      <c r="L4211" s="14">
        <v>0</v>
      </c>
      <c r="M4211" s="13">
        <v>0</v>
      </c>
      <c r="N4211" s="10">
        <v>-1.3</v>
      </c>
      <c r="O4211" s="10">
        <f>N4211-1/SUMIF(Seasons!A$2:A$8,C4211,Seasons!E$2:E$8)*(B4211-(E4211/SUMIF(Seasons!A$2:A$8,C4211,Seasons!B$2:B$8))*SUMIF(Seasons!A$2:A$8,C4211,Seasons!C$2:C$8))</f>
        <v>-1.5225158604272055</v>
      </c>
    </row>
    <row r="4212" spans="1:15" x14ac:dyDescent="0.2">
      <c r="A4212">
        <v>1</v>
      </c>
      <c r="B4212" s="1">
        <f>48/82*K4212</f>
        <v>180931.31707317071</v>
      </c>
      <c r="C4212" t="s">
        <v>22</v>
      </c>
      <c r="D4212" t="s">
        <v>1170</v>
      </c>
      <c r="E4212">
        <v>51</v>
      </c>
      <c r="F4212">
        <v>0</v>
      </c>
      <c r="H4212">
        <v>0</v>
      </c>
      <c r="K4212" s="1">
        <v>309091</v>
      </c>
      <c r="L4212" s="1">
        <v>0</v>
      </c>
      <c r="N4212" s="3">
        <v>0.4</v>
      </c>
      <c r="O4212" s="10">
        <f>N4212-1/SUMIF(Seasons!A$2:A$8,C4212,Seasons!E$2:E$8)*(B4212-(E4212/SUMIF(Seasons!A$2:A$8,C4212,Seasons!B$2:B$8))*SUMIF(Seasons!A$2:A$8,C4212,Seasons!C$2:C$8))</f>
        <v>0.35330795107646096</v>
      </c>
    </row>
    <row r="4213" spans="1:15" x14ac:dyDescent="0.2">
      <c r="A4213">
        <v>1</v>
      </c>
      <c r="B4213" s="1">
        <v>73000</v>
      </c>
      <c r="C4213" t="s">
        <v>23</v>
      </c>
      <c r="D4213" t="s">
        <v>1171</v>
      </c>
      <c r="E4213">
        <v>20</v>
      </c>
      <c r="K4213" s="1">
        <v>73000</v>
      </c>
      <c r="L4213" s="1">
        <v>0</v>
      </c>
      <c r="N4213" s="3">
        <v>1.5</v>
      </c>
      <c r="O4213" s="10">
        <f>N4213-1/SUMIF(Seasons!A$2:A$8,C4213,Seasons!E$2:E$8)*(B4213-(E4213/SUMIF(Seasons!A$2:A$8,C4213,Seasons!B$2:B$8))*SUMIF(Seasons!A$2:A$8,C4213,Seasons!C$2:C$8))</f>
        <v>1.4704840140824913</v>
      </c>
    </row>
    <row r="4214" spans="1:15" x14ac:dyDescent="0.2">
      <c r="A4214">
        <v>1</v>
      </c>
      <c r="B4214" s="1">
        <f>J4214</f>
        <v>525000</v>
      </c>
      <c r="C4214" s="11" t="s">
        <v>17</v>
      </c>
      <c r="D4214" s="11" t="s">
        <v>1172</v>
      </c>
      <c r="E4214" s="12">
        <v>190</v>
      </c>
      <c r="F4214" s="12"/>
      <c r="G4214" s="12"/>
      <c r="H4214" s="12"/>
      <c r="I4214" s="13">
        <v>525000</v>
      </c>
      <c r="J4214" s="14">
        <v>525000</v>
      </c>
      <c r="K4214" s="14"/>
      <c r="L4214" s="14" t="s">
        <v>27</v>
      </c>
      <c r="M4214" s="13"/>
      <c r="N4214" s="10">
        <v>1</v>
      </c>
      <c r="O4214" s="10">
        <f>N4214-1/SUMIF(Seasons!A$2:A$8,C4214,Seasons!E$2:E$8)*(B4214-(E4214/SUMIF(Seasons!A$2:A$8,C4214,Seasons!B$2:B$8))*SUMIF(Seasons!A$2:A$8,C4214,Seasons!C$2:C$8))</f>
        <v>0.86892408519934461</v>
      </c>
    </row>
    <row r="4215" spans="1:15" x14ac:dyDescent="0.2">
      <c r="A4215">
        <v>1</v>
      </c>
      <c r="B4215" s="1">
        <f>K4215</f>
        <v>525000</v>
      </c>
      <c r="C4215" s="11" t="s">
        <v>19</v>
      </c>
      <c r="D4215" s="11" t="s">
        <v>1172</v>
      </c>
      <c r="E4215" s="11">
        <v>193</v>
      </c>
      <c r="F4215" s="11">
        <v>0</v>
      </c>
      <c r="G4215" s="11">
        <v>0</v>
      </c>
      <c r="H4215" s="11">
        <v>0</v>
      </c>
      <c r="I4215" s="11"/>
      <c r="J4215" s="17">
        <v>525000</v>
      </c>
      <c r="K4215" s="17">
        <v>525000</v>
      </c>
      <c r="L4215" s="17">
        <v>0</v>
      </c>
      <c r="M4215" s="18"/>
      <c r="N4215" s="10">
        <v>3.5</v>
      </c>
      <c r="O4215" s="10">
        <f>N4215-1/SUMIF(Seasons!A$2:A$8,C4215,Seasons!E$2:E$8)*(B4215-(E4215/SUMIF(Seasons!A$2:A$8,C4215,Seasons!B$2:B$8))*SUMIF(Seasons!A$2:A$8,C4215,Seasons!C$2:C$8))</f>
        <v>3.4337748344370862</v>
      </c>
    </row>
    <row r="4216" spans="1:15" x14ac:dyDescent="0.2">
      <c r="A4216">
        <v>1</v>
      </c>
      <c r="B4216" s="1">
        <f>K4216</f>
        <v>650000</v>
      </c>
      <c r="C4216" s="11" t="s">
        <v>20</v>
      </c>
      <c r="D4216" s="11" t="s">
        <v>1172</v>
      </c>
      <c r="E4216" s="12">
        <v>186</v>
      </c>
      <c r="F4216" s="12">
        <v>0</v>
      </c>
      <c r="G4216" s="12">
        <v>0</v>
      </c>
      <c r="H4216" s="12">
        <v>0</v>
      </c>
      <c r="I4216" s="12"/>
      <c r="J4216" s="14">
        <v>650000</v>
      </c>
      <c r="K4216" s="14">
        <v>650000</v>
      </c>
      <c r="L4216" s="14">
        <v>0</v>
      </c>
      <c r="M4216" s="13"/>
      <c r="N4216" s="10">
        <v>3.5</v>
      </c>
      <c r="O4216" s="10">
        <f>N4216-1/SUMIF(Seasons!A$2:A$8,C4216,Seasons!E$2:E$8)*(B4216-(E4216/SUMIF(Seasons!A$2:A$8,C4216,Seasons!B$2:B$8))*SUMIF(Seasons!A$2:A$8,C4216,Seasons!C$2:C$8))</f>
        <v>3.1242171189979122</v>
      </c>
    </row>
    <row r="4217" spans="1:15" x14ac:dyDescent="0.2">
      <c r="A4217">
        <v>1</v>
      </c>
      <c r="B4217" s="1">
        <f>K4217</f>
        <v>837500</v>
      </c>
      <c r="C4217" s="11" t="s">
        <v>21</v>
      </c>
      <c r="D4217" s="11" t="s">
        <v>1172</v>
      </c>
      <c r="E4217" s="12">
        <v>185</v>
      </c>
      <c r="F4217" s="12">
        <v>0</v>
      </c>
      <c r="G4217" s="12">
        <v>0</v>
      </c>
      <c r="H4217" s="12">
        <v>0</v>
      </c>
      <c r="I4217" s="12"/>
      <c r="J4217" s="14">
        <v>837500</v>
      </c>
      <c r="K4217" s="14">
        <v>837500</v>
      </c>
      <c r="L4217" s="14">
        <v>0</v>
      </c>
      <c r="M4217" s="13">
        <v>0</v>
      </c>
      <c r="N4217" s="10">
        <v>5.9</v>
      </c>
      <c r="O4217" s="10">
        <f>N4217-1/SUMIF(Seasons!A$2:A$8,C4217,Seasons!E$2:E$8)*(B4217-(E4217/SUMIF(Seasons!A$2:A$8,C4217,Seasons!B$2:B$8))*SUMIF(Seasons!A$2:A$8,C4217,Seasons!C$2:C$8))</f>
        <v>5.1819530876017232</v>
      </c>
    </row>
    <row r="4218" spans="1:15" x14ac:dyDescent="0.2">
      <c r="A4218">
        <v>1</v>
      </c>
      <c r="B4218" s="1">
        <f>48/82*K4218</f>
        <v>490243.90243902436</v>
      </c>
      <c r="C4218" t="s">
        <v>22</v>
      </c>
      <c r="D4218" t="s">
        <v>1172</v>
      </c>
      <c r="E4218">
        <v>99</v>
      </c>
      <c r="F4218">
        <v>0</v>
      </c>
      <c r="H4218">
        <v>0</v>
      </c>
      <c r="K4218" s="1">
        <v>837500</v>
      </c>
      <c r="L4218" s="1">
        <v>0</v>
      </c>
      <c r="N4218" s="3">
        <v>0.4</v>
      </c>
      <c r="O4218" s="10">
        <f>N4218-1/SUMIF(Seasons!A$2:A$8,C4218,Seasons!E$2:E$8)*(B4218-(E4218/SUMIF(Seasons!A$2:A$8,C4218,Seasons!B$2:B$8))*SUMIF(Seasons!A$2:A$8,C4218,Seasons!C$2:C$8))</f>
        <v>2.2344610542879673E-2</v>
      </c>
    </row>
    <row r="4219" spans="1:15" x14ac:dyDescent="0.2">
      <c r="A4219">
        <v>1</v>
      </c>
      <c r="B4219" s="1">
        <f>K4219</f>
        <v>1350000</v>
      </c>
      <c r="C4219" t="s">
        <v>15</v>
      </c>
      <c r="D4219" t="s">
        <v>1172</v>
      </c>
      <c r="E4219">
        <v>195</v>
      </c>
      <c r="F4219">
        <v>0</v>
      </c>
      <c r="G4219">
        <v>0</v>
      </c>
      <c r="H4219">
        <v>0</v>
      </c>
      <c r="I4219"/>
      <c r="J4219" s="1">
        <v>1350000</v>
      </c>
      <c r="K4219" s="1">
        <v>1350000</v>
      </c>
      <c r="L4219" s="1">
        <v>0</v>
      </c>
      <c r="M4219"/>
      <c r="N4219" s="3">
        <v>1.4</v>
      </c>
      <c r="O4219" s="10">
        <f>N4219-1/SUMIF(Seasons!A$2:A$8,C4219,Seasons!E$2:E$8)*(B4219-(E4219/SUMIF(Seasons!A$2:A$8,C4219,Seasons!B$2:B$8))*SUMIF(Seasons!A$2:A$8,C4219,Seasons!C$2:C$8))</f>
        <v>-0.45866408518877066</v>
      </c>
    </row>
    <row r="4220" spans="1:15" x14ac:dyDescent="0.2">
      <c r="A4220">
        <v>1</v>
      </c>
      <c r="B4220" s="1">
        <v>1350000</v>
      </c>
      <c r="C4220" t="s">
        <v>23</v>
      </c>
      <c r="D4220" t="s">
        <v>1172</v>
      </c>
      <c r="E4220">
        <v>186</v>
      </c>
      <c r="K4220" s="1">
        <v>1350000</v>
      </c>
      <c r="L4220" s="1">
        <v>0</v>
      </c>
      <c r="N4220" s="3">
        <v>2.1</v>
      </c>
      <c r="O4220" s="10">
        <f>N4220-1/SUMIF(Seasons!A$2:A$8,C4220,Seasons!E$2:E$8)*(B4220-(E4220/SUMIF(Seasons!A$2:A$8,C4220,Seasons!B$2:B$8))*SUMIF(Seasons!A$2:A$8,C4220,Seasons!C$2:C$8))</f>
        <v>0.39636202307009771</v>
      </c>
    </row>
    <row r="4221" spans="1:15" x14ac:dyDescent="0.2">
      <c r="A4221">
        <v>1</v>
      </c>
      <c r="B4221" s="1">
        <f>48/82*K4221</f>
        <v>470815.60975609755</v>
      </c>
      <c r="C4221" t="s">
        <v>22</v>
      </c>
      <c r="D4221" t="s">
        <v>1173</v>
      </c>
      <c r="E4221">
        <v>64</v>
      </c>
      <c r="F4221">
        <v>0</v>
      </c>
      <c r="H4221">
        <v>0</v>
      </c>
      <c r="K4221" s="1">
        <v>804310</v>
      </c>
      <c r="L4221" s="1">
        <v>0</v>
      </c>
      <c r="N4221" s="3">
        <v>-1.6</v>
      </c>
      <c r="O4221" s="10">
        <f>N4221-1/SUMIF(Seasons!A$2:A$8,C4221,Seasons!E$2:E$8)*(B4221-(E4221/SUMIF(Seasons!A$2:A$8,C4221,Seasons!B$2:B$8))*SUMIF(Seasons!A$2:A$8,C4221,Seasons!C$2:C$8))</f>
        <v>-2.1618497789857667</v>
      </c>
    </row>
    <row r="4222" spans="1:15" x14ac:dyDescent="0.2">
      <c r="A4222">
        <v>1</v>
      </c>
      <c r="B4222" s="1">
        <f>K4222</f>
        <v>394350</v>
      </c>
      <c r="C4222" t="s">
        <v>15</v>
      </c>
      <c r="D4222" t="s">
        <v>1173</v>
      </c>
      <c r="E4222">
        <v>86</v>
      </c>
      <c r="F4222">
        <v>0</v>
      </c>
      <c r="G4222">
        <v>0</v>
      </c>
      <c r="H4222">
        <v>0</v>
      </c>
      <c r="I4222"/>
      <c r="J4222" s="1">
        <v>1244167</v>
      </c>
      <c r="K4222" s="1">
        <v>394350</v>
      </c>
      <c r="L4222" s="1">
        <v>525000</v>
      </c>
      <c r="M4222"/>
      <c r="N4222" s="3">
        <v>-0.60000000000000009</v>
      </c>
      <c r="O4222" s="10">
        <f>N4222-1/SUMIF(Seasons!A$2:A$8,C4222,Seasons!E$2:E$8)*(B4222-(E4222/SUMIF(Seasons!A$2:A$8,C4222,Seasons!B$2:B$8))*SUMIF(Seasons!A$2:A$8,C4222,Seasons!C$2:C$8))</f>
        <v>-0.95264874525281118</v>
      </c>
    </row>
    <row r="4223" spans="1:15" x14ac:dyDescent="0.2">
      <c r="A4223">
        <v>1</v>
      </c>
      <c r="B4223" s="1">
        <v>1083000</v>
      </c>
      <c r="C4223" t="s">
        <v>23</v>
      </c>
      <c r="D4223" t="s">
        <v>1173</v>
      </c>
      <c r="E4223">
        <v>142</v>
      </c>
      <c r="K4223" s="1">
        <v>1083000</v>
      </c>
      <c r="L4223" s="1">
        <v>525000</v>
      </c>
      <c r="N4223" s="3">
        <v>3</v>
      </c>
      <c r="O4223" s="10">
        <f>N4223-1/SUMIF(Seasons!A$2:A$8,C4223,Seasons!E$2:E$8)*(B4223-(E4223/SUMIF(Seasons!A$2:A$8,C4223,Seasons!B$2:B$8))*SUMIF(Seasons!A$2:A$8,C4223,Seasons!C$2:C$8))</f>
        <v>1.5878810430202936</v>
      </c>
    </row>
    <row r="4224" spans="1:15" x14ac:dyDescent="0.2">
      <c r="A4224">
        <v>1</v>
      </c>
      <c r="B4224" s="1">
        <f>K4224</f>
        <v>366667</v>
      </c>
      <c r="C4224" t="s">
        <v>15</v>
      </c>
      <c r="D4224" t="s">
        <v>1174</v>
      </c>
      <c r="E4224">
        <v>130</v>
      </c>
      <c r="F4224">
        <v>0</v>
      </c>
      <c r="G4224">
        <v>0</v>
      </c>
      <c r="H4224">
        <v>0</v>
      </c>
      <c r="I4224"/>
      <c r="J4224" s="1">
        <v>550000</v>
      </c>
      <c r="K4224" s="1">
        <v>366667</v>
      </c>
      <c r="L4224" s="1">
        <v>0</v>
      </c>
      <c r="M4224"/>
      <c r="N4224" s="3">
        <v>3.1</v>
      </c>
      <c r="O4224" s="10">
        <f>N4224-1/SUMIF(Seasons!A$2:A$8,C4224,Seasons!E$2:E$8)*(B4224-(E4224/SUMIF(Seasons!A$2:A$8,C4224,Seasons!B$2:B$8))*SUMIF(Seasons!A$2:A$8,C4224,Seasons!C$2:C$8))</f>
        <v>3.0999992255566311</v>
      </c>
    </row>
    <row r="4225" spans="1:15" x14ac:dyDescent="0.2">
      <c r="A4225">
        <v>1</v>
      </c>
      <c r="B4225" s="1">
        <v>800000</v>
      </c>
      <c r="C4225" t="s">
        <v>23</v>
      </c>
      <c r="D4225" t="s">
        <v>1174</v>
      </c>
      <c r="E4225">
        <v>186</v>
      </c>
      <c r="K4225" s="1">
        <v>800000</v>
      </c>
      <c r="L4225" s="1">
        <v>0</v>
      </c>
      <c r="N4225" s="3">
        <v>4.5999999999999996</v>
      </c>
      <c r="O4225" s="10">
        <f>N4225-1/SUMIF(Seasons!A$2:A$8,C4225,Seasons!E$2:E$8)*(B4225-(E4225/SUMIF(Seasons!A$2:A$8,C4225,Seasons!B$2:B$8))*SUMIF(Seasons!A$2:A$8,C4225,Seasons!C$2:C$8))</f>
        <v>4.0676131322094049</v>
      </c>
    </row>
    <row r="4226" spans="1:15" x14ac:dyDescent="0.2">
      <c r="A4226">
        <v>1</v>
      </c>
      <c r="B4226" s="1">
        <f>J4226</f>
        <v>2666667</v>
      </c>
      <c r="C4226" s="11" t="s">
        <v>17</v>
      </c>
      <c r="D4226" s="11" t="s">
        <v>1175</v>
      </c>
      <c r="E4226" s="12">
        <v>190</v>
      </c>
      <c r="F4226" s="12"/>
      <c r="G4226" s="12"/>
      <c r="H4226" s="12"/>
      <c r="I4226" s="13">
        <v>3500000</v>
      </c>
      <c r="J4226" s="14">
        <v>2666667</v>
      </c>
      <c r="K4226" s="14"/>
      <c r="L4226" s="14"/>
      <c r="M4226" s="13"/>
      <c r="N4226" s="20">
        <v>18.2</v>
      </c>
      <c r="O4226" s="10">
        <f>N4226-1/SUMIF(Seasons!A$2:A$8,C4226,Seasons!E$2:E$8)*(B4226-(E4226/SUMIF(Seasons!A$2:A$8,C4226,Seasons!B$2:B$8))*SUMIF(Seasons!A$2:A$8,C4226,Seasons!C$2:C$8))</f>
        <v>12.45450486073184</v>
      </c>
    </row>
    <row r="4227" spans="1:15" x14ac:dyDescent="0.2">
      <c r="A4227">
        <v>1</v>
      </c>
      <c r="B4227" s="1">
        <f>K4227</f>
        <v>6250000</v>
      </c>
      <c r="C4227" s="11" t="s">
        <v>19</v>
      </c>
      <c r="D4227" s="11" t="s">
        <v>1175</v>
      </c>
      <c r="E4227" s="12">
        <v>193</v>
      </c>
      <c r="F4227" s="12">
        <v>0</v>
      </c>
      <c r="G4227" s="12">
        <v>0</v>
      </c>
      <c r="H4227" s="12">
        <v>0</v>
      </c>
      <c r="I4227" s="11"/>
      <c r="J4227" s="14">
        <v>6250000</v>
      </c>
      <c r="K4227" s="14">
        <v>6250000</v>
      </c>
      <c r="L4227" s="14">
        <v>0</v>
      </c>
      <c r="M4227" s="13"/>
      <c r="N4227" s="10">
        <v>35.6</v>
      </c>
      <c r="O4227" s="10">
        <f>N4227-1/SUMIF(Seasons!A$2:A$8,C4227,Seasons!E$2:E$8)*(B4227-(E4227/SUMIF(Seasons!A$2:A$8,C4227,Seasons!B$2:B$8))*SUMIF(Seasons!A$2:A$8,C4227,Seasons!C$2:C$8))</f>
        <v>20.368211920529802</v>
      </c>
    </row>
    <row r="4228" spans="1:15" x14ac:dyDescent="0.2">
      <c r="A4228">
        <v>1</v>
      </c>
      <c r="B4228" s="1">
        <f>K4228</f>
        <v>6250000</v>
      </c>
      <c r="C4228" s="11" t="s">
        <v>20</v>
      </c>
      <c r="D4228" s="11" t="s">
        <v>1175</v>
      </c>
      <c r="E4228" s="12">
        <v>186</v>
      </c>
      <c r="F4228" s="12">
        <v>0</v>
      </c>
      <c r="G4228" s="12">
        <v>0</v>
      </c>
      <c r="H4228" s="12">
        <v>0</v>
      </c>
      <c r="I4228" s="12"/>
      <c r="J4228" s="14">
        <v>6250000</v>
      </c>
      <c r="K4228" s="14">
        <v>6250000</v>
      </c>
      <c r="L4228" s="14">
        <v>0</v>
      </c>
      <c r="M4228" s="13"/>
      <c r="N4228" s="10">
        <v>11.7</v>
      </c>
      <c r="O4228" s="10">
        <f>N4228-1/SUMIF(Seasons!A$2:A$8,C4228,Seasons!E$2:E$8)*(B4228-(E4228/SUMIF(Seasons!A$2:A$8,C4228,Seasons!B$2:B$8))*SUMIF(Seasons!A$2:A$8,C4228,Seasons!C$2:C$8))</f>
        <v>-2.7050104384133604</v>
      </c>
    </row>
    <row r="4229" spans="1:15" x14ac:dyDescent="0.2">
      <c r="A4229">
        <v>1</v>
      </c>
      <c r="B4229" s="1">
        <f>K4229</f>
        <v>6250000</v>
      </c>
      <c r="C4229" s="11" t="s">
        <v>21</v>
      </c>
      <c r="D4229" s="11" t="s">
        <v>1175</v>
      </c>
      <c r="E4229" s="12">
        <v>185</v>
      </c>
      <c r="F4229" s="12">
        <v>0</v>
      </c>
      <c r="G4229" s="12">
        <v>0</v>
      </c>
      <c r="H4229" s="12">
        <v>0</v>
      </c>
      <c r="I4229" s="12"/>
      <c r="J4229" s="14">
        <v>6250000</v>
      </c>
      <c r="K4229" s="14">
        <v>6250000</v>
      </c>
      <c r="L4229" s="14">
        <v>0</v>
      </c>
      <c r="M4229" s="13">
        <v>0</v>
      </c>
      <c r="N4229" s="10">
        <v>10.7</v>
      </c>
      <c r="O4229" s="10">
        <f>N4229-1/SUMIF(Seasons!A$2:A$8,C4229,Seasons!E$2:E$8)*(B4229-(E4229/SUMIF(Seasons!A$2:A$8,C4229,Seasons!B$2:B$8))*SUMIF(Seasons!A$2:A$8,C4229,Seasons!C$2:C$8))</f>
        <v>-2.4546194351364292</v>
      </c>
    </row>
    <row r="4230" spans="1:15" x14ac:dyDescent="0.2">
      <c r="A4230">
        <v>1</v>
      </c>
      <c r="B4230" s="1">
        <f>48/82*K4230</f>
        <v>3658536.5853658533</v>
      </c>
      <c r="C4230" t="s">
        <v>22</v>
      </c>
      <c r="D4230" t="s">
        <v>1175</v>
      </c>
      <c r="E4230">
        <v>99</v>
      </c>
      <c r="F4230">
        <v>0</v>
      </c>
      <c r="H4230">
        <v>0</v>
      </c>
      <c r="K4230" s="1">
        <v>6250000</v>
      </c>
      <c r="L4230" s="1">
        <v>0</v>
      </c>
      <c r="N4230" s="3">
        <v>9.6999999999999993</v>
      </c>
      <c r="O4230" s="10">
        <f>N4230-1/SUMIF(Seasons!A$2:A$8,C4230,Seasons!E$2:E$8)*(B4230-(E4230/SUMIF(Seasons!A$2:A$8,C4230,Seasons!B$2:B$8))*SUMIF(Seasons!A$2:A$8,C4230,Seasons!C$2:C$8))</f>
        <v>2.7813532651455546</v>
      </c>
    </row>
    <row r="4231" spans="1:15" x14ac:dyDescent="0.2">
      <c r="A4231">
        <v>1</v>
      </c>
      <c r="B4231" s="1">
        <f>K4231</f>
        <v>6250000</v>
      </c>
      <c r="C4231" t="s">
        <v>15</v>
      </c>
      <c r="D4231" t="s">
        <v>1175</v>
      </c>
      <c r="E4231">
        <v>195</v>
      </c>
      <c r="F4231">
        <v>0</v>
      </c>
      <c r="G4231">
        <v>45</v>
      </c>
      <c r="H4231">
        <v>0</v>
      </c>
      <c r="I4231"/>
      <c r="J4231" s="1">
        <v>6250000</v>
      </c>
      <c r="K4231" s="1">
        <v>6250000</v>
      </c>
      <c r="L4231" s="1">
        <v>0</v>
      </c>
      <c r="M4231"/>
      <c r="N4231" s="3">
        <v>13.5</v>
      </c>
      <c r="O4231" s="10">
        <f>N4231-1/SUMIF(Seasons!A$2:A$8,C4231,Seasons!E$2:E$8)*(B4231-(E4231/SUMIF(Seasons!A$2:A$8,C4231,Seasons!B$2:B$8))*SUMIF(Seasons!A$2:A$8,C4231,Seasons!C$2:C$8))</f>
        <v>0.25701839303001073</v>
      </c>
    </row>
    <row r="4232" spans="1:15" x14ac:dyDescent="0.2">
      <c r="A4232">
        <v>1</v>
      </c>
      <c r="B4232" s="1">
        <v>6000000</v>
      </c>
      <c r="C4232" t="s">
        <v>23</v>
      </c>
      <c r="D4232" t="s">
        <v>1175</v>
      </c>
      <c r="E4232" s="19">
        <v>186</v>
      </c>
      <c r="J4232" s="1">
        <v>6000000</v>
      </c>
      <c r="K4232" s="1">
        <v>6000000</v>
      </c>
      <c r="N4232" s="3">
        <v>3.7</v>
      </c>
      <c r="O4232" s="10">
        <f>N4232-1/SUMIF(Seasons!A$2:A$8,C4232,Seasons!E$2:E$8)*(B4232-(E4232/SUMIF(Seasons!A$2:A$8,C4232,Seasons!B$2:B$8))*SUMIF(Seasons!A$2:A$8,C4232,Seasons!C$2:C$8))</f>
        <v>-7.9060337178349593</v>
      </c>
    </row>
    <row r="4233" spans="1:15" x14ac:dyDescent="0.2">
      <c r="A4233">
        <v>1</v>
      </c>
      <c r="B4233" s="1">
        <f>K4233</f>
        <v>19005</v>
      </c>
      <c r="C4233" s="11" t="s">
        <v>20</v>
      </c>
      <c r="D4233" s="11" t="s">
        <v>1176</v>
      </c>
      <c r="E4233" s="12">
        <v>7</v>
      </c>
      <c r="F4233" s="12">
        <v>0</v>
      </c>
      <c r="G4233" s="12">
        <v>0</v>
      </c>
      <c r="H4233" s="12">
        <v>0</v>
      </c>
      <c r="I4233" s="12"/>
      <c r="J4233" s="14">
        <v>505000</v>
      </c>
      <c r="K4233" s="14">
        <v>19005</v>
      </c>
      <c r="L4233" s="14">
        <v>0</v>
      </c>
      <c r="M4233" s="13"/>
      <c r="N4233" s="10">
        <v>0.6</v>
      </c>
      <c r="O4233" s="10">
        <f>N4233-1/SUMIF(Seasons!A$2:A$8,C4233,Seasons!E$2:E$8)*(B4233-(E4233/SUMIF(Seasons!A$2:A$8,C4233,Seasons!B$2:B$8))*SUMIF(Seasons!A$2:A$8,C4233,Seasons!C$2:C$8))</f>
        <v>0.59952953060812175</v>
      </c>
    </row>
    <row r="4234" spans="1:15" x14ac:dyDescent="0.2">
      <c r="A4234">
        <v>1</v>
      </c>
      <c r="B4234" s="1">
        <f>K4234</f>
        <v>218514</v>
      </c>
      <c r="C4234" s="11" t="s">
        <v>21</v>
      </c>
      <c r="D4234" s="11" t="s">
        <v>1176</v>
      </c>
      <c r="E4234" s="12">
        <v>77</v>
      </c>
      <c r="F4234" s="12">
        <v>0</v>
      </c>
      <c r="G4234" s="12">
        <v>0</v>
      </c>
      <c r="H4234" s="12">
        <v>0</v>
      </c>
      <c r="I4234" s="12"/>
      <c r="J4234" s="14">
        <v>525000</v>
      </c>
      <c r="K4234" s="14">
        <v>218514</v>
      </c>
      <c r="L4234" s="14">
        <v>0</v>
      </c>
      <c r="M4234" s="13">
        <v>0</v>
      </c>
      <c r="N4234" s="10">
        <v>-1.1000000000000001</v>
      </c>
      <c r="O4234" s="10">
        <f>N4234-1/SUMIF(Seasons!A$2:A$8,C4234,Seasons!E$2:E$8)*(B4234-(E4234/SUMIF(Seasons!A$2:A$8,C4234,Seasons!B$2:B$8))*SUMIF(Seasons!A$2:A$8,C4234,Seasons!C$2:C$8))</f>
        <v>-1.1000011178243827</v>
      </c>
    </row>
    <row r="4235" spans="1:15" x14ac:dyDescent="0.2">
      <c r="A4235">
        <v>1</v>
      </c>
      <c r="B4235" s="1">
        <f>K4235</f>
        <v>59231</v>
      </c>
      <c r="C4235" t="s">
        <v>15</v>
      </c>
      <c r="D4235" t="s">
        <v>1176</v>
      </c>
      <c r="E4235">
        <v>21</v>
      </c>
      <c r="F4235">
        <v>0</v>
      </c>
      <c r="G4235">
        <v>0</v>
      </c>
      <c r="H4235">
        <v>0</v>
      </c>
      <c r="I4235"/>
      <c r="J4235" s="1">
        <v>550000</v>
      </c>
      <c r="K4235" s="1">
        <v>59231</v>
      </c>
      <c r="L4235" s="1">
        <v>0</v>
      </c>
      <c r="M4235"/>
      <c r="N4235" s="3">
        <v>-0.2</v>
      </c>
      <c r="O4235" s="10">
        <f>N4235-1/SUMIF(Seasons!A$2:A$8,C4235,Seasons!E$2:E$8)*(B4235-(E4235/SUMIF(Seasons!A$2:A$8,C4235,Seasons!B$2:B$8))*SUMIF(Seasons!A$2:A$8,C4235,Seasons!C$2:C$8))</f>
        <v>-0.20000053615310151</v>
      </c>
    </row>
    <row r="4236" spans="1:15" x14ac:dyDescent="0.2">
      <c r="A4236">
        <v>1</v>
      </c>
      <c r="B4236" s="1">
        <f>J4236</f>
        <v>500000</v>
      </c>
      <c r="C4236" s="11" t="s">
        <v>17</v>
      </c>
      <c r="D4236" s="11" t="s">
        <v>1177</v>
      </c>
      <c r="E4236" s="12">
        <v>190</v>
      </c>
      <c r="F4236" s="12"/>
      <c r="G4236" s="12"/>
      <c r="H4236" s="12"/>
      <c r="I4236" s="13">
        <v>500000</v>
      </c>
      <c r="J4236" s="14">
        <v>500000</v>
      </c>
      <c r="K4236" s="14"/>
      <c r="L4236" s="14" t="s">
        <v>27</v>
      </c>
      <c r="M4236" s="13"/>
      <c r="N4236" s="10">
        <v>-0.60000000000000009</v>
      </c>
      <c r="O4236" s="10">
        <f>N4236-1/SUMIF(Seasons!A$2:A$8,C4236,Seasons!E$2:E$8)*(B4236-(E4236/SUMIF(Seasons!A$2:A$8,C4236,Seasons!B$2:B$8))*SUMIF(Seasons!A$2:A$8,C4236,Seasons!C$2:C$8))</f>
        <v>-0.66553795740032773</v>
      </c>
    </row>
    <row r="4237" spans="1:15" x14ac:dyDescent="0.2">
      <c r="A4237">
        <v>1</v>
      </c>
      <c r="B4237" s="1">
        <f>K4237</f>
        <v>28497</v>
      </c>
      <c r="C4237" s="11" t="s">
        <v>19</v>
      </c>
      <c r="D4237" s="11" t="s">
        <v>1177</v>
      </c>
      <c r="E4237" s="12">
        <v>10</v>
      </c>
      <c r="F4237" s="12">
        <v>0</v>
      </c>
      <c r="G4237" s="12">
        <v>0</v>
      </c>
      <c r="H4237" s="12">
        <v>0</v>
      </c>
      <c r="I4237" s="11"/>
      <c r="J4237" s="14">
        <v>550000</v>
      </c>
      <c r="K4237" s="14">
        <v>28497</v>
      </c>
      <c r="L4237" s="14">
        <v>0</v>
      </c>
      <c r="M4237" s="13"/>
      <c r="N4237" s="10"/>
      <c r="O4237" s="10">
        <f>N4237-1/SUMIF(Seasons!A$2:A$8,C4237,Seasons!E$2:E$8)*(B4237-(E4237/SUMIF(Seasons!A$2:A$8,C4237,Seasons!B$2:B$8))*SUMIF(Seasons!A$2:A$8,C4237,Seasons!C$2:C$8))</f>
        <v>-6.8616271488865302E-3</v>
      </c>
    </row>
    <row r="4238" spans="1:15" x14ac:dyDescent="0.2">
      <c r="A4238">
        <v>1</v>
      </c>
      <c r="B4238" s="1">
        <f>J4238</f>
        <v>500000</v>
      </c>
      <c r="C4238" s="11" t="s">
        <v>17</v>
      </c>
      <c r="D4238" s="11" t="s">
        <v>1178</v>
      </c>
      <c r="E4238" s="12">
        <v>190</v>
      </c>
      <c r="F4238" s="12"/>
      <c r="G4238" s="12"/>
      <c r="H4238" s="12"/>
      <c r="I4238" s="13">
        <v>500000</v>
      </c>
      <c r="J4238" s="14">
        <v>500000</v>
      </c>
      <c r="K4238" s="14"/>
      <c r="L4238" s="14" t="s">
        <v>27</v>
      </c>
      <c r="M4238" s="13"/>
      <c r="N4238" s="10">
        <v>-0.1</v>
      </c>
      <c r="O4238" s="10">
        <f>N4238-1/SUMIF(Seasons!A$2:A$8,C4238,Seasons!E$2:E$8)*(B4238-(E4238/SUMIF(Seasons!A$2:A$8,C4238,Seasons!B$2:B$8))*SUMIF(Seasons!A$2:A$8,C4238,Seasons!C$2:C$8))</f>
        <v>-0.16553795740032767</v>
      </c>
    </row>
    <row r="4239" spans="1:15" x14ac:dyDescent="0.2">
      <c r="A4239">
        <v>1</v>
      </c>
      <c r="B4239" s="1">
        <f>K4239</f>
        <v>24231</v>
      </c>
      <c r="C4239" t="s">
        <v>15</v>
      </c>
      <c r="D4239" t="s">
        <v>1179</v>
      </c>
      <c r="E4239">
        <v>7</v>
      </c>
      <c r="F4239">
        <v>0</v>
      </c>
      <c r="G4239">
        <v>0</v>
      </c>
      <c r="H4239">
        <v>0</v>
      </c>
      <c r="I4239"/>
      <c r="J4239" s="1">
        <v>750000</v>
      </c>
      <c r="K4239" s="1">
        <v>24231</v>
      </c>
      <c r="L4239" s="1">
        <v>25000</v>
      </c>
      <c r="M4239"/>
      <c r="N4239" s="3">
        <v>0</v>
      </c>
      <c r="O4239" s="10">
        <f>N4239-1/SUMIF(Seasons!A$2:A$8,C4239,Seasons!E$2:E$8)*(B4239-(E4239/SUMIF(Seasons!A$2:A$8,C4239,Seasons!B$2:B$8))*SUMIF(Seasons!A$2:A$8,C4239,Seasons!C$2:C$8))</f>
        <v>-1.0425735348871847E-2</v>
      </c>
    </row>
    <row r="4240" spans="1:15" x14ac:dyDescent="0.2">
      <c r="A4240">
        <v>1</v>
      </c>
      <c r="B4240" s="1">
        <f>J4240</f>
        <v>487500</v>
      </c>
      <c r="C4240" s="11" t="s">
        <v>17</v>
      </c>
      <c r="D4240" s="11" t="s">
        <v>1180</v>
      </c>
      <c r="E4240" s="12">
        <v>190</v>
      </c>
      <c r="F4240" s="12"/>
      <c r="G4240" s="12"/>
      <c r="H4240" s="12"/>
      <c r="I4240" s="13">
        <v>475000</v>
      </c>
      <c r="J4240" s="14">
        <v>487500</v>
      </c>
      <c r="K4240" s="14"/>
      <c r="L4240" s="14" t="s">
        <v>27</v>
      </c>
      <c r="M4240" s="13"/>
      <c r="N4240" s="10">
        <v>0.9</v>
      </c>
      <c r="O4240" s="10">
        <f>N4240-1/SUMIF(Seasons!A$2:A$8,C4240,Seasons!E$2:E$8)*(B4240-(E4240/SUMIF(Seasons!A$2:A$8,C4240,Seasons!B$2:B$8))*SUMIF(Seasons!A$2:A$8,C4240,Seasons!C$2:C$8))</f>
        <v>0.8672310212998362</v>
      </c>
    </row>
    <row r="4241" spans="1:15" x14ac:dyDescent="0.2">
      <c r="A4241">
        <v>1</v>
      </c>
      <c r="B4241" s="1">
        <f>K4241</f>
        <v>487500</v>
      </c>
      <c r="C4241" s="11" t="s">
        <v>19</v>
      </c>
      <c r="D4241" s="11" t="s">
        <v>1180</v>
      </c>
      <c r="E4241" s="12">
        <v>193</v>
      </c>
      <c r="F4241" s="16">
        <v>42</v>
      </c>
      <c r="G4241" s="12">
        <v>0</v>
      </c>
      <c r="H4241" s="12">
        <v>0</v>
      </c>
      <c r="I4241" s="11"/>
      <c r="J4241" s="14">
        <v>487500</v>
      </c>
      <c r="K4241" s="14">
        <v>487500</v>
      </c>
      <c r="L4241" s="14">
        <v>0</v>
      </c>
      <c r="M4241" s="13"/>
      <c r="N4241" s="10">
        <v>2.6</v>
      </c>
      <c r="O4241" s="10">
        <f>N4241-1/SUMIF(Seasons!A$2:A$8,C4241,Seasons!E$2:E$8)*(B4241-(E4241/SUMIF(Seasons!A$2:A$8,C4241,Seasons!B$2:B$8))*SUMIF(Seasons!A$2:A$8,C4241,Seasons!C$2:C$8))</f>
        <v>2.633112582781457</v>
      </c>
    </row>
    <row r="4242" spans="1:15" x14ac:dyDescent="0.2">
      <c r="A4242">
        <v>1</v>
      </c>
      <c r="B4242" s="1">
        <f>K4242</f>
        <v>491129</v>
      </c>
      <c r="C4242" s="11" t="s">
        <v>20</v>
      </c>
      <c r="D4242" s="11" t="s">
        <v>1180</v>
      </c>
      <c r="E4242" s="12">
        <v>126</v>
      </c>
      <c r="F4242" s="12">
        <v>0</v>
      </c>
      <c r="G4242" s="12">
        <v>0</v>
      </c>
      <c r="H4242" s="12">
        <v>0</v>
      </c>
      <c r="I4242" s="12"/>
      <c r="J4242" s="14">
        <v>725000</v>
      </c>
      <c r="K4242" s="14">
        <v>491129</v>
      </c>
      <c r="L4242" s="14">
        <v>0</v>
      </c>
      <c r="M4242" s="13"/>
      <c r="N4242" s="10">
        <v>-0.1</v>
      </c>
      <c r="O4242" s="10">
        <f>N4242-1/SUMIF(Seasons!A$2:A$8,C4242,Seasons!E$2:E$8)*(B4242-(E4242/SUMIF(Seasons!A$2:A$8,C4242,Seasons!B$2:B$8))*SUMIF(Seasons!A$2:A$8,C4242,Seasons!C$2:C$8))</f>
        <v>-0.48184381439827606</v>
      </c>
    </row>
    <row r="4243" spans="1:15" x14ac:dyDescent="0.2">
      <c r="A4243">
        <v>1</v>
      </c>
      <c r="B4243" s="1">
        <f>K4243</f>
        <v>477838</v>
      </c>
      <c r="C4243" s="11" t="s">
        <v>21</v>
      </c>
      <c r="D4243" s="11" t="s">
        <v>1180</v>
      </c>
      <c r="E4243" s="12">
        <v>136</v>
      </c>
      <c r="F4243" s="12">
        <v>0</v>
      </c>
      <c r="G4243" s="12">
        <v>0</v>
      </c>
      <c r="H4243" s="12">
        <v>0</v>
      </c>
      <c r="I4243" s="12"/>
      <c r="J4243" s="14">
        <v>650000</v>
      </c>
      <c r="K4243" s="14">
        <v>477838</v>
      </c>
      <c r="L4243" s="14">
        <v>0</v>
      </c>
      <c r="M4243" s="13">
        <v>0</v>
      </c>
      <c r="N4243" s="10">
        <v>1.5</v>
      </c>
      <c r="O4243" s="10">
        <f>N4243-1/SUMIF(Seasons!A$2:A$8,C4243,Seasons!E$2:E$8)*(B4243-(E4243/SUMIF(Seasons!A$2:A$8,C4243,Seasons!B$2:B$8))*SUMIF(Seasons!A$2:A$8,C4243,Seasons!C$2:C$8))</f>
        <v>1.2888550218001631</v>
      </c>
    </row>
    <row r="4244" spans="1:15" x14ac:dyDescent="0.2">
      <c r="A4244">
        <v>1</v>
      </c>
      <c r="B4244" s="1">
        <f>48/82*K4244</f>
        <v>643902.43902439019</v>
      </c>
      <c r="C4244" t="s">
        <v>22</v>
      </c>
      <c r="D4244" t="s">
        <v>1180</v>
      </c>
      <c r="E4244">
        <v>99</v>
      </c>
      <c r="F4244">
        <v>0</v>
      </c>
      <c r="H4244">
        <v>0</v>
      </c>
      <c r="K4244" s="1">
        <v>1100000</v>
      </c>
      <c r="L4244" s="1">
        <v>0</v>
      </c>
      <c r="N4244" s="3">
        <v>4.7</v>
      </c>
      <c r="O4244" s="10">
        <f>N4244-1/SUMIF(Seasons!A$2:A$8,C4244,Seasons!E$2:E$8)*(B4244-(E4244/SUMIF(Seasons!A$2:A$8,C4244,Seasons!B$2:B$8))*SUMIF(Seasons!A$2:A$8,C4244,Seasons!C$2:C$8))</f>
        <v>4.0051140833988992</v>
      </c>
    </row>
    <row r="4245" spans="1:15" x14ac:dyDescent="0.2">
      <c r="A4245">
        <v>1</v>
      </c>
      <c r="B4245" s="1">
        <f>K4245</f>
        <v>1100000</v>
      </c>
      <c r="C4245" t="s">
        <v>15</v>
      </c>
      <c r="D4245" t="s">
        <v>1180</v>
      </c>
      <c r="E4245">
        <v>195</v>
      </c>
      <c r="F4245">
        <v>0</v>
      </c>
      <c r="G4245">
        <v>0</v>
      </c>
      <c r="H4245">
        <v>0</v>
      </c>
      <c r="I4245"/>
      <c r="J4245" s="1">
        <v>1100000</v>
      </c>
      <c r="K4245" s="1">
        <v>1100000</v>
      </c>
      <c r="L4245" s="1">
        <v>0</v>
      </c>
      <c r="M4245"/>
      <c r="N4245" s="3">
        <v>6.7</v>
      </c>
      <c r="O4245" s="10">
        <f>N4245-1/SUMIF(Seasons!A$2:A$8,C4245,Seasons!E$2:E$8)*(B4245-(E4245/SUMIF(Seasons!A$2:A$8,C4245,Seasons!B$2:B$8))*SUMIF(Seasons!A$2:A$8,C4245,Seasons!C$2:C$8))</f>
        <v>5.4221684414327207</v>
      </c>
    </row>
    <row r="4246" spans="1:15" x14ac:dyDescent="0.2">
      <c r="A4246">
        <v>1</v>
      </c>
      <c r="B4246" s="1">
        <v>1800000</v>
      </c>
      <c r="C4246" t="s">
        <v>23</v>
      </c>
      <c r="D4246" t="s">
        <v>1180</v>
      </c>
      <c r="E4246">
        <v>186</v>
      </c>
      <c r="K4246" s="1">
        <v>1800000</v>
      </c>
      <c r="L4246" s="1">
        <v>0</v>
      </c>
      <c r="N4246" s="3">
        <v>1.3</v>
      </c>
      <c r="O4246" s="10">
        <f>N4246-1/SUMIF(Seasons!A$2:A$8,C4246,Seasons!E$2:E$8)*(B4246-(E4246/SUMIF(Seasons!A$2:A$8,C4246,Seasons!B$2:B$8))*SUMIF(Seasons!A$2:A$8,C4246,Seasons!C$2:C$8))</f>
        <v>-1.3619343389529723</v>
      </c>
    </row>
    <row r="4247" spans="1:15" x14ac:dyDescent="0.2">
      <c r="A4247">
        <v>1</v>
      </c>
      <c r="B4247" s="1">
        <f>K4247</f>
        <v>1366667</v>
      </c>
      <c r="C4247" s="11" t="s">
        <v>19</v>
      </c>
      <c r="D4247" s="11" t="s">
        <v>1181</v>
      </c>
      <c r="E4247" s="12">
        <v>193</v>
      </c>
      <c r="F4247" s="16">
        <v>57</v>
      </c>
      <c r="G4247" s="12">
        <v>0</v>
      </c>
      <c r="H4247" s="12">
        <v>0</v>
      </c>
      <c r="I4247" s="11"/>
      <c r="J4247" s="14">
        <v>1366667</v>
      </c>
      <c r="K4247" s="14">
        <v>1366667</v>
      </c>
      <c r="L4247" s="14">
        <v>0</v>
      </c>
      <c r="M4247" s="13"/>
      <c r="N4247" s="10">
        <v>0.9</v>
      </c>
      <c r="O4247" s="10">
        <f>N4247-1/SUMIF(Seasons!A$2:A$8,C4247,Seasons!E$2:E$8)*(B4247-(E4247/SUMIF(Seasons!A$2:A$8,C4247,Seasons!B$2:B$8))*SUMIF(Seasons!A$2:A$8,C4247,Seasons!C$2:C$8))</f>
        <v>-1.3958066225165564</v>
      </c>
    </row>
    <row r="4248" spans="1:15" x14ac:dyDescent="0.2">
      <c r="A4248">
        <v>1</v>
      </c>
      <c r="B4248" s="1">
        <f>K4248</f>
        <v>1366667</v>
      </c>
      <c r="C4248" s="11" t="s">
        <v>20</v>
      </c>
      <c r="D4248" s="11" t="s">
        <v>1181</v>
      </c>
      <c r="E4248" s="12">
        <v>186</v>
      </c>
      <c r="F4248" s="16">
        <v>36</v>
      </c>
      <c r="G4248" s="12">
        <v>0</v>
      </c>
      <c r="H4248" s="12">
        <v>0</v>
      </c>
      <c r="I4248" s="12"/>
      <c r="J4248" s="14">
        <v>1366667</v>
      </c>
      <c r="K4248" s="14">
        <v>1366667</v>
      </c>
      <c r="L4248" s="14">
        <v>0</v>
      </c>
      <c r="M4248" s="13"/>
      <c r="N4248" s="10">
        <v>5.5</v>
      </c>
      <c r="O4248" s="10">
        <f>N4248-1/SUMIF(Seasons!A$2:A$8,C4248,Seasons!E$2:E$8)*(B4248-(E4248/SUMIF(Seasons!A$2:A$8,C4248,Seasons!B$2:B$8))*SUMIF(Seasons!A$2:A$8,C4248,Seasons!C$2:C$8))</f>
        <v>3.3288091858037578</v>
      </c>
    </row>
    <row r="4249" spans="1:15" x14ac:dyDescent="0.2">
      <c r="A4249">
        <v>1</v>
      </c>
      <c r="B4249" s="1">
        <f>K4249</f>
        <v>1366667</v>
      </c>
      <c r="C4249" s="11" t="s">
        <v>21</v>
      </c>
      <c r="D4249" s="11" t="s">
        <v>1181</v>
      </c>
      <c r="E4249" s="12">
        <v>185</v>
      </c>
      <c r="F4249" s="12">
        <v>0</v>
      </c>
      <c r="G4249" s="12">
        <v>0</v>
      </c>
      <c r="H4249" s="12">
        <v>0</v>
      </c>
      <c r="I4249" s="12"/>
      <c r="J4249" s="14">
        <v>1366667</v>
      </c>
      <c r="K4249" s="14">
        <v>1366667</v>
      </c>
      <c r="L4249" s="14">
        <v>0</v>
      </c>
      <c r="M4249" s="13">
        <v>0</v>
      </c>
      <c r="N4249" s="10">
        <v>1</v>
      </c>
      <c r="O4249" s="10">
        <f>N4249-1/SUMIF(Seasons!A$2:A$8,C4249,Seasons!E$2:E$8)*(B4249-(E4249/SUMIF(Seasons!A$2:A$8,C4249,Seasons!B$2:B$8))*SUMIF(Seasons!A$2:A$8,C4249,Seasons!C$2:C$8))</f>
        <v>-0.93394044997606507</v>
      </c>
    </row>
    <row r="4250" spans="1:15" x14ac:dyDescent="0.2">
      <c r="A4250">
        <v>1</v>
      </c>
      <c r="B4250" s="1">
        <f>48/82*K4250</f>
        <v>1112195.1219512194</v>
      </c>
      <c r="C4250" t="s">
        <v>22</v>
      </c>
      <c r="D4250" t="s">
        <v>1181</v>
      </c>
      <c r="E4250">
        <v>99</v>
      </c>
      <c r="F4250">
        <v>0</v>
      </c>
      <c r="H4250">
        <v>0</v>
      </c>
      <c r="K4250" s="1">
        <v>1900000</v>
      </c>
      <c r="L4250" s="1">
        <v>0</v>
      </c>
      <c r="N4250" s="3">
        <v>0.8</v>
      </c>
      <c r="O4250" s="10">
        <f>N4250-1/SUMIF(Seasons!A$2:A$8,C4250,Seasons!E$2:E$8)*(B4250-(E4250/SUMIF(Seasons!A$2:A$8,C4250,Seasons!B$2:B$8))*SUMIF(Seasons!A$2:A$8,C4250,Seasons!C$2:C$8))</f>
        <v>-0.86168371361132934</v>
      </c>
    </row>
    <row r="4251" spans="1:15" x14ac:dyDescent="0.2">
      <c r="A4251">
        <v>1</v>
      </c>
      <c r="B4251" s="1">
        <f>K4251</f>
        <v>1900000</v>
      </c>
      <c r="C4251" t="s">
        <v>15</v>
      </c>
      <c r="D4251" t="s">
        <v>1181</v>
      </c>
      <c r="E4251">
        <v>195</v>
      </c>
      <c r="F4251">
        <v>0</v>
      </c>
      <c r="G4251">
        <v>0</v>
      </c>
      <c r="H4251">
        <v>0</v>
      </c>
      <c r="I4251"/>
      <c r="J4251" s="1">
        <v>1900000</v>
      </c>
      <c r="K4251" s="1">
        <v>1900000</v>
      </c>
      <c r="L4251" s="1">
        <v>0</v>
      </c>
      <c r="M4251"/>
      <c r="N4251" s="3">
        <v>0</v>
      </c>
      <c r="O4251" s="10">
        <f>N4251-1/SUMIF(Seasons!A$2:A$8,C4251,Seasons!E$2:E$8)*(B4251-(E4251/SUMIF(Seasons!A$2:A$8,C4251,Seasons!B$2:B$8))*SUMIF(Seasons!A$2:A$8,C4251,Seasons!C$2:C$8))</f>
        <v>-3.1364956437560503</v>
      </c>
    </row>
    <row r="4252" spans="1:15" x14ac:dyDescent="0.2">
      <c r="A4252">
        <v>1</v>
      </c>
      <c r="B4252" s="1">
        <v>1690000</v>
      </c>
      <c r="C4252" t="s">
        <v>23</v>
      </c>
      <c r="D4252" t="s">
        <v>1181</v>
      </c>
      <c r="E4252">
        <v>186</v>
      </c>
      <c r="K4252" s="1">
        <v>1690000</v>
      </c>
      <c r="L4252" s="1">
        <v>0</v>
      </c>
      <c r="N4252" s="3">
        <v>-0.2</v>
      </c>
      <c r="O4252" s="10">
        <f>N4252-1/SUMIF(Seasons!A$2:A$8,C4252,Seasons!E$2:E$8)*(B4252-(E4252/SUMIF(Seasons!A$2:A$8,C4252,Seasons!B$2:B$8))*SUMIF(Seasons!A$2:A$8,C4252,Seasons!C$2:C$8))</f>
        <v>-2.6276841171251109</v>
      </c>
    </row>
    <row r="4253" spans="1:15" x14ac:dyDescent="0.2">
      <c r="A4253">
        <v>1</v>
      </c>
      <c r="B4253" s="1">
        <f>J4253</f>
        <v>3500000</v>
      </c>
      <c r="C4253" s="11" t="s">
        <v>17</v>
      </c>
      <c r="D4253" s="11" t="s">
        <v>1182</v>
      </c>
      <c r="E4253" s="12">
        <v>190</v>
      </c>
      <c r="F4253" s="12"/>
      <c r="G4253" s="12"/>
      <c r="H4253" s="12"/>
      <c r="I4253" s="13">
        <v>3500000</v>
      </c>
      <c r="J4253" s="14">
        <v>3500000</v>
      </c>
      <c r="K4253" s="14"/>
      <c r="L4253" s="14" t="s">
        <v>27</v>
      </c>
      <c r="M4253" s="13"/>
      <c r="N4253" s="10">
        <v>8.8000000000000007</v>
      </c>
      <c r="O4253" s="10">
        <f>N4253-1/SUMIF(Seasons!A$2:A$8,C4253,Seasons!E$2:E$8)*(B4253-(E4253/SUMIF(Seasons!A$2:A$8,C4253,Seasons!B$2:B$8))*SUMIF(Seasons!A$2:A$8,C4253,Seasons!C$2:C$8))</f>
        <v>0.86990715456035073</v>
      </c>
    </row>
    <row r="4254" spans="1:15" x14ac:dyDescent="0.2">
      <c r="A4254">
        <v>1</v>
      </c>
      <c r="B4254" s="1">
        <f>K4254</f>
        <v>3500000</v>
      </c>
      <c r="C4254" s="11" t="s">
        <v>19</v>
      </c>
      <c r="D4254" s="11" t="s">
        <v>1182</v>
      </c>
      <c r="E4254" s="12">
        <v>193</v>
      </c>
      <c r="F4254" s="16">
        <v>30</v>
      </c>
      <c r="G4254" s="12">
        <v>0</v>
      </c>
      <c r="H4254" s="12">
        <v>0</v>
      </c>
      <c r="I4254" s="11"/>
      <c r="J4254" s="14">
        <v>3500000</v>
      </c>
      <c r="K4254" s="14">
        <v>3500000</v>
      </c>
      <c r="L4254" s="14">
        <v>0</v>
      </c>
      <c r="M4254" s="13"/>
      <c r="N4254" s="10">
        <v>4.2</v>
      </c>
      <c r="O4254" s="10">
        <f>N4254-1/SUMIF(Seasons!A$2:A$8,C4254,Seasons!E$2:E$8)*(B4254-(E4254/SUMIF(Seasons!A$2:A$8,C4254,Seasons!B$2:B$8))*SUMIF(Seasons!A$2:A$8,C4254,Seasons!C$2:C$8))</f>
        <v>-3.7470198675496684</v>
      </c>
    </row>
    <row r="4255" spans="1:15" x14ac:dyDescent="0.2">
      <c r="A4255">
        <v>1</v>
      </c>
      <c r="B4255" s="1">
        <f>K4255</f>
        <v>3500000</v>
      </c>
      <c r="C4255" s="11" t="s">
        <v>20</v>
      </c>
      <c r="D4255" s="11" t="s">
        <v>1182</v>
      </c>
      <c r="E4255" s="12">
        <v>186</v>
      </c>
      <c r="F4255" s="12">
        <v>0</v>
      </c>
      <c r="G4255" s="12">
        <v>0</v>
      </c>
      <c r="H4255" s="12">
        <v>0</v>
      </c>
      <c r="I4255" s="12"/>
      <c r="J4255" s="14">
        <v>3500000</v>
      </c>
      <c r="K4255" s="14">
        <v>3500000</v>
      </c>
      <c r="L4255" s="14">
        <v>0</v>
      </c>
      <c r="M4255" s="13"/>
      <c r="N4255" s="10">
        <v>4.5999999999999996</v>
      </c>
      <c r="O4255" s="10">
        <f>N4255-1/SUMIF(Seasons!A$2:A$8,C4255,Seasons!E$2:E$8)*(B4255-(E4255/SUMIF(Seasons!A$2:A$8,C4255,Seasons!B$2:B$8))*SUMIF(Seasons!A$2:A$8,C4255,Seasons!C$2:C$8))</f>
        <v>-2.9156576200417534</v>
      </c>
    </row>
    <row r="4256" spans="1:15" x14ac:dyDescent="0.2">
      <c r="A4256">
        <v>1</v>
      </c>
      <c r="B4256" s="1">
        <f>K4256</f>
        <v>3500000</v>
      </c>
      <c r="C4256" s="11" t="s">
        <v>21</v>
      </c>
      <c r="D4256" s="11" t="s">
        <v>1182</v>
      </c>
      <c r="E4256" s="12">
        <v>185</v>
      </c>
      <c r="F4256" s="12">
        <v>0</v>
      </c>
      <c r="G4256" s="12">
        <v>0</v>
      </c>
      <c r="H4256" s="12">
        <v>0</v>
      </c>
      <c r="I4256" s="12"/>
      <c r="J4256" s="14">
        <v>3500000</v>
      </c>
      <c r="K4256" s="14">
        <v>3500000</v>
      </c>
      <c r="L4256" s="14">
        <v>0</v>
      </c>
      <c r="M4256" s="13">
        <v>0</v>
      </c>
      <c r="N4256" s="10">
        <v>12.1</v>
      </c>
      <c r="O4256" s="10">
        <f>N4256-1/SUMIF(Seasons!A$2:A$8,C4256,Seasons!E$2:E$8)*(B4256-(E4256/SUMIF(Seasons!A$2:A$8,C4256,Seasons!B$2:B$8))*SUMIF(Seasons!A$2:A$8,C4256,Seasons!C$2:C$8))</f>
        <v>5.264193393968406</v>
      </c>
    </row>
    <row r="4257" spans="1:15" x14ac:dyDescent="0.2">
      <c r="A4257">
        <v>1</v>
      </c>
      <c r="B4257" s="1">
        <f>48/82*K4257</f>
        <v>2048780.487804878</v>
      </c>
      <c r="C4257" t="s">
        <v>22</v>
      </c>
      <c r="D4257" t="s">
        <v>1182</v>
      </c>
      <c r="E4257">
        <v>99</v>
      </c>
      <c r="F4257">
        <v>0</v>
      </c>
      <c r="H4257">
        <v>0</v>
      </c>
      <c r="K4257" s="1">
        <v>3500000</v>
      </c>
      <c r="L4257" s="1">
        <v>0</v>
      </c>
      <c r="O4257" s="10">
        <f>N4257-1/SUMIF(Seasons!A$2:A$8,C4257,Seasons!E$2:E$8)*(B4257-(E4257/SUMIF(Seasons!A$2:A$8,C4257,Seasons!B$2:B$8))*SUMIF(Seasons!A$2:A$8,C4257,Seasons!C$2:C$8))</f>
        <v>-3.5952793076317859</v>
      </c>
    </row>
    <row r="4258" spans="1:15" x14ac:dyDescent="0.2">
      <c r="A4258">
        <v>1</v>
      </c>
      <c r="B4258" s="1">
        <f>K4258</f>
        <v>3500000</v>
      </c>
      <c r="C4258" t="s">
        <v>15</v>
      </c>
      <c r="D4258" t="s">
        <v>1182</v>
      </c>
      <c r="E4258">
        <v>195</v>
      </c>
      <c r="F4258">
        <v>0</v>
      </c>
      <c r="G4258">
        <v>0</v>
      </c>
      <c r="H4258">
        <v>0</v>
      </c>
      <c r="I4258"/>
      <c r="J4258" s="1">
        <v>3500000</v>
      </c>
      <c r="K4258" s="1">
        <v>3500000</v>
      </c>
      <c r="L4258" s="1">
        <v>0</v>
      </c>
      <c r="M4258"/>
      <c r="N4258" s="3">
        <v>5.2</v>
      </c>
      <c r="O4258" s="10">
        <f>N4258-1/SUMIF(Seasons!A$2:A$8,C4258,Seasons!E$2:E$8)*(B4258-(E4258/SUMIF(Seasons!A$2:A$8,C4258,Seasons!B$2:B$8))*SUMIF(Seasons!A$2:A$8,C4258,Seasons!C$2:C$8))</f>
        <v>-1.6538238141335908</v>
      </c>
    </row>
    <row r="4259" spans="1:15" x14ac:dyDescent="0.2">
      <c r="A4259">
        <v>1</v>
      </c>
      <c r="B4259" s="1">
        <v>4250000</v>
      </c>
      <c r="C4259" t="s">
        <v>23</v>
      </c>
      <c r="D4259" t="s">
        <v>1182</v>
      </c>
      <c r="E4259">
        <v>186</v>
      </c>
      <c r="K4259" s="1">
        <v>4250000</v>
      </c>
      <c r="L4259" s="1">
        <v>0</v>
      </c>
      <c r="N4259" s="3">
        <v>2.5</v>
      </c>
      <c r="O4259" s="10">
        <f>N4259-1/SUMIF(Seasons!A$2:A$8,C4259,Seasons!E$2:E$8)*(B4259-(E4259/SUMIF(Seasons!A$2:A$8,C4259,Seasons!B$2:B$8))*SUMIF(Seasons!A$2:A$8,C4259,Seasons!C$2:C$8))</f>
        <v>-5.3793256433007981</v>
      </c>
    </row>
    <row r="4260" spans="1:15" x14ac:dyDescent="0.2">
      <c r="A4260">
        <v>1</v>
      </c>
      <c r="B4260" s="1">
        <f>J4260</f>
        <v>3450000</v>
      </c>
      <c r="C4260" s="11" t="s">
        <v>17</v>
      </c>
      <c r="D4260" s="11" t="s">
        <v>1183</v>
      </c>
      <c r="E4260" s="12">
        <v>190</v>
      </c>
      <c r="F4260" s="12"/>
      <c r="G4260" s="12"/>
      <c r="H4260" s="12"/>
      <c r="I4260" s="13">
        <v>2250000</v>
      </c>
      <c r="J4260" s="14">
        <v>3450000</v>
      </c>
      <c r="K4260" s="14"/>
      <c r="L4260" s="14" t="s">
        <v>27</v>
      </c>
      <c r="M4260" s="13"/>
      <c r="N4260" s="10">
        <v>3</v>
      </c>
      <c r="O4260" s="10">
        <f>N4260-1/SUMIF(Seasons!A$2:A$8,C4260,Seasons!E$2:E$8)*(B4260-(E4260/SUMIF(Seasons!A$2:A$8,C4260,Seasons!B$2:B$8))*SUMIF(Seasons!A$2:A$8,C4260,Seasons!C$2:C$8))</f>
        <v>-4.7990169306389951</v>
      </c>
    </row>
    <row r="4261" spans="1:15" x14ac:dyDescent="0.2">
      <c r="A4261">
        <v>1</v>
      </c>
      <c r="B4261" s="1">
        <f>K4261</f>
        <v>3450000</v>
      </c>
      <c r="C4261" s="11" t="s">
        <v>19</v>
      </c>
      <c r="D4261" s="11" t="s">
        <v>1183</v>
      </c>
      <c r="E4261" s="12">
        <v>193</v>
      </c>
      <c r="F4261" s="12">
        <v>0</v>
      </c>
      <c r="G4261" s="12">
        <v>0</v>
      </c>
      <c r="H4261" s="12">
        <v>0</v>
      </c>
      <c r="I4261" s="11"/>
      <c r="J4261" s="14">
        <v>3450000</v>
      </c>
      <c r="K4261" s="14">
        <v>3450000</v>
      </c>
      <c r="L4261" s="14">
        <v>0</v>
      </c>
      <c r="M4261" s="13"/>
      <c r="N4261" s="10">
        <v>4</v>
      </c>
      <c r="O4261" s="10">
        <f>N4261-1/SUMIF(Seasons!A$2:A$8,C4261,Seasons!E$2:E$8)*(B4261-(E4261/SUMIF(Seasons!A$2:A$8,C4261,Seasons!B$2:B$8))*SUMIF(Seasons!A$2:A$8,C4261,Seasons!C$2:C$8))</f>
        <v>-3.814569536423841</v>
      </c>
    </row>
    <row r="4262" spans="1:15" x14ac:dyDescent="0.2">
      <c r="A4262">
        <v>1</v>
      </c>
      <c r="B4262" s="1">
        <f>K4262</f>
        <v>1750000</v>
      </c>
      <c r="C4262" s="11" t="s">
        <v>20</v>
      </c>
      <c r="D4262" s="11" t="s">
        <v>1183</v>
      </c>
      <c r="E4262" s="12">
        <v>186</v>
      </c>
      <c r="F4262" s="16">
        <v>91</v>
      </c>
      <c r="G4262" s="12">
        <v>0</v>
      </c>
      <c r="H4262" s="12">
        <v>0</v>
      </c>
      <c r="I4262" s="12"/>
      <c r="J4262" s="14">
        <v>1750000</v>
      </c>
      <c r="K4262" s="14">
        <v>1750000</v>
      </c>
      <c r="L4262" s="14">
        <v>500000</v>
      </c>
      <c r="M4262" s="13"/>
      <c r="N4262" s="10">
        <v>0</v>
      </c>
      <c r="O4262" s="10">
        <f>N4262-1/SUMIF(Seasons!A$2:A$8,C4262,Seasons!E$2:E$8)*(B4262-(E4262/SUMIF(Seasons!A$2:A$8,C4262,Seasons!B$2:B$8))*SUMIF(Seasons!A$2:A$8,C4262,Seasons!C$2:C$8))</f>
        <v>-3.1315240083507305</v>
      </c>
    </row>
    <row r="4263" spans="1:15" x14ac:dyDescent="0.2">
      <c r="A4263">
        <v>1</v>
      </c>
      <c r="B4263" s="1">
        <f>J4263</f>
        <v>3250000</v>
      </c>
      <c r="C4263" s="11" t="s">
        <v>17</v>
      </c>
      <c r="D4263" s="11" t="s">
        <v>1184</v>
      </c>
      <c r="E4263" s="12">
        <v>190</v>
      </c>
      <c r="F4263" s="12"/>
      <c r="G4263" s="12"/>
      <c r="H4263" s="12"/>
      <c r="I4263" s="13">
        <v>3500000</v>
      </c>
      <c r="J4263" s="14">
        <v>3250000</v>
      </c>
      <c r="K4263" s="14"/>
      <c r="L4263" s="14" t="s">
        <v>27</v>
      </c>
      <c r="M4263" s="13"/>
      <c r="N4263" s="10">
        <v>2.8</v>
      </c>
      <c r="O4263" s="10">
        <f>N4263-1/SUMIF(Seasons!A$2:A$8,C4263,Seasons!E$2:E$8)*(B4263-(E4263/SUMIF(Seasons!A$2:A$8,C4263,Seasons!B$2:B$8))*SUMIF(Seasons!A$2:A$8,C4263,Seasons!C$2:C$8))</f>
        <v>-4.4747132714363733</v>
      </c>
    </row>
    <row r="4264" spans="1:15" x14ac:dyDescent="0.2">
      <c r="A4264">
        <v>1</v>
      </c>
      <c r="B4264" s="1">
        <f>K4264</f>
        <v>3250000</v>
      </c>
      <c r="C4264" s="11" t="s">
        <v>19</v>
      </c>
      <c r="D4264" s="11" t="s">
        <v>1184</v>
      </c>
      <c r="E4264" s="11">
        <v>193</v>
      </c>
      <c r="F4264" s="11">
        <v>0</v>
      </c>
      <c r="G4264" s="11">
        <v>0</v>
      </c>
      <c r="H4264" s="11">
        <v>0</v>
      </c>
      <c r="I4264" s="11"/>
      <c r="J4264" s="17">
        <v>3250000</v>
      </c>
      <c r="K4264" s="17">
        <v>3250000</v>
      </c>
      <c r="L4264" s="17">
        <v>0</v>
      </c>
      <c r="M4264" s="18"/>
      <c r="N4264" s="10">
        <v>0.3</v>
      </c>
      <c r="O4264" s="10">
        <f>N4264-1/SUMIF(Seasons!A$2:A$8,C4264,Seasons!E$2:E$8)*(B4264-(E4264/SUMIF(Seasons!A$2:A$8,C4264,Seasons!B$2:B$8))*SUMIF(Seasons!A$2:A$8,C4264,Seasons!C$2:C$8))</f>
        <v>-6.9847682119205299</v>
      </c>
    </row>
    <row r="4265" spans="1:15" x14ac:dyDescent="0.2">
      <c r="A4265">
        <v>1</v>
      </c>
      <c r="B4265" s="1">
        <f>K4265</f>
        <v>1200000</v>
      </c>
      <c r="C4265" s="11" t="s">
        <v>20</v>
      </c>
      <c r="D4265" s="11" t="s">
        <v>1184</v>
      </c>
      <c r="E4265" s="11">
        <v>186</v>
      </c>
      <c r="F4265" s="11">
        <v>30</v>
      </c>
      <c r="G4265" s="11">
        <v>0</v>
      </c>
      <c r="H4265" s="11">
        <v>0</v>
      </c>
      <c r="I4265" s="11"/>
      <c r="J4265" s="17">
        <v>1200000</v>
      </c>
      <c r="K4265" s="17">
        <v>1200000</v>
      </c>
      <c r="L4265" s="17">
        <v>800000</v>
      </c>
      <c r="M4265" s="18"/>
      <c r="N4265" s="10">
        <v>-0.1</v>
      </c>
      <c r="O4265" s="10">
        <f>N4265-1/SUMIF(Seasons!A$2:A$8,C4265,Seasons!E$2:E$8)*(B4265-(E4265/SUMIF(Seasons!A$2:A$8,C4265,Seasons!B$2:B$8))*SUMIF(Seasons!A$2:A$8,C4265,Seasons!C$2:C$8))</f>
        <v>-1.8536534446764092</v>
      </c>
    </row>
    <row r="4266" spans="1:15" x14ac:dyDescent="0.2">
      <c r="A4266">
        <v>1</v>
      </c>
      <c r="B4266" s="1">
        <f>J4266</f>
        <v>912500</v>
      </c>
      <c r="C4266" s="11" t="s">
        <v>17</v>
      </c>
      <c r="D4266" s="11" t="s">
        <v>1185</v>
      </c>
      <c r="E4266" s="12">
        <v>190</v>
      </c>
      <c r="F4266" s="12"/>
      <c r="G4266" s="12"/>
      <c r="H4266" s="12"/>
      <c r="I4266" s="13">
        <v>925000</v>
      </c>
      <c r="J4266" s="14">
        <v>912500</v>
      </c>
      <c r="K4266" s="14"/>
      <c r="L4266" s="14" t="s">
        <v>27</v>
      </c>
      <c r="M4266" s="13"/>
      <c r="N4266" s="10">
        <v>-4.8</v>
      </c>
      <c r="O4266" s="10">
        <f>N4266-1/SUMIF(Seasons!A$2:A$8,C4266,Seasons!E$2:E$8)*(B4266-(E4266/SUMIF(Seasons!A$2:A$8,C4266,Seasons!B$2:B$8))*SUMIF(Seasons!A$2:A$8,C4266,Seasons!C$2:C$8))</f>
        <v>-5.9469142545057343</v>
      </c>
    </row>
    <row r="4267" spans="1:15" x14ac:dyDescent="0.2">
      <c r="A4267">
        <v>1</v>
      </c>
      <c r="B4267" s="1">
        <f>K4267</f>
        <v>1500000</v>
      </c>
      <c r="C4267" s="11" t="s">
        <v>19</v>
      </c>
      <c r="D4267" s="11" t="s">
        <v>1185</v>
      </c>
      <c r="E4267" s="12">
        <v>193</v>
      </c>
      <c r="F4267" s="12">
        <v>0</v>
      </c>
      <c r="G4267" s="12">
        <v>0</v>
      </c>
      <c r="H4267" s="12">
        <v>0</v>
      </c>
      <c r="I4267" s="11"/>
      <c r="J4267" s="14">
        <v>1500000</v>
      </c>
      <c r="K4267" s="14">
        <v>1500000</v>
      </c>
      <c r="L4267" s="14">
        <v>0</v>
      </c>
      <c r="M4267" s="13"/>
      <c r="N4267" s="10">
        <v>0.6</v>
      </c>
      <c r="O4267" s="10">
        <f>N4267-1/SUMIF(Seasons!A$2:A$8,C4267,Seasons!E$2:E$8)*(B4267-(E4267/SUMIF(Seasons!A$2:A$8,C4267,Seasons!B$2:B$8))*SUMIF(Seasons!A$2:A$8,C4267,Seasons!C$2:C$8))</f>
        <v>-2.0490066225165564</v>
      </c>
    </row>
    <row r="4268" spans="1:15" x14ac:dyDescent="0.2">
      <c r="A4268">
        <v>1</v>
      </c>
      <c r="B4268" s="1">
        <f>K4268</f>
        <v>1500000</v>
      </c>
      <c r="C4268" s="11" t="s">
        <v>20</v>
      </c>
      <c r="D4268" s="11" t="s">
        <v>1185</v>
      </c>
      <c r="E4268" s="12">
        <v>186</v>
      </c>
      <c r="F4268" s="12">
        <v>0</v>
      </c>
      <c r="G4268" s="12">
        <v>0</v>
      </c>
      <c r="H4268" s="12">
        <v>0</v>
      </c>
      <c r="I4268" s="12"/>
      <c r="J4268" s="14">
        <v>1500000</v>
      </c>
      <c r="K4268" s="14">
        <v>1500000</v>
      </c>
      <c r="L4268" s="14">
        <v>0</v>
      </c>
      <c r="M4268" s="13"/>
      <c r="N4268" s="10">
        <v>1.4</v>
      </c>
      <c r="O4268" s="10">
        <f>N4268-1/SUMIF(Seasons!A$2:A$8,C4268,Seasons!E$2:E$8)*(B4268-(E4268/SUMIF(Seasons!A$2:A$8,C4268,Seasons!B$2:B$8))*SUMIF(Seasons!A$2:A$8,C4268,Seasons!C$2:C$8))</f>
        <v>-1.1052192066805846</v>
      </c>
    </row>
    <row r="4269" spans="1:15" x14ac:dyDescent="0.2">
      <c r="A4269">
        <v>1</v>
      </c>
      <c r="B4269" s="1">
        <f>K4269</f>
        <v>1500000</v>
      </c>
      <c r="C4269" s="11" t="s">
        <v>21</v>
      </c>
      <c r="D4269" s="11" t="s">
        <v>1185</v>
      </c>
      <c r="E4269" s="12">
        <v>185</v>
      </c>
      <c r="F4269" s="12">
        <v>0</v>
      </c>
      <c r="G4269" s="12">
        <v>0</v>
      </c>
      <c r="H4269" s="12">
        <v>0</v>
      </c>
      <c r="I4269" s="12"/>
      <c r="J4269" s="14">
        <v>1500000</v>
      </c>
      <c r="K4269" s="14">
        <v>1500000</v>
      </c>
      <c r="L4269" s="14">
        <v>0</v>
      </c>
      <c r="M4269" s="13">
        <v>0</v>
      </c>
      <c r="N4269" s="10">
        <v>4.2</v>
      </c>
      <c r="O4269" s="10">
        <f>N4269-1/SUMIF(Seasons!A$2:A$8,C4269,Seasons!E$2:E$8)*(B4269-(E4269/SUMIF(Seasons!A$2:A$8,C4269,Seasons!B$2:B$8))*SUMIF(Seasons!A$2:A$8,C4269,Seasons!C$2:C$8))</f>
        <v>1.9596936333173769</v>
      </c>
    </row>
    <row r="4270" spans="1:15" x14ac:dyDescent="0.2">
      <c r="A4270">
        <v>1</v>
      </c>
      <c r="B4270" s="1">
        <f>48/82*K4270</f>
        <v>1082926.8292682925</v>
      </c>
      <c r="C4270" t="s">
        <v>22</v>
      </c>
      <c r="D4270" t="s">
        <v>1185</v>
      </c>
      <c r="E4270">
        <v>99</v>
      </c>
      <c r="F4270">
        <v>0</v>
      </c>
      <c r="H4270">
        <v>0</v>
      </c>
      <c r="K4270" s="1">
        <v>1850000</v>
      </c>
      <c r="L4270" s="1">
        <v>0</v>
      </c>
      <c r="N4270" s="3">
        <v>0.4</v>
      </c>
      <c r="O4270" s="10">
        <f>N4270-1/SUMIF(Seasons!A$2:A$8,C4270,Seasons!E$2:E$8)*(B4270-(E4270/SUMIF(Seasons!A$2:A$8,C4270,Seasons!B$2:B$8))*SUMIF(Seasons!A$2:A$8,C4270,Seasons!C$2:C$8))</f>
        <v>-1.2012588512981899</v>
      </c>
    </row>
    <row r="4271" spans="1:15" x14ac:dyDescent="0.2">
      <c r="A4271">
        <v>1</v>
      </c>
      <c r="B4271" s="1">
        <f>K4271</f>
        <v>1850000</v>
      </c>
      <c r="C4271" t="s">
        <v>15</v>
      </c>
      <c r="D4271" t="s">
        <v>1185</v>
      </c>
      <c r="E4271">
        <v>195</v>
      </c>
      <c r="F4271">
        <v>0</v>
      </c>
      <c r="G4271">
        <v>0</v>
      </c>
      <c r="H4271">
        <v>0</v>
      </c>
      <c r="I4271"/>
      <c r="J4271" s="1">
        <v>1850000</v>
      </c>
      <c r="K4271" s="1">
        <v>1850000</v>
      </c>
      <c r="L4271" s="1">
        <v>0</v>
      </c>
      <c r="M4271"/>
      <c r="N4271" s="3">
        <v>3</v>
      </c>
      <c r="O4271" s="10">
        <f>N4271-1/SUMIF(Seasons!A$2:A$8,C4271,Seasons!E$2:E$8)*(B4271-(E4271/SUMIF(Seasons!A$2:A$8,C4271,Seasons!B$2:B$8))*SUMIF(Seasons!A$2:A$8,C4271,Seasons!C$2:C$8))</f>
        <v>-2.0329138431752103E-2</v>
      </c>
    </row>
    <row r="4272" spans="1:15" x14ac:dyDescent="0.2">
      <c r="A4272">
        <v>1</v>
      </c>
      <c r="B4272" s="1">
        <v>1850000</v>
      </c>
      <c r="C4272" t="s">
        <v>23</v>
      </c>
      <c r="D4272" t="s">
        <v>1185</v>
      </c>
      <c r="E4272">
        <v>186</v>
      </c>
      <c r="K4272" s="1">
        <v>1850000</v>
      </c>
      <c r="L4272" s="1">
        <v>0</v>
      </c>
      <c r="N4272" s="3">
        <v>1.1000000000000001</v>
      </c>
      <c r="O4272" s="10">
        <f>N4272-1/SUMIF(Seasons!A$2:A$8,C4272,Seasons!E$2:E$8)*(B4272-(E4272/SUMIF(Seasons!A$2:A$8,C4272,Seasons!B$2:B$8))*SUMIF(Seasons!A$2:A$8,C4272,Seasons!C$2:C$8))</f>
        <v>-1.6684117125110913</v>
      </c>
    </row>
    <row r="4273" spans="1:15" x14ac:dyDescent="0.2">
      <c r="A4273">
        <v>1</v>
      </c>
      <c r="B4273" s="1">
        <f>J4273</f>
        <v>500000</v>
      </c>
      <c r="C4273" s="11" t="s">
        <v>17</v>
      </c>
      <c r="D4273" s="11" t="s">
        <v>1186</v>
      </c>
      <c r="E4273" s="12">
        <v>190</v>
      </c>
      <c r="F4273" s="12"/>
      <c r="G4273" s="12"/>
      <c r="H4273" s="12"/>
      <c r="I4273" s="13">
        <v>500000</v>
      </c>
      <c r="J4273" s="14">
        <v>500000</v>
      </c>
      <c r="K4273" s="14"/>
      <c r="L4273" s="14" t="s">
        <v>27</v>
      </c>
      <c r="M4273" s="13"/>
      <c r="N4273" s="10">
        <v>-0.1</v>
      </c>
      <c r="O4273" s="10">
        <f>N4273-1/SUMIF(Seasons!A$2:A$8,C4273,Seasons!E$2:E$8)*(B4273-(E4273/SUMIF(Seasons!A$2:A$8,C4273,Seasons!B$2:B$8))*SUMIF(Seasons!A$2:A$8,C4273,Seasons!C$2:C$8))</f>
        <v>-0.16553795740032767</v>
      </c>
    </row>
    <row r="4274" spans="1:15" x14ac:dyDescent="0.2">
      <c r="A4274">
        <v>1</v>
      </c>
      <c r="B4274" s="1">
        <f>J4274</f>
        <v>875000</v>
      </c>
      <c r="C4274" s="11" t="s">
        <v>17</v>
      </c>
      <c r="D4274" s="11" t="s">
        <v>1187</v>
      </c>
      <c r="E4274" s="12">
        <v>190</v>
      </c>
      <c r="F4274" s="12"/>
      <c r="G4274" s="12"/>
      <c r="H4274" s="12"/>
      <c r="I4274" s="13">
        <v>637500</v>
      </c>
      <c r="J4274" s="14">
        <v>875000</v>
      </c>
      <c r="K4274" s="14"/>
      <c r="L4274" s="14">
        <v>237500</v>
      </c>
      <c r="M4274" s="13"/>
      <c r="N4274" s="10">
        <v>1.1000000000000001</v>
      </c>
      <c r="O4274" s="10">
        <f>N4274-1/SUMIF(Seasons!A$2:A$8,C4274,Seasons!E$2:E$8)*(B4274-(E4274/SUMIF(Seasons!A$2:A$8,C4274,Seasons!B$2:B$8))*SUMIF(Seasons!A$2:A$8,C4274,Seasons!C$2:C$8))</f>
        <v>5.1392681594757184E-2</v>
      </c>
    </row>
    <row r="4275" spans="1:15" x14ac:dyDescent="0.2">
      <c r="A4275">
        <v>1</v>
      </c>
      <c r="B4275" s="1">
        <f>K4275</f>
        <v>389896</v>
      </c>
      <c r="C4275" s="11" t="s">
        <v>19</v>
      </c>
      <c r="D4275" s="11" t="s">
        <v>1187</v>
      </c>
      <c r="E4275" s="12">
        <v>86</v>
      </c>
      <c r="F4275" s="12">
        <v>0</v>
      </c>
      <c r="G4275" s="12">
        <v>0</v>
      </c>
      <c r="H4275" s="12">
        <v>0</v>
      </c>
      <c r="I4275" s="11"/>
      <c r="J4275" s="14">
        <v>875000</v>
      </c>
      <c r="K4275" s="14">
        <v>389896</v>
      </c>
      <c r="L4275" s="14">
        <v>212500</v>
      </c>
      <c r="M4275" s="13"/>
      <c r="N4275" s="10">
        <v>-0.4</v>
      </c>
      <c r="O4275" s="10">
        <f>N4275-1/SUMIF(Seasons!A$2:A$8,C4275,Seasons!E$2:E$8)*(B4275-(E4275/SUMIF(Seasons!A$2:A$8,C4275,Seasons!B$2:B$8))*SUMIF(Seasons!A$2:A$8,C4275,Seasons!C$2:C$8))</f>
        <v>-0.84264390076519236</v>
      </c>
    </row>
    <row r="4276" spans="1:15" x14ac:dyDescent="0.2">
      <c r="A4276">
        <v>1</v>
      </c>
      <c r="B4276" s="1">
        <f>K4276</f>
        <v>136425</v>
      </c>
      <c r="C4276" s="11" t="s">
        <v>20</v>
      </c>
      <c r="D4276" s="11" t="s">
        <v>1187</v>
      </c>
      <c r="E4276" s="12">
        <v>29</v>
      </c>
      <c r="F4276" s="12">
        <v>0</v>
      </c>
      <c r="G4276" s="12">
        <v>0</v>
      </c>
      <c r="H4276" s="12">
        <v>0</v>
      </c>
      <c r="I4276" s="12"/>
      <c r="J4276" s="14">
        <v>875000</v>
      </c>
      <c r="K4276" s="14">
        <v>136425</v>
      </c>
      <c r="L4276" s="14">
        <v>212500</v>
      </c>
      <c r="M4276" s="13"/>
      <c r="N4276" s="10">
        <v>0.2</v>
      </c>
      <c r="O4276" s="10">
        <f>N4276-1/SUMIF(Seasons!A$2:A$8,C4276,Seasons!E$2:E$8)*(B4276-(E4276/SUMIF(Seasons!A$2:A$8,C4276,Seasons!B$2:B$8))*SUMIF(Seasons!A$2:A$8,C4276,Seasons!C$2:C$8))</f>
        <v>5.3524816485958665E-2</v>
      </c>
    </row>
    <row r="4277" spans="1:15" x14ac:dyDescent="0.2">
      <c r="A4277">
        <v>1</v>
      </c>
      <c r="B4277" s="1">
        <f>K4277</f>
        <v>925000</v>
      </c>
      <c r="C4277" t="s">
        <v>15</v>
      </c>
      <c r="D4277" t="s">
        <v>1188</v>
      </c>
      <c r="E4277">
        <v>195</v>
      </c>
      <c r="F4277">
        <v>0</v>
      </c>
      <c r="G4277">
        <v>0</v>
      </c>
      <c r="H4277">
        <v>0</v>
      </c>
      <c r="I4277"/>
      <c r="J4277" s="1">
        <v>1775000</v>
      </c>
      <c r="K4277" s="1">
        <v>925000</v>
      </c>
      <c r="L4277" s="1">
        <v>850000</v>
      </c>
      <c r="M4277"/>
      <c r="N4277" s="3">
        <v>4</v>
      </c>
      <c r="O4277" s="10">
        <f>N4277-1/SUMIF(Seasons!A$2:A$8,C4277,Seasons!E$2:E$8)*(B4277-(E4277/SUMIF(Seasons!A$2:A$8,C4277,Seasons!B$2:B$8))*SUMIF(Seasons!A$2:A$8,C4277,Seasons!C$2:C$8))</f>
        <v>3.1287512100677639</v>
      </c>
    </row>
    <row r="4278" spans="1:15" x14ac:dyDescent="0.2">
      <c r="A4278">
        <v>1</v>
      </c>
      <c r="B4278" s="1">
        <v>1775000</v>
      </c>
      <c r="C4278" t="s">
        <v>23</v>
      </c>
      <c r="D4278" t="s">
        <v>1188</v>
      </c>
      <c r="E4278">
        <v>186</v>
      </c>
      <c r="K4278" s="1">
        <v>1775000</v>
      </c>
      <c r="L4278" s="1">
        <v>850000</v>
      </c>
      <c r="N4278" s="3">
        <v>14</v>
      </c>
      <c r="O4278" s="10">
        <f>N4278-1/SUMIF(Seasons!A$2:A$8,C4278,Seasons!E$2:E$8)*(B4278-(E4278/SUMIF(Seasons!A$2:A$8,C4278,Seasons!B$2:B$8))*SUMIF(Seasons!A$2:A$8,C4278,Seasons!C$2:C$8))</f>
        <v>11.391304347826086</v>
      </c>
    </row>
    <row r="4279" spans="1:15" x14ac:dyDescent="0.2">
      <c r="A4279">
        <v>1</v>
      </c>
      <c r="B4279" s="1">
        <f>J4279</f>
        <v>800000</v>
      </c>
      <c r="C4279" s="11" t="s">
        <v>17</v>
      </c>
      <c r="D4279" s="11" t="s">
        <v>1189</v>
      </c>
      <c r="E4279" s="12">
        <v>190</v>
      </c>
      <c r="F4279" s="12"/>
      <c r="G4279" s="12"/>
      <c r="H4279" s="12"/>
      <c r="I4279" s="13">
        <v>800000</v>
      </c>
      <c r="J4279" s="14">
        <v>800000</v>
      </c>
      <c r="K4279" s="14"/>
      <c r="L4279" s="14" t="s">
        <v>27</v>
      </c>
      <c r="M4279" s="13"/>
      <c r="N4279" s="10">
        <v>6.2</v>
      </c>
      <c r="O4279" s="10">
        <f>N4279-1/SUMIF(Seasons!A$2:A$8,C4279,Seasons!E$2:E$8)*(B4279-(E4279/SUMIF(Seasons!A$2:A$8,C4279,Seasons!B$2:B$8))*SUMIF(Seasons!A$2:A$8,C4279,Seasons!C$2:C$8))</f>
        <v>5.3480065537957397</v>
      </c>
    </row>
    <row r="4280" spans="1:15" x14ac:dyDescent="0.2">
      <c r="A4280">
        <v>1</v>
      </c>
      <c r="B4280" s="1">
        <f>K4280</f>
        <v>1550000</v>
      </c>
      <c r="C4280" s="11" t="s">
        <v>19</v>
      </c>
      <c r="D4280" s="11" t="s">
        <v>1189</v>
      </c>
      <c r="E4280" s="12">
        <v>193</v>
      </c>
      <c r="F4280" s="12">
        <v>0</v>
      </c>
      <c r="G4280" s="12">
        <v>0</v>
      </c>
      <c r="H4280" s="12">
        <v>0</v>
      </c>
      <c r="I4280" s="11"/>
      <c r="J4280" s="14">
        <v>1550000</v>
      </c>
      <c r="K4280" s="14">
        <v>1550000</v>
      </c>
      <c r="L4280" s="14">
        <v>0</v>
      </c>
      <c r="M4280" s="13"/>
      <c r="N4280" s="10">
        <v>4.5</v>
      </c>
      <c r="O4280" s="10">
        <f>N4280-1/SUMIF(Seasons!A$2:A$8,C4280,Seasons!E$2:E$8)*(B4280-(E4280/SUMIF(Seasons!A$2:A$8,C4280,Seasons!B$2:B$8))*SUMIF(Seasons!A$2:A$8,C4280,Seasons!C$2:C$8))</f>
        <v>1.7185430463576159</v>
      </c>
    </row>
    <row r="4281" spans="1:15" x14ac:dyDescent="0.2">
      <c r="A4281">
        <v>1</v>
      </c>
      <c r="B4281" s="1">
        <f>K4281</f>
        <v>1550000</v>
      </c>
      <c r="C4281" s="11" t="s">
        <v>20</v>
      </c>
      <c r="D4281" s="11" t="s">
        <v>1189</v>
      </c>
      <c r="E4281" s="12">
        <v>186</v>
      </c>
      <c r="F4281" s="12">
        <v>0</v>
      </c>
      <c r="G4281" s="12">
        <v>0</v>
      </c>
      <c r="H4281" s="12">
        <v>0</v>
      </c>
      <c r="I4281" s="12"/>
      <c r="J4281" s="14">
        <v>1550000</v>
      </c>
      <c r="K4281" s="14">
        <v>1550000</v>
      </c>
      <c r="L4281" s="14">
        <v>0</v>
      </c>
      <c r="M4281" s="13"/>
      <c r="N4281" s="10">
        <v>9.8000000000000007</v>
      </c>
      <c r="O4281" s="10">
        <f>N4281-1/SUMIF(Seasons!A$2:A$8,C4281,Seasons!E$2:E$8)*(B4281-(E4281/SUMIF(Seasons!A$2:A$8,C4281,Seasons!B$2:B$8))*SUMIF(Seasons!A$2:A$8,C4281,Seasons!C$2:C$8))</f>
        <v>7.1695198329853866</v>
      </c>
    </row>
    <row r="4282" spans="1:15" x14ac:dyDescent="0.2">
      <c r="A4282">
        <v>1</v>
      </c>
      <c r="B4282" s="1">
        <f>K4282</f>
        <v>2750000</v>
      </c>
      <c r="C4282" s="11" t="s">
        <v>21</v>
      </c>
      <c r="D4282" s="11" t="s">
        <v>1189</v>
      </c>
      <c r="E4282" s="12">
        <v>185</v>
      </c>
      <c r="F4282" s="12">
        <v>0</v>
      </c>
      <c r="G4282" s="12">
        <v>0</v>
      </c>
      <c r="H4282" s="12">
        <v>0</v>
      </c>
      <c r="I4282" s="12"/>
      <c r="J4282" s="14">
        <v>2750000</v>
      </c>
      <c r="K4282" s="14">
        <v>2750000</v>
      </c>
      <c r="L4282" s="14">
        <v>0</v>
      </c>
      <c r="M4282" s="13">
        <v>0</v>
      </c>
      <c r="N4282" s="10">
        <v>3.2</v>
      </c>
      <c r="O4282" s="10">
        <f>N4282-1/SUMIF(Seasons!A$2:A$8,C4282,Seasons!E$2:E$8)*(B4282-(E4282/SUMIF(Seasons!A$2:A$8,C4282,Seasons!B$2:B$8))*SUMIF(Seasons!A$2:A$8,C4282,Seasons!C$2:C$8))</f>
        <v>-1.9124940162757298</v>
      </c>
    </row>
    <row r="4283" spans="1:15" x14ac:dyDescent="0.2">
      <c r="A4283">
        <v>1</v>
      </c>
      <c r="B4283" s="1">
        <f>48/82*K4283</f>
        <v>1370288.1951219512</v>
      </c>
      <c r="C4283" t="s">
        <v>22</v>
      </c>
      <c r="D4283" t="s">
        <v>1189</v>
      </c>
      <c r="E4283">
        <v>54</v>
      </c>
      <c r="F4283">
        <v>0</v>
      </c>
      <c r="H4283">
        <v>0</v>
      </c>
      <c r="K4283" s="1">
        <v>2340909</v>
      </c>
      <c r="L4283" s="1">
        <v>0</v>
      </c>
      <c r="O4283" s="10">
        <f>N4283-1/SUMIF(Seasons!A$2:A$8,C4283,Seasons!E$2:E$8)*(B4283-(E4283/SUMIF(Seasons!A$2:A$8,C4283,Seasons!B$2:B$8))*SUMIF(Seasons!A$2:A$8,C4283,Seasons!C$2:C$8))</f>
        <v>-2.4829124142765182</v>
      </c>
    </row>
    <row r="4284" spans="1:15" x14ac:dyDescent="0.2">
      <c r="A4284">
        <v>1</v>
      </c>
      <c r="B4284" s="1">
        <f>K4284</f>
        <v>3190</v>
      </c>
      <c r="C4284" s="11" t="s">
        <v>20</v>
      </c>
      <c r="D4284" s="11" t="s">
        <v>1190</v>
      </c>
      <c r="E4284" s="12">
        <v>1</v>
      </c>
      <c r="F4284" s="12">
        <v>0</v>
      </c>
      <c r="G4284" s="12">
        <v>0</v>
      </c>
      <c r="H4284" s="12">
        <v>0</v>
      </c>
      <c r="I4284" s="12"/>
      <c r="J4284" s="14">
        <v>593333</v>
      </c>
      <c r="K4284" s="14">
        <v>3190</v>
      </c>
      <c r="L4284" s="14">
        <v>40000</v>
      </c>
      <c r="M4284" s="13"/>
      <c r="N4284" s="10"/>
      <c r="O4284" s="10">
        <f>N4284-1/SUMIF(Seasons!A$2:A$8,C4284,Seasons!E$2:E$8)*(B4284-(E4284/SUMIF(Seasons!A$2:A$8,C4284,Seasons!B$2:B$8))*SUMIF(Seasons!A$2:A$8,C4284,Seasons!C$2:C$8))</f>
        <v>-1.2571890362987398E-3</v>
      </c>
    </row>
    <row r="4285" spans="1:15" x14ac:dyDescent="0.2">
      <c r="A4285">
        <v>1</v>
      </c>
      <c r="B4285" s="1">
        <f>J4285</f>
        <v>725000</v>
      </c>
      <c r="C4285" s="11" t="s">
        <v>17</v>
      </c>
      <c r="D4285" s="11" t="s">
        <v>1191</v>
      </c>
      <c r="E4285" s="12">
        <v>190</v>
      </c>
      <c r="F4285" s="12"/>
      <c r="G4285" s="12"/>
      <c r="H4285" s="12"/>
      <c r="I4285" s="13">
        <v>700000</v>
      </c>
      <c r="J4285" s="14">
        <v>725000</v>
      </c>
      <c r="K4285" s="14"/>
      <c r="L4285" s="14" t="s">
        <v>27</v>
      </c>
      <c r="M4285" s="13"/>
      <c r="N4285" s="20">
        <v>1.9</v>
      </c>
      <c r="O4285" s="10">
        <f>N4285-1/SUMIF(Seasons!A$2:A$8,C4285,Seasons!E$2:E$8)*(B4285-(E4285/SUMIF(Seasons!A$2:A$8,C4285,Seasons!B$2:B$8))*SUMIF(Seasons!A$2:A$8,C4285,Seasons!C$2:C$8))</f>
        <v>1.2446204259967231</v>
      </c>
    </row>
    <row r="4286" spans="1:15" x14ac:dyDescent="0.2">
      <c r="A4286">
        <v>1</v>
      </c>
      <c r="B4286" s="1">
        <f>K4286</f>
        <v>237903</v>
      </c>
      <c r="C4286" s="11" t="s">
        <v>20</v>
      </c>
      <c r="D4286" s="11" t="s">
        <v>1191</v>
      </c>
      <c r="E4286" s="12">
        <v>59</v>
      </c>
      <c r="F4286" s="12">
        <v>0</v>
      </c>
      <c r="G4286" s="12">
        <v>0</v>
      </c>
      <c r="H4286" s="12">
        <v>0</v>
      </c>
      <c r="I4286" s="12"/>
      <c r="J4286" s="14">
        <v>750000</v>
      </c>
      <c r="K4286" s="14">
        <v>237903</v>
      </c>
      <c r="L4286" s="14">
        <v>0</v>
      </c>
      <c r="M4286" s="13"/>
      <c r="N4286" s="10">
        <v>6.5</v>
      </c>
      <c r="O4286" s="10">
        <f>N4286-1/SUMIF(Seasons!A$2:A$8,C4286,Seasons!E$2:E$8)*(B4286-(E4286/SUMIF(Seasons!A$2:A$8,C4286,Seasons!B$2:B$8))*SUMIF(Seasons!A$2:A$8,C4286,Seasons!C$2:C$8))</f>
        <v>6.3013339888207964</v>
      </c>
    </row>
    <row r="4287" spans="1:15" x14ac:dyDescent="0.2">
      <c r="A4287">
        <v>1</v>
      </c>
      <c r="B4287" s="1">
        <f>K4287</f>
        <v>601000</v>
      </c>
      <c r="C4287" s="11" t="s">
        <v>21</v>
      </c>
      <c r="D4287" s="11" t="s">
        <v>1191</v>
      </c>
      <c r="E4287" s="12">
        <v>185</v>
      </c>
      <c r="F4287" s="12">
        <v>0</v>
      </c>
      <c r="G4287" s="12">
        <v>0</v>
      </c>
      <c r="H4287" s="12">
        <v>0</v>
      </c>
      <c r="I4287" s="12"/>
      <c r="J4287" s="14">
        <v>601000</v>
      </c>
      <c r="K4287" s="14">
        <v>601000</v>
      </c>
      <c r="L4287" s="14">
        <v>0</v>
      </c>
      <c r="M4287" s="13">
        <v>0</v>
      </c>
      <c r="N4287" s="10">
        <v>-11.8</v>
      </c>
      <c r="O4287" s="10">
        <f>N4287-1/SUMIF(Seasons!A$2:A$8,C4287,Seasons!E$2:E$8)*(B4287-(E4287/SUMIF(Seasons!A$2:A$8,C4287,Seasons!B$2:B$8))*SUMIF(Seasons!A$2:A$8,C4287,Seasons!C$2:C$8))</f>
        <v>-11.974629009095262</v>
      </c>
    </row>
    <row r="4288" spans="1:15" x14ac:dyDescent="0.2">
      <c r="A4288">
        <v>1</v>
      </c>
      <c r="B4288" s="1">
        <f>48/82*K4288</f>
        <v>351804.87804878049</v>
      </c>
      <c r="C4288" t="s">
        <v>22</v>
      </c>
      <c r="D4288" t="s">
        <v>1191</v>
      </c>
      <c r="E4288">
        <v>99</v>
      </c>
      <c r="F4288">
        <v>0</v>
      </c>
      <c r="H4288">
        <v>0</v>
      </c>
      <c r="K4288" s="1">
        <v>601000</v>
      </c>
      <c r="L4288" s="1">
        <v>0</v>
      </c>
      <c r="N4288" s="3">
        <v>-1.2</v>
      </c>
      <c r="O4288" s="10">
        <f>N4288-1/SUMIF(Seasons!A$2:A$8,C4288,Seasons!E$2:E$8)*(B4288-(E4288/SUMIF(Seasons!A$2:A$8,C4288,Seasons!B$2:B$8))*SUMIF(Seasons!A$2:A$8,C4288,Seasons!C$2:C$8))</f>
        <v>-1.2918457907159717</v>
      </c>
    </row>
    <row r="4289" spans="1:15" x14ac:dyDescent="0.2">
      <c r="A4289">
        <v>1</v>
      </c>
      <c r="B4289" s="1">
        <f>K4289</f>
        <v>601000</v>
      </c>
      <c r="C4289" t="s">
        <v>15</v>
      </c>
      <c r="D4289" t="s">
        <v>1191</v>
      </c>
      <c r="E4289">
        <v>195</v>
      </c>
      <c r="F4289">
        <v>0</v>
      </c>
      <c r="G4289">
        <v>0</v>
      </c>
      <c r="H4289">
        <v>0</v>
      </c>
      <c r="I4289"/>
      <c r="J4289" s="1">
        <v>601000</v>
      </c>
      <c r="K4289" s="1">
        <v>601000</v>
      </c>
      <c r="L4289" s="1">
        <v>0</v>
      </c>
      <c r="M4289"/>
      <c r="N4289" s="3">
        <v>7.7</v>
      </c>
      <c r="O4289" s="10">
        <f>N4289-1/SUMIF(Seasons!A$2:A$8,C4289,Seasons!E$2:E$8)*(B4289-(E4289/SUMIF(Seasons!A$2:A$8,C4289,Seasons!B$2:B$8))*SUMIF(Seasons!A$2:A$8,C4289,Seasons!C$2:C$8))</f>
        <v>7.5815101645692158</v>
      </c>
    </row>
    <row r="4290" spans="1:15" x14ac:dyDescent="0.2">
      <c r="A4290">
        <v>1</v>
      </c>
      <c r="B4290" s="1">
        <v>1050000</v>
      </c>
      <c r="C4290" t="s">
        <v>23</v>
      </c>
      <c r="D4290" t="s">
        <v>1191</v>
      </c>
      <c r="E4290" s="19">
        <v>186</v>
      </c>
      <c r="J4290" s="1">
        <v>1050000</v>
      </c>
      <c r="K4290" s="1">
        <v>1050000</v>
      </c>
      <c r="N4290" s="3">
        <v>-8.3000000000000007</v>
      </c>
      <c r="O4290" s="10">
        <f>N4290-1/SUMIF(Seasons!A$2:A$8,C4290,Seasons!E$2:E$8)*(B4290-(E4290/SUMIF(Seasons!A$2:A$8,C4290,Seasons!B$2:B$8))*SUMIF(Seasons!A$2:A$8,C4290,Seasons!C$2:C$8))</f>
        <v>-9.3647737355811902</v>
      </c>
    </row>
    <row r="4291" spans="1:15" x14ac:dyDescent="0.2">
      <c r="A4291">
        <v>1</v>
      </c>
      <c r="B4291" s="1">
        <f>J4291</f>
        <v>900000</v>
      </c>
      <c r="C4291" s="11" t="s">
        <v>17</v>
      </c>
      <c r="D4291" s="11" t="s">
        <v>1192</v>
      </c>
      <c r="E4291" s="12">
        <v>190</v>
      </c>
      <c r="F4291" s="12"/>
      <c r="G4291" s="12"/>
      <c r="H4291" s="12"/>
      <c r="I4291" s="13">
        <v>900000</v>
      </c>
      <c r="J4291" s="14">
        <v>900000</v>
      </c>
      <c r="K4291" s="14"/>
      <c r="L4291" s="14" t="s">
        <v>27</v>
      </c>
      <c r="M4291" s="13"/>
      <c r="N4291" s="10">
        <v>5.2</v>
      </c>
      <c r="O4291" s="10">
        <f>N4291-1/SUMIF(Seasons!A$2:A$8,C4291,Seasons!E$2:E$8)*(B4291-(E4291/SUMIF(Seasons!A$2:A$8,C4291,Seasons!B$2:B$8))*SUMIF(Seasons!A$2:A$8,C4291,Seasons!C$2:C$8))</f>
        <v>4.0858547241944292</v>
      </c>
    </row>
    <row r="4292" spans="1:15" x14ac:dyDescent="0.2">
      <c r="A4292">
        <v>1</v>
      </c>
      <c r="B4292" s="1">
        <f>K4292</f>
        <v>1077202</v>
      </c>
      <c r="C4292" s="11" t="s">
        <v>19</v>
      </c>
      <c r="D4292" s="11" t="s">
        <v>1192</v>
      </c>
      <c r="E4292" s="11">
        <v>189</v>
      </c>
      <c r="F4292" s="11">
        <v>0</v>
      </c>
      <c r="G4292" s="11">
        <v>0</v>
      </c>
      <c r="H4292" s="11">
        <v>0</v>
      </c>
      <c r="I4292" s="11"/>
      <c r="J4292" s="17">
        <v>1100000</v>
      </c>
      <c r="K4292" s="17">
        <v>1077202</v>
      </c>
      <c r="L4292" s="17">
        <v>0</v>
      </c>
      <c r="M4292" s="18"/>
      <c r="N4292" s="10">
        <v>2.9</v>
      </c>
      <c r="O4292" s="10">
        <f>N4292-1/SUMIF(Seasons!A$2:A$8,C4292,Seasons!E$2:E$8)*(B4292-(E4292/SUMIF(Seasons!A$2:A$8,C4292,Seasons!B$2:B$8))*SUMIF(Seasons!A$2:A$8,C4292,Seasons!C$2:C$8))</f>
        <v>1.3435372336410114</v>
      </c>
    </row>
    <row r="4293" spans="1:15" x14ac:dyDescent="0.2">
      <c r="A4293">
        <v>1</v>
      </c>
      <c r="B4293" s="1">
        <f>K4293</f>
        <v>1100000</v>
      </c>
      <c r="C4293" s="11" t="s">
        <v>20</v>
      </c>
      <c r="D4293" s="11" t="s">
        <v>1192</v>
      </c>
      <c r="E4293" s="12">
        <v>186</v>
      </c>
      <c r="F4293" s="12">
        <v>0</v>
      </c>
      <c r="G4293" s="12">
        <v>0</v>
      </c>
      <c r="H4293" s="12">
        <v>0</v>
      </c>
      <c r="I4293" s="12"/>
      <c r="J4293" s="14">
        <v>1100000</v>
      </c>
      <c r="K4293" s="14">
        <v>1100000</v>
      </c>
      <c r="L4293" s="14">
        <v>0</v>
      </c>
      <c r="M4293" s="13"/>
      <c r="N4293" s="10">
        <v>8.1</v>
      </c>
      <c r="O4293" s="10">
        <f>N4293-1/SUMIF(Seasons!A$2:A$8,C4293,Seasons!E$2:E$8)*(B4293-(E4293/SUMIF(Seasons!A$2:A$8,C4293,Seasons!B$2:B$8))*SUMIF(Seasons!A$2:A$8,C4293,Seasons!C$2:C$8))</f>
        <v>6.5968684759916485</v>
      </c>
    </row>
    <row r="4294" spans="1:15" x14ac:dyDescent="0.2">
      <c r="A4294">
        <v>1</v>
      </c>
      <c r="B4294" s="1">
        <f>K4294</f>
        <v>1100000</v>
      </c>
      <c r="C4294" s="11" t="s">
        <v>21</v>
      </c>
      <c r="D4294" s="11" t="s">
        <v>1192</v>
      </c>
      <c r="E4294" s="11">
        <v>185</v>
      </c>
      <c r="F4294" s="11">
        <v>0</v>
      </c>
      <c r="G4294" s="11">
        <v>0</v>
      </c>
      <c r="H4294" s="11">
        <v>0</v>
      </c>
      <c r="I4294" s="11"/>
      <c r="J4294" s="17">
        <v>1100000</v>
      </c>
      <c r="K4294" s="17">
        <v>1100000</v>
      </c>
      <c r="L4294" s="17">
        <v>0</v>
      </c>
      <c r="M4294" s="18">
        <v>0</v>
      </c>
      <c r="N4294" s="10">
        <v>1.2</v>
      </c>
      <c r="O4294" s="10">
        <f>N4294-1/SUMIF(Seasons!A$2:A$8,C4294,Seasons!E$2:E$8)*(B4294-(E4294/SUMIF(Seasons!A$2:A$8,C4294,Seasons!B$2:B$8))*SUMIF(Seasons!A$2:A$8,C4294,Seasons!C$2:C$8))</f>
        <v>-0.12120631881282917</v>
      </c>
    </row>
    <row r="4295" spans="1:15" x14ac:dyDescent="0.2">
      <c r="A4295">
        <v>1</v>
      </c>
      <c r="B4295" s="1">
        <f>K4295</f>
        <v>1000000</v>
      </c>
      <c r="C4295" t="s">
        <v>15</v>
      </c>
      <c r="D4295" t="s">
        <v>1192</v>
      </c>
      <c r="E4295">
        <v>195</v>
      </c>
      <c r="F4295">
        <v>0</v>
      </c>
      <c r="G4295">
        <v>0</v>
      </c>
      <c r="H4295">
        <v>0</v>
      </c>
      <c r="I4295"/>
      <c r="J4295" s="1">
        <v>1000000</v>
      </c>
      <c r="K4295" s="1">
        <v>1000000</v>
      </c>
      <c r="L4295" s="1">
        <v>0</v>
      </c>
      <c r="M4295"/>
      <c r="N4295" s="3">
        <v>3.5</v>
      </c>
      <c r="O4295" s="10">
        <f>N4295-1/SUMIF(Seasons!A$2:A$8,C4295,Seasons!E$2:E$8)*(B4295-(E4295/SUMIF(Seasons!A$2:A$8,C4295,Seasons!B$2:B$8))*SUMIF(Seasons!A$2:A$8,C4295,Seasons!C$2:C$8))</f>
        <v>2.4545014520813169</v>
      </c>
    </row>
    <row r="4296" spans="1:15" x14ac:dyDescent="0.2">
      <c r="A4296">
        <v>1</v>
      </c>
      <c r="B4296" s="1">
        <v>1500000</v>
      </c>
      <c r="C4296" t="s">
        <v>23</v>
      </c>
      <c r="D4296" t="s">
        <v>1192</v>
      </c>
      <c r="E4296">
        <v>186</v>
      </c>
      <c r="K4296" s="1">
        <v>1500000</v>
      </c>
      <c r="L4296" s="1">
        <v>0</v>
      </c>
      <c r="N4296" s="3">
        <v>7.4</v>
      </c>
      <c r="O4296" s="10">
        <f>N4296-1/SUMIF(Seasons!A$2:A$8,C4296,Seasons!E$2:E$8)*(B4296-(E4296/SUMIF(Seasons!A$2:A$8,C4296,Seasons!B$2:B$8))*SUMIF(Seasons!A$2:A$8,C4296,Seasons!C$2:C$8))</f>
        <v>5.3769299023957409</v>
      </c>
    </row>
    <row r="4297" spans="1:15" x14ac:dyDescent="0.2">
      <c r="A4297">
        <v>1</v>
      </c>
      <c r="B4297" s="1">
        <f>K4297</f>
        <v>20855</v>
      </c>
      <c r="C4297" s="11" t="s">
        <v>19</v>
      </c>
      <c r="D4297" s="11" t="s">
        <v>1193</v>
      </c>
      <c r="E4297" s="12">
        <v>7</v>
      </c>
      <c r="F4297" s="12">
        <v>0</v>
      </c>
      <c r="G4297" s="12">
        <v>0</v>
      </c>
      <c r="H4297" s="12">
        <v>0</v>
      </c>
      <c r="I4297" s="11"/>
      <c r="J4297" s="14">
        <v>575000</v>
      </c>
      <c r="K4297" s="14">
        <v>20855</v>
      </c>
      <c r="L4297" s="14">
        <v>0</v>
      </c>
      <c r="M4297" s="13"/>
      <c r="N4297" s="10"/>
      <c r="O4297" s="10">
        <f>N4297-1/SUMIF(Seasons!A$2:A$8,C4297,Seasons!E$2:E$8)*(B4297-(E4297/SUMIF(Seasons!A$2:A$8,C4297,Seasons!B$2:B$8))*SUMIF(Seasons!A$2:A$8,C4297,Seasons!C$2:C$8))</f>
        <v>-7.2060529115053383E-3</v>
      </c>
    </row>
    <row r="4298" spans="1:15" x14ac:dyDescent="0.2">
      <c r="A4298">
        <v>1</v>
      </c>
      <c r="B4298" s="1">
        <f>K4298</f>
        <v>74892</v>
      </c>
      <c r="C4298" s="11" t="s">
        <v>20</v>
      </c>
      <c r="D4298" s="11" t="s">
        <v>1194</v>
      </c>
      <c r="E4298" s="12">
        <v>14</v>
      </c>
      <c r="F4298" s="12">
        <v>0</v>
      </c>
      <c r="G4298" s="12">
        <v>0</v>
      </c>
      <c r="H4298" s="12">
        <v>0</v>
      </c>
      <c r="I4298" s="12"/>
      <c r="J4298" s="14">
        <v>995000</v>
      </c>
      <c r="K4298" s="14">
        <v>74892</v>
      </c>
      <c r="L4298" s="14">
        <v>125000</v>
      </c>
      <c r="M4298" s="13"/>
      <c r="N4298" s="10">
        <v>0</v>
      </c>
      <c r="O4298" s="10">
        <f>N4298-1/SUMIF(Seasons!A$2:A$8,C4298,Seasons!E$2:E$8)*(B4298-(E4298/SUMIF(Seasons!A$2:A$8,C4298,Seasons!B$2:B$8))*SUMIF(Seasons!A$2:A$8,C4298,Seasons!C$2:C$8))</f>
        <v>-9.3338433564549794E-2</v>
      </c>
    </row>
    <row r="4299" spans="1:15" x14ac:dyDescent="0.2">
      <c r="A4299">
        <v>1</v>
      </c>
      <c r="B4299" s="1">
        <f>K4299</f>
        <v>881541</v>
      </c>
      <c r="C4299" s="11" t="s">
        <v>21</v>
      </c>
      <c r="D4299" s="11" t="s">
        <v>1194</v>
      </c>
      <c r="E4299" s="12">
        <v>169</v>
      </c>
      <c r="F4299" s="12">
        <v>0</v>
      </c>
      <c r="G4299" s="12">
        <v>0</v>
      </c>
      <c r="H4299" s="12">
        <v>0</v>
      </c>
      <c r="I4299" s="12"/>
      <c r="J4299" s="14">
        <v>965000</v>
      </c>
      <c r="K4299" s="14">
        <v>881541</v>
      </c>
      <c r="L4299" s="14">
        <v>125000</v>
      </c>
      <c r="M4299" s="13">
        <v>0</v>
      </c>
      <c r="N4299" s="10">
        <v>-1.1000000000000001</v>
      </c>
      <c r="O4299" s="10">
        <f>N4299-1/SUMIF(Seasons!A$2:A$8,C4299,Seasons!E$2:E$8)*(B4299-(E4299/SUMIF(Seasons!A$2:A$8,C4299,Seasons!B$2:B$8))*SUMIF(Seasons!A$2:A$8,C4299,Seasons!C$2:C$8))</f>
        <v>-2.0235724011229994</v>
      </c>
    </row>
    <row r="4300" spans="1:15" x14ac:dyDescent="0.2">
      <c r="A4300">
        <v>1</v>
      </c>
      <c r="B4300" s="1">
        <f>48/82*K4300</f>
        <v>491707.31707317068</v>
      </c>
      <c r="C4300" t="s">
        <v>22</v>
      </c>
      <c r="D4300" t="s">
        <v>1194</v>
      </c>
      <c r="E4300">
        <v>99</v>
      </c>
      <c r="F4300">
        <v>0</v>
      </c>
      <c r="H4300">
        <v>0</v>
      </c>
      <c r="K4300" s="1">
        <v>840000</v>
      </c>
      <c r="L4300" s="1">
        <v>250000</v>
      </c>
      <c r="N4300" s="3">
        <v>2.7</v>
      </c>
      <c r="O4300" s="10">
        <f>N4300-1/SUMIF(Seasons!A$2:A$8,C4300,Seasons!E$2:E$8)*(B4300-(E4300/SUMIF(Seasons!A$2:A$8,C4300,Seasons!B$2:B$8))*SUMIF(Seasons!A$2:A$8,C4300,Seasons!C$2:C$8))</f>
        <v>2.3193233674272231</v>
      </c>
    </row>
    <row r="4301" spans="1:15" x14ac:dyDescent="0.2">
      <c r="A4301">
        <v>1</v>
      </c>
      <c r="B4301" s="1">
        <f>K4301</f>
        <v>840000</v>
      </c>
      <c r="C4301" t="s">
        <v>15</v>
      </c>
      <c r="D4301" t="s">
        <v>1194</v>
      </c>
      <c r="E4301">
        <v>195</v>
      </c>
      <c r="F4301">
        <v>0</v>
      </c>
      <c r="G4301">
        <v>0</v>
      </c>
      <c r="H4301">
        <v>0</v>
      </c>
      <c r="I4301"/>
      <c r="J4301" s="1">
        <v>965000</v>
      </c>
      <c r="K4301" s="1">
        <v>840000</v>
      </c>
      <c r="L4301" s="1">
        <v>125000</v>
      </c>
      <c r="M4301"/>
      <c r="N4301" s="3">
        <v>4</v>
      </c>
      <c r="O4301" s="10">
        <f>N4301-1/SUMIF(Seasons!A$2:A$8,C4301,Seasons!E$2:E$8)*(B4301-(E4301/SUMIF(Seasons!A$2:A$8,C4301,Seasons!B$2:B$8))*SUMIF(Seasons!A$2:A$8,C4301,Seasons!C$2:C$8))</f>
        <v>3.3262342691190705</v>
      </c>
    </row>
    <row r="4302" spans="1:15" x14ac:dyDescent="0.2">
      <c r="A4302">
        <v>1</v>
      </c>
      <c r="B4302" s="1">
        <v>850000</v>
      </c>
      <c r="C4302" t="s">
        <v>23</v>
      </c>
      <c r="D4302" t="s">
        <v>1194</v>
      </c>
      <c r="E4302">
        <v>186</v>
      </c>
      <c r="K4302" s="1">
        <v>850000</v>
      </c>
      <c r="L4302" s="1">
        <v>0</v>
      </c>
      <c r="N4302" s="3">
        <v>0.60000000000000009</v>
      </c>
      <c r="O4302" s="10">
        <f>N4302-1/SUMIF(Seasons!A$2:A$8,C4302,Seasons!E$2:E$8)*(B4302-(E4302/SUMIF(Seasons!A$2:A$8,C4302,Seasons!B$2:B$8))*SUMIF(Seasons!A$2:A$8,C4302,Seasons!C$2:C$8))</f>
        <v>-3.8864241348713247E-2</v>
      </c>
    </row>
    <row r="4303" spans="1:15" x14ac:dyDescent="0.2">
      <c r="A4303">
        <v>1</v>
      </c>
      <c r="B4303" s="1">
        <f>K4303</f>
        <v>93683</v>
      </c>
      <c r="C4303" s="11" t="s">
        <v>20</v>
      </c>
      <c r="D4303" s="11" t="s">
        <v>1195</v>
      </c>
      <c r="E4303" s="12">
        <v>34</v>
      </c>
      <c r="F4303" s="12">
        <v>0</v>
      </c>
      <c r="G4303" s="12">
        <v>0</v>
      </c>
      <c r="H4303" s="12">
        <v>0</v>
      </c>
      <c r="I4303" s="12"/>
      <c r="J4303" s="14">
        <v>512500</v>
      </c>
      <c r="K4303" s="14">
        <v>93683</v>
      </c>
      <c r="L4303" s="14">
        <v>0</v>
      </c>
      <c r="M4303" s="13"/>
      <c r="N4303" s="10">
        <v>0.2</v>
      </c>
      <c r="O4303" s="10">
        <f>N4303-1/SUMIF(Seasons!A$2:A$8,C4303,Seasons!E$2:E$8)*(B4303-(E4303/SUMIF(Seasons!A$2:A$8,C4303,Seasons!B$2:B$8))*SUMIF(Seasons!A$2:A$8,C4303,Seasons!C$2:C$8))</f>
        <v>0.19427519698296186</v>
      </c>
    </row>
    <row r="4304" spans="1:15" x14ac:dyDescent="0.2">
      <c r="A4304">
        <v>1</v>
      </c>
      <c r="B4304" s="1">
        <f>J4304</f>
        <v>2000000</v>
      </c>
      <c r="C4304" s="11" t="s">
        <v>17</v>
      </c>
      <c r="D4304" s="11" t="s">
        <v>1196</v>
      </c>
      <c r="E4304" s="12">
        <v>190</v>
      </c>
      <c r="F4304" s="12"/>
      <c r="G4304" s="12"/>
      <c r="H4304" s="12"/>
      <c r="I4304" s="13">
        <v>1750000</v>
      </c>
      <c r="J4304" s="14">
        <v>2000000</v>
      </c>
      <c r="K4304" s="14"/>
      <c r="L4304" s="14" t="s">
        <v>27</v>
      </c>
      <c r="M4304" s="13"/>
      <c r="N4304" s="10">
        <v>1.1000000000000001</v>
      </c>
      <c r="O4304" s="10">
        <f>N4304-1/SUMIF(Seasons!A$2:A$8,C4304,Seasons!E$2:E$8)*(B4304-(E4304/SUMIF(Seasons!A$2:A$8,C4304,Seasons!B$2:B$8))*SUMIF(Seasons!A$2:A$8,C4304,Seasons!C$2:C$8))</f>
        <v>-2.8978154014199888</v>
      </c>
    </row>
    <row r="4305" spans="1:15" x14ac:dyDescent="0.2">
      <c r="A4305">
        <v>1</v>
      </c>
      <c r="B4305" s="1">
        <f>K4305</f>
        <v>2000000</v>
      </c>
      <c r="C4305" s="11" t="s">
        <v>19</v>
      </c>
      <c r="D4305" s="11" t="s">
        <v>1196</v>
      </c>
      <c r="E4305" s="12">
        <v>193</v>
      </c>
      <c r="F4305" s="12">
        <v>0</v>
      </c>
      <c r="G4305" s="12">
        <v>0</v>
      </c>
      <c r="H4305" s="12">
        <v>0</v>
      </c>
      <c r="I4305" s="11"/>
      <c r="J4305" s="14">
        <v>2000000</v>
      </c>
      <c r="K4305" s="14">
        <v>2000000</v>
      </c>
      <c r="L4305" s="14">
        <v>0</v>
      </c>
      <c r="M4305" s="13"/>
      <c r="N4305" s="10">
        <v>-0.8</v>
      </c>
      <c r="O4305" s="10">
        <f>N4305-1/SUMIF(Seasons!A$2:A$8,C4305,Seasons!E$2:E$8)*(B4305-(E4305/SUMIF(Seasons!A$2:A$8,C4305,Seasons!B$2:B$8))*SUMIF(Seasons!A$2:A$8,C4305,Seasons!C$2:C$8))</f>
        <v>-4.7735099337748341</v>
      </c>
    </row>
    <row r="4306" spans="1:15" x14ac:dyDescent="0.2">
      <c r="A4306">
        <v>1</v>
      </c>
      <c r="B4306" s="1">
        <f>K4306</f>
        <v>2000000</v>
      </c>
      <c r="C4306" s="11" t="s">
        <v>20</v>
      </c>
      <c r="D4306" s="11" t="s">
        <v>1196</v>
      </c>
      <c r="E4306" s="12">
        <v>186</v>
      </c>
      <c r="F4306" s="12">
        <v>0</v>
      </c>
      <c r="G4306" s="12">
        <v>0</v>
      </c>
      <c r="H4306" s="12">
        <v>0</v>
      </c>
      <c r="I4306" s="12"/>
      <c r="J4306" s="14">
        <v>2000000</v>
      </c>
      <c r="K4306" s="14">
        <v>2000000</v>
      </c>
      <c r="L4306" s="14">
        <v>0</v>
      </c>
      <c r="M4306" s="13"/>
      <c r="N4306" s="10">
        <v>-0.5</v>
      </c>
      <c r="O4306" s="10">
        <f>N4306-1/SUMIF(Seasons!A$2:A$8,C4306,Seasons!E$2:E$8)*(B4306-(E4306/SUMIF(Seasons!A$2:A$8,C4306,Seasons!B$2:B$8))*SUMIF(Seasons!A$2:A$8,C4306,Seasons!C$2:C$8))</f>
        <v>-4.257828810020877</v>
      </c>
    </row>
    <row r="4307" spans="1:15" x14ac:dyDescent="0.2">
      <c r="A4307">
        <v>1</v>
      </c>
      <c r="B4307" s="1">
        <f>K4307</f>
        <v>210811</v>
      </c>
      <c r="C4307" s="11" t="s">
        <v>21</v>
      </c>
      <c r="D4307" s="11" t="s">
        <v>1196</v>
      </c>
      <c r="E4307" s="12">
        <v>65</v>
      </c>
      <c r="F4307" s="12">
        <v>0</v>
      </c>
      <c r="G4307" s="12">
        <v>0</v>
      </c>
      <c r="H4307" s="12">
        <v>0</v>
      </c>
      <c r="I4307" s="12"/>
      <c r="J4307" s="14">
        <v>600000</v>
      </c>
      <c r="K4307" s="14">
        <v>210811</v>
      </c>
      <c r="L4307" s="14">
        <v>0</v>
      </c>
      <c r="M4307" s="13">
        <v>0</v>
      </c>
      <c r="N4307" s="10">
        <v>-0.30000000000000004</v>
      </c>
      <c r="O4307" s="10">
        <f>N4307-1/SUMIF(Seasons!A$2:A$8,C4307,Seasons!E$2:E$8)*(B4307-(E4307/SUMIF(Seasons!A$2:A$8,C4307,Seasons!B$2:B$8))*SUMIF(Seasons!A$2:A$8,C4307,Seasons!C$2:C$8))</f>
        <v>-0.3605492554306341</v>
      </c>
    </row>
    <row r="4308" spans="1:15" x14ac:dyDescent="0.2">
      <c r="A4308">
        <v>1</v>
      </c>
      <c r="B4308" s="1">
        <f>K4308</f>
        <v>73925</v>
      </c>
      <c r="C4308" s="11" t="s">
        <v>20</v>
      </c>
      <c r="D4308" s="11" t="s">
        <v>1197</v>
      </c>
      <c r="E4308" s="12">
        <v>15</v>
      </c>
      <c r="F4308" s="12">
        <v>0</v>
      </c>
      <c r="G4308" s="12">
        <v>0</v>
      </c>
      <c r="H4308" s="12">
        <v>0</v>
      </c>
      <c r="I4308" s="12"/>
      <c r="J4308" s="14">
        <v>916667</v>
      </c>
      <c r="K4308" s="14">
        <v>73925</v>
      </c>
      <c r="L4308" s="14">
        <v>235000</v>
      </c>
      <c r="M4308" s="13"/>
      <c r="N4308" s="10">
        <v>0.5</v>
      </c>
      <c r="O4308" s="10">
        <f>N4308-1/SUMIF(Seasons!A$2:A$8,C4308,Seasons!E$2:E$8)*(B4308-(E4308/SUMIF(Seasons!A$2:A$8,C4308,Seasons!B$2:B$8))*SUMIF(Seasons!A$2:A$8,C4308,Seasons!C$2:C$8))</f>
        <v>0.41581857364132263</v>
      </c>
    </row>
    <row r="4309" spans="1:15" x14ac:dyDescent="0.2">
      <c r="A4309">
        <v>1</v>
      </c>
      <c r="B4309" s="1">
        <f>K4309</f>
        <v>19171</v>
      </c>
      <c r="C4309" s="11" t="s">
        <v>21</v>
      </c>
      <c r="D4309" s="11" t="s">
        <v>1197</v>
      </c>
      <c r="E4309" s="12">
        <v>4</v>
      </c>
      <c r="F4309" s="12">
        <v>0</v>
      </c>
      <c r="G4309" s="12">
        <v>0</v>
      </c>
      <c r="H4309" s="12">
        <v>0</v>
      </c>
      <c r="I4309" s="12"/>
      <c r="J4309" s="14">
        <v>886667</v>
      </c>
      <c r="K4309" s="14">
        <v>19171</v>
      </c>
      <c r="L4309" s="14">
        <v>235000</v>
      </c>
      <c r="M4309" s="13">
        <v>0</v>
      </c>
      <c r="N4309" s="10">
        <v>-0.2</v>
      </c>
      <c r="O4309" s="10">
        <f>N4309-1/SUMIF(Seasons!A$2:A$8,C4309,Seasons!E$2:E$8)*(B4309-(E4309/SUMIF(Seasons!A$2:A$8,C4309,Seasons!B$2:B$8))*SUMIF(Seasons!A$2:A$8,C4309,Seasons!C$2:C$8))</f>
        <v>-0.21796759861824488</v>
      </c>
    </row>
    <row r="4310" spans="1:15" x14ac:dyDescent="0.2">
      <c r="A4310">
        <v>1</v>
      </c>
      <c r="B4310" s="1">
        <f>48/82*K4310</f>
        <v>17777.560975609755</v>
      </c>
      <c r="C4310" t="s">
        <v>22</v>
      </c>
      <c r="D4310" t="s">
        <v>1197</v>
      </c>
      <c r="E4310">
        <v>4</v>
      </c>
      <c r="F4310">
        <v>0</v>
      </c>
      <c r="H4310">
        <v>0</v>
      </c>
      <c r="K4310" s="1">
        <v>30370</v>
      </c>
      <c r="L4310" s="1">
        <v>135000</v>
      </c>
      <c r="N4310" s="3">
        <v>0.7</v>
      </c>
      <c r="O4310" s="10">
        <f>N4310-1/SUMIF(Seasons!A$2:A$8,C4310,Seasons!E$2:E$8)*(B4310-(E4310/SUMIF(Seasons!A$2:A$8,C4310,Seasons!B$2:B$8))*SUMIF(Seasons!A$2:A$8,C4310,Seasons!C$2:C$8))</f>
        <v>0.68893272870324007</v>
      </c>
    </row>
    <row r="4311" spans="1:15" x14ac:dyDescent="0.2">
      <c r="A4311">
        <v>1</v>
      </c>
      <c r="B4311" s="1">
        <f>K4311</f>
        <v>237462</v>
      </c>
      <c r="C4311" t="s">
        <v>15</v>
      </c>
      <c r="D4311" t="s">
        <v>1197</v>
      </c>
      <c r="E4311">
        <v>63</v>
      </c>
      <c r="F4311">
        <v>0</v>
      </c>
      <c r="G4311">
        <v>0</v>
      </c>
      <c r="H4311">
        <v>0</v>
      </c>
      <c r="I4311"/>
      <c r="J4311" s="1">
        <v>886667</v>
      </c>
      <c r="K4311" s="1">
        <v>237462</v>
      </c>
      <c r="L4311" s="1">
        <v>85000</v>
      </c>
      <c r="M4311"/>
      <c r="N4311" s="3">
        <v>2.8</v>
      </c>
      <c r="O4311" s="10">
        <f>N4311-1/SUMIF(Seasons!A$2:A$8,C4311,Seasons!E$2:E$8)*(B4311-(E4311/SUMIF(Seasons!A$2:A$8,C4311,Seasons!B$2:B$8))*SUMIF(Seasons!A$2:A$8,C4311,Seasons!C$2:C$8))</f>
        <v>2.6611352744061358</v>
      </c>
    </row>
    <row r="4312" spans="1:15" x14ac:dyDescent="0.2">
      <c r="A4312">
        <v>1</v>
      </c>
      <c r="B4312" s="1">
        <v>800000</v>
      </c>
      <c r="C4312" t="s">
        <v>23</v>
      </c>
      <c r="D4312" t="s">
        <v>1197</v>
      </c>
      <c r="E4312">
        <v>186</v>
      </c>
      <c r="K4312" s="1">
        <v>800000</v>
      </c>
      <c r="L4312" s="1">
        <v>0</v>
      </c>
      <c r="N4312" s="3">
        <v>0.2</v>
      </c>
      <c r="O4312" s="10">
        <f>N4312-1/SUMIF(Seasons!A$2:A$8,C4312,Seasons!E$2:E$8)*(B4312-(E4312/SUMIF(Seasons!A$2:A$8,C4312,Seasons!B$2:B$8))*SUMIF(Seasons!A$2:A$8,C4312,Seasons!C$2:C$8))</f>
        <v>-0.33238686779059451</v>
      </c>
    </row>
    <row r="4313" spans="1:15" x14ac:dyDescent="0.2">
      <c r="A4313">
        <v>1</v>
      </c>
      <c r="B4313" s="1">
        <f>K4313</f>
        <v>18817</v>
      </c>
      <c r="C4313" s="11" t="s">
        <v>20</v>
      </c>
      <c r="D4313" s="11" t="s">
        <v>1198</v>
      </c>
      <c r="E4313" s="12">
        <v>7</v>
      </c>
      <c r="F4313" s="12">
        <v>0</v>
      </c>
      <c r="G4313" s="12">
        <v>0</v>
      </c>
      <c r="H4313" s="12">
        <v>0</v>
      </c>
      <c r="I4313" s="12"/>
      <c r="J4313" s="14">
        <v>500000</v>
      </c>
      <c r="K4313" s="14">
        <v>18817</v>
      </c>
      <c r="L4313" s="14">
        <v>0</v>
      </c>
      <c r="M4313" s="13"/>
      <c r="N4313" s="10">
        <v>-0.1</v>
      </c>
      <c r="O4313" s="10">
        <f>N4313-1/SUMIF(Seasons!A$2:A$8,C4313,Seasons!E$2:E$8)*(B4313-(E4313/SUMIF(Seasons!A$2:A$8,C4313,Seasons!B$2:B$8))*SUMIF(Seasons!A$2:A$8,C4313,Seasons!C$2:C$8))</f>
        <v>-9.9999488181022306E-2</v>
      </c>
    </row>
    <row r="4314" spans="1:15" x14ac:dyDescent="0.2">
      <c r="A4314">
        <v>1</v>
      </c>
      <c r="B4314" s="1">
        <f>K4314</f>
        <v>42308</v>
      </c>
      <c r="C4314" t="s">
        <v>15</v>
      </c>
      <c r="D4314" t="s">
        <v>1198</v>
      </c>
      <c r="E4314">
        <v>15</v>
      </c>
      <c r="F4314">
        <v>0</v>
      </c>
      <c r="G4314">
        <v>0</v>
      </c>
      <c r="H4314">
        <v>0</v>
      </c>
      <c r="I4314"/>
      <c r="J4314" s="1">
        <v>550000</v>
      </c>
      <c r="K4314" s="1">
        <v>42308</v>
      </c>
      <c r="L4314" s="1">
        <v>0</v>
      </c>
      <c r="M4314"/>
      <c r="N4314" s="3">
        <v>0.2</v>
      </c>
      <c r="O4314" s="10">
        <f>N4314-1/SUMIF(Seasons!A$2:A$8,C4314,Seasons!E$2:E$8)*(B4314-(E4314/SUMIF(Seasons!A$2:A$8,C4314,Seasons!B$2:B$8))*SUMIF(Seasons!A$2:A$8,C4314,Seasons!C$2:C$8))</f>
        <v>0.19999928512919801</v>
      </c>
    </row>
    <row r="4315" spans="1:15" x14ac:dyDescent="0.2">
      <c r="A4315">
        <v>1</v>
      </c>
      <c r="B4315" s="1">
        <v>77000</v>
      </c>
      <c r="C4315" t="s">
        <v>23</v>
      </c>
      <c r="D4315" t="s">
        <v>1198</v>
      </c>
      <c r="E4315">
        <v>26</v>
      </c>
      <c r="K4315" s="1">
        <v>77000</v>
      </c>
      <c r="L4315" s="1">
        <v>0</v>
      </c>
      <c r="N4315" s="3">
        <v>-0.1</v>
      </c>
      <c r="O4315" s="10">
        <f>N4315-1/SUMIF(Seasons!A$2:A$8,C4315,Seasons!E$2:E$8)*(B4315-(E4315/SUMIF(Seasons!A$2:A$8,C4315,Seasons!B$2:B$8))*SUMIF(Seasons!A$2:A$8,C4315,Seasons!C$2:C$8))</f>
        <v>-0.10025188195895469</v>
      </c>
    </row>
    <row r="4316" spans="1:15" x14ac:dyDescent="0.2">
      <c r="A4316">
        <v>1</v>
      </c>
      <c r="B4316" s="1">
        <f>K4316</f>
        <v>15544</v>
      </c>
      <c r="C4316" s="11" t="s">
        <v>19</v>
      </c>
      <c r="D4316" s="11" t="s">
        <v>1199</v>
      </c>
      <c r="E4316" s="12">
        <v>6</v>
      </c>
      <c r="F4316" s="12">
        <v>0</v>
      </c>
      <c r="G4316" s="12">
        <v>0</v>
      </c>
      <c r="H4316" s="12">
        <v>0</v>
      </c>
      <c r="I4316" s="11"/>
      <c r="J4316" s="14">
        <v>500000</v>
      </c>
      <c r="K4316" s="14">
        <v>15544</v>
      </c>
      <c r="L4316" s="14">
        <v>0</v>
      </c>
      <c r="M4316" s="13"/>
      <c r="N4316" s="10"/>
      <c r="O4316" s="10">
        <f>N4316-1/SUMIF(Seasons!A$2:A$8,C4316,Seasons!E$2:E$8)*(B4316-(E4316/SUMIF(Seasons!A$2:A$8,C4316,Seasons!B$2:B$8))*SUMIF(Seasons!A$2:A$8,C4316,Seasons!C$2:C$8))</f>
        <v>1.0980338331667354E-7</v>
      </c>
    </row>
    <row r="4317" spans="1:15" x14ac:dyDescent="0.2">
      <c r="A4317">
        <v>1</v>
      </c>
      <c r="B4317" s="1">
        <f>J4317</f>
        <v>3916667</v>
      </c>
      <c r="C4317" s="11" t="s">
        <v>17</v>
      </c>
      <c r="D4317" s="11" t="s">
        <v>1200</v>
      </c>
      <c r="E4317" s="12">
        <v>190</v>
      </c>
      <c r="F4317" s="12"/>
      <c r="G4317" s="12"/>
      <c r="H4317" s="12"/>
      <c r="I4317" s="13">
        <v>3950000</v>
      </c>
      <c r="J4317" s="14">
        <v>3916667</v>
      </c>
      <c r="K4317" s="14"/>
      <c r="L4317" s="14" t="s">
        <v>27</v>
      </c>
      <c r="M4317" s="13"/>
      <c r="N4317" s="10">
        <v>2.2000000000000002</v>
      </c>
      <c r="O4317" s="10">
        <f>N4317-1/SUMIF(Seasons!A$2:A$8,C4317,Seasons!E$2:E$8)*(B4317-(E4317/SUMIF(Seasons!A$2:A$8,C4317,Seasons!B$2:B$8))*SUMIF(Seasons!A$2:A$8,C4317,Seasons!C$2:C$8))</f>
        <v>-6.8223930092845437</v>
      </c>
    </row>
    <row r="4318" spans="1:15" x14ac:dyDescent="0.2">
      <c r="A4318">
        <v>1</v>
      </c>
      <c r="B4318" s="1">
        <f>K4318</f>
        <v>3300000</v>
      </c>
      <c r="C4318" s="11" t="s">
        <v>19</v>
      </c>
      <c r="D4318" s="11" t="s">
        <v>1200</v>
      </c>
      <c r="E4318" s="11">
        <v>193</v>
      </c>
      <c r="F4318" s="11">
        <v>0</v>
      </c>
      <c r="G4318" s="11">
        <v>0</v>
      </c>
      <c r="H4318" s="11">
        <v>0</v>
      </c>
      <c r="I4318" s="11"/>
      <c r="J4318" s="17">
        <v>3300000</v>
      </c>
      <c r="K4318" s="17">
        <v>3300000</v>
      </c>
      <c r="L4318" s="17">
        <v>0</v>
      </c>
      <c r="M4318" s="18"/>
      <c r="N4318" s="10">
        <v>6.8</v>
      </c>
      <c r="O4318" s="10">
        <f>N4318-1/SUMIF(Seasons!A$2:A$8,C4318,Seasons!E$2:E$8)*(B4318-(E4318/SUMIF(Seasons!A$2:A$8,C4318,Seasons!B$2:B$8))*SUMIF(Seasons!A$2:A$8,C4318,Seasons!C$2:C$8))</f>
        <v>-0.61721854304635748</v>
      </c>
    </row>
    <row r="4319" spans="1:15" x14ac:dyDescent="0.2">
      <c r="A4319">
        <v>1</v>
      </c>
      <c r="B4319" s="1">
        <f>K4319</f>
        <v>2750000</v>
      </c>
      <c r="C4319" s="11" t="s">
        <v>20</v>
      </c>
      <c r="D4319" s="11" t="s">
        <v>1200</v>
      </c>
      <c r="E4319" s="12">
        <v>186</v>
      </c>
      <c r="F4319" s="12">
        <v>0</v>
      </c>
      <c r="G4319" s="12">
        <v>0</v>
      </c>
      <c r="H4319" s="12">
        <v>0</v>
      </c>
      <c r="I4319" s="12"/>
      <c r="J4319" s="14">
        <v>2750000</v>
      </c>
      <c r="K4319" s="14">
        <v>2750000</v>
      </c>
      <c r="L4319" s="14">
        <v>0</v>
      </c>
      <c r="M4319" s="13"/>
      <c r="N4319" s="10">
        <v>1.7</v>
      </c>
      <c r="O4319" s="10">
        <f>N4319-1/SUMIF(Seasons!A$2:A$8,C4319,Seasons!E$2:E$8)*(B4319-(E4319/SUMIF(Seasons!A$2:A$8,C4319,Seasons!B$2:B$8))*SUMIF(Seasons!A$2:A$8,C4319,Seasons!C$2:C$8))</f>
        <v>-3.9367432150313144</v>
      </c>
    </row>
    <row r="4320" spans="1:15" x14ac:dyDescent="0.2">
      <c r="A4320">
        <v>1</v>
      </c>
      <c r="B4320" s="1">
        <f>K4320</f>
        <v>2750000</v>
      </c>
      <c r="C4320" s="11" t="s">
        <v>21</v>
      </c>
      <c r="D4320" s="11" t="s">
        <v>1200</v>
      </c>
      <c r="E4320" s="12">
        <v>185</v>
      </c>
      <c r="F4320" s="12">
        <v>0</v>
      </c>
      <c r="G4320" s="12">
        <v>0</v>
      </c>
      <c r="H4320" s="12">
        <v>0</v>
      </c>
      <c r="I4320" s="12"/>
      <c r="J4320" s="14">
        <v>2750000</v>
      </c>
      <c r="K4320" s="14">
        <v>2750000</v>
      </c>
      <c r="L4320" s="14">
        <v>0</v>
      </c>
      <c r="M4320" s="13">
        <v>0</v>
      </c>
      <c r="N4320" s="10">
        <v>0.30000000000000004</v>
      </c>
      <c r="O4320" s="10">
        <f>N4320-1/SUMIF(Seasons!A$2:A$8,C4320,Seasons!E$2:E$8)*(B4320-(E4320/SUMIF(Seasons!A$2:A$8,C4320,Seasons!B$2:B$8))*SUMIF(Seasons!A$2:A$8,C4320,Seasons!C$2:C$8))</f>
        <v>-4.8124940162757301</v>
      </c>
    </row>
    <row r="4321" spans="1:15" x14ac:dyDescent="0.2">
      <c r="A4321">
        <v>1</v>
      </c>
      <c r="B4321" s="1">
        <f>48/82*K4321</f>
        <v>1609756.0975609755</v>
      </c>
      <c r="C4321" t="s">
        <v>22</v>
      </c>
      <c r="D4321" t="s">
        <v>1200</v>
      </c>
      <c r="E4321">
        <v>99</v>
      </c>
      <c r="F4321">
        <v>0</v>
      </c>
      <c r="H4321">
        <v>0</v>
      </c>
      <c r="K4321" s="1">
        <v>2750000</v>
      </c>
      <c r="L4321" s="1">
        <v>0</v>
      </c>
      <c r="N4321" s="3">
        <v>0.9</v>
      </c>
      <c r="O4321" s="10">
        <f>N4321-1/SUMIF(Seasons!A$2:A$8,C4321,Seasons!E$2:E$8)*(B4321-(E4321/SUMIF(Seasons!A$2:A$8,C4321,Seasons!B$2:B$8))*SUMIF(Seasons!A$2:A$8,C4321,Seasons!C$2:C$8))</f>
        <v>-1.7889063729346968</v>
      </c>
    </row>
    <row r="4322" spans="1:15" x14ac:dyDescent="0.2">
      <c r="A4322">
        <v>1</v>
      </c>
      <c r="B4322" s="1">
        <f>K4322</f>
        <v>2750000</v>
      </c>
      <c r="C4322" t="s">
        <v>15</v>
      </c>
      <c r="D4322" t="s">
        <v>1200</v>
      </c>
      <c r="E4322">
        <v>195</v>
      </c>
      <c r="F4322">
        <v>0</v>
      </c>
      <c r="G4322">
        <v>0</v>
      </c>
      <c r="H4322">
        <v>0</v>
      </c>
      <c r="I4322"/>
      <c r="J4322" s="1">
        <v>2750000</v>
      </c>
      <c r="K4322" s="1">
        <v>2750000</v>
      </c>
      <c r="L4322" s="1">
        <v>0</v>
      </c>
      <c r="M4322"/>
      <c r="N4322" s="3">
        <v>4.8</v>
      </c>
      <c r="O4322" s="10">
        <f>N4322-1/SUMIF(Seasons!A$2:A$8,C4322,Seasons!E$2:E$8)*(B4322-(E4322/SUMIF(Seasons!A$2:A$8,C4322,Seasons!B$2:B$8))*SUMIF(Seasons!A$2:A$8,C4322,Seasons!C$2:C$8))</f>
        <v>-0.31132623426911898</v>
      </c>
    </row>
    <row r="4323" spans="1:15" x14ac:dyDescent="0.2">
      <c r="A4323">
        <v>1</v>
      </c>
      <c r="B4323" s="1">
        <f>J4323</f>
        <v>2750000</v>
      </c>
      <c r="C4323" s="11" t="s">
        <v>17</v>
      </c>
      <c r="D4323" s="11" t="s">
        <v>1201</v>
      </c>
      <c r="E4323" s="12">
        <v>190</v>
      </c>
      <c r="F4323" s="12"/>
      <c r="G4323" s="12"/>
      <c r="H4323" s="12"/>
      <c r="I4323" s="13">
        <v>2750000</v>
      </c>
      <c r="J4323" s="14">
        <v>2750000</v>
      </c>
      <c r="K4323" s="14"/>
      <c r="L4323" s="14" t="s">
        <v>27</v>
      </c>
      <c r="M4323" s="13"/>
      <c r="N4323" s="10">
        <v>4.0999999999999996</v>
      </c>
      <c r="O4323" s="10">
        <f>N4323-1/SUMIF(Seasons!A$2:A$8,C4323,Seasons!E$2:E$8)*(B4323-(E4323/SUMIF(Seasons!A$2:A$8,C4323,Seasons!B$2:B$8))*SUMIF(Seasons!A$2:A$8,C4323,Seasons!C$2:C$8))</f>
        <v>-1.8639541234298198</v>
      </c>
    </row>
    <row r="4324" spans="1:15" x14ac:dyDescent="0.2">
      <c r="A4324">
        <v>1</v>
      </c>
      <c r="B4324" s="1">
        <f>K4324</f>
        <v>1500000</v>
      </c>
      <c r="C4324" s="11" t="s">
        <v>19</v>
      </c>
      <c r="D4324" s="11" t="s">
        <v>1201</v>
      </c>
      <c r="E4324" s="12">
        <v>193</v>
      </c>
      <c r="F4324" s="12">
        <v>0</v>
      </c>
      <c r="G4324" s="12">
        <v>0</v>
      </c>
      <c r="H4324" s="12">
        <v>0</v>
      </c>
      <c r="I4324" s="11"/>
      <c r="J4324" s="14">
        <v>1500000</v>
      </c>
      <c r="K4324" s="14">
        <v>1500000</v>
      </c>
      <c r="L4324" s="14">
        <v>0</v>
      </c>
      <c r="M4324" s="13"/>
      <c r="N4324" s="10">
        <v>6.9</v>
      </c>
      <c r="O4324" s="10">
        <f>N4324-1/SUMIF(Seasons!A$2:A$8,C4324,Seasons!E$2:E$8)*(B4324-(E4324/SUMIF(Seasons!A$2:A$8,C4324,Seasons!B$2:B$8))*SUMIF(Seasons!A$2:A$8,C4324,Seasons!C$2:C$8))</f>
        <v>4.2509933774834439</v>
      </c>
    </row>
    <row r="4325" spans="1:15" x14ac:dyDescent="0.2">
      <c r="A4325">
        <v>1</v>
      </c>
      <c r="B4325" s="1">
        <f>K4325</f>
        <v>725000</v>
      </c>
      <c r="C4325" s="11" t="s">
        <v>20</v>
      </c>
      <c r="D4325" s="11" t="s">
        <v>1201</v>
      </c>
      <c r="E4325" s="12">
        <v>186</v>
      </c>
      <c r="F4325" s="16">
        <v>39</v>
      </c>
      <c r="G4325" s="12">
        <v>0</v>
      </c>
      <c r="H4325" s="12">
        <v>0</v>
      </c>
      <c r="I4325" s="12"/>
      <c r="J4325" s="14">
        <v>725000</v>
      </c>
      <c r="K4325" s="14">
        <v>725000</v>
      </c>
      <c r="L4325" s="14">
        <v>0</v>
      </c>
      <c r="M4325" s="13"/>
      <c r="N4325" s="10">
        <v>9.6999999999999993</v>
      </c>
      <c r="O4325" s="10">
        <f>N4325-1/SUMIF(Seasons!A$2:A$8,C4325,Seasons!E$2:E$8)*(B4325-(E4325/SUMIF(Seasons!A$2:A$8,C4325,Seasons!B$2:B$8))*SUMIF(Seasons!A$2:A$8,C4325,Seasons!C$2:C$8))</f>
        <v>9.1363256784968669</v>
      </c>
    </row>
    <row r="4326" spans="1:15" x14ac:dyDescent="0.2">
      <c r="A4326">
        <v>1</v>
      </c>
      <c r="B4326" s="1">
        <f>K4326</f>
        <v>1250000</v>
      </c>
      <c r="C4326" s="11" t="s">
        <v>21</v>
      </c>
      <c r="D4326" s="11" t="s">
        <v>1201</v>
      </c>
      <c r="E4326" s="11">
        <v>185</v>
      </c>
      <c r="F4326" s="11">
        <v>0</v>
      </c>
      <c r="G4326" s="11">
        <v>0</v>
      </c>
      <c r="H4326" s="11">
        <v>0</v>
      </c>
      <c r="I4326" s="11"/>
      <c r="J4326" s="17">
        <v>1250000</v>
      </c>
      <c r="K4326" s="17">
        <v>1250000</v>
      </c>
      <c r="L4326" s="17">
        <v>800000</v>
      </c>
      <c r="M4326" s="18">
        <v>450000</v>
      </c>
      <c r="N4326" s="10">
        <v>0.8</v>
      </c>
      <c r="O4326" s="10">
        <f>N4326-1/SUMIF(Seasons!A$2:A$8,C4326,Seasons!E$2:E$8)*(B4326-(E4326/SUMIF(Seasons!A$2:A$8,C4326,Seasons!B$2:B$8))*SUMIF(Seasons!A$2:A$8,C4326,Seasons!C$2:C$8))</f>
        <v>-0.86586883676400195</v>
      </c>
    </row>
    <row r="4327" spans="1:15" x14ac:dyDescent="0.2">
      <c r="A4327">
        <v>1</v>
      </c>
      <c r="B4327" s="1">
        <f>J4327</f>
        <v>2750000</v>
      </c>
      <c r="C4327" s="11" t="s">
        <v>17</v>
      </c>
      <c r="D4327" s="11" t="s">
        <v>1202</v>
      </c>
      <c r="E4327" s="12">
        <v>190</v>
      </c>
      <c r="F4327" s="12"/>
      <c r="G4327" s="12"/>
      <c r="H4327" s="12"/>
      <c r="I4327" s="13">
        <v>2750000</v>
      </c>
      <c r="J4327" s="14">
        <v>2750000</v>
      </c>
      <c r="K4327" s="14"/>
      <c r="L4327" s="14" t="s">
        <v>27</v>
      </c>
      <c r="M4327" s="13"/>
      <c r="N4327" s="10">
        <v>1.5</v>
      </c>
      <c r="O4327" s="10">
        <f>N4327-1/SUMIF(Seasons!A$2:A$8,C4327,Seasons!E$2:E$8)*(B4327-(E4327/SUMIF(Seasons!A$2:A$8,C4327,Seasons!B$2:B$8))*SUMIF(Seasons!A$2:A$8,C4327,Seasons!C$2:C$8))</f>
        <v>-4.4639541234298195</v>
      </c>
    </row>
    <row r="4328" spans="1:15" x14ac:dyDescent="0.2">
      <c r="A4328">
        <v>1</v>
      </c>
      <c r="B4328" s="1">
        <f>K4328</f>
        <v>1975000</v>
      </c>
      <c r="C4328" s="11" t="s">
        <v>19</v>
      </c>
      <c r="D4328" s="11" t="s">
        <v>1202</v>
      </c>
      <c r="E4328" s="12">
        <v>193</v>
      </c>
      <c r="F4328" s="12">
        <v>0</v>
      </c>
      <c r="G4328" s="12">
        <v>0</v>
      </c>
      <c r="H4328" s="12">
        <v>0</v>
      </c>
      <c r="I4328" s="11"/>
      <c r="J4328" s="14">
        <v>1975000</v>
      </c>
      <c r="K4328" s="14">
        <v>1975000</v>
      </c>
      <c r="L4328" s="14">
        <v>0</v>
      </c>
      <c r="M4328" s="13"/>
      <c r="N4328" s="10">
        <v>0.3</v>
      </c>
      <c r="O4328" s="10">
        <f>N4328-1/SUMIF(Seasons!A$2:A$8,C4328,Seasons!E$2:E$8)*(B4328-(E4328/SUMIF(Seasons!A$2:A$8,C4328,Seasons!B$2:B$8))*SUMIF(Seasons!A$2:A$8,C4328,Seasons!C$2:C$8))</f>
        <v>-3.6072847682119207</v>
      </c>
    </row>
    <row r="4329" spans="1:15" x14ac:dyDescent="0.2">
      <c r="A4329">
        <v>1</v>
      </c>
      <c r="B4329" s="1">
        <f>K4329</f>
        <v>2075000</v>
      </c>
      <c r="C4329" s="11" t="s">
        <v>20</v>
      </c>
      <c r="D4329" s="11" t="s">
        <v>1202</v>
      </c>
      <c r="E4329" s="12">
        <v>186</v>
      </c>
      <c r="F4329" s="12">
        <v>0</v>
      </c>
      <c r="G4329" s="12">
        <v>0</v>
      </c>
      <c r="H4329" s="12">
        <v>0</v>
      </c>
      <c r="I4329" s="12"/>
      <c r="J4329" s="14">
        <v>2075000</v>
      </c>
      <c r="K4329" s="14">
        <v>2075000</v>
      </c>
      <c r="L4329" s="14">
        <v>0</v>
      </c>
      <c r="M4329" s="13"/>
      <c r="N4329" s="10">
        <v>0.5</v>
      </c>
      <c r="O4329" s="10">
        <f>N4329-1/SUMIF(Seasons!A$2:A$8,C4329,Seasons!E$2:E$8)*(B4329-(E4329/SUMIF(Seasons!A$2:A$8,C4329,Seasons!B$2:B$8))*SUMIF(Seasons!A$2:A$8,C4329,Seasons!C$2:C$8))</f>
        <v>-3.4457202505219202</v>
      </c>
    </row>
    <row r="4330" spans="1:15" x14ac:dyDescent="0.2">
      <c r="A4330">
        <v>1</v>
      </c>
      <c r="B4330" s="1">
        <f>J4330</f>
        <v>4100000</v>
      </c>
      <c r="C4330" s="11" t="s">
        <v>17</v>
      </c>
      <c r="D4330" s="11" t="s">
        <v>1203</v>
      </c>
      <c r="E4330" s="12">
        <v>190</v>
      </c>
      <c r="F4330" s="12"/>
      <c r="G4330" s="12"/>
      <c r="H4330" s="12"/>
      <c r="I4330" s="13">
        <v>4100000</v>
      </c>
      <c r="J4330" s="14">
        <v>4100000</v>
      </c>
      <c r="K4330" s="14"/>
      <c r="L4330" s="14" t="s">
        <v>27</v>
      </c>
      <c r="M4330" s="13"/>
      <c r="N4330" s="10">
        <v>1.5</v>
      </c>
      <c r="O4330" s="10">
        <f>N4330-1/SUMIF(Seasons!A$2:A$8,C4330,Seasons!E$2:E$8)*(B4330-(E4330/SUMIF(Seasons!A$2:A$8,C4330,Seasons!B$2:B$8))*SUMIF(Seasons!A$2:A$8,C4330,Seasons!C$2:C$8))</f>
        <v>-8.0030038230475142</v>
      </c>
    </row>
    <row r="4331" spans="1:15" x14ac:dyDescent="0.2">
      <c r="A4331">
        <v>1</v>
      </c>
      <c r="B4331" s="1">
        <f>K4331</f>
        <v>4100000</v>
      </c>
      <c r="C4331" s="11" t="s">
        <v>19</v>
      </c>
      <c r="D4331" s="11" t="s">
        <v>1203</v>
      </c>
      <c r="E4331" s="12">
        <v>193</v>
      </c>
      <c r="F4331" s="12">
        <v>0</v>
      </c>
      <c r="G4331" s="12">
        <v>0</v>
      </c>
      <c r="H4331" s="12">
        <v>0</v>
      </c>
      <c r="I4331" s="11"/>
      <c r="J4331" s="14">
        <v>4100000</v>
      </c>
      <c r="K4331" s="14">
        <v>4100000</v>
      </c>
      <c r="L4331" s="14">
        <v>0</v>
      </c>
      <c r="M4331" s="13"/>
      <c r="N4331" s="10">
        <v>6.3</v>
      </c>
      <c r="O4331" s="10">
        <f>N4331-1/SUMIF(Seasons!A$2:A$8,C4331,Seasons!E$2:E$8)*(B4331-(E4331/SUMIF(Seasons!A$2:A$8,C4331,Seasons!B$2:B$8))*SUMIF(Seasons!A$2:A$8,C4331,Seasons!C$2:C$8))</f>
        <v>-3.2364238410596036</v>
      </c>
    </row>
    <row r="4332" spans="1:15" x14ac:dyDescent="0.2">
      <c r="A4332">
        <v>1</v>
      </c>
      <c r="B4332" s="1">
        <f>K4332</f>
        <v>4100000</v>
      </c>
      <c r="C4332" s="11" t="s">
        <v>20</v>
      </c>
      <c r="D4332" s="11" t="s">
        <v>1203</v>
      </c>
      <c r="E4332" s="12">
        <v>186</v>
      </c>
      <c r="F4332" s="12">
        <v>0</v>
      </c>
      <c r="G4332" s="12">
        <v>0</v>
      </c>
      <c r="H4332" s="12">
        <v>0</v>
      </c>
      <c r="I4332" s="12"/>
      <c r="J4332" s="14">
        <v>4100000</v>
      </c>
      <c r="K4332" s="14">
        <v>4100000</v>
      </c>
      <c r="L4332" s="14">
        <v>0</v>
      </c>
      <c r="M4332" s="13"/>
      <c r="N4332" s="10">
        <v>9.6</v>
      </c>
      <c r="O4332" s="10">
        <f>N4332-1/SUMIF(Seasons!A$2:A$8,C4332,Seasons!E$2:E$8)*(B4332-(E4332/SUMIF(Seasons!A$2:A$8,C4332,Seasons!B$2:B$8))*SUMIF(Seasons!A$2:A$8,C4332,Seasons!C$2:C$8))</f>
        <v>0.5812108559498963</v>
      </c>
    </row>
    <row r="4333" spans="1:15" x14ac:dyDescent="0.2">
      <c r="A4333">
        <v>1</v>
      </c>
      <c r="B4333" s="1">
        <f>K4333</f>
        <v>4100000</v>
      </c>
      <c r="C4333" s="11" t="s">
        <v>21</v>
      </c>
      <c r="D4333" s="11" t="s">
        <v>1203</v>
      </c>
      <c r="E4333" s="12">
        <v>185</v>
      </c>
      <c r="F4333" s="12">
        <v>0</v>
      </c>
      <c r="G4333" s="12">
        <v>0</v>
      </c>
      <c r="H4333" s="12">
        <v>0</v>
      </c>
      <c r="I4333" s="12"/>
      <c r="J4333" s="14">
        <v>4100000</v>
      </c>
      <c r="K4333" s="14">
        <v>4100000</v>
      </c>
      <c r="L4333" s="14">
        <v>0</v>
      </c>
      <c r="M4333" s="13">
        <v>0</v>
      </c>
      <c r="N4333" s="10">
        <v>2.1</v>
      </c>
      <c r="O4333" s="10">
        <f>N4333-1/SUMIF(Seasons!A$2:A$8,C4333,Seasons!E$2:E$8)*(B4333-(E4333/SUMIF(Seasons!A$2:A$8,C4333,Seasons!B$2:B$8))*SUMIF(Seasons!A$2:A$8,C4333,Seasons!C$2:C$8))</f>
        <v>-6.1144566778362854</v>
      </c>
    </row>
    <row r="4334" spans="1:15" x14ac:dyDescent="0.2">
      <c r="A4334">
        <v>1</v>
      </c>
      <c r="B4334" s="1">
        <f>48/82*K4334</f>
        <v>2400000</v>
      </c>
      <c r="C4334" t="s">
        <v>22</v>
      </c>
      <c r="D4334" t="s">
        <v>1203</v>
      </c>
      <c r="E4334">
        <v>99</v>
      </c>
      <c r="F4334">
        <v>0</v>
      </c>
      <c r="H4334">
        <v>0</v>
      </c>
      <c r="K4334" s="1">
        <v>4100000</v>
      </c>
      <c r="L4334" s="1">
        <v>0</v>
      </c>
      <c r="N4334" s="3">
        <v>4</v>
      </c>
      <c r="O4334" s="10">
        <f>N4334-1/SUMIF(Seasons!A$2:A$8,C4334,Seasons!E$2:E$8)*(B4334-(E4334/SUMIF(Seasons!A$2:A$8,C4334,Seasons!B$2:B$8))*SUMIF(Seasons!A$2:A$8,C4334,Seasons!C$2:C$8))</f>
        <v>-0.32037765538945706</v>
      </c>
    </row>
    <row r="4335" spans="1:15" x14ac:dyDescent="0.2">
      <c r="A4335">
        <v>1</v>
      </c>
      <c r="B4335" s="1">
        <f>K4335</f>
        <v>1500000</v>
      </c>
      <c r="C4335" t="s">
        <v>15</v>
      </c>
      <c r="D4335" t="s">
        <v>1203</v>
      </c>
      <c r="E4335">
        <v>195</v>
      </c>
      <c r="F4335">
        <v>0</v>
      </c>
      <c r="G4335">
        <v>0</v>
      </c>
      <c r="H4335">
        <v>0</v>
      </c>
      <c r="I4335"/>
      <c r="J4335" s="1">
        <v>1500000</v>
      </c>
      <c r="K4335" s="1">
        <v>1500000</v>
      </c>
      <c r="L4335" s="1">
        <v>0</v>
      </c>
      <c r="M4335"/>
      <c r="N4335" s="3">
        <v>4.2</v>
      </c>
      <c r="O4335" s="10">
        <f>N4335-1/SUMIF(Seasons!A$2:A$8,C4335,Seasons!E$2:E$8)*(B4335-(E4335/SUMIF(Seasons!A$2:A$8,C4335,Seasons!B$2:B$8))*SUMIF(Seasons!A$2:A$8,C4335,Seasons!C$2:C$8))</f>
        <v>1.9928363988383353</v>
      </c>
    </row>
    <row r="4336" spans="1:15" x14ac:dyDescent="0.2">
      <c r="A4336">
        <v>1</v>
      </c>
      <c r="B4336" s="1">
        <v>1550000</v>
      </c>
      <c r="C4336" t="s">
        <v>23</v>
      </c>
      <c r="D4336" t="s">
        <v>1203</v>
      </c>
      <c r="E4336">
        <v>186</v>
      </c>
      <c r="K4336" s="1">
        <v>1550000</v>
      </c>
      <c r="L4336" s="1">
        <v>0</v>
      </c>
      <c r="N4336" s="3">
        <v>-1.4</v>
      </c>
      <c r="O4336" s="10">
        <f>N4336-1/SUMIF(Seasons!A$2:A$8,C4336,Seasons!E$2:E$8)*(B4336-(E4336/SUMIF(Seasons!A$2:A$8,C4336,Seasons!B$2:B$8))*SUMIF(Seasons!A$2:A$8,C4336,Seasons!C$2:C$8))</f>
        <v>-3.529547471162378</v>
      </c>
    </row>
    <row r="4337" spans="1:15" x14ac:dyDescent="0.2">
      <c r="A4337">
        <v>1</v>
      </c>
      <c r="B4337" s="1">
        <f>48/82*K4337</f>
        <v>15861.073170731706</v>
      </c>
      <c r="C4337" t="s">
        <v>22</v>
      </c>
      <c r="D4337" t="s">
        <v>1204</v>
      </c>
      <c r="E4337">
        <v>3</v>
      </c>
      <c r="F4337">
        <v>0</v>
      </c>
      <c r="H4337">
        <v>0</v>
      </c>
      <c r="K4337" s="1">
        <v>27096</v>
      </c>
      <c r="L4337" s="1">
        <v>0</v>
      </c>
      <c r="O4337" s="10">
        <f>N4337-1/SUMIF(Seasons!A$2:A$8,C4337,Seasons!E$2:E$8)*(B4337-(E4337/SUMIF(Seasons!A$2:A$8,C4337,Seasons!B$2:B$8))*SUMIF(Seasons!A$2:A$8,C4337,Seasons!C$2:C$8))</f>
        <v>-1.3519348830555751E-2</v>
      </c>
    </row>
    <row r="4338" spans="1:15" x14ac:dyDescent="0.2">
      <c r="A4338">
        <v>1</v>
      </c>
      <c r="B4338" s="1">
        <v>278000</v>
      </c>
      <c r="C4338" t="s">
        <v>23</v>
      </c>
      <c r="D4338" t="s">
        <v>1204</v>
      </c>
      <c r="E4338">
        <v>60</v>
      </c>
      <c r="K4338" s="1">
        <v>278000</v>
      </c>
      <c r="L4338" s="1">
        <v>0</v>
      </c>
      <c r="N4338" s="3">
        <v>0.7</v>
      </c>
      <c r="O4338" s="10">
        <f>N4338-1/SUMIF(Seasons!A$2:A$8,C4338,Seasons!E$2:E$8)*(B4338-(E4338/SUMIF(Seasons!A$2:A$8,C4338,Seasons!B$2:B$8))*SUMIF(Seasons!A$2:A$8,C4338,Seasons!C$2:C$8))</f>
        <v>0.48580874144889363</v>
      </c>
    </row>
    <row r="4339" spans="1:15" x14ac:dyDescent="0.2">
      <c r="A4339">
        <v>1</v>
      </c>
      <c r="B4339" s="1">
        <f>K4339</f>
        <v>43846</v>
      </c>
      <c r="C4339" t="s">
        <v>15</v>
      </c>
      <c r="D4339" t="s">
        <v>1205</v>
      </c>
      <c r="E4339">
        <v>15</v>
      </c>
      <c r="F4339">
        <v>0</v>
      </c>
      <c r="G4339">
        <v>0</v>
      </c>
      <c r="H4339">
        <v>0</v>
      </c>
      <c r="I4339"/>
      <c r="J4339" s="1">
        <v>570000</v>
      </c>
      <c r="K4339" s="1">
        <v>43846</v>
      </c>
      <c r="L4339" s="1">
        <v>0</v>
      </c>
      <c r="M4339"/>
      <c r="N4339" s="3">
        <v>0.5</v>
      </c>
      <c r="O4339" s="10">
        <f>N4339-1/SUMIF(Seasons!A$2:A$8,C4339,Seasons!E$2:E$8)*(B4339-(E4339/SUMIF(Seasons!A$2:A$8,C4339,Seasons!B$2:B$8))*SUMIF(Seasons!A$2:A$8,C4339,Seasons!C$2:C$8))</f>
        <v>0.49642600342542259</v>
      </c>
    </row>
    <row r="4340" spans="1:15" x14ac:dyDescent="0.2">
      <c r="A4340">
        <v>1</v>
      </c>
      <c r="B4340" s="1">
        <f>J4340</f>
        <v>550000</v>
      </c>
      <c r="C4340" s="11" t="s">
        <v>17</v>
      </c>
      <c r="D4340" s="11" t="s">
        <v>1206</v>
      </c>
      <c r="E4340" s="12">
        <v>190</v>
      </c>
      <c r="F4340" s="12"/>
      <c r="G4340" s="12"/>
      <c r="H4340" s="12"/>
      <c r="I4340" s="13">
        <v>575000</v>
      </c>
      <c r="J4340" s="14">
        <v>550000</v>
      </c>
      <c r="K4340" s="14"/>
      <c r="L4340" s="14" t="s">
        <v>27</v>
      </c>
      <c r="M4340" s="13"/>
      <c r="N4340" s="10">
        <v>3.9</v>
      </c>
      <c r="O4340" s="10">
        <f>N4340-1/SUMIF(Seasons!A$2:A$8,C4340,Seasons!E$2:E$8)*(B4340-(E4340/SUMIF(Seasons!A$2:A$8,C4340,Seasons!B$2:B$8))*SUMIF(Seasons!A$2:A$8,C4340,Seasons!C$2:C$8))</f>
        <v>3.7033861277990168</v>
      </c>
    </row>
    <row r="4341" spans="1:15" x14ac:dyDescent="0.2">
      <c r="A4341">
        <v>1</v>
      </c>
      <c r="B4341" s="1">
        <f>K4341</f>
        <v>1300000</v>
      </c>
      <c r="C4341" s="11" t="s">
        <v>19</v>
      </c>
      <c r="D4341" s="11" t="s">
        <v>1206</v>
      </c>
      <c r="E4341" s="12">
        <v>193</v>
      </c>
      <c r="F4341" s="12">
        <v>0</v>
      </c>
      <c r="G4341" s="12">
        <v>0</v>
      </c>
      <c r="H4341" s="12">
        <v>0</v>
      </c>
      <c r="I4341" s="11"/>
      <c r="J4341" s="14">
        <v>1300000</v>
      </c>
      <c r="K4341" s="14">
        <v>1300000</v>
      </c>
      <c r="L4341" s="14">
        <v>0</v>
      </c>
      <c r="M4341" s="13"/>
      <c r="N4341" s="10">
        <v>-0.2</v>
      </c>
      <c r="O4341" s="10">
        <f>N4341-1/SUMIF(Seasons!A$2:A$8,C4341,Seasons!E$2:E$8)*(B4341-(E4341/SUMIF(Seasons!A$2:A$8,C4341,Seasons!B$2:B$8))*SUMIF(Seasons!A$2:A$8,C4341,Seasons!C$2:C$8))</f>
        <v>-2.3192052980132454</v>
      </c>
    </row>
    <row r="4342" spans="1:15" x14ac:dyDescent="0.2">
      <c r="A4342">
        <v>1</v>
      </c>
      <c r="B4342" s="1">
        <f>K4342</f>
        <v>1300000</v>
      </c>
      <c r="C4342" s="11" t="s">
        <v>20</v>
      </c>
      <c r="D4342" s="11" t="s">
        <v>1206</v>
      </c>
      <c r="E4342" s="12">
        <v>186</v>
      </c>
      <c r="F4342" s="16">
        <v>28</v>
      </c>
      <c r="G4342" s="12">
        <v>0</v>
      </c>
      <c r="H4342" s="12">
        <v>0</v>
      </c>
      <c r="I4342" s="12"/>
      <c r="J4342" s="14">
        <v>1300000</v>
      </c>
      <c r="K4342" s="14">
        <v>1300000</v>
      </c>
      <c r="L4342" s="14">
        <v>0</v>
      </c>
      <c r="M4342" s="13"/>
      <c r="N4342" s="10">
        <v>8.5</v>
      </c>
      <c r="O4342" s="10">
        <f>N4342-1/SUMIF(Seasons!A$2:A$8,C4342,Seasons!E$2:E$8)*(B4342-(E4342/SUMIF(Seasons!A$2:A$8,C4342,Seasons!B$2:B$8))*SUMIF(Seasons!A$2:A$8,C4342,Seasons!C$2:C$8))</f>
        <v>6.4958246346555324</v>
      </c>
    </row>
    <row r="4343" spans="1:15" x14ac:dyDescent="0.2">
      <c r="A4343">
        <v>1</v>
      </c>
      <c r="B4343" s="1">
        <f>K4343</f>
        <v>1300000</v>
      </c>
      <c r="C4343" s="11" t="s">
        <v>21</v>
      </c>
      <c r="D4343" s="11" t="s">
        <v>1206</v>
      </c>
      <c r="E4343" s="12">
        <v>185</v>
      </c>
      <c r="F4343" s="16">
        <v>49</v>
      </c>
      <c r="G4343" s="12">
        <v>0</v>
      </c>
      <c r="H4343" s="12">
        <v>0</v>
      </c>
      <c r="I4343" s="12"/>
      <c r="J4343" s="14">
        <v>1300000</v>
      </c>
      <c r="K4343" s="14">
        <v>1300000</v>
      </c>
      <c r="L4343" s="14">
        <v>0</v>
      </c>
      <c r="M4343" s="13">
        <v>0</v>
      </c>
      <c r="N4343" s="10">
        <v>1.2</v>
      </c>
      <c r="O4343" s="10">
        <f>N4343-1/SUMIF(Seasons!A$2:A$8,C4343,Seasons!E$2:E$8)*(B4343-(E4343/SUMIF(Seasons!A$2:A$8,C4343,Seasons!B$2:B$8))*SUMIF(Seasons!A$2:A$8,C4343,Seasons!C$2:C$8))</f>
        <v>-0.58075634274772625</v>
      </c>
    </row>
    <row r="4344" spans="1:15" x14ac:dyDescent="0.2">
      <c r="A4344">
        <v>1</v>
      </c>
      <c r="B4344" s="1">
        <f>48/82*K4344</f>
        <v>1229268.2926829269</v>
      </c>
      <c r="C4344" t="s">
        <v>22</v>
      </c>
      <c r="D4344" t="s">
        <v>1206</v>
      </c>
      <c r="E4344">
        <v>99</v>
      </c>
      <c r="F4344">
        <v>0</v>
      </c>
      <c r="H4344">
        <v>0</v>
      </c>
      <c r="K4344" s="1">
        <v>2100000</v>
      </c>
      <c r="L4344" s="1">
        <v>0</v>
      </c>
      <c r="N4344" s="3">
        <v>3.2</v>
      </c>
      <c r="O4344" s="10">
        <f>N4344-1/SUMIF(Seasons!A$2:A$8,C4344,Seasons!E$2:E$8)*(B4344-(E4344/SUMIF(Seasons!A$2:A$8,C4344,Seasons!B$2:B$8))*SUMIF(Seasons!A$2:A$8,C4344,Seasons!C$2:C$8))</f>
        <v>1.2966168371361133</v>
      </c>
    </row>
    <row r="4345" spans="1:15" x14ac:dyDescent="0.2">
      <c r="A4345">
        <v>1</v>
      </c>
      <c r="B4345" s="1">
        <f>K4345</f>
        <v>2100000</v>
      </c>
      <c r="C4345" t="s">
        <v>15</v>
      </c>
      <c r="D4345" t="s">
        <v>1206</v>
      </c>
      <c r="E4345">
        <v>195</v>
      </c>
      <c r="F4345">
        <v>0</v>
      </c>
      <c r="G4345">
        <v>0</v>
      </c>
      <c r="H4345">
        <v>0</v>
      </c>
      <c r="I4345"/>
      <c r="J4345" s="1">
        <v>2100000</v>
      </c>
      <c r="K4345" s="1">
        <v>2100000</v>
      </c>
      <c r="L4345" s="1">
        <v>0</v>
      </c>
      <c r="M4345"/>
      <c r="N4345" s="3">
        <v>2.2999999999999998</v>
      </c>
      <c r="O4345" s="10">
        <f>N4345-1/SUMIF(Seasons!A$2:A$8,C4345,Seasons!E$2:E$8)*(B4345-(E4345/SUMIF(Seasons!A$2:A$8,C4345,Seasons!B$2:B$8))*SUMIF(Seasons!A$2:A$8,C4345,Seasons!C$2:C$8))</f>
        <v>-1.3011616650532432</v>
      </c>
    </row>
    <row r="4346" spans="1:15" x14ac:dyDescent="0.2">
      <c r="A4346">
        <v>1</v>
      </c>
      <c r="B4346" s="1">
        <v>800000</v>
      </c>
      <c r="C4346" t="s">
        <v>23</v>
      </c>
      <c r="D4346" t="s">
        <v>1206</v>
      </c>
      <c r="E4346">
        <v>186</v>
      </c>
      <c r="K4346" s="1">
        <v>800000</v>
      </c>
      <c r="L4346" s="1">
        <v>0</v>
      </c>
      <c r="N4346" s="3">
        <v>-1</v>
      </c>
      <c r="O4346" s="10">
        <f>N4346-1/SUMIF(Seasons!A$2:A$8,C4346,Seasons!E$2:E$8)*(B4346-(E4346/SUMIF(Seasons!A$2:A$8,C4346,Seasons!B$2:B$8))*SUMIF(Seasons!A$2:A$8,C4346,Seasons!C$2:C$8))</f>
        <v>-1.5323868677905945</v>
      </c>
    </row>
    <row r="4347" spans="1:15" x14ac:dyDescent="0.2">
      <c r="A4347">
        <v>1</v>
      </c>
      <c r="B4347" s="1">
        <f>K4347</f>
        <v>4534</v>
      </c>
      <c r="C4347" s="11" t="s">
        <v>19</v>
      </c>
      <c r="D4347" s="11" t="s">
        <v>1207</v>
      </c>
      <c r="E4347" s="12">
        <v>1</v>
      </c>
      <c r="F4347" s="12">
        <v>0</v>
      </c>
      <c r="G4347" s="12">
        <v>0</v>
      </c>
      <c r="H4347" s="12">
        <v>0</v>
      </c>
      <c r="I4347" s="11"/>
      <c r="J4347" s="14">
        <v>875000</v>
      </c>
      <c r="K4347" s="14">
        <v>4534</v>
      </c>
      <c r="L4347" s="14">
        <v>262500</v>
      </c>
      <c r="M4347" s="13"/>
      <c r="N4347" s="10"/>
      <c r="O4347" s="10">
        <f>N4347-1/SUMIF(Seasons!A$2:A$8,C4347,Seasons!E$2:E$8)*(B4347-(E4347/SUMIF(Seasons!A$2:A$8,C4347,Seasons!B$2:B$8))*SUMIF(Seasons!A$2:A$8,C4347,Seasons!C$2:C$8))</f>
        <v>-5.1478845691932881E-3</v>
      </c>
    </row>
    <row r="4348" spans="1:15" x14ac:dyDescent="0.2">
      <c r="A4348">
        <v>1</v>
      </c>
      <c r="B4348" s="1">
        <f>J4348</f>
        <v>762500</v>
      </c>
      <c r="C4348" s="11" t="s">
        <v>17</v>
      </c>
      <c r="D4348" s="11" t="s">
        <v>1208</v>
      </c>
      <c r="E4348" s="12">
        <v>190</v>
      </c>
      <c r="F4348" s="12"/>
      <c r="G4348" s="12"/>
      <c r="H4348" s="12"/>
      <c r="I4348" s="13">
        <v>762500</v>
      </c>
      <c r="J4348" s="14">
        <v>762500</v>
      </c>
      <c r="K4348" s="14"/>
      <c r="L4348" s="14" t="s">
        <v>27</v>
      </c>
      <c r="M4348" s="13"/>
      <c r="N4348" s="10">
        <v>6</v>
      </c>
      <c r="O4348" s="10">
        <f>N4348-1/SUMIF(Seasons!A$2:A$8,C4348,Seasons!E$2:E$8)*(B4348-(E4348/SUMIF(Seasons!A$2:A$8,C4348,Seasons!B$2:B$8))*SUMIF(Seasons!A$2:A$8,C4348,Seasons!C$2:C$8))</f>
        <v>5.2463134898962318</v>
      </c>
    </row>
    <row r="4349" spans="1:15" x14ac:dyDescent="0.2">
      <c r="A4349">
        <v>1</v>
      </c>
      <c r="B4349" s="1">
        <f>K4349</f>
        <v>762500</v>
      </c>
      <c r="C4349" s="11" t="s">
        <v>19</v>
      </c>
      <c r="D4349" s="11" t="s">
        <v>1208</v>
      </c>
      <c r="E4349" s="12">
        <v>193</v>
      </c>
      <c r="F4349" s="12">
        <v>0</v>
      </c>
      <c r="G4349" s="12">
        <v>0</v>
      </c>
      <c r="H4349" s="12">
        <v>0</v>
      </c>
      <c r="I4349" s="11"/>
      <c r="J4349" s="14">
        <v>762500</v>
      </c>
      <c r="K4349" s="14">
        <v>762500</v>
      </c>
      <c r="L4349" s="14">
        <v>0</v>
      </c>
      <c r="M4349" s="13"/>
      <c r="N4349" s="10">
        <v>5.6</v>
      </c>
      <c r="O4349" s="10">
        <f>N4349-1/SUMIF(Seasons!A$2:A$8,C4349,Seasons!E$2:E$8)*(B4349-(E4349/SUMIF(Seasons!A$2:A$8,C4349,Seasons!B$2:B$8))*SUMIF(Seasons!A$2:A$8,C4349,Seasons!C$2:C$8))</f>
        <v>4.9046357615894038</v>
      </c>
    </row>
    <row r="4350" spans="1:15" x14ac:dyDescent="0.2">
      <c r="A4350">
        <v>1</v>
      </c>
      <c r="B4350" s="1">
        <f>K4350</f>
        <v>800000</v>
      </c>
      <c r="C4350" s="11" t="s">
        <v>20</v>
      </c>
      <c r="D4350" s="11" t="s">
        <v>1208</v>
      </c>
      <c r="E4350" s="12">
        <v>186</v>
      </c>
      <c r="F4350" s="12">
        <v>0</v>
      </c>
      <c r="G4350" s="12">
        <v>0</v>
      </c>
      <c r="H4350" s="12">
        <v>0</v>
      </c>
      <c r="I4350" s="12"/>
      <c r="J4350" s="14">
        <v>800000</v>
      </c>
      <c r="K4350" s="14">
        <v>800000</v>
      </c>
      <c r="L4350" s="14">
        <v>0</v>
      </c>
      <c r="M4350" s="13"/>
      <c r="N4350" s="10">
        <v>-1.8</v>
      </c>
      <c r="O4350" s="10">
        <f>N4350-1/SUMIF(Seasons!A$2:A$8,C4350,Seasons!E$2:E$8)*(B4350-(E4350/SUMIF(Seasons!A$2:A$8,C4350,Seasons!B$2:B$8))*SUMIF(Seasons!A$2:A$8,C4350,Seasons!C$2:C$8))</f>
        <v>-2.5515657620041754</v>
      </c>
    </row>
    <row r="4351" spans="1:15" x14ac:dyDescent="0.2">
      <c r="A4351">
        <v>1</v>
      </c>
      <c r="B4351" s="1">
        <f>K4351</f>
        <v>800000</v>
      </c>
      <c r="C4351" s="11" t="s">
        <v>21</v>
      </c>
      <c r="D4351" s="11" t="s">
        <v>1208</v>
      </c>
      <c r="E4351" s="11">
        <v>185</v>
      </c>
      <c r="F4351" s="11">
        <v>0</v>
      </c>
      <c r="G4351" s="11">
        <v>0</v>
      </c>
      <c r="H4351" s="11">
        <v>0</v>
      </c>
      <c r="I4351" s="11"/>
      <c r="J4351" s="17">
        <v>800000</v>
      </c>
      <c r="K4351" s="17">
        <v>800000</v>
      </c>
      <c r="L4351" s="17">
        <v>0</v>
      </c>
      <c r="M4351" s="18">
        <v>0</v>
      </c>
      <c r="N4351" s="10">
        <v>-1.3</v>
      </c>
      <c r="O4351" s="10">
        <f>N4351-1/SUMIF(Seasons!A$2:A$8,C4351,Seasons!E$2:E$8)*(B4351-(E4351/SUMIF(Seasons!A$2:A$8,C4351,Seasons!B$2:B$8))*SUMIF(Seasons!A$2:A$8,C4351,Seasons!C$2:C$8))</f>
        <v>-1.9318812829104837</v>
      </c>
    </row>
    <row r="4352" spans="1:15" x14ac:dyDescent="0.2">
      <c r="A4352">
        <v>1</v>
      </c>
      <c r="B4352" s="1">
        <f>K4352</f>
        <v>376923</v>
      </c>
      <c r="C4352" t="s">
        <v>15</v>
      </c>
      <c r="D4352" t="s">
        <v>1208</v>
      </c>
      <c r="E4352">
        <v>105</v>
      </c>
      <c r="F4352">
        <v>0</v>
      </c>
      <c r="G4352">
        <v>0</v>
      </c>
      <c r="H4352">
        <v>0</v>
      </c>
      <c r="I4352"/>
      <c r="J4352" s="1">
        <v>700000</v>
      </c>
      <c r="K4352" s="1">
        <v>376923</v>
      </c>
      <c r="L4352" s="1">
        <v>0</v>
      </c>
      <c r="M4352"/>
      <c r="N4352" s="3">
        <v>-0.60000000000000009</v>
      </c>
      <c r="O4352" s="10">
        <f>N4352-1/SUMIF(Seasons!A$2:A$8,C4352,Seasons!E$2:E$8)*(B4352-(E4352/SUMIF(Seasons!A$2:A$8,C4352,Seasons!B$2:B$8))*SUMIF(Seasons!A$2:A$8,C4352,Seasons!C$2:C$8))</f>
        <v>-0.78765340680616591</v>
      </c>
    </row>
    <row r="4353" spans="1:15" x14ac:dyDescent="0.2">
      <c r="A4353">
        <v>1</v>
      </c>
      <c r="B4353" s="1">
        <f>J4353</f>
        <v>512500</v>
      </c>
      <c r="C4353" s="11" t="s">
        <v>17</v>
      </c>
      <c r="D4353" s="11" t="s">
        <v>1209</v>
      </c>
      <c r="E4353" s="12">
        <v>190</v>
      </c>
      <c r="F4353" s="12"/>
      <c r="G4353" s="12"/>
      <c r="H4353" s="12"/>
      <c r="I4353" s="13">
        <v>550000</v>
      </c>
      <c r="J4353" s="14">
        <v>512500</v>
      </c>
      <c r="K4353" s="14"/>
      <c r="L4353" s="14" t="s">
        <v>27</v>
      </c>
      <c r="M4353" s="13"/>
      <c r="N4353" s="10">
        <v>0.2</v>
      </c>
      <c r="O4353" s="10">
        <f>N4353-1/SUMIF(Seasons!A$2:A$8,C4353,Seasons!E$2:E$8)*(B4353-(E4353/SUMIF(Seasons!A$2:A$8,C4353,Seasons!B$2:B$8))*SUMIF(Seasons!A$2:A$8,C4353,Seasons!C$2:C$8))</f>
        <v>0.10169306389950848</v>
      </c>
    </row>
    <row r="4354" spans="1:15" x14ac:dyDescent="0.2">
      <c r="A4354">
        <v>1</v>
      </c>
      <c r="B4354" s="1">
        <v>65000</v>
      </c>
      <c r="C4354" t="s">
        <v>23</v>
      </c>
      <c r="D4354" t="s">
        <v>1210</v>
      </c>
      <c r="E4354">
        <v>18</v>
      </c>
      <c r="K4354" s="1">
        <v>65000</v>
      </c>
      <c r="L4354" s="1">
        <v>0</v>
      </c>
      <c r="N4354" s="3">
        <v>0</v>
      </c>
      <c r="O4354" s="10">
        <f>N4354-1/SUMIF(Seasons!A$2:A$8,C4354,Seasons!E$2:E$8)*(B4354-(E4354/SUMIF(Seasons!A$2:A$8,C4354,Seasons!B$2:B$8))*SUMIF(Seasons!A$2:A$8,C4354,Seasons!C$2:C$8))</f>
        <v>-2.507370409594413E-2</v>
      </c>
    </row>
    <row r="4355" spans="1:15" x14ac:dyDescent="0.2">
      <c r="A4355">
        <v>1</v>
      </c>
      <c r="B4355" s="1">
        <f>J4355</f>
        <v>522500</v>
      </c>
      <c r="C4355" s="11" t="s">
        <v>17</v>
      </c>
      <c r="D4355" s="11" t="s">
        <v>1211</v>
      </c>
      <c r="E4355" s="12">
        <v>190</v>
      </c>
      <c r="F4355" s="12"/>
      <c r="G4355" s="12"/>
      <c r="H4355" s="12"/>
      <c r="I4355" s="13">
        <v>522500</v>
      </c>
      <c r="J4355" s="14">
        <v>522500</v>
      </c>
      <c r="K4355" s="14"/>
      <c r="L4355" s="14" t="s">
        <v>27</v>
      </c>
      <c r="M4355" s="13"/>
      <c r="N4355" s="10">
        <v>-0.9</v>
      </c>
      <c r="O4355" s="10">
        <f>N4355-1/SUMIF(Seasons!A$2:A$8,C4355,Seasons!E$2:E$8)*(B4355-(E4355/SUMIF(Seasons!A$2:A$8,C4355,Seasons!B$2:B$8))*SUMIF(Seasons!A$2:A$8,C4355,Seasons!C$2:C$8))</f>
        <v>-1.0245221190606226</v>
      </c>
    </row>
    <row r="4356" spans="1:15" x14ac:dyDescent="0.2">
      <c r="A4356">
        <v>1</v>
      </c>
      <c r="B4356" s="1">
        <f>K4356</f>
        <v>575000</v>
      </c>
      <c r="C4356" s="11" t="s">
        <v>19</v>
      </c>
      <c r="D4356" s="11" t="s">
        <v>1211</v>
      </c>
      <c r="E4356" s="12">
        <v>193</v>
      </c>
      <c r="F4356" s="12">
        <v>0</v>
      </c>
      <c r="G4356" s="12">
        <v>0</v>
      </c>
      <c r="H4356" s="12">
        <v>0</v>
      </c>
      <c r="I4356" s="11"/>
      <c r="J4356" s="14">
        <v>575000</v>
      </c>
      <c r="K4356" s="14">
        <v>575000</v>
      </c>
      <c r="L4356" s="14">
        <v>0</v>
      </c>
      <c r="M4356" s="13"/>
      <c r="N4356" s="10">
        <v>10.199999999999999</v>
      </c>
      <c r="O4356" s="10">
        <f>N4356-1/SUMIF(Seasons!A$2:A$8,C4356,Seasons!E$2:E$8)*(B4356-(E4356/SUMIF(Seasons!A$2:A$8,C4356,Seasons!B$2:B$8))*SUMIF(Seasons!A$2:A$8,C4356,Seasons!C$2:C$8))</f>
        <v>10.001324503311258</v>
      </c>
    </row>
    <row r="4357" spans="1:15" x14ac:dyDescent="0.2">
      <c r="A4357">
        <v>1</v>
      </c>
      <c r="B4357" s="1">
        <f>K4357</f>
        <v>2450000</v>
      </c>
      <c r="C4357" s="11" t="s">
        <v>20</v>
      </c>
      <c r="D4357" s="11" t="s">
        <v>1211</v>
      </c>
      <c r="E4357" s="12">
        <v>186</v>
      </c>
      <c r="F4357" s="12">
        <v>0</v>
      </c>
      <c r="G4357" s="12">
        <v>0</v>
      </c>
      <c r="H4357" s="12">
        <v>0</v>
      </c>
      <c r="I4357" s="12"/>
      <c r="J4357" s="14">
        <v>2450000</v>
      </c>
      <c r="K4357" s="14">
        <v>2450000</v>
      </c>
      <c r="L4357" s="14">
        <v>0</v>
      </c>
      <c r="M4357" s="13"/>
      <c r="N4357" s="10">
        <v>7.8</v>
      </c>
      <c r="O4357" s="10">
        <f>N4357-1/SUMIF(Seasons!A$2:A$8,C4357,Seasons!E$2:E$8)*(B4357-(E4357/SUMIF(Seasons!A$2:A$8,C4357,Seasons!B$2:B$8))*SUMIF(Seasons!A$2:A$8,C4357,Seasons!C$2:C$8))</f>
        <v>2.9148225469728599</v>
      </c>
    </row>
    <row r="4358" spans="1:15" x14ac:dyDescent="0.2">
      <c r="A4358">
        <v>1</v>
      </c>
      <c r="B4358" s="1">
        <f>K4358</f>
        <v>3133333</v>
      </c>
      <c r="C4358" s="11" t="s">
        <v>21</v>
      </c>
      <c r="D4358" s="11" t="s">
        <v>1211</v>
      </c>
      <c r="E4358" s="12">
        <v>185</v>
      </c>
      <c r="F4358" s="12">
        <v>0</v>
      </c>
      <c r="G4358" s="12">
        <v>0</v>
      </c>
      <c r="H4358" s="12">
        <v>0</v>
      </c>
      <c r="I4358" s="12"/>
      <c r="J4358" s="14">
        <v>3133333</v>
      </c>
      <c r="K4358" s="14">
        <v>3133333</v>
      </c>
      <c r="L4358" s="14">
        <v>0</v>
      </c>
      <c r="M4358" s="13">
        <v>0</v>
      </c>
      <c r="N4358" s="10">
        <v>15.7</v>
      </c>
      <c r="O4358" s="10">
        <f>N4358-1/SUMIF(Seasons!A$2:A$8,C4358,Seasons!E$2:E$8)*(B4358-(E4358/SUMIF(Seasons!A$2:A$8,C4358,Seasons!B$2:B$8))*SUMIF(Seasons!A$2:A$8,C4358,Seasons!C$2:C$8))</f>
        <v>9.7067025370990905</v>
      </c>
    </row>
    <row r="4359" spans="1:15" x14ac:dyDescent="0.2">
      <c r="A4359">
        <v>1</v>
      </c>
      <c r="B4359" s="1">
        <f>48/82*K4359</f>
        <v>1834146.1463414633</v>
      </c>
      <c r="C4359" t="s">
        <v>22</v>
      </c>
      <c r="D4359" t="s">
        <v>1211</v>
      </c>
      <c r="E4359">
        <v>99</v>
      </c>
      <c r="F4359">
        <v>0</v>
      </c>
      <c r="H4359">
        <v>0</v>
      </c>
      <c r="K4359" s="1">
        <v>3133333</v>
      </c>
      <c r="L4359" s="1">
        <v>0</v>
      </c>
      <c r="N4359" s="3">
        <v>9.3000000000000007</v>
      </c>
      <c r="O4359" s="10">
        <f>N4359-1/SUMIF(Seasons!A$2:A$8,C4359,Seasons!E$2:E$8)*(B4359-(E4359/SUMIF(Seasons!A$2:A$8,C4359,Seasons!B$2:B$8))*SUMIF(Seasons!A$2:A$8,C4359,Seasons!C$2:C$8))</f>
        <v>6.1478367521636521</v>
      </c>
    </row>
    <row r="4360" spans="1:15" x14ac:dyDescent="0.2">
      <c r="A4360">
        <v>1</v>
      </c>
      <c r="B4360" s="1">
        <f>K4360</f>
        <v>2980072</v>
      </c>
      <c r="C4360" t="s">
        <v>15</v>
      </c>
      <c r="D4360" t="s">
        <v>1211</v>
      </c>
      <c r="E4360">
        <v>195</v>
      </c>
      <c r="F4360">
        <v>0</v>
      </c>
      <c r="G4360">
        <v>0</v>
      </c>
      <c r="H4360">
        <v>0</v>
      </c>
      <c r="I4360"/>
      <c r="J4360" s="1">
        <v>3133333</v>
      </c>
      <c r="K4360" s="1">
        <v>2980072</v>
      </c>
      <c r="L4360" s="1">
        <v>0</v>
      </c>
      <c r="M4360"/>
      <c r="N4360" s="3">
        <v>9.1999999999999993</v>
      </c>
      <c r="O4360" s="10">
        <f>N4360-1/SUMIF(Seasons!A$2:A$8,C4360,Seasons!E$2:E$8)*(B4360-(E4360/SUMIF(Seasons!A$2:A$8,C4360,Seasons!B$2:B$8))*SUMIF(Seasons!A$2:A$8,C4360,Seasons!C$2:C$8))</f>
        <v>3.5541405614714421</v>
      </c>
    </row>
    <row r="4361" spans="1:15" x14ac:dyDescent="0.2">
      <c r="A4361">
        <v>1</v>
      </c>
      <c r="B4361" s="1">
        <v>5000000</v>
      </c>
      <c r="C4361" t="s">
        <v>23</v>
      </c>
      <c r="D4361" t="s">
        <v>1211</v>
      </c>
      <c r="E4361">
        <v>186</v>
      </c>
      <c r="K4361" s="1">
        <v>5000000</v>
      </c>
      <c r="L4361" s="1">
        <v>0</v>
      </c>
      <c r="N4361" s="3">
        <v>2.7</v>
      </c>
      <c r="O4361" s="10">
        <f>N4361-1/SUMIF(Seasons!A$2:A$8,C4361,Seasons!E$2:E$8)*(B4361-(E4361/SUMIF(Seasons!A$2:A$8,C4361,Seasons!B$2:B$8))*SUMIF(Seasons!A$2:A$8,C4361,Seasons!C$2:C$8))</f>
        <v>-6.7764862466725821</v>
      </c>
    </row>
    <row r="4362" spans="1:15" x14ac:dyDescent="0.2">
      <c r="A4362">
        <v>1</v>
      </c>
      <c r="B4362" s="1">
        <f>48/82*K4362</f>
        <v>52771.902439024387</v>
      </c>
      <c r="C4362" t="s">
        <v>22</v>
      </c>
      <c r="D4362" t="s">
        <v>1212</v>
      </c>
      <c r="E4362">
        <v>15</v>
      </c>
      <c r="F4362">
        <v>0</v>
      </c>
      <c r="H4362">
        <v>0</v>
      </c>
      <c r="K4362" s="1">
        <v>90152</v>
      </c>
      <c r="L4362" s="1">
        <v>195000</v>
      </c>
      <c r="N4362" s="3">
        <v>0.7</v>
      </c>
      <c r="O4362" s="10">
        <f>N4362-1/SUMIF(Seasons!A$2:A$8,C4362,Seasons!E$2:E$8)*(B4362-(E4362/SUMIF(Seasons!A$2:A$8,C4362,Seasons!B$2:B$8))*SUMIF(Seasons!A$2:A$8,C4362,Seasons!C$2:C$8))</f>
        <v>0.68718201902582077</v>
      </c>
    </row>
    <row r="4363" spans="1:15" x14ac:dyDescent="0.2">
      <c r="A4363">
        <v>1</v>
      </c>
      <c r="B4363" s="1">
        <f>K4363</f>
        <v>231897</v>
      </c>
      <c r="C4363" t="s">
        <v>15</v>
      </c>
      <c r="D4363" t="s">
        <v>1212</v>
      </c>
      <c r="E4363">
        <v>76</v>
      </c>
      <c r="F4363">
        <v>0</v>
      </c>
      <c r="G4363">
        <v>0</v>
      </c>
      <c r="H4363">
        <v>0</v>
      </c>
      <c r="I4363"/>
      <c r="J4363" s="1">
        <v>790000</v>
      </c>
      <c r="K4363" s="1">
        <v>231897</v>
      </c>
      <c r="L4363" s="1">
        <v>195000</v>
      </c>
      <c r="M4363"/>
      <c r="N4363" s="3">
        <v>3.4</v>
      </c>
      <c r="O4363" s="10">
        <f>N4363-1/SUMIF(Seasons!A$2:A$8,C4363,Seasons!E$2:E$8)*(B4363-(E4363/SUMIF(Seasons!A$2:A$8,C4363,Seasons!B$2:B$8))*SUMIF(Seasons!A$2:A$8,C4363,Seasons!C$2:C$8))</f>
        <v>3.3592533770198822</v>
      </c>
    </row>
    <row r="4364" spans="1:15" x14ac:dyDescent="0.2">
      <c r="A4364">
        <v>1</v>
      </c>
      <c r="B4364" s="1">
        <v>569000</v>
      </c>
      <c r="C4364" t="s">
        <v>23</v>
      </c>
      <c r="D4364" t="s">
        <v>1212</v>
      </c>
      <c r="E4364" s="19">
        <v>134</v>
      </c>
      <c r="J4364" s="1">
        <v>790000</v>
      </c>
      <c r="K4364" s="1">
        <v>569000</v>
      </c>
      <c r="N4364" s="3">
        <v>5.8</v>
      </c>
      <c r="O4364" s="10">
        <f>N4364-1/SUMIF(Seasons!A$2:A$8,C4364,Seasons!E$2:E$8)*(B4364-(E4364/SUMIF(Seasons!A$2:A$8,C4364,Seasons!B$2:B$8))*SUMIF(Seasons!A$2:A$8,C4364,Seasons!C$2:C$8))</f>
        <v>5.4320920514068174</v>
      </c>
    </row>
    <row r="4365" spans="1:15" x14ac:dyDescent="0.2">
      <c r="A4365">
        <v>1</v>
      </c>
      <c r="B4365" s="1">
        <f>K4365</f>
        <v>96774</v>
      </c>
      <c r="C4365" s="11" t="s">
        <v>20</v>
      </c>
      <c r="D4365" s="11" t="s">
        <v>1213</v>
      </c>
      <c r="E4365" s="12">
        <v>36</v>
      </c>
      <c r="F4365" s="12">
        <v>0</v>
      </c>
      <c r="G4365" s="12">
        <v>0</v>
      </c>
      <c r="H4365" s="12">
        <v>0</v>
      </c>
      <c r="I4365" s="12"/>
      <c r="J4365" s="14">
        <v>500000</v>
      </c>
      <c r="K4365" s="14">
        <v>96774</v>
      </c>
      <c r="L4365" s="14">
        <v>0</v>
      </c>
      <c r="M4365" s="13"/>
      <c r="N4365" s="10">
        <v>0.1</v>
      </c>
      <c r="O4365" s="10">
        <f>N4365-1/SUMIF(Seasons!A$2:A$8,C4365,Seasons!E$2:E$8)*(B4365-(E4365/SUMIF(Seasons!A$2:A$8,C4365,Seasons!B$2:B$8))*SUMIF(Seasons!A$2:A$8,C4365,Seasons!C$2:C$8))</f>
        <v>0.10000048488113678</v>
      </c>
    </row>
    <row r="4366" spans="1:15" x14ac:dyDescent="0.2">
      <c r="A4366">
        <v>1</v>
      </c>
      <c r="B4366" s="1">
        <f>K4366</f>
        <v>32703</v>
      </c>
      <c r="C4366" s="11" t="s">
        <v>21</v>
      </c>
      <c r="D4366" s="11" t="s">
        <v>1213</v>
      </c>
      <c r="E4366" s="12">
        <v>11</v>
      </c>
      <c r="F4366" s="12">
        <v>0</v>
      </c>
      <c r="G4366" s="12">
        <v>0</v>
      </c>
      <c r="H4366" s="12">
        <v>0</v>
      </c>
      <c r="I4366" s="12"/>
      <c r="J4366" s="14">
        <v>550000</v>
      </c>
      <c r="K4366" s="14">
        <v>32703</v>
      </c>
      <c r="L4366" s="14">
        <v>0</v>
      </c>
      <c r="M4366" s="13">
        <v>0</v>
      </c>
      <c r="N4366" s="10">
        <v>-0.60000000000000009</v>
      </c>
      <c r="O4366" s="10">
        <f>N4366-1/SUMIF(Seasons!A$2:A$8,C4366,Seasons!E$2:E$8)*(B4366-(E4366/SUMIF(Seasons!A$2:A$8,C4366,Seasons!B$2:B$8))*SUMIF(Seasons!A$2:A$8,C4366,Seasons!C$2:C$8))</f>
        <v>-0.60341625761711937</v>
      </c>
    </row>
    <row r="4367" spans="1:15" x14ac:dyDescent="0.2">
      <c r="A4367">
        <v>1</v>
      </c>
      <c r="B4367" s="1">
        <f>48/82*K4367</f>
        <v>139837.46341463414</v>
      </c>
      <c r="C4367" t="s">
        <v>22</v>
      </c>
      <c r="D4367" t="s">
        <v>1213</v>
      </c>
      <c r="E4367">
        <v>43</v>
      </c>
      <c r="F4367">
        <v>0</v>
      </c>
      <c r="H4367">
        <v>0</v>
      </c>
      <c r="K4367" s="1">
        <v>238889</v>
      </c>
      <c r="L4367" s="1">
        <v>0</v>
      </c>
      <c r="N4367" s="3">
        <v>0.30000000000000004</v>
      </c>
      <c r="O4367" s="10">
        <f>N4367-1/SUMIF(Seasons!A$2:A$8,C4367,Seasons!E$2:E$8)*(B4367-(E4367/SUMIF(Seasons!A$2:A$8,C4367,Seasons!B$2:B$8))*SUMIF(Seasons!A$2:A$8,C4367,Seasons!C$2:C$8))</f>
        <v>0.28687729461411926</v>
      </c>
    </row>
    <row r="4368" spans="1:15" x14ac:dyDescent="0.2">
      <c r="A4368">
        <v>1</v>
      </c>
      <c r="B4368" s="1">
        <f>K4368</f>
        <v>95385</v>
      </c>
      <c r="C4368" t="s">
        <v>15</v>
      </c>
      <c r="D4368" t="s">
        <v>1213</v>
      </c>
      <c r="E4368">
        <v>31</v>
      </c>
      <c r="F4368">
        <v>0</v>
      </c>
      <c r="G4368">
        <v>0</v>
      </c>
      <c r="H4368">
        <v>0</v>
      </c>
      <c r="I4368"/>
      <c r="J4368" s="1">
        <v>600000</v>
      </c>
      <c r="K4368" s="1">
        <v>95385</v>
      </c>
      <c r="L4368" s="1">
        <v>0</v>
      </c>
      <c r="M4368"/>
      <c r="N4368" s="3">
        <v>-0.4</v>
      </c>
      <c r="O4368" s="10">
        <f>N4368-1/SUMIF(Seasons!A$2:A$8,C4368,Seasons!E$2:E$8)*(B4368-(E4368/SUMIF(Seasons!A$2:A$8,C4368,Seasons!B$2:B$8))*SUMIF(Seasons!A$2:A$8,C4368,Seasons!C$2:C$8))</f>
        <v>-0.41846838930672425</v>
      </c>
    </row>
    <row r="4369" spans="1:15" x14ac:dyDescent="0.2">
      <c r="A4369">
        <v>1</v>
      </c>
      <c r="B4369" s="1">
        <v>65000</v>
      </c>
      <c r="C4369" t="s">
        <v>23</v>
      </c>
      <c r="D4369" t="s">
        <v>1213</v>
      </c>
      <c r="E4369">
        <v>20</v>
      </c>
      <c r="K4369" s="1">
        <v>65000</v>
      </c>
      <c r="L4369" s="1">
        <v>0</v>
      </c>
      <c r="N4369" s="3">
        <v>-0.60000000000000009</v>
      </c>
      <c r="O4369" s="10">
        <f>N4369-1/SUMIF(Seasons!A$2:A$8,C4369,Seasons!E$2:E$8)*(B4369-(E4369/SUMIF(Seasons!A$2:A$8,C4369,Seasons!B$2:B$8))*SUMIF(Seasons!A$2:A$8,C4369,Seasons!C$2:C$8))</f>
        <v>-0.61247960614820973</v>
      </c>
    </row>
    <row r="4370" spans="1:15" x14ac:dyDescent="0.2">
      <c r="A4370">
        <v>1</v>
      </c>
      <c r="B4370" s="1">
        <f>K4370</f>
        <v>35887</v>
      </c>
      <c r="C4370" s="11" t="s">
        <v>20</v>
      </c>
      <c r="D4370" s="11" t="s">
        <v>1214</v>
      </c>
      <c r="E4370" s="12">
        <v>6</v>
      </c>
      <c r="F4370" s="12">
        <v>0</v>
      </c>
      <c r="G4370" s="12">
        <v>0</v>
      </c>
      <c r="H4370" s="12">
        <v>0</v>
      </c>
      <c r="I4370" s="12"/>
      <c r="J4370" s="14">
        <v>1112500</v>
      </c>
      <c r="K4370" s="14">
        <v>35887</v>
      </c>
      <c r="L4370" s="14">
        <v>212500</v>
      </c>
      <c r="M4370" s="13"/>
      <c r="N4370" s="10">
        <v>-0.1</v>
      </c>
      <c r="O4370" s="10">
        <f>N4370-1/SUMIF(Seasons!A$2:A$8,C4370,Seasons!E$2:E$8)*(B4370-(E4370/SUMIF(Seasons!A$2:A$8,C4370,Seasons!B$2:B$8))*SUMIF(Seasons!A$2:A$8,C4370,Seasons!C$2:C$8))</f>
        <v>-0.1494980402720722</v>
      </c>
    </row>
    <row r="4371" spans="1:15" x14ac:dyDescent="0.2">
      <c r="A4371">
        <v>1</v>
      </c>
      <c r="B4371" s="1">
        <v>1199000</v>
      </c>
      <c r="C4371" t="s">
        <v>23</v>
      </c>
      <c r="D4371" t="s">
        <v>1215</v>
      </c>
      <c r="E4371">
        <v>169</v>
      </c>
      <c r="K4371" s="1">
        <v>1199000</v>
      </c>
      <c r="L4371" s="1">
        <v>425000</v>
      </c>
      <c r="N4371" s="3">
        <v>-0.60000000000000009</v>
      </c>
      <c r="O4371" s="10">
        <f>N4371-1/SUMIF(Seasons!A$2:A$8,C4371,Seasons!E$2:E$8)*(B4371-(E4371/SUMIF(Seasons!A$2:A$8,C4371,Seasons!B$2:B$8))*SUMIF(Seasons!A$2:A$8,C4371,Seasons!C$2:C$8))</f>
        <v>-2.0891261413401265</v>
      </c>
    </row>
    <row r="4372" spans="1:15" x14ac:dyDescent="0.2">
      <c r="A4372">
        <v>1</v>
      </c>
      <c r="B4372" s="1">
        <f>J4372</f>
        <v>1700000</v>
      </c>
      <c r="C4372" s="11" t="s">
        <v>17</v>
      </c>
      <c r="D4372" s="11" t="s">
        <v>1216</v>
      </c>
      <c r="E4372" s="12">
        <v>190</v>
      </c>
      <c r="F4372" s="12"/>
      <c r="G4372" s="12"/>
      <c r="H4372" s="12"/>
      <c r="I4372" s="13">
        <v>850000</v>
      </c>
      <c r="J4372" s="14">
        <v>1700000</v>
      </c>
      <c r="K4372" s="14"/>
      <c r="L4372" s="14">
        <v>850000</v>
      </c>
      <c r="M4372" s="13"/>
      <c r="N4372" s="10">
        <v>2.7</v>
      </c>
      <c r="O4372" s="10">
        <f>N4372-1/SUMIF(Seasons!A$2:A$8,C4372,Seasons!E$2:E$8)*(B4372-(E4372/SUMIF(Seasons!A$2:A$8,C4372,Seasons!B$2:B$8))*SUMIF(Seasons!A$2:A$8,C4372,Seasons!C$2:C$8))</f>
        <v>-0.51135991261605662</v>
      </c>
    </row>
    <row r="4373" spans="1:15" x14ac:dyDescent="0.2">
      <c r="A4373">
        <v>1</v>
      </c>
      <c r="B4373" s="1">
        <f>K4373</f>
        <v>1700000</v>
      </c>
      <c r="C4373" s="11" t="s">
        <v>19</v>
      </c>
      <c r="D4373" s="11" t="s">
        <v>1216</v>
      </c>
      <c r="E4373" s="11">
        <v>193</v>
      </c>
      <c r="F4373" s="11">
        <v>0</v>
      </c>
      <c r="G4373" s="11">
        <v>0</v>
      </c>
      <c r="H4373" s="11">
        <v>0</v>
      </c>
      <c r="I4373" s="11"/>
      <c r="J4373" s="17">
        <v>1700000</v>
      </c>
      <c r="K4373" s="17">
        <v>1700000</v>
      </c>
      <c r="L4373" s="17">
        <v>1700000</v>
      </c>
      <c r="M4373" s="18"/>
      <c r="N4373" s="10">
        <v>5.0999999999999996</v>
      </c>
      <c r="O4373" s="10">
        <f>N4373-1/SUMIF(Seasons!A$2:A$8,C4373,Seasons!E$2:E$8)*(B4373-(E4373/SUMIF(Seasons!A$2:A$8,C4373,Seasons!B$2:B$8))*SUMIF(Seasons!A$2:A$8,C4373,Seasons!C$2:C$8))</f>
        <v>1.9211920529801318</v>
      </c>
    </row>
    <row r="4374" spans="1:15" x14ac:dyDescent="0.2">
      <c r="A4374">
        <v>1</v>
      </c>
      <c r="B4374" s="1">
        <f>K4374</f>
        <v>2000000</v>
      </c>
      <c r="C4374" s="11" t="s">
        <v>20</v>
      </c>
      <c r="D4374" s="11" t="s">
        <v>1216</v>
      </c>
      <c r="E4374" s="12">
        <v>186</v>
      </c>
      <c r="F4374" s="12">
        <v>0</v>
      </c>
      <c r="G4374" s="12">
        <v>0</v>
      </c>
      <c r="H4374" s="12">
        <v>0</v>
      </c>
      <c r="I4374" s="12"/>
      <c r="J4374" s="14">
        <v>2000000</v>
      </c>
      <c r="K4374" s="14">
        <v>2000000</v>
      </c>
      <c r="L4374" s="14">
        <v>0</v>
      </c>
      <c r="M4374" s="13"/>
      <c r="N4374" s="10"/>
      <c r="O4374" s="10">
        <f>N4374-1/SUMIF(Seasons!A$2:A$8,C4374,Seasons!E$2:E$8)*(B4374-(E4374/SUMIF(Seasons!A$2:A$8,C4374,Seasons!B$2:B$8))*SUMIF(Seasons!A$2:A$8,C4374,Seasons!C$2:C$8))</f>
        <v>-3.7578288100208765</v>
      </c>
    </row>
    <row r="4375" spans="1:15" x14ac:dyDescent="0.2">
      <c r="A4375">
        <v>1</v>
      </c>
      <c r="B4375" s="1">
        <f>K4375</f>
        <v>2000000</v>
      </c>
      <c r="C4375" s="11" t="s">
        <v>21</v>
      </c>
      <c r="D4375" s="11" t="s">
        <v>1216</v>
      </c>
      <c r="E4375" s="12">
        <v>185</v>
      </c>
      <c r="F4375" s="12">
        <v>0</v>
      </c>
      <c r="G4375" s="12">
        <v>0</v>
      </c>
      <c r="H4375" s="12">
        <v>0</v>
      </c>
      <c r="I4375" s="12"/>
      <c r="J4375" s="14">
        <v>2000000</v>
      </c>
      <c r="K4375" s="14">
        <v>2000000</v>
      </c>
      <c r="L4375" s="14">
        <v>0</v>
      </c>
      <c r="M4375" s="13">
        <v>0</v>
      </c>
      <c r="N4375" s="10">
        <v>3.8</v>
      </c>
      <c r="O4375" s="10">
        <f>N4375-1/SUMIF(Seasons!A$2:A$8,C4375,Seasons!E$2:E$8)*(B4375-(E4375/SUMIF(Seasons!A$2:A$8,C4375,Seasons!B$2:B$8))*SUMIF(Seasons!A$2:A$8,C4375,Seasons!C$2:C$8))</f>
        <v>0.41081857348013395</v>
      </c>
    </row>
    <row r="4376" spans="1:15" x14ac:dyDescent="0.2">
      <c r="A4376">
        <v>1</v>
      </c>
      <c r="B4376" s="1">
        <f>48/82*K4376</f>
        <v>1009756.0975609756</v>
      </c>
      <c r="C4376" t="s">
        <v>22</v>
      </c>
      <c r="D4376" t="s">
        <v>1216</v>
      </c>
      <c r="E4376">
        <v>99</v>
      </c>
      <c r="F4376">
        <v>0</v>
      </c>
      <c r="H4376">
        <v>0</v>
      </c>
      <c r="K4376" s="1">
        <v>1725000</v>
      </c>
      <c r="L4376" s="1">
        <v>0</v>
      </c>
      <c r="N4376" s="3">
        <v>0.9</v>
      </c>
      <c r="O4376" s="10">
        <f>N4376-1/SUMIF(Seasons!A$2:A$8,C4376,Seasons!E$2:E$8)*(B4376-(E4376/SUMIF(Seasons!A$2:A$8,C4376,Seasons!B$2:B$8))*SUMIF(Seasons!A$2:A$8,C4376,Seasons!C$2:C$8))</f>
        <v>-0.55019669551534245</v>
      </c>
    </row>
    <row r="4377" spans="1:15" x14ac:dyDescent="0.2">
      <c r="A4377">
        <v>1</v>
      </c>
      <c r="B4377" s="1">
        <f>K4377</f>
        <v>349761</v>
      </c>
      <c r="C4377" t="s">
        <v>15</v>
      </c>
      <c r="D4377" t="s">
        <v>1217</v>
      </c>
      <c r="E4377">
        <v>79</v>
      </c>
      <c r="F4377">
        <v>0</v>
      </c>
      <c r="G4377">
        <v>0</v>
      </c>
      <c r="H4377">
        <v>0</v>
      </c>
      <c r="I4377"/>
      <c r="J4377" s="1">
        <v>1075833</v>
      </c>
      <c r="K4377" s="1">
        <v>349761</v>
      </c>
      <c r="L4377" s="1">
        <v>212500</v>
      </c>
      <c r="M4377"/>
      <c r="N4377" s="3">
        <v>3</v>
      </c>
      <c r="O4377" s="10">
        <f>N4377-1/SUMIF(Seasons!A$2:A$8,C4377,Seasons!E$2:E$8)*(B4377-(E4377/SUMIF(Seasons!A$2:A$8,C4377,Seasons!B$2:B$8))*SUMIF(Seasons!A$2:A$8,C4377,Seasons!C$2:C$8))</f>
        <v>2.7050753444039022</v>
      </c>
    </row>
    <row r="4378" spans="1:15" x14ac:dyDescent="0.2">
      <c r="A4378">
        <v>1</v>
      </c>
      <c r="B4378" s="1">
        <v>1076000</v>
      </c>
      <c r="C4378" t="s">
        <v>23</v>
      </c>
      <c r="D4378" t="s">
        <v>1217</v>
      </c>
      <c r="E4378">
        <v>186</v>
      </c>
      <c r="K4378" s="1">
        <v>1076000</v>
      </c>
      <c r="L4378" s="1">
        <v>212000</v>
      </c>
      <c r="N4378" s="3">
        <v>-1.5</v>
      </c>
      <c r="O4378" s="10">
        <f>N4378-1/SUMIF(Seasons!A$2:A$8,C4378,Seasons!E$2:E$8)*(B4378-(E4378/SUMIF(Seasons!A$2:A$8,C4378,Seasons!B$2:B$8))*SUMIF(Seasons!A$2:A$8,C4378,Seasons!C$2:C$8))</f>
        <v>-2.620141969831411</v>
      </c>
    </row>
    <row r="4379" spans="1:15" x14ac:dyDescent="0.2">
      <c r="A4379">
        <v>1</v>
      </c>
      <c r="B4379" s="1">
        <f>J4379</f>
        <v>825000</v>
      </c>
      <c r="C4379" s="11" t="s">
        <v>17</v>
      </c>
      <c r="D4379" s="11" t="s">
        <v>1218</v>
      </c>
      <c r="E4379" s="12">
        <v>190</v>
      </c>
      <c r="F4379" s="12"/>
      <c r="G4379" s="12"/>
      <c r="H4379" s="12"/>
      <c r="I4379" s="13">
        <v>875000</v>
      </c>
      <c r="J4379" s="14">
        <v>825000</v>
      </c>
      <c r="K4379" s="14"/>
      <c r="L4379" s="14" t="s">
        <v>27</v>
      </c>
      <c r="M4379" s="13"/>
      <c r="N4379" s="10">
        <v>2.8</v>
      </c>
      <c r="O4379" s="10">
        <f>N4379-1/SUMIF(Seasons!A$2:A$8,C4379,Seasons!E$2:E$8)*(B4379-(E4379/SUMIF(Seasons!A$2:A$8,C4379,Seasons!B$2:B$8))*SUMIF(Seasons!A$2:A$8,C4379,Seasons!C$2:C$8))</f>
        <v>1.8824685963954122</v>
      </c>
    </row>
    <row r="4380" spans="1:15" x14ac:dyDescent="0.2">
      <c r="A4380">
        <v>1</v>
      </c>
      <c r="B4380" s="1">
        <f>K4380</f>
        <v>111399</v>
      </c>
      <c r="C4380" s="11" t="s">
        <v>19</v>
      </c>
      <c r="D4380" s="11" t="s">
        <v>1218</v>
      </c>
      <c r="E4380" s="12">
        <v>43</v>
      </c>
      <c r="F4380" s="12">
        <v>0</v>
      </c>
      <c r="G4380" s="12">
        <v>0</v>
      </c>
      <c r="H4380" s="12">
        <v>0</v>
      </c>
      <c r="I4380" s="11"/>
      <c r="J4380" s="14">
        <v>500000</v>
      </c>
      <c r="K4380" s="14">
        <v>111399</v>
      </c>
      <c r="L4380" s="14">
        <v>0</v>
      </c>
      <c r="M4380" s="13"/>
      <c r="N4380" s="10">
        <v>0.7</v>
      </c>
      <c r="O4380" s="10">
        <f>N4380-1/SUMIF(Seasons!A$2:A$8,C4380,Seasons!E$2:E$8)*(B4380-(E4380/SUMIF(Seasons!A$2:A$8,C4380,Seasons!B$2:B$8))*SUMIF(Seasons!A$2:A$8,C4380,Seasons!C$2:C$8))</f>
        <v>0.69999990392203959</v>
      </c>
    </row>
    <row r="4381" spans="1:15" x14ac:dyDescent="0.2">
      <c r="A4381">
        <v>1</v>
      </c>
      <c r="B4381" s="1">
        <f>K4381</f>
        <v>50811</v>
      </c>
      <c r="C4381" s="11" t="s">
        <v>21</v>
      </c>
      <c r="D4381" s="11" t="s">
        <v>1219</v>
      </c>
      <c r="E4381" s="12">
        <v>12</v>
      </c>
      <c r="F4381" s="12">
        <v>0</v>
      </c>
      <c r="G4381" s="12">
        <v>0</v>
      </c>
      <c r="H4381" s="12">
        <v>0</v>
      </c>
      <c r="I4381" s="12"/>
      <c r="J4381" s="14">
        <v>783333</v>
      </c>
      <c r="K4381" s="14">
        <v>50811</v>
      </c>
      <c r="L4381" s="14">
        <v>100000</v>
      </c>
      <c r="M4381" s="13">
        <v>0</v>
      </c>
      <c r="N4381" s="10">
        <v>0.8</v>
      </c>
      <c r="O4381" s="10">
        <f>N4381-1/SUMIF(Seasons!A$2:A$8,C4381,Seasons!E$2:E$8)*(B4381-(E4381/SUMIF(Seasons!A$2:A$8,C4381,Seasons!B$2:B$8))*SUMIF(Seasons!A$2:A$8,C4381,Seasons!C$2:C$8))</f>
        <v>0.76149672544732383</v>
      </c>
    </row>
    <row r="4382" spans="1:15" x14ac:dyDescent="0.2">
      <c r="A4382">
        <v>1</v>
      </c>
      <c r="B4382" s="1">
        <f>K4382</f>
        <v>67692</v>
      </c>
      <c r="C4382" t="s">
        <v>15</v>
      </c>
      <c r="D4382" t="s">
        <v>1219</v>
      </c>
      <c r="E4382">
        <v>24</v>
      </c>
      <c r="F4382">
        <v>0</v>
      </c>
      <c r="G4382">
        <v>0</v>
      </c>
      <c r="H4382">
        <v>0</v>
      </c>
      <c r="I4382"/>
      <c r="J4382" s="1">
        <v>550000</v>
      </c>
      <c r="K4382" s="1">
        <v>67692</v>
      </c>
      <c r="L4382" s="1">
        <v>0</v>
      </c>
      <c r="M4382"/>
      <c r="N4382" s="3">
        <v>0</v>
      </c>
      <c r="O4382" s="10">
        <f>N4382-1/SUMIF(Seasons!A$2:A$8,C4382,Seasons!E$2:E$8)*(B4382-(E4382/SUMIF(Seasons!A$2:A$8,C4382,Seasons!B$2:B$8))*SUMIF(Seasons!A$2:A$8,C4382,Seasons!C$2:C$8))</f>
        <v>7.1487080201908714E-7</v>
      </c>
    </row>
    <row r="4383" spans="1:15" x14ac:dyDescent="0.2">
      <c r="A4383">
        <v>1</v>
      </c>
      <c r="B4383" s="1">
        <f>K4383</f>
        <v>52027</v>
      </c>
      <c r="C4383" s="11" t="s">
        <v>21</v>
      </c>
      <c r="D4383" s="11" t="s">
        <v>1220</v>
      </c>
      <c r="E4383" s="12">
        <v>7</v>
      </c>
      <c r="F4383" s="12">
        <v>0</v>
      </c>
      <c r="G4383" s="12">
        <v>0</v>
      </c>
      <c r="H4383" s="12">
        <v>0</v>
      </c>
      <c r="I4383" s="12"/>
      <c r="J4383" s="14">
        <v>1375000</v>
      </c>
      <c r="K4383" s="14">
        <v>52027</v>
      </c>
      <c r="L4383" s="14">
        <v>450000</v>
      </c>
      <c r="M4383" s="13">
        <v>0</v>
      </c>
      <c r="N4383" s="10"/>
      <c r="O4383" s="10">
        <f>N4383-1/SUMIF(Seasons!A$2:A$8,C4383,Seasons!E$2:E$8)*(B4383-(E4383/SUMIF(Seasons!A$2:A$8,C4383,Seasons!B$2:B$8))*SUMIF(Seasons!A$2:A$8,C4383,Seasons!C$2:C$8))</f>
        <v>-7.3900549855743722E-2</v>
      </c>
    </row>
    <row r="4384" spans="1:15" x14ac:dyDescent="0.2">
      <c r="A4384">
        <v>1</v>
      </c>
      <c r="B4384" s="1">
        <f>48/82*K4384</f>
        <v>37009.170731707316</v>
      </c>
      <c r="C4384" t="s">
        <v>22</v>
      </c>
      <c r="D4384" t="s">
        <v>1220</v>
      </c>
      <c r="E4384">
        <v>7</v>
      </c>
      <c r="F4384">
        <v>0</v>
      </c>
      <c r="H4384">
        <v>0</v>
      </c>
      <c r="K4384" s="1">
        <v>63224</v>
      </c>
      <c r="L4384" s="1">
        <v>450000</v>
      </c>
      <c r="N4384" s="3">
        <v>-0.9</v>
      </c>
      <c r="O4384" s="10">
        <f>N4384-1/SUMIF(Seasons!A$2:A$8,C4384,Seasons!E$2:E$8)*(B4384-(E4384/SUMIF(Seasons!A$2:A$8,C4384,Seasons!B$2:B$8))*SUMIF(Seasons!A$2:A$8,C4384,Seasons!C$2:C$8))</f>
        <v>-0.93154514727129678</v>
      </c>
    </row>
    <row r="4385" spans="1:15" x14ac:dyDescent="0.2">
      <c r="A4385">
        <v>1</v>
      </c>
      <c r="B4385" s="1">
        <f>K4385</f>
        <v>615402</v>
      </c>
      <c r="C4385" t="s">
        <v>15</v>
      </c>
      <c r="D4385" t="s">
        <v>1220</v>
      </c>
      <c r="E4385">
        <v>139</v>
      </c>
      <c r="F4385">
        <v>0</v>
      </c>
      <c r="G4385">
        <v>0</v>
      </c>
      <c r="H4385">
        <v>0</v>
      </c>
      <c r="I4385"/>
      <c r="J4385" s="1">
        <v>1313333</v>
      </c>
      <c r="K4385" s="1">
        <v>615402</v>
      </c>
      <c r="L4385" s="1">
        <v>450000</v>
      </c>
      <c r="M4385"/>
      <c r="N4385" s="3">
        <v>1.4</v>
      </c>
      <c r="O4385" s="10">
        <f>N4385-1/SUMIF(Seasons!A$2:A$8,C4385,Seasons!E$2:E$8)*(B4385-(E4385/SUMIF(Seasons!A$2:A$8,C4385,Seasons!B$2:B$8))*SUMIF(Seasons!A$2:A$8,C4385,Seasons!C$2:C$8))</f>
        <v>0.88108255268448876</v>
      </c>
    </row>
    <row r="4386" spans="1:15" x14ac:dyDescent="0.2">
      <c r="A4386">
        <v>1</v>
      </c>
      <c r="B4386" s="1">
        <v>826000</v>
      </c>
      <c r="C4386" t="s">
        <v>23</v>
      </c>
      <c r="D4386" t="s">
        <v>1220</v>
      </c>
      <c r="E4386">
        <v>117</v>
      </c>
      <c r="K4386" s="1">
        <v>826000</v>
      </c>
      <c r="L4386" s="1">
        <v>450000</v>
      </c>
      <c r="N4386" s="3">
        <v>2.2000000000000002</v>
      </c>
      <c r="O4386" s="10">
        <f>N4386-1/SUMIF(Seasons!A$2:A$8,C4386,Seasons!E$2:E$8)*(B4386-(E4386/SUMIF(Seasons!A$2:A$8,C4386,Seasons!B$2:B$8))*SUMIF(Seasons!A$2:A$8,C4386,Seasons!C$2:C$8))</f>
        <v>1.1777485187623438</v>
      </c>
    </row>
    <row r="4387" spans="1:15" x14ac:dyDescent="0.2">
      <c r="A4387">
        <v>1</v>
      </c>
      <c r="B4387" s="1">
        <f>J4387</f>
        <v>625000</v>
      </c>
      <c r="C4387" s="11" t="s">
        <v>17</v>
      </c>
      <c r="D4387" s="11" t="s">
        <v>1221</v>
      </c>
      <c r="E4387" s="12">
        <v>190</v>
      </c>
      <c r="F4387" s="12"/>
      <c r="G4387" s="12"/>
      <c r="H4387" s="12"/>
      <c r="I4387" s="13">
        <v>600000</v>
      </c>
      <c r="J4387" s="14">
        <v>625000</v>
      </c>
      <c r="K4387" s="14"/>
      <c r="L4387" s="14" t="s">
        <v>27</v>
      </c>
      <c r="M4387" s="13"/>
      <c r="N4387" s="10">
        <v>-1</v>
      </c>
      <c r="O4387" s="10">
        <f>N4387-1/SUMIF(Seasons!A$2:A$8,C4387,Seasons!E$2:E$8)*(B4387-(E4387/SUMIF(Seasons!A$2:A$8,C4387,Seasons!B$2:B$8))*SUMIF(Seasons!A$2:A$8,C4387,Seasons!C$2:C$8))</f>
        <v>-1.3932277444019661</v>
      </c>
    </row>
    <row r="4388" spans="1:15" x14ac:dyDescent="0.2">
      <c r="A4388">
        <v>1</v>
      </c>
      <c r="B4388" s="1">
        <f>K4388</f>
        <v>625000</v>
      </c>
      <c r="C4388" s="11" t="s">
        <v>19</v>
      </c>
      <c r="D4388" s="11" t="s">
        <v>1221</v>
      </c>
      <c r="E4388" s="12">
        <v>193</v>
      </c>
      <c r="F4388" s="12">
        <v>0</v>
      </c>
      <c r="G4388" s="12">
        <v>0</v>
      </c>
      <c r="H4388" s="12">
        <v>0</v>
      </c>
      <c r="I4388" s="11"/>
      <c r="J4388" s="14">
        <v>625000</v>
      </c>
      <c r="K4388" s="14">
        <v>625000</v>
      </c>
      <c r="L4388" s="14">
        <v>0</v>
      </c>
      <c r="M4388" s="13"/>
      <c r="N4388" s="10">
        <v>0.2</v>
      </c>
      <c r="O4388" s="10">
        <f>N4388-1/SUMIF(Seasons!A$2:A$8,C4388,Seasons!E$2:E$8)*(B4388-(E4388/SUMIF(Seasons!A$2:A$8,C4388,Seasons!B$2:B$8))*SUMIF(Seasons!A$2:A$8,C4388,Seasons!C$2:C$8))</f>
        <v>-0.13112582781456955</v>
      </c>
    </row>
    <row r="4389" spans="1:15" x14ac:dyDescent="0.2">
      <c r="A4389">
        <v>1</v>
      </c>
      <c r="B4389" s="1">
        <f>K4389</f>
        <v>625000</v>
      </c>
      <c r="C4389" s="11" t="s">
        <v>20</v>
      </c>
      <c r="D4389" s="11" t="s">
        <v>1221</v>
      </c>
      <c r="E4389" s="12">
        <v>186</v>
      </c>
      <c r="F4389" s="12">
        <v>0</v>
      </c>
      <c r="G4389" s="12">
        <v>0</v>
      </c>
      <c r="H4389" s="12">
        <v>0</v>
      </c>
      <c r="I4389" s="12"/>
      <c r="J4389" s="14">
        <v>625000</v>
      </c>
      <c r="K4389" s="14">
        <v>625000</v>
      </c>
      <c r="L4389" s="14">
        <v>0</v>
      </c>
      <c r="M4389" s="13"/>
      <c r="N4389" s="10">
        <v>2.2999999999999998</v>
      </c>
      <c r="O4389" s="10">
        <f>N4389-1/SUMIF(Seasons!A$2:A$8,C4389,Seasons!E$2:E$8)*(B4389-(E4389/SUMIF(Seasons!A$2:A$8,C4389,Seasons!B$2:B$8))*SUMIF(Seasons!A$2:A$8,C4389,Seasons!C$2:C$8))</f>
        <v>1.9868475991649268</v>
      </c>
    </row>
    <row r="4390" spans="1:15" x14ac:dyDescent="0.2">
      <c r="A4390">
        <v>1</v>
      </c>
      <c r="B4390" s="1">
        <f>K4390</f>
        <v>385405</v>
      </c>
      <c r="C4390" s="11" t="s">
        <v>21</v>
      </c>
      <c r="D4390" s="11" t="s">
        <v>1221</v>
      </c>
      <c r="E4390" s="12">
        <v>124</v>
      </c>
      <c r="F4390" s="12">
        <v>0</v>
      </c>
      <c r="G4390" s="12">
        <v>0</v>
      </c>
      <c r="H4390" s="12">
        <v>0</v>
      </c>
      <c r="I4390" s="12"/>
      <c r="J4390" s="14">
        <v>575000</v>
      </c>
      <c r="K4390" s="14">
        <v>385405</v>
      </c>
      <c r="L4390" s="14">
        <v>0</v>
      </c>
      <c r="M4390" s="13">
        <v>0</v>
      </c>
      <c r="N4390" s="10">
        <v>0.1</v>
      </c>
      <c r="O4390" s="10">
        <f>N4390-1/SUMIF(Seasons!A$2:A$8,C4390,Seasons!E$2:E$8)*(B4390-(E4390/SUMIF(Seasons!A$2:A$8,C4390,Seasons!B$2:B$8))*SUMIF(Seasons!A$2:A$8,C4390,Seasons!C$2:C$8))</f>
        <v>2.2995251833930641E-2</v>
      </c>
    </row>
    <row r="4391" spans="1:15" x14ac:dyDescent="0.2">
      <c r="A4391">
        <v>1</v>
      </c>
      <c r="B4391" s="1">
        <f>48/82*K4391</f>
        <v>95786.926829268283</v>
      </c>
      <c r="C4391" t="s">
        <v>22</v>
      </c>
      <c r="D4391" t="s">
        <v>1221</v>
      </c>
      <c r="E4391">
        <v>27</v>
      </c>
      <c r="F4391">
        <v>0</v>
      </c>
      <c r="H4391">
        <v>0</v>
      </c>
      <c r="K4391" s="1">
        <v>163636</v>
      </c>
      <c r="L4391" s="1">
        <v>0</v>
      </c>
      <c r="N4391" s="3">
        <v>0</v>
      </c>
      <c r="O4391" s="10">
        <f>N4391-1/SUMIF(Seasons!A$2:A$8,C4391,Seasons!E$2:E$8)*(B4391-(E4391/SUMIF(Seasons!A$2:A$8,C4391,Seasons!B$2:B$8))*SUMIF(Seasons!A$2:A$8,C4391,Seasons!C$2:C$8))</f>
        <v>-2.4718822401831049E-2</v>
      </c>
    </row>
    <row r="4392" spans="1:15" x14ac:dyDescent="0.2">
      <c r="A4392">
        <v>1</v>
      </c>
      <c r="B4392" s="1">
        <f>J4392</f>
        <v>550000</v>
      </c>
      <c r="C4392" s="11" t="s">
        <v>17</v>
      </c>
      <c r="D4392" s="11" t="s">
        <v>1222</v>
      </c>
      <c r="E4392" s="12">
        <v>190</v>
      </c>
      <c r="F4392" s="12"/>
      <c r="G4392" s="12"/>
      <c r="H4392" s="12"/>
      <c r="I4392" s="13">
        <v>600000</v>
      </c>
      <c r="J4392" s="14">
        <v>550000</v>
      </c>
      <c r="K4392" s="14"/>
      <c r="L4392" s="14" t="s">
        <v>27</v>
      </c>
      <c r="M4392" s="13"/>
      <c r="N4392" s="10">
        <v>1.4</v>
      </c>
      <c r="O4392" s="10">
        <f>N4392-1/SUMIF(Seasons!A$2:A$8,C4392,Seasons!E$2:E$8)*(B4392-(E4392/SUMIF(Seasons!A$2:A$8,C4392,Seasons!B$2:B$8))*SUMIF(Seasons!A$2:A$8,C4392,Seasons!C$2:C$8))</f>
        <v>1.2033861277990168</v>
      </c>
    </row>
    <row r="4393" spans="1:15" x14ac:dyDescent="0.2">
      <c r="A4393">
        <v>1</v>
      </c>
      <c r="B4393" s="1">
        <f>K4393</f>
        <v>2500000</v>
      </c>
      <c r="C4393" s="11" t="s">
        <v>19</v>
      </c>
      <c r="D4393" s="11" t="s">
        <v>1222</v>
      </c>
      <c r="E4393" s="12">
        <v>193</v>
      </c>
      <c r="F4393" s="12">
        <v>0</v>
      </c>
      <c r="G4393" s="12">
        <v>0</v>
      </c>
      <c r="H4393" s="12">
        <v>0</v>
      </c>
      <c r="I4393" s="11"/>
      <c r="J4393" s="14">
        <v>2500000</v>
      </c>
      <c r="K4393" s="14">
        <v>2500000</v>
      </c>
      <c r="L4393" s="14">
        <v>0</v>
      </c>
      <c r="M4393" s="13"/>
      <c r="N4393" s="10">
        <v>2.5</v>
      </c>
      <c r="O4393" s="10">
        <f>N4393-1/SUMIF(Seasons!A$2:A$8,C4393,Seasons!E$2:E$8)*(B4393-(E4393/SUMIF(Seasons!A$2:A$8,C4393,Seasons!B$2:B$8))*SUMIF(Seasons!A$2:A$8,C4393,Seasons!C$2:C$8))</f>
        <v>-2.798013245033113</v>
      </c>
    </row>
    <row r="4394" spans="1:15" x14ac:dyDescent="0.2">
      <c r="A4394">
        <v>1</v>
      </c>
      <c r="B4394" s="1">
        <f>K4394</f>
        <v>2500000</v>
      </c>
      <c r="C4394" s="11" t="s">
        <v>20</v>
      </c>
      <c r="D4394" s="11" t="s">
        <v>1222</v>
      </c>
      <c r="E4394" s="12">
        <v>186</v>
      </c>
      <c r="F4394" s="12">
        <v>0</v>
      </c>
      <c r="G4394" s="12">
        <v>0</v>
      </c>
      <c r="H4394" s="12">
        <v>0</v>
      </c>
      <c r="I4394" s="12"/>
      <c r="J4394" s="14">
        <v>2500000</v>
      </c>
      <c r="K4394" s="14">
        <v>2500000</v>
      </c>
      <c r="L4394" s="14">
        <v>0</v>
      </c>
      <c r="M4394" s="13"/>
      <c r="N4394" s="10">
        <v>3.9</v>
      </c>
      <c r="O4394" s="10">
        <f>N4394-1/SUMIF(Seasons!A$2:A$8,C4394,Seasons!E$2:E$8)*(B4394-(E4394/SUMIF(Seasons!A$2:A$8,C4394,Seasons!B$2:B$8))*SUMIF(Seasons!A$2:A$8,C4394,Seasons!C$2:C$8))</f>
        <v>-1.1104384133611691</v>
      </c>
    </row>
    <row r="4395" spans="1:15" x14ac:dyDescent="0.2">
      <c r="A4395">
        <v>1</v>
      </c>
      <c r="B4395" s="1">
        <f>K4395</f>
        <v>2500000</v>
      </c>
      <c r="C4395" s="11" t="s">
        <v>21</v>
      </c>
      <c r="D4395" s="11" t="s">
        <v>1222</v>
      </c>
      <c r="E4395" s="12">
        <v>185</v>
      </c>
      <c r="F4395" s="12">
        <v>0</v>
      </c>
      <c r="G4395" s="12">
        <v>0</v>
      </c>
      <c r="H4395" s="12">
        <v>0</v>
      </c>
      <c r="I4395" s="12"/>
      <c r="J4395" s="14">
        <v>2500000</v>
      </c>
      <c r="K4395" s="14">
        <v>2500000</v>
      </c>
      <c r="L4395" s="14">
        <v>0</v>
      </c>
      <c r="M4395" s="13">
        <v>0</v>
      </c>
      <c r="N4395" s="10">
        <v>0.8</v>
      </c>
      <c r="O4395" s="10">
        <f>N4395-1/SUMIF(Seasons!A$2:A$8,C4395,Seasons!E$2:E$8)*(B4395-(E4395/SUMIF(Seasons!A$2:A$8,C4395,Seasons!B$2:B$8))*SUMIF(Seasons!A$2:A$8,C4395,Seasons!C$2:C$8))</f>
        <v>-3.7380564863571086</v>
      </c>
    </row>
    <row r="4396" spans="1:15" x14ac:dyDescent="0.2">
      <c r="A4396">
        <v>1</v>
      </c>
      <c r="B4396" s="1">
        <f>48/82*K4396</f>
        <v>1463414.6341463414</v>
      </c>
      <c r="C4396" t="s">
        <v>22</v>
      </c>
      <c r="D4396" t="s">
        <v>1222</v>
      </c>
      <c r="E4396">
        <v>99</v>
      </c>
      <c r="F4396">
        <v>0</v>
      </c>
      <c r="H4396">
        <v>0</v>
      </c>
      <c r="K4396" s="1">
        <v>2500000</v>
      </c>
      <c r="L4396" s="1">
        <v>0</v>
      </c>
      <c r="N4396" s="3">
        <v>1.6</v>
      </c>
      <c r="O4396" s="10">
        <f>N4396-1/SUMIF(Seasons!A$2:A$8,C4396,Seasons!E$2:E$8)*(B4396-(E4396/SUMIF(Seasons!A$2:A$8,C4396,Seasons!B$2:B$8))*SUMIF(Seasons!A$2:A$8,C4396,Seasons!C$2:C$8))</f>
        <v>-0.78678206136900064</v>
      </c>
    </row>
    <row r="4397" spans="1:15" x14ac:dyDescent="0.2">
      <c r="A4397">
        <v>1</v>
      </c>
      <c r="B4397" s="1">
        <f>K4397</f>
        <v>1500000</v>
      </c>
      <c r="C4397" t="s">
        <v>15</v>
      </c>
      <c r="D4397" t="s">
        <v>1222</v>
      </c>
      <c r="E4397">
        <v>195</v>
      </c>
      <c r="F4397">
        <v>0</v>
      </c>
      <c r="G4397">
        <v>0</v>
      </c>
      <c r="H4397">
        <v>0</v>
      </c>
      <c r="I4397"/>
      <c r="J4397" s="1">
        <v>1500000</v>
      </c>
      <c r="K4397" s="1">
        <v>1500000</v>
      </c>
      <c r="L4397" s="1">
        <v>0</v>
      </c>
      <c r="M4397"/>
      <c r="N4397" s="3">
        <v>-1.1000000000000001</v>
      </c>
      <c r="O4397" s="10">
        <f>N4397-1/SUMIF(Seasons!A$2:A$8,C4397,Seasons!E$2:E$8)*(B4397-(E4397/SUMIF(Seasons!A$2:A$8,C4397,Seasons!B$2:B$8))*SUMIF(Seasons!A$2:A$8,C4397,Seasons!C$2:C$8))</f>
        <v>-3.307163601161665</v>
      </c>
    </row>
    <row r="4398" spans="1:15" x14ac:dyDescent="0.2">
      <c r="A4398">
        <v>1</v>
      </c>
      <c r="B4398" s="1">
        <f>J4398</f>
        <v>475000</v>
      </c>
      <c r="C4398" s="11" t="s">
        <v>17</v>
      </c>
      <c r="D4398" s="11" t="s">
        <v>1223</v>
      </c>
      <c r="E4398" s="12">
        <v>190</v>
      </c>
      <c r="F4398" s="12"/>
      <c r="G4398" s="12"/>
      <c r="H4398" s="12"/>
      <c r="I4398" s="13">
        <v>475000</v>
      </c>
      <c r="J4398" s="14">
        <v>475000</v>
      </c>
      <c r="K4398" s="14"/>
      <c r="L4398" s="14" t="s">
        <v>27</v>
      </c>
      <c r="M4398" s="13"/>
      <c r="N4398" s="10">
        <v>-0.8</v>
      </c>
      <c r="O4398" s="10">
        <f>N4398-1/SUMIF(Seasons!A$2:A$8,C4398,Seasons!E$2:E$8)*(B4398-(E4398/SUMIF(Seasons!A$2:A$8,C4398,Seasons!B$2:B$8))*SUMIF(Seasons!A$2:A$8,C4398,Seasons!C$2:C$8))</f>
        <v>-0.8</v>
      </c>
    </row>
    <row r="4399" spans="1:15" x14ac:dyDescent="0.2">
      <c r="A4399">
        <v>1</v>
      </c>
      <c r="B4399" s="1">
        <f>K4399</f>
        <v>1383333</v>
      </c>
      <c r="C4399" s="11" t="s">
        <v>19</v>
      </c>
      <c r="D4399" s="11" t="s">
        <v>1224</v>
      </c>
      <c r="E4399" s="12">
        <v>193</v>
      </c>
      <c r="F4399" s="12">
        <v>0</v>
      </c>
      <c r="G4399" s="12">
        <v>0</v>
      </c>
      <c r="H4399" s="12">
        <v>0</v>
      </c>
      <c r="I4399" s="11"/>
      <c r="J4399" s="14">
        <v>1383333</v>
      </c>
      <c r="K4399" s="14">
        <v>1383333</v>
      </c>
      <c r="L4399" s="14">
        <v>0</v>
      </c>
      <c r="M4399" s="13"/>
      <c r="N4399" s="10"/>
      <c r="O4399" s="10">
        <f>N4399-1/SUMIF(Seasons!A$2:A$8,C4399,Seasons!E$2:E$8)*(B4399-(E4399/SUMIF(Seasons!A$2:A$8,C4399,Seasons!B$2:B$8))*SUMIF(Seasons!A$2:A$8,C4399,Seasons!C$2:C$8))</f>
        <v>-2.3399549668874173</v>
      </c>
    </row>
    <row r="4400" spans="1:15" x14ac:dyDescent="0.2">
      <c r="A4400">
        <v>1</v>
      </c>
      <c r="B4400" s="1">
        <f>K4400</f>
        <v>894167</v>
      </c>
      <c r="C4400" t="s">
        <v>15</v>
      </c>
      <c r="D4400" t="s">
        <v>1225</v>
      </c>
      <c r="E4400">
        <v>195</v>
      </c>
      <c r="F4400">
        <v>0</v>
      </c>
      <c r="G4400">
        <v>0</v>
      </c>
      <c r="H4400">
        <v>0</v>
      </c>
      <c r="I4400"/>
      <c r="J4400" s="1">
        <v>3494167</v>
      </c>
      <c r="K4400" s="1">
        <v>894167</v>
      </c>
      <c r="L4400" s="1">
        <v>2600000</v>
      </c>
      <c r="M4400"/>
      <c r="N4400" s="3">
        <v>5.4</v>
      </c>
      <c r="O4400" s="10">
        <f>N4400-1/SUMIF(Seasons!A$2:A$8,C4400,Seasons!E$2:E$8)*(B4400-(E4400/SUMIF(Seasons!A$2:A$8,C4400,Seasons!B$2:B$8))*SUMIF(Seasons!A$2:A$8,C4400,Seasons!C$2:C$8))</f>
        <v>4.6003864472410463</v>
      </c>
    </row>
    <row r="4401" spans="1:15" x14ac:dyDescent="0.2">
      <c r="A4401">
        <v>1</v>
      </c>
      <c r="B4401" s="1">
        <v>3494000</v>
      </c>
      <c r="C4401" t="s">
        <v>23</v>
      </c>
      <c r="D4401" t="s">
        <v>1225</v>
      </c>
      <c r="E4401">
        <v>186</v>
      </c>
      <c r="K4401" s="1">
        <v>3494000</v>
      </c>
      <c r="L4401" s="1">
        <v>2600000</v>
      </c>
      <c r="N4401" s="3">
        <v>0.60000000000000009</v>
      </c>
      <c r="O4401" s="10">
        <f>N4401-1/SUMIF(Seasons!A$2:A$8,C4401,Seasons!E$2:E$8)*(B4401-(E4401/SUMIF(Seasons!A$2:A$8,C4401,Seasons!B$2:B$8))*SUMIF(Seasons!A$2:A$8,C4401,Seasons!C$2:C$8))</f>
        <v>-5.66938775510204</v>
      </c>
    </row>
    <row r="4402" spans="1:15" x14ac:dyDescent="0.2">
      <c r="A4402">
        <v>1</v>
      </c>
      <c r="B4402" s="1">
        <f>K4402</f>
        <v>177159</v>
      </c>
      <c r="C4402" s="11" t="s">
        <v>20</v>
      </c>
      <c r="D4402" s="11" t="s">
        <v>1226</v>
      </c>
      <c r="E4402" s="12">
        <v>51</v>
      </c>
      <c r="F4402" s="12">
        <v>0</v>
      </c>
      <c r="G4402" s="12">
        <v>0</v>
      </c>
      <c r="H4402" s="12">
        <v>0</v>
      </c>
      <c r="I4402" s="12"/>
      <c r="J4402" s="14">
        <v>646111</v>
      </c>
      <c r="K4402" s="14">
        <v>177159</v>
      </c>
      <c r="L4402" s="14">
        <v>0</v>
      </c>
      <c r="M4402" s="13"/>
      <c r="N4402" s="10">
        <v>-0.5</v>
      </c>
      <c r="O4402" s="10">
        <f>N4402-1/SUMIF(Seasons!A$2:A$8,C4402,Seasons!E$2:E$8)*(B4402-(E4402/SUMIF(Seasons!A$2:A$8,C4402,Seasons!B$2:B$8))*SUMIF(Seasons!A$2:A$8,C4402,Seasons!C$2:C$8))</f>
        <v>-0.60036465755269719</v>
      </c>
    </row>
    <row r="4403" spans="1:15" x14ac:dyDescent="0.2">
      <c r="A4403">
        <v>1</v>
      </c>
      <c r="B4403" s="1">
        <f>K4403</f>
        <v>338536</v>
      </c>
      <c r="C4403" s="11" t="s">
        <v>21</v>
      </c>
      <c r="D4403" s="11" t="s">
        <v>1226</v>
      </c>
      <c r="E4403" s="12">
        <v>87</v>
      </c>
      <c r="F4403" s="12">
        <v>0</v>
      </c>
      <c r="G4403" s="12">
        <v>0</v>
      </c>
      <c r="H4403" s="12">
        <v>98</v>
      </c>
      <c r="I4403" s="12"/>
      <c r="J4403" s="14">
        <v>550000</v>
      </c>
      <c r="K4403" s="14">
        <v>338536</v>
      </c>
      <c r="L4403" s="14">
        <v>0</v>
      </c>
      <c r="M4403" s="13">
        <v>0</v>
      </c>
      <c r="N4403" s="10">
        <v>0.60000000000000009</v>
      </c>
      <c r="O4403" s="10">
        <f>N4403-1/SUMIF(Seasons!A$2:A$8,C4403,Seasons!E$2:E$8)*(B4403-(E4403/SUMIF(Seasons!A$2:A$8,C4403,Seasons!B$2:B$8))*SUMIF(Seasons!A$2:A$8,C4403,Seasons!C$2:C$8))</f>
        <v>0.3894247396271332</v>
      </c>
    </row>
    <row r="4404" spans="1:15" x14ac:dyDescent="0.2">
      <c r="A4404">
        <v>1</v>
      </c>
      <c r="B4404" s="1">
        <f>48/82*K4404</f>
        <v>113820.87804878048</v>
      </c>
      <c r="C4404" t="s">
        <v>22</v>
      </c>
      <c r="D4404" t="s">
        <v>1226</v>
      </c>
      <c r="E4404">
        <v>35</v>
      </c>
      <c r="F4404">
        <v>0</v>
      </c>
      <c r="H4404">
        <v>0</v>
      </c>
      <c r="K4404" s="1">
        <v>194444</v>
      </c>
      <c r="L4404" s="1">
        <v>0</v>
      </c>
      <c r="N4404" s="3">
        <v>0</v>
      </c>
      <c r="O4404" s="10">
        <f>N4404-1/SUMIF(Seasons!A$2:A$8,C4404,Seasons!E$2:E$8)*(B4404-(E4404/SUMIF(Seasons!A$2:A$8,C4404,Seasons!B$2:B$8))*SUMIF(Seasons!A$2:A$8,C4404,Seasons!C$2:C$8))</f>
        <v>-1.0680625420213107E-2</v>
      </c>
    </row>
    <row r="4405" spans="1:15" x14ac:dyDescent="0.2">
      <c r="A4405">
        <v>1</v>
      </c>
      <c r="B4405" s="1">
        <f>48/82*K4405</f>
        <v>22143.219512195119</v>
      </c>
      <c r="C4405" t="s">
        <v>22</v>
      </c>
      <c r="D4405" t="s">
        <v>1227</v>
      </c>
      <c r="E4405">
        <v>7</v>
      </c>
      <c r="F4405">
        <v>0</v>
      </c>
      <c r="H4405">
        <v>0</v>
      </c>
      <c r="K4405" s="1">
        <v>37828</v>
      </c>
      <c r="L4405" s="1">
        <v>0</v>
      </c>
      <c r="O4405" s="10">
        <f>N4405-1/SUMIF(Seasons!A$2:A$8,C4405,Seasons!E$2:E$8)*(B4405-(E4405/SUMIF(Seasons!A$2:A$8,C4405,Seasons!B$2:B$8))*SUMIF(Seasons!A$2:A$8,C4405,Seasons!C$2:C$8))</f>
        <v>-8.5415120520706351E-4</v>
      </c>
    </row>
    <row r="4406" spans="1:15" x14ac:dyDescent="0.2">
      <c r="A4406">
        <v>1</v>
      </c>
      <c r="B4406" s="1">
        <v>43000</v>
      </c>
      <c r="C4406" t="s">
        <v>23</v>
      </c>
      <c r="D4406" t="s">
        <v>1228</v>
      </c>
      <c r="E4406">
        <v>9</v>
      </c>
      <c r="K4406" s="1">
        <v>43000</v>
      </c>
      <c r="L4406" s="1">
        <v>0</v>
      </c>
      <c r="N4406" s="3">
        <v>0.7</v>
      </c>
      <c r="O4406" s="10">
        <f>N4406-1/SUMIF(Seasons!A$2:A$8,C4406,Seasons!E$2:E$8)*(B4406-(E4406/SUMIF(Seasons!A$2:A$8,C4406,Seasons!B$2:B$8))*SUMIF(Seasons!A$2:A$8,C4406,Seasons!C$2:C$8))</f>
        <v>0.66510289950482293</v>
      </c>
    </row>
    <row r="4407" spans="1:15" x14ac:dyDescent="0.2">
      <c r="A4407">
        <v>1</v>
      </c>
      <c r="B4407" s="1">
        <f>K4407</f>
        <v>183871</v>
      </c>
      <c r="C4407" s="11" t="s">
        <v>20</v>
      </c>
      <c r="D4407" s="11" t="s">
        <v>1229</v>
      </c>
      <c r="E4407" s="12">
        <v>38</v>
      </c>
      <c r="F4407" s="12">
        <v>0</v>
      </c>
      <c r="G4407" s="12">
        <v>0</v>
      </c>
      <c r="H4407" s="12">
        <v>0</v>
      </c>
      <c r="I4407" s="12"/>
      <c r="J4407" s="14">
        <v>900000</v>
      </c>
      <c r="K4407" s="14">
        <v>183871</v>
      </c>
      <c r="L4407" s="14">
        <v>285000</v>
      </c>
      <c r="M4407" s="13"/>
      <c r="N4407" s="10">
        <v>-0.1</v>
      </c>
      <c r="O4407" s="10">
        <f>N4407-1/SUMIF(Seasons!A$2:A$8,C4407,Seasons!E$2:E$8)*(B4407-(E4407/SUMIF(Seasons!A$2:A$8,C4407,Seasons!B$2:B$8))*SUMIF(Seasons!A$2:A$8,C4407,Seasons!C$2:C$8))</f>
        <v>-0.30472767189709743</v>
      </c>
    </row>
    <row r="4408" spans="1:15" x14ac:dyDescent="0.2">
      <c r="A4408">
        <v>1</v>
      </c>
      <c r="B4408" s="1">
        <f>K4408</f>
        <v>994</v>
      </c>
      <c r="C4408" s="11" t="s">
        <v>21</v>
      </c>
      <c r="D4408" s="11" t="s">
        <v>1229</v>
      </c>
      <c r="E4408" s="12">
        <v>0</v>
      </c>
      <c r="F4408" s="12">
        <v>0</v>
      </c>
      <c r="G4408" s="12">
        <v>0</v>
      </c>
      <c r="H4408" s="12">
        <v>1</v>
      </c>
      <c r="I4408" s="12"/>
      <c r="J4408" s="14">
        <v>900000</v>
      </c>
      <c r="K4408" s="14">
        <v>994</v>
      </c>
      <c r="L4408" s="14">
        <v>285000</v>
      </c>
      <c r="M4408" s="13">
        <v>0</v>
      </c>
      <c r="N4408" s="10"/>
      <c r="O4408" s="10">
        <f>N4408-1/SUMIF(Seasons!A$2:A$8,C4408,Seasons!E$2:E$8)*(B4408-(E4408/SUMIF(Seasons!A$2:A$8,C4408,Seasons!B$2:B$8))*SUMIF(Seasons!A$2:A$8,C4408,Seasons!C$2:C$8))</f>
        <v>-2.2839636189564386E-3</v>
      </c>
    </row>
    <row r="4409" spans="1:15" x14ac:dyDescent="0.2">
      <c r="A4409">
        <v>1</v>
      </c>
      <c r="B4409" s="1">
        <f>48/82*K4409</f>
        <v>338048.78048780485</v>
      </c>
      <c r="C4409" t="s">
        <v>22</v>
      </c>
      <c r="D4409" t="s">
        <v>1229</v>
      </c>
      <c r="E4409">
        <v>99</v>
      </c>
      <c r="F4409">
        <v>0</v>
      </c>
      <c r="H4409">
        <v>0</v>
      </c>
      <c r="K4409" s="1">
        <v>577500</v>
      </c>
      <c r="L4409" s="1">
        <v>0</v>
      </c>
      <c r="N4409" s="3">
        <v>6.8</v>
      </c>
      <c r="O4409" s="10">
        <f>N4409-1/SUMIF(Seasons!A$2:A$8,C4409,Seasons!E$2:E$8)*(B4409-(E4409/SUMIF(Seasons!A$2:A$8,C4409,Seasons!B$2:B$8))*SUMIF(Seasons!A$2:A$8,C4409,Seasons!C$2:C$8))</f>
        <v>6.7365538945712036</v>
      </c>
    </row>
    <row r="4410" spans="1:15" x14ac:dyDescent="0.2">
      <c r="A4410">
        <v>1</v>
      </c>
      <c r="B4410" s="1">
        <f>K4410</f>
        <v>1000000</v>
      </c>
      <c r="C4410" t="s">
        <v>15</v>
      </c>
      <c r="D4410" t="s">
        <v>1229</v>
      </c>
      <c r="E4410">
        <v>195</v>
      </c>
      <c r="F4410">
        <v>0</v>
      </c>
      <c r="G4410">
        <v>0</v>
      </c>
      <c r="H4410">
        <v>0</v>
      </c>
      <c r="I4410"/>
      <c r="J4410" s="1">
        <v>1000000</v>
      </c>
      <c r="K4410" s="1">
        <v>1000000</v>
      </c>
      <c r="L4410" s="1">
        <v>0</v>
      </c>
      <c r="M4410"/>
      <c r="N4410" s="3">
        <v>6.7</v>
      </c>
      <c r="O4410" s="10">
        <f>N4410-1/SUMIF(Seasons!A$2:A$8,C4410,Seasons!E$2:E$8)*(B4410-(E4410/SUMIF(Seasons!A$2:A$8,C4410,Seasons!B$2:B$8))*SUMIF(Seasons!A$2:A$8,C4410,Seasons!C$2:C$8))</f>
        <v>5.654501452081317</v>
      </c>
    </row>
    <row r="4411" spans="1:15" x14ac:dyDescent="0.2">
      <c r="A4411">
        <v>1</v>
      </c>
      <c r="B4411" s="1">
        <v>1000000</v>
      </c>
      <c r="C4411" t="s">
        <v>23</v>
      </c>
      <c r="D4411" t="s">
        <v>1229</v>
      </c>
      <c r="E4411">
        <v>186</v>
      </c>
      <c r="K4411" s="1">
        <v>1000000</v>
      </c>
      <c r="L4411" s="1">
        <v>0</v>
      </c>
      <c r="N4411" s="3">
        <v>10.3</v>
      </c>
      <c r="O4411" s="10">
        <f>N4411-1/SUMIF(Seasons!A$2:A$8,C4411,Seasons!E$2:E$8)*(B4411-(E4411/SUMIF(Seasons!A$2:A$8,C4411,Seasons!B$2:B$8))*SUMIF(Seasons!A$2:A$8,C4411,Seasons!C$2:C$8))</f>
        <v>9.3417036379769307</v>
      </c>
    </row>
    <row r="4412" spans="1:15" x14ac:dyDescent="0.2">
      <c r="A4412">
        <v>1</v>
      </c>
      <c r="B4412" s="1">
        <f>K4412</f>
        <v>1300000</v>
      </c>
      <c r="C4412" s="11" t="s">
        <v>19</v>
      </c>
      <c r="D4412" s="11" t="s">
        <v>1230</v>
      </c>
      <c r="E4412" s="12">
        <v>193</v>
      </c>
      <c r="F4412" s="12">
        <v>0</v>
      </c>
      <c r="G4412" s="12">
        <v>0</v>
      </c>
      <c r="H4412" s="12">
        <v>0</v>
      </c>
      <c r="I4412" s="11"/>
      <c r="J4412" s="14">
        <v>1300000</v>
      </c>
      <c r="K4412" s="14">
        <v>1300000</v>
      </c>
      <c r="L4412" s="14">
        <v>425000</v>
      </c>
      <c r="M4412" s="13"/>
      <c r="N4412" s="10">
        <v>14.6</v>
      </c>
      <c r="O4412" s="10">
        <f>N4412-1/SUMIF(Seasons!A$2:A$8,C4412,Seasons!E$2:E$8)*(B4412-(E4412/SUMIF(Seasons!A$2:A$8,C4412,Seasons!B$2:B$8))*SUMIF(Seasons!A$2:A$8,C4412,Seasons!C$2:C$8))</f>
        <v>12.480794701986754</v>
      </c>
    </row>
    <row r="4413" spans="1:15" x14ac:dyDescent="0.2">
      <c r="A4413">
        <v>1</v>
      </c>
      <c r="B4413" s="1">
        <f>K4413</f>
        <v>1300000</v>
      </c>
      <c r="C4413" s="11" t="s">
        <v>20</v>
      </c>
      <c r="D4413" s="11" t="s">
        <v>1230</v>
      </c>
      <c r="E4413" s="12">
        <v>186</v>
      </c>
      <c r="F4413" s="12">
        <v>0</v>
      </c>
      <c r="G4413" s="12">
        <v>0</v>
      </c>
      <c r="H4413" s="12">
        <v>0</v>
      </c>
      <c r="I4413" s="12"/>
      <c r="J4413" s="14">
        <v>1300000</v>
      </c>
      <c r="K4413" s="14">
        <v>1300000</v>
      </c>
      <c r="L4413" s="14">
        <v>425000</v>
      </c>
      <c r="M4413" s="13"/>
      <c r="N4413" s="10">
        <v>9</v>
      </c>
      <c r="O4413" s="10">
        <f>N4413-1/SUMIF(Seasons!A$2:A$8,C4413,Seasons!E$2:E$8)*(B4413-(E4413/SUMIF(Seasons!A$2:A$8,C4413,Seasons!B$2:B$8))*SUMIF(Seasons!A$2:A$8,C4413,Seasons!C$2:C$8))</f>
        <v>6.9958246346555324</v>
      </c>
    </row>
    <row r="4414" spans="1:15" x14ac:dyDescent="0.2">
      <c r="A4414">
        <v>1</v>
      </c>
      <c r="B4414" s="1">
        <f>K4414</f>
        <v>1300000</v>
      </c>
      <c r="C4414" s="11" t="s">
        <v>21</v>
      </c>
      <c r="D4414" s="11" t="s">
        <v>1230</v>
      </c>
      <c r="E4414" s="12">
        <v>185</v>
      </c>
      <c r="F4414" s="16">
        <v>44</v>
      </c>
      <c r="G4414" s="12">
        <v>0</v>
      </c>
      <c r="H4414" s="12">
        <v>0</v>
      </c>
      <c r="I4414" s="12"/>
      <c r="J4414" s="14">
        <v>1300000</v>
      </c>
      <c r="K4414" s="14">
        <v>1300000</v>
      </c>
      <c r="L4414" s="14">
        <v>425000</v>
      </c>
      <c r="M4414" s="13">
        <v>0</v>
      </c>
      <c r="N4414" s="10">
        <v>7</v>
      </c>
      <c r="O4414" s="10">
        <f>N4414-1/SUMIF(Seasons!A$2:A$8,C4414,Seasons!E$2:E$8)*(B4414-(E4414/SUMIF(Seasons!A$2:A$8,C4414,Seasons!B$2:B$8))*SUMIF(Seasons!A$2:A$8,C4414,Seasons!C$2:C$8))</f>
        <v>5.2192436572522736</v>
      </c>
    </row>
    <row r="4415" spans="1:15" x14ac:dyDescent="0.2">
      <c r="A4415">
        <v>1</v>
      </c>
      <c r="B4415" s="1">
        <f>48/82*K4415</f>
        <v>3219512.1951219509</v>
      </c>
      <c r="C4415" t="s">
        <v>22</v>
      </c>
      <c r="D4415" t="s">
        <v>1230</v>
      </c>
      <c r="E4415">
        <v>99</v>
      </c>
      <c r="F4415">
        <v>0</v>
      </c>
      <c r="H4415">
        <v>0</v>
      </c>
      <c r="K4415" s="1">
        <v>5500000</v>
      </c>
      <c r="L4415" s="1">
        <v>0</v>
      </c>
      <c r="N4415" s="3">
        <v>-0.1</v>
      </c>
      <c r="O4415" s="10">
        <f>N4415-1/SUMIF(Seasons!A$2:A$8,C4415,Seasons!E$2:E$8)*(B4415-(E4415/SUMIF(Seasons!A$2:A$8,C4415,Seasons!B$2:B$8))*SUMIF(Seasons!A$2:A$8,C4415,Seasons!C$2:C$8))</f>
        <v>-6.1122738001573556</v>
      </c>
    </row>
    <row r="4416" spans="1:15" x14ac:dyDescent="0.2">
      <c r="A4416">
        <v>1</v>
      </c>
      <c r="B4416" s="1">
        <f>K4416</f>
        <v>5500000</v>
      </c>
      <c r="C4416" t="s">
        <v>15</v>
      </c>
      <c r="D4416" t="s">
        <v>1230</v>
      </c>
      <c r="E4416">
        <v>195</v>
      </c>
      <c r="F4416">
        <v>0</v>
      </c>
      <c r="G4416">
        <v>0</v>
      </c>
      <c r="H4416">
        <v>0</v>
      </c>
      <c r="I4416"/>
      <c r="J4416" s="1">
        <v>5500000</v>
      </c>
      <c r="K4416" s="1">
        <v>5500000</v>
      </c>
      <c r="L4416" s="1">
        <v>0</v>
      </c>
      <c r="M4416"/>
      <c r="N4416" s="3">
        <v>2.7</v>
      </c>
      <c r="O4416" s="10">
        <f>N4416-1/SUMIF(Seasons!A$2:A$8,C4416,Seasons!E$2:E$8)*(B4416-(E4416/SUMIF(Seasons!A$2:A$8,C4416,Seasons!B$2:B$8))*SUMIF(Seasons!A$2:A$8,C4416,Seasons!C$2:C$8))</f>
        <v>-8.8004840271055187</v>
      </c>
    </row>
    <row r="4417" spans="1:15" x14ac:dyDescent="0.2">
      <c r="A4417">
        <v>1</v>
      </c>
      <c r="B4417" s="1">
        <v>5500000</v>
      </c>
      <c r="C4417" t="s">
        <v>23</v>
      </c>
      <c r="D4417" t="s">
        <v>1230</v>
      </c>
      <c r="E4417">
        <v>186</v>
      </c>
      <c r="K4417" s="1">
        <v>5500000</v>
      </c>
      <c r="L4417" s="1">
        <v>0</v>
      </c>
      <c r="N4417" s="3">
        <v>3.6</v>
      </c>
      <c r="O4417" s="10">
        <f>N4417-1/SUMIF(Seasons!A$2:A$8,C4417,Seasons!E$2:E$8)*(B4417-(E4417/SUMIF(Seasons!A$2:A$8,C4417,Seasons!B$2:B$8))*SUMIF(Seasons!A$2:A$8,C4417,Seasons!C$2:C$8))</f>
        <v>-6.9412599822537704</v>
      </c>
    </row>
    <row r="4418" spans="1:15" x14ac:dyDescent="0.2">
      <c r="A4418">
        <v>1</v>
      </c>
      <c r="B4418" s="1">
        <f>J4418</f>
        <v>5375000</v>
      </c>
      <c r="C4418" s="11" t="s">
        <v>17</v>
      </c>
      <c r="D4418" s="11" t="s">
        <v>1231</v>
      </c>
      <c r="E4418" s="12">
        <v>190</v>
      </c>
      <c r="F4418" s="12"/>
      <c r="G4418" s="12"/>
      <c r="H4418" s="12"/>
      <c r="I4418" s="13">
        <v>5500000</v>
      </c>
      <c r="J4418" s="14">
        <v>5375000</v>
      </c>
      <c r="K4418" s="14"/>
      <c r="L4418" s="14"/>
      <c r="M4418" s="13"/>
      <c r="N4418" s="20">
        <v>7.7</v>
      </c>
      <c r="O4418" s="10">
        <f>N4418-1/SUMIF(Seasons!A$2:A$8,C4418,Seasons!E$2:E$8)*(B4418-(E4418/SUMIF(Seasons!A$2:A$8,C4418,Seasons!B$2:B$8))*SUMIF(Seasons!A$2:A$8,C4418,Seasons!C$2:C$8))</f>
        <v>-5.145439650464227</v>
      </c>
    </row>
    <row r="4419" spans="1:15" x14ac:dyDescent="0.2">
      <c r="A4419">
        <v>1</v>
      </c>
      <c r="B4419" s="1">
        <f>K4419</f>
        <v>5375000</v>
      </c>
      <c r="C4419" s="11" t="s">
        <v>19</v>
      </c>
      <c r="D4419" s="11" t="s">
        <v>1231</v>
      </c>
      <c r="E4419" s="12">
        <v>193</v>
      </c>
      <c r="F4419" s="12">
        <v>0</v>
      </c>
      <c r="G4419" s="12">
        <v>0</v>
      </c>
      <c r="H4419" s="12">
        <v>0</v>
      </c>
      <c r="I4419" s="11"/>
      <c r="J4419" s="14">
        <v>5375000</v>
      </c>
      <c r="K4419" s="14">
        <v>5375000</v>
      </c>
      <c r="L4419" s="14">
        <v>0</v>
      </c>
      <c r="M4419" s="13"/>
      <c r="N4419" s="10">
        <v>29.8</v>
      </c>
      <c r="O4419" s="10">
        <f>N4419-1/SUMIF(Seasons!A$2:A$8,C4419,Seasons!E$2:E$8)*(B4419-(E4419/SUMIF(Seasons!A$2:A$8,C4419,Seasons!B$2:B$8))*SUMIF(Seasons!A$2:A$8,C4419,Seasons!C$2:C$8))</f>
        <v>16.88609271523179</v>
      </c>
    </row>
    <row r="4420" spans="1:15" x14ac:dyDescent="0.2">
      <c r="A4420">
        <v>1</v>
      </c>
      <c r="B4420" s="1">
        <f>K4420</f>
        <v>570000</v>
      </c>
      <c r="C4420" s="11" t="s">
        <v>21</v>
      </c>
      <c r="D4420" s="11" t="s">
        <v>1231</v>
      </c>
      <c r="E4420" s="12">
        <v>185</v>
      </c>
      <c r="F4420" s="12">
        <v>0</v>
      </c>
      <c r="G4420" s="12">
        <v>0</v>
      </c>
      <c r="H4420" s="12">
        <v>0</v>
      </c>
      <c r="I4420" s="12"/>
      <c r="J4420" s="14">
        <v>570000</v>
      </c>
      <c r="K4420" s="14">
        <v>570000</v>
      </c>
      <c r="L4420" s="14">
        <v>0</v>
      </c>
      <c r="M4420" s="13">
        <v>0</v>
      </c>
      <c r="N4420" s="10">
        <v>6.2</v>
      </c>
      <c r="O4420" s="10">
        <f>N4420-1/SUMIF(Seasons!A$2:A$8,C4420,Seasons!E$2:E$8)*(B4420-(E4420/SUMIF(Seasons!A$2:A$8,C4420,Seasons!B$2:B$8))*SUMIF(Seasons!A$2:A$8,C4420,Seasons!C$2:C$8))</f>
        <v>6.0966012446146483</v>
      </c>
    </row>
    <row r="4421" spans="1:15" x14ac:dyDescent="0.2">
      <c r="A4421">
        <v>1</v>
      </c>
      <c r="B4421" s="1">
        <f>48/82*K4421</f>
        <v>1609756.0975609755</v>
      </c>
      <c r="C4421" t="s">
        <v>22</v>
      </c>
      <c r="D4421" t="s">
        <v>1231</v>
      </c>
      <c r="E4421">
        <v>99</v>
      </c>
      <c r="F4421">
        <v>0</v>
      </c>
      <c r="H4421">
        <v>0</v>
      </c>
      <c r="K4421" s="1">
        <v>2750000</v>
      </c>
      <c r="L4421" s="1">
        <v>0</v>
      </c>
      <c r="N4421" s="3">
        <v>3.3</v>
      </c>
      <c r="O4421" s="10">
        <f>N4421-1/SUMIF(Seasons!A$2:A$8,C4421,Seasons!E$2:E$8)*(B4421-(E4421/SUMIF(Seasons!A$2:A$8,C4421,Seasons!B$2:B$8))*SUMIF(Seasons!A$2:A$8,C4421,Seasons!C$2:C$8))</f>
        <v>0.61109362706530312</v>
      </c>
    </row>
    <row r="4422" spans="1:15" x14ac:dyDescent="0.2">
      <c r="A4422">
        <v>1</v>
      </c>
      <c r="B4422" s="1">
        <f>K4422</f>
        <v>3250000</v>
      </c>
      <c r="C4422" t="s">
        <v>15</v>
      </c>
      <c r="D4422" t="s">
        <v>1231</v>
      </c>
      <c r="E4422">
        <v>195</v>
      </c>
      <c r="F4422">
        <v>0</v>
      </c>
      <c r="G4422">
        <v>0</v>
      </c>
      <c r="H4422">
        <v>0</v>
      </c>
      <c r="I4422"/>
      <c r="J4422" s="1">
        <v>3250000</v>
      </c>
      <c r="K4422" s="1">
        <v>3250000</v>
      </c>
      <c r="L4422" s="1">
        <v>0</v>
      </c>
      <c r="M4422"/>
      <c r="N4422" s="3">
        <v>-3</v>
      </c>
      <c r="O4422" s="10">
        <f>N4422-1/SUMIF(Seasons!A$2:A$8,C4422,Seasons!E$2:E$8)*(B4422-(E4422/SUMIF(Seasons!A$2:A$8,C4422,Seasons!B$2:B$8))*SUMIF(Seasons!A$2:A$8,C4422,Seasons!C$2:C$8))</f>
        <v>-9.2729912875121006</v>
      </c>
    </row>
    <row r="4423" spans="1:15" x14ac:dyDescent="0.2">
      <c r="A4423">
        <v>1</v>
      </c>
      <c r="B4423" s="1">
        <v>1513000</v>
      </c>
      <c r="C4423" t="s">
        <v>23</v>
      </c>
      <c r="D4423" t="s">
        <v>1231</v>
      </c>
      <c r="E4423" s="19">
        <v>186</v>
      </c>
      <c r="J4423" s="1">
        <v>4450000</v>
      </c>
      <c r="K4423" s="1">
        <v>1513000</v>
      </c>
      <c r="N4423" s="3">
        <v>-6.7</v>
      </c>
      <c r="O4423" s="10">
        <f>N4423-1/SUMIF(Seasons!A$2:A$8,C4423,Seasons!E$2:E$8)*(B4423-(E4423/SUMIF(Seasons!A$2:A$8,C4423,Seasons!B$2:B$8))*SUMIF(Seasons!A$2:A$8,C4423,Seasons!C$2:C$8))</f>
        <v>-8.7507542147293691</v>
      </c>
    </row>
    <row r="4424" spans="1:15" x14ac:dyDescent="0.2">
      <c r="A4424">
        <v>1</v>
      </c>
      <c r="B4424" s="1">
        <f>K4424</f>
        <v>42692</v>
      </c>
      <c r="C4424" t="s">
        <v>15</v>
      </c>
      <c r="D4424" t="s">
        <v>1232</v>
      </c>
      <c r="E4424">
        <v>9</v>
      </c>
      <c r="F4424">
        <v>0</v>
      </c>
      <c r="G4424">
        <v>0</v>
      </c>
      <c r="H4424">
        <v>0</v>
      </c>
      <c r="I4424"/>
      <c r="J4424" s="1">
        <v>1012500</v>
      </c>
      <c r="K4424" s="1">
        <v>42692</v>
      </c>
      <c r="L4424" s="1">
        <v>100000</v>
      </c>
      <c r="M4424"/>
      <c r="N4424" s="3">
        <v>-0.2</v>
      </c>
      <c r="O4424" s="10">
        <f>N4424-1/SUMIF(Seasons!A$2:A$8,C4424,Seasons!E$2:E$8)*(B4424-(E4424/SUMIF(Seasons!A$2:A$8,C4424,Seasons!B$2:B$8))*SUMIF(Seasons!A$2:A$8,C4424,Seasons!C$2:C$8))</f>
        <v>-0.24021076774145506</v>
      </c>
    </row>
    <row r="4425" spans="1:15" x14ac:dyDescent="0.2">
      <c r="A4425">
        <v>1</v>
      </c>
      <c r="B4425" s="1">
        <v>544000</v>
      </c>
      <c r="C4425" t="s">
        <v>23</v>
      </c>
      <c r="D4425" t="s">
        <v>1232</v>
      </c>
      <c r="E4425">
        <v>100</v>
      </c>
      <c r="K4425" s="1">
        <v>544000</v>
      </c>
      <c r="L4425" s="1">
        <v>163000</v>
      </c>
      <c r="N4425" s="3">
        <v>4.0999999999999996</v>
      </c>
      <c r="O4425" s="10">
        <f>N4425-1/SUMIF(Seasons!A$2:A$8,C4425,Seasons!E$2:E$8)*(B4425-(E4425/SUMIF(Seasons!A$2:A$8,C4425,Seasons!B$2:B$8))*SUMIF(Seasons!A$2:A$8,C4425,Seasons!C$2:C$8))</f>
        <v>3.5712310730743906</v>
      </c>
    </row>
    <row r="4426" spans="1:15" x14ac:dyDescent="0.2">
      <c r="A4426">
        <v>1</v>
      </c>
      <c r="B4426" s="1">
        <f>K4426</f>
        <v>19355</v>
      </c>
      <c r="C4426" s="11" t="s">
        <v>20</v>
      </c>
      <c r="D4426" s="11" t="s">
        <v>1233</v>
      </c>
      <c r="E4426" s="12">
        <v>4</v>
      </c>
      <c r="F4426" s="12">
        <v>0</v>
      </c>
      <c r="G4426" s="12">
        <v>0</v>
      </c>
      <c r="H4426" s="12">
        <v>0</v>
      </c>
      <c r="I4426" s="12"/>
      <c r="J4426" s="14">
        <v>900000</v>
      </c>
      <c r="K4426" s="14">
        <v>19355</v>
      </c>
      <c r="L4426" s="14">
        <v>310000</v>
      </c>
      <c r="M4426" s="13"/>
      <c r="N4426" s="10">
        <v>-0.2</v>
      </c>
      <c r="O4426" s="10">
        <f>N4426-1/SUMIF(Seasons!A$2:A$8,C4426,Seasons!E$2:E$8)*(B4426-(E4426/SUMIF(Seasons!A$2:A$8,C4426,Seasons!B$2:B$8))*SUMIF(Seasons!A$2:A$8,C4426,Seasons!C$2:C$8))</f>
        <v>-0.22155067681325341</v>
      </c>
    </row>
    <row r="4427" spans="1:15" x14ac:dyDescent="0.2">
      <c r="A4427">
        <v>1</v>
      </c>
      <c r="B4427" s="1">
        <f>K4427</f>
        <v>19355</v>
      </c>
      <c r="C4427" s="11" t="s">
        <v>21</v>
      </c>
      <c r="D4427" s="11" t="s">
        <v>1233</v>
      </c>
      <c r="E4427" s="12">
        <v>0</v>
      </c>
      <c r="F4427" s="12">
        <v>0</v>
      </c>
      <c r="G4427" s="12">
        <v>0</v>
      </c>
      <c r="H4427" s="12">
        <v>185</v>
      </c>
      <c r="I4427" s="12"/>
      <c r="J4427" s="14">
        <v>900000</v>
      </c>
      <c r="K4427" s="14">
        <v>19355</v>
      </c>
      <c r="L4427" s="14">
        <v>260000</v>
      </c>
      <c r="M4427" s="13">
        <v>0</v>
      </c>
      <c r="N4427" s="10"/>
      <c r="O4427" s="10">
        <f>N4427-1/SUMIF(Seasons!A$2:A$8,C4427,Seasons!E$2:E$8)*(B4427-(E4427/SUMIF(Seasons!A$2:A$8,C4427,Seasons!B$2:B$8))*SUMIF(Seasons!A$2:A$8,C4427,Seasons!C$2:C$8))</f>
        <v>-4.4472953566299663E-2</v>
      </c>
    </row>
    <row r="4428" spans="1:15" x14ac:dyDescent="0.2">
      <c r="A4428">
        <v>1</v>
      </c>
      <c r="B4428" s="1">
        <f>J4428</f>
        <v>5400000</v>
      </c>
      <c r="C4428" s="11" t="s">
        <v>17</v>
      </c>
      <c r="D4428" s="11" t="s">
        <v>1234</v>
      </c>
      <c r="E4428" s="12">
        <v>190</v>
      </c>
      <c r="F4428" s="12"/>
      <c r="G4428" s="12"/>
      <c r="H4428" s="12"/>
      <c r="I4428" s="13">
        <v>6500000</v>
      </c>
      <c r="J4428" s="14">
        <v>5400000</v>
      </c>
      <c r="K4428" s="14"/>
      <c r="L4428" s="14" t="s">
        <v>27</v>
      </c>
      <c r="M4428" s="13"/>
      <c r="N4428" s="10">
        <v>18.8</v>
      </c>
      <c r="O4428" s="10">
        <f>N4428-1/SUMIF(Seasons!A$2:A$8,C4428,Seasons!E$2:E$8)*(B4428-(E4428/SUMIF(Seasons!A$2:A$8,C4428,Seasons!B$2:B$8))*SUMIF(Seasons!A$2:A$8,C4428,Seasons!C$2:C$8))</f>
        <v>5.8890223921354465</v>
      </c>
    </row>
    <row r="4429" spans="1:15" x14ac:dyDescent="0.2">
      <c r="A4429">
        <v>1</v>
      </c>
      <c r="B4429" s="1">
        <f>K4429</f>
        <v>5400000</v>
      </c>
      <c r="C4429" s="11" t="s">
        <v>19</v>
      </c>
      <c r="D4429" s="11" t="s">
        <v>1234</v>
      </c>
      <c r="E4429" s="12">
        <v>193</v>
      </c>
      <c r="F4429" s="12">
        <v>0</v>
      </c>
      <c r="G4429" s="12">
        <v>0</v>
      </c>
      <c r="H4429" s="12">
        <v>0</v>
      </c>
      <c r="I4429" s="11"/>
      <c r="J4429" s="14">
        <v>5400000</v>
      </c>
      <c r="K4429" s="14">
        <v>5400000</v>
      </c>
      <c r="L4429" s="14">
        <v>0</v>
      </c>
      <c r="M4429" s="13"/>
      <c r="N4429" s="10">
        <v>13.7</v>
      </c>
      <c r="O4429" s="10">
        <f>N4429-1/SUMIF(Seasons!A$2:A$8,C4429,Seasons!E$2:E$8)*(B4429-(E4429/SUMIF(Seasons!A$2:A$8,C4429,Seasons!B$2:B$8))*SUMIF(Seasons!A$2:A$8,C4429,Seasons!C$2:C$8))</f>
        <v>0.7198675496688729</v>
      </c>
    </row>
    <row r="4430" spans="1:15" x14ac:dyDescent="0.2">
      <c r="A4430">
        <v>1</v>
      </c>
      <c r="B4430" s="1">
        <f>K4430</f>
        <v>7800000</v>
      </c>
      <c r="C4430" s="11" t="s">
        <v>20</v>
      </c>
      <c r="D4430" s="11" t="s">
        <v>1234</v>
      </c>
      <c r="E4430" s="12">
        <v>186</v>
      </c>
      <c r="F4430" s="12">
        <v>0</v>
      </c>
      <c r="G4430" s="12">
        <v>0</v>
      </c>
      <c r="H4430" s="12">
        <v>0</v>
      </c>
      <c r="I4430" s="12"/>
      <c r="J4430" s="14">
        <v>7800000</v>
      </c>
      <c r="K4430" s="14">
        <v>7800000</v>
      </c>
      <c r="L4430" s="14">
        <v>0</v>
      </c>
      <c r="M4430" s="13"/>
      <c r="N4430" s="10">
        <v>14.9</v>
      </c>
      <c r="O4430" s="10">
        <f>N4430-1/SUMIF(Seasons!A$2:A$8,C4430,Seasons!E$2:E$8)*(B4430-(E4430/SUMIF(Seasons!A$2:A$8,C4430,Seasons!B$2:B$8))*SUMIF(Seasons!A$2:A$8,C4430,Seasons!C$2:C$8))</f>
        <v>-3.3881002087682663</v>
      </c>
    </row>
    <row r="4431" spans="1:15" x14ac:dyDescent="0.2">
      <c r="A4431">
        <v>1</v>
      </c>
      <c r="B4431" s="1">
        <f>K4431</f>
        <v>7800000</v>
      </c>
      <c r="C4431" s="11" t="s">
        <v>21</v>
      </c>
      <c r="D4431" s="11" t="s">
        <v>1234</v>
      </c>
      <c r="E4431" s="12">
        <v>185</v>
      </c>
      <c r="F4431" s="12">
        <v>0</v>
      </c>
      <c r="G4431" s="12">
        <v>0</v>
      </c>
      <c r="H4431" s="12">
        <v>0</v>
      </c>
      <c r="I4431" s="12"/>
      <c r="J4431" s="14">
        <v>7800000</v>
      </c>
      <c r="K4431" s="14">
        <v>7800000</v>
      </c>
      <c r="L4431" s="14">
        <v>0</v>
      </c>
      <c r="M4431" s="13">
        <v>0</v>
      </c>
      <c r="N4431" s="10">
        <v>11</v>
      </c>
      <c r="O4431" s="10">
        <f>N4431-1/SUMIF(Seasons!A$2:A$8,C4431,Seasons!E$2:E$8)*(B4431-(E4431/SUMIF(Seasons!A$2:A$8,C4431,Seasons!B$2:B$8))*SUMIF(Seasons!A$2:A$8,C4431,Seasons!C$2:C$8))</f>
        <v>-5.7161321206318796</v>
      </c>
    </row>
    <row r="4432" spans="1:15" x14ac:dyDescent="0.2">
      <c r="A4432">
        <v>1</v>
      </c>
      <c r="B4432" s="1">
        <f>48/82*K4432</f>
        <v>4565853.658536585</v>
      </c>
      <c r="C4432" t="s">
        <v>22</v>
      </c>
      <c r="D4432" t="s">
        <v>1234</v>
      </c>
      <c r="E4432">
        <v>99</v>
      </c>
      <c r="F4432">
        <v>0</v>
      </c>
      <c r="H4432">
        <v>0</v>
      </c>
      <c r="K4432" s="1">
        <v>7800000</v>
      </c>
      <c r="L4432" s="1">
        <v>0</v>
      </c>
      <c r="N4432" s="3">
        <v>12</v>
      </c>
      <c r="O4432" s="10">
        <f>N4432-1/SUMIF(Seasons!A$2:A$8,C4432,Seasons!E$2:E$8)*(B4432-(E4432/SUMIF(Seasons!A$2:A$8,C4432,Seasons!B$2:B$8))*SUMIF(Seasons!A$2:A$8,C4432,Seasons!C$2:C$8))</f>
        <v>3.2081825334382383</v>
      </c>
    </row>
    <row r="4433" spans="1:15" x14ac:dyDescent="0.2">
      <c r="A4433">
        <v>1</v>
      </c>
      <c r="B4433" s="1">
        <f>K4433</f>
        <v>7800000</v>
      </c>
      <c r="C4433" t="s">
        <v>15</v>
      </c>
      <c r="D4433" t="s">
        <v>1234</v>
      </c>
      <c r="E4433">
        <v>195</v>
      </c>
      <c r="F4433">
        <v>0</v>
      </c>
      <c r="G4433">
        <v>0</v>
      </c>
      <c r="H4433">
        <v>0</v>
      </c>
      <c r="I4433"/>
      <c r="J4433" s="1">
        <v>7800000</v>
      </c>
      <c r="K4433" s="1">
        <v>7800000</v>
      </c>
      <c r="L4433" s="1">
        <v>0</v>
      </c>
      <c r="M4433"/>
      <c r="N4433" s="3">
        <v>9.5</v>
      </c>
      <c r="O4433" s="10">
        <f>N4433-1/SUMIF(Seasons!A$2:A$8,C4433,Seasons!E$2:E$8)*(B4433-(E4433/SUMIF(Seasons!A$2:A$8,C4433,Seasons!B$2:B$8))*SUMIF(Seasons!A$2:A$8,C4433,Seasons!C$2:C$8))</f>
        <v>-7.3441432720232314</v>
      </c>
    </row>
    <row r="4434" spans="1:15" x14ac:dyDescent="0.2">
      <c r="A4434">
        <v>1</v>
      </c>
      <c r="B4434" s="1">
        <v>7800000</v>
      </c>
      <c r="C4434" t="s">
        <v>23</v>
      </c>
      <c r="D4434" t="s">
        <v>1234</v>
      </c>
      <c r="E4434">
        <v>186</v>
      </c>
      <c r="K4434" s="1">
        <v>7800000</v>
      </c>
      <c r="L4434" s="1">
        <v>0</v>
      </c>
      <c r="N4434" s="3">
        <v>21</v>
      </c>
      <c r="O4434" s="10">
        <f>N4434-1/SUMIF(Seasons!A$2:A$8,C4434,Seasons!E$2:E$8)*(B4434-(E4434/SUMIF(Seasons!A$2:A$8,C4434,Seasons!B$2:B$8))*SUMIF(Seasons!A$2:A$8,C4434,Seasons!C$2:C$8))</f>
        <v>5.5607808340727605</v>
      </c>
    </row>
    <row r="4435" spans="1:15" x14ac:dyDescent="0.2">
      <c r="A4435">
        <v>1</v>
      </c>
      <c r="B4435" s="1">
        <f>K4435</f>
        <v>56757</v>
      </c>
      <c r="C4435" s="11" t="s">
        <v>21</v>
      </c>
      <c r="D4435" s="11" t="s">
        <v>1235</v>
      </c>
      <c r="E4435" s="12">
        <v>12</v>
      </c>
      <c r="F4435" s="12">
        <v>0</v>
      </c>
      <c r="G4435" s="12">
        <v>0</v>
      </c>
      <c r="H4435" s="12">
        <v>0</v>
      </c>
      <c r="I4435" s="12"/>
      <c r="J4435" s="14">
        <v>875000</v>
      </c>
      <c r="K4435" s="14">
        <v>56757</v>
      </c>
      <c r="L4435" s="14">
        <v>187500</v>
      </c>
      <c r="M4435" s="13">
        <v>0</v>
      </c>
      <c r="N4435" s="10">
        <v>0</v>
      </c>
      <c r="O4435" s="10">
        <f>N4435-1/SUMIF(Seasons!A$2:A$8,C4435,Seasons!E$2:E$8)*(B4435-(E4435/SUMIF(Seasons!A$2:A$8,C4435,Seasons!B$2:B$8))*SUMIF(Seasons!A$2:A$8,C4435,Seasons!C$2:C$8))</f>
        <v>-5.2165696764260673E-2</v>
      </c>
    </row>
    <row r="4436" spans="1:15" x14ac:dyDescent="0.2">
      <c r="A4436">
        <v>1</v>
      </c>
      <c r="B4436" s="1">
        <f>48/82*K4436</f>
        <v>288691.90243902436</v>
      </c>
      <c r="C4436" t="s">
        <v>22</v>
      </c>
      <c r="D4436" t="s">
        <v>1235</v>
      </c>
      <c r="E4436">
        <v>62</v>
      </c>
      <c r="F4436">
        <v>0</v>
      </c>
      <c r="H4436">
        <v>0</v>
      </c>
      <c r="K4436" s="1">
        <v>493182</v>
      </c>
      <c r="L4436" s="1">
        <v>87500</v>
      </c>
      <c r="N4436" s="3">
        <v>1.4</v>
      </c>
      <c r="O4436" s="10">
        <f>N4436-1/SUMIF(Seasons!A$2:A$8,C4436,Seasons!E$2:E$8)*(B4436-(E4436/SUMIF(Seasons!A$2:A$8,C4436,Seasons!B$2:B$8))*SUMIF(Seasons!A$2:A$8,C4436,Seasons!C$2:C$8))</f>
        <v>1.201330157213361</v>
      </c>
    </row>
    <row r="4437" spans="1:15" x14ac:dyDescent="0.2">
      <c r="A4437">
        <v>1</v>
      </c>
      <c r="B4437" s="1">
        <f>K4437</f>
        <v>575000</v>
      </c>
      <c r="C4437" t="s">
        <v>15</v>
      </c>
      <c r="D4437" t="s">
        <v>1235</v>
      </c>
      <c r="E4437">
        <v>195</v>
      </c>
      <c r="F4437">
        <v>0</v>
      </c>
      <c r="G4437">
        <v>0</v>
      </c>
      <c r="H4437">
        <v>0</v>
      </c>
      <c r="I4437"/>
      <c r="J4437" s="1">
        <v>575000</v>
      </c>
      <c r="K4437" s="1">
        <v>575000</v>
      </c>
      <c r="L4437" s="1">
        <v>0</v>
      </c>
      <c r="M4437"/>
      <c r="N4437" s="3">
        <v>3.7</v>
      </c>
      <c r="O4437" s="10">
        <f>N4437-1/SUMIF(Seasons!A$2:A$8,C4437,Seasons!E$2:E$8)*(B4437-(E4437/SUMIF(Seasons!A$2:A$8,C4437,Seasons!B$2:B$8))*SUMIF(Seasons!A$2:A$8,C4437,Seasons!C$2:C$8))</f>
        <v>3.6419167473378513</v>
      </c>
    </row>
    <row r="4438" spans="1:15" x14ac:dyDescent="0.2">
      <c r="A4438">
        <v>1</v>
      </c>
      <c r="B4438" s="1">
        <v>575000</v>
      </c>
      <c r="C4438" t="s">
        <v>23</v>
      </c>
      <c r="D4438" t="s">
        <v>1235</v>
      </c>
      <c r="E4438">
        <v>186</v>
      </c>
      <c r="K4438" s="1">
        <v>575000</v>
      </c>
      <c r="L4438" s="1">
        <v>0</v>
      </c>
      <c r="N4438" s="3">
        <v>3.4</v>
      </c>
      <c r="O4438" s="10">
        <f>N4438-1/SUMIF(Seasons!A$2:A$8,C4438,Seasons!E$2:E$8)*(B4438-(E4438/SUMIF(Seasons!A$2:A$8,C4438,Seasons!B$2:B$8))*SUMIF(Seasons!A$2:A$8,C4438,Seasons!C$2:C$8))</f>
        <v>3.3467613132209406</v>
      </c>
    </row>
    <row r="4439" spans="1:15" x14ac:dyDescent="0.2">
      <c r="A4439">
        <v>1</v>
      </c>
      <c r="B4439" s="1">
        <f>J4439</f>
        <v>4000000</v>
      </c>
      <c r="C4439" s="11" t="s">
        <v>17</v>
      </c>
      <c r="D4439" s="11" t="s">
        <v>1236</v>
      </c>
      <c r="E4439" s="12">
        <v>190</v>
      </c>
      <c r="F4439" s="12"/>
      <c r="G4439" s="12"/>
      <c r="H4439" s="12"/>
      <c r="I4439" s="13">
        <v>4000000</v>
      </c>
      <c r="J4439" s="14">
        <v>4000000</v>
      </c>
      <c r="K4439" s="14"/>
      <c r="L4439" s="14" t="s">
        <v>27</v>
      </c>
      <c r="M4439" s="13"/>
      <c r="N4439" s="10">
        <v>4.2</v>
      </c>
      <c r="O4439" s="10">
        <f>N4439-1/SUMIF(Seasons!A$2:A$8,C4439,Seasons!E$2:E$8)*(B4439-(E4439/SUMIF(Seasons!A$2:A$8,C4439,Seasons!B$2:B$8))*SUMIF(Seasons!A$2:A$8,C4439,Seasons!C$2:C$8))</f>
        <v>-5.0408519934462044</v>
      </c>
    </row>
    <row r="4440" spans="1:15" x14ac:dyDescent="0.2">
      <c r="A4440">
        <v>1</v>
      </c>
      <c r="B4440" s="1">
        <f>K4440</f>
        <v>6479</v>
      </c>
      <c r="C4440" t="s">
        <v>15</v>
      </c>
      <c r="D4440" t="s">
        <v>1237</v>
      </c>
      <c r="E4440">
        <v>2</v>
      </c>
      <c r="F4440">
        <v>0</v>
      </c>
      <c r="G4440">
        <v>0</v>
      </c>
      <c r="H4440">
        <v>0</v>
      </c>
      <c r="I4440"/>
      <c r="J4440" s="1">
        <v>900000</v>
      </c>
      <c r="K4440" s="1">
        <v>6479</v>
      </c>
      <c r="L4440" s="1">
        <v>260000</v>
      </c>
      <c r="M4440"/>
      <c r="N4440" s="3">
        <v>0</v>
      </c>
      <c r="O4440" s="10">
        <f>N4440-1/SUMIF(Seasons!A$2:A$8,C4440,Seasons!E$2:E$8)*(B4440-(E4440/SUMIF(Seasons!A$2:A$8,C4440,Seasons!B$2:B$8))*SUMIF(Seasons!A$2:A$8,C4440,Seasons!C$2:C$8))</f>
        <v>-1.9468910566684051E-3</v>
      </c>
    </row>
    <row r="4441" spans="1:15" x14ac:dyDescent="0.2">
      <c r="A4441">
        <v>1</v>
      </c>
      <c r="B4441" s="1">
        <f>J4441</f>
        <v>821667</v>
      </c>
      <c r="C4441" s="11" t="s">
        <v>17</v>
      </c>
      <c r="D4441" s="11" t="s">
        <v>1238</v>
      </c>
      <c r="E4441" s="12">
        <v>190</v>
      </c>
      <c r="F4441" s="12"/>
      <c r="G4441" s="12"/>
      <c r="H4441" s="12"/>
      <c r="I4441" s="13">
        <v>635000</v>
      </c>
      <c r="J4441" s="14">
        <v>821667</v>
      </c>
      <c r="K4441" s="14"/>
      <c r="L4441" s="14">
        <v>215000</v>
      </c>
      <c r="M4441" s="13"/>
      <c r="N4441" s="10">
        <v>4.3</v>
      </c>
      <c r="O4441" s="10">
        <f>N4441-1/SUMIF(Seasons!A$2:A$8,C4441,Seasons!E$2:E$8)*(B4441-(E4441/SUMIF(Seasons!A$2:A$8,C4441,Seasons!B$2:B$8))*SUMIF(Seasons!A$2:A$8,C4441,Seasons!C$2:C$8))</f>
        <v>3.3912061168760239</v>
      </c>
    </row>
    <row r="4442" spans="1:15" x14ac:dyDescent="0.2">
      <c r="A4442">
        <v>1</v>
      </c>
      <c r="B4442" s="1">
        <f>K4442</f>
        <v>808895</v>
      </c>
      <c r="C4442" s="11" t="s">
        <v>19</v>
      </c>
      <c r="D4442" s="11" t="s">
        <v>1238</v>
      </c>
      <c r="E4442" s="12">
        <v>190</v>
      </c>
      <c r="F4442" s="12">
        <v>0</v>
      </c>
      <c r="G4442" s="12">
        <v>0</v>
      </c>
      <c r="H4442" s="12">
        <v>0</v>
      </c>
      <c r="I4442" s="11"/>
      <c r="J4442" s="14">
        <v>821667</v>
      </c>
      <c r="K4442" s="14">
        <v>808895</v>
      </c>
      <c r="L4442" s="14">
        <v>45000</v>
      </c>
      <c r="M4442" s="13"/>
      <c r="N4442" s="10">
        <v>6.8</v>
      </c>
      <c r="O4442" s="10">
        <f>N4442-1/SUMIF(Seasons!A$2:A$8,C4442,Seasons!E$2:E$8)*(B4442-(E4442/SUMIF(Seasons!A$2:A$8,C4442,Seasons!B$2:B$8))*SUMIF(Seasons!A$2:A$8,C4442,Seasons!C$2:C$8))</f>
        <v>5.9611469649658577</v>
      </c>
    </row>
    <row r="4443" spans="1:15" x14ac:dyDescent="0.2">
      <c r="A4443">
        <v>1</v>
      </c>
      <c r="B4443" s="1">
        <f>K4443</f>
        <v>2875000</v>
      </c>
      <c r="C4443" s="11" t="s">
        <v>20</v>
      </c>
      <c r="D4443" s="11" t="s">
        <v>1238</v>
      </c>
      <c r="E4443" s="11">
        <v>186</v>
      </c>
      <c r="F4443" s="11">
        <v>0</v>
      </c>
      <c r="G4443" s="11">
        <v>0</v>
      </c>
      <c r="H4443" s="11">
        <v>0</v>
      </c>
      <c r="I4443" s="11"/>
      <c r="J4443" s="17">
        <v>2875000</v>
      </c>
      <c r="K4443" s="17">
        <v>2875000</v>
      </c>
      <c r="L4443" s="17">
        <v>0</v>
      </c>
      <c r="M4443" s="18"/>
      <c r="N4443" s="10">
        <v>9.8000000000000007</v>
      </c>
      <c r="O4443" s="10">
        <f>N4443-1/SUMIF(Seasons!A$2:A$8,C4443,Seasons!E$2:E$8)*(B4443-(E4443/SUMIF(Seasons!A$2:A$8,C4443,Seasons!B$2:B$8))*SUMIF(Seasons!A$2:A$8,C4443,Seasons!C$2:C$8))</f>
        <v>3.8501043841336129</v>
      </c>
    </row>
    <row r="4444" spans="1:15" x14ac:dyDescent="0.2">
      <c r="A4444">
        <v>1</v>
      </c>
      <c r="B4444" s="1">
        <f>K4444</f>
        <v>2875000</v>
      </c>
      <c r="C4444" s="11" t="s">
        <v>21</v>
      </c>
      <c r="D4444" s="11" t="s">
        <v>1238</v>
      </c>
      <c r="E4444" s="12">
        <v>185</v>
      </c>
      <c r="F4444" s="12">
        <v>0</v>
      </c>
      <c r="G4444" s="12">
        <v>0</v>
      </c>
      <c r="H4444" s="12">
        <v>0</v>
      </c>
      <c r="I4444" s="12"/>
      <c r="J4444" s="14">
        <v>2875000</v>
      </c>
      <c r="K4444" s="14">
        <v>2875000</v>
      </c>
      <c r="L4444" s="14">
        <v>0</v>
      </c>
      <c r="M4444" s="13">
        <v>0</v>
      </c>
      <c r="N4444" s="10">
        <v>19</v>
      </c>
      <c r="O4444" s="10">
        <f>N4444-1/SUMIF(Seasons!A$2:A$8,C4444,Seasons!E$2:E$8)*(B4444-(E4444/SUMIF(Seasons!A$2:A$8,C4444,Seasons!B$2:B$8))*SUMIF(Seasons!A$2:A$8,C4444,Seasons!C$2:C$8))</f>
        <v>13.60028721876496</v>
      </c>
    </row>
    <row r="4445" spans="1:15" x14ac:dyDescent="0.2">
      <c r="A4445">
        <v>1</v>
      </c>
      <c r="B4445" s="1">
        <f>48/82*K4445</f>
        <v>2926829.2682926827</v>
      </c>
      <c r="C4445" t="s">
        <v>22</v>
      </c>
      <c r="D4445" t="s">
        <v>1238</v>
      </c>
      <c r="E4445">
        <v>99</v>
      </c>
      <c r="F4445">
        <v>0</v>
      </c>
      <c r="H4445">
        <v>0</v>
      </c>
      <c r="K4445" s="1">
        <v>5000000</v>
      </c>
      <c r="L4445" s="1">
        <v>0</v>
      </c>
      <c r="N4445" s="3">
        <v>9.9</v>
      </c>
      <c r="O4445" s="10">
        <f>N4445-1/SUMIF(Seasons!A$2:A$8,C4445,Seasons!E$2:E$8)*(B4445-(E4445/SUMIF(Seasons!A$2:A$8,C4445,Seasons!B$2:B$8))*SUMIF(Seasons!A$2:A$8,C4445,Seasons!C$2:C$8))</f>
        <v>4.4919748229740364</v>
      </c>
    </row>
    <row r="4446" spans="1:15" x14ac:dyDescent="0.2">
      <c r="A4446">
        <v>1</v>
      </c>
      <c r="B4446" s="1">
        <f>K4446</f>
        <v>5000000</v>
      </c>
      <c r="C4446" t="s">
        <v>15</v>
      </c>
      <c r="D4446" t="s">
        <v>1238</v>
      </c>
      <c r="E4446">
        <v>195</v>
      </c>
      <c r="F4446">
        <v>25</v>
      </c>
      <c r="G4446">
        <v>0</v>
      </c>
      <c r="H4446">
        <v>0</v>
      </c>
      <c r="I4446"/>
      <c r="J4446" s="1">
        <v>5000000</v>
      </c>
      <c r="K4446" s="1">
        <v>5000000</v>
      </c>
      <c r="L4446" s="1">
        <v>0</v>
      </c>
      <c r="M4446"/>
      <c r="N4446" s="3">
        <v>14.6</v>
      </c>
      <c r="O4446" s="10">
        <f>N4446-1/SUMIF(Seasons!A$2:A$8,C4446,Seasons!E$2:E$8)*(B4446-(E4446/SUMIF(Seasons!A$2:A$8,C4446,Seasons!B$2:B$8))*SUMIF(Seasons!A$2:A$8,C4446,Seasons!C$2:C$8))</f>
        <v>4.2611810261374643</v>
      </c>
    </row>
    <row r="4447" spans="1:15" x14ac:dyDescent="0.2">
      <c r="A4447">
        <v>1</v>
      </c>
      <c r="B4447" s="1">
        <v>5000000</v>
      </c>
      <c r="C4447" t="s">
        <v>23</v>
      </c>
      <c r="D4447" t="s">
        <v>1238</v>
      </c>
      <c r="E4447">
        <v>186</v>
      </c>
      <c r="K4447" s="1">
        <v>5000000</v>
      </c>
      <c r="L4447" s="1">
        <v>0</v>
      </c>
      <c r="N4447" s="3">
        <v>5.9</v>
      </c>
      <c r="O4447" s="10">
        <f>N4447-1/SUMIF(Seasons!A$2:A$8,C4447,Seasons!E$2:E$8)*(B4447-(E4447/SUMIF(Seasons!A$2:A$8,C4447,Seasons!B$2:B$8))*SUMIF(Seasons!A$2:A$8,C4447,Seasons!C$2:C$8))</f>
        <v>-3.576486246672582</v>
      </c>
    </row>
    <row r="4448" spans="1:15" x14ac:dyDescent="0.2">
      <c r="A4448">
        <v>1</v>
      </c>
      <c r="B4448" s="1">
        <f>J4448</f>
        <v>1100000</v>
      </c>
      <c r="C4448" s="11" t="s">
        <v>17</v>
      </c>
      <c r="D4448" s="11" t="s">
        <v>1239</v>
      </c>
      <c r="E4448" s="12">
        <v>190</v>
      </c>
      <c r="F4448" s="12"/>
      <c r="G4448" s="12"/>
      <c r="H4448" s="12"/>
      <c r="I4448" s="13">
        <v>1200000</v>
      </c>
      <c r="J4448" s="14">
        <v>1100000</v>
      </c>
      <c r="K4448" s="14"/>
      <c r="L4448" s="14" t="s">
        <v>27</v>
      </c>
      <c r="M4448" s="13"/>
      <c r="N4448" s="10">
        <v>-3.7</v>
      </c>
      <c r="O4448" s="10">
        <f>N4448-1/SUMIF(Seasons!A$2:A$8,C4448,Seasons!E$2:E$8)*(B4448-(E4448/SUMIF(Seasons!A$2:A$8,C4448,Seasons!B$2:B$8))*SUMIF(Seasons!A$2:A$8,C4448,Seasons!C$2:C$8))</f>
        <v>-5.3384489350081923</v>
      </c>
    </row>
    <row r="4449" spans="1:15" x14ac:dyDescent="0.2">
      <c r="A4449">
        <v>1</v>
      </c>
      <c r="B4449" s="1">
        <f>K4449</f>
        <v>2000000</v>
      </c>
      <c r="C4449" s="11" t="s">
        <v>19</v>
      </c>
      <c r="D4449" s="11" t="s">
        <v>1239</v>
      </c>
      <c r="E4449" s="12">
        <v>193</v>
      </c>
      <c r="F4449" s="12">
        <v>0</v>
      </c>
      <c r="G4449" s="12">
        <v>0</v>
      </c>
      <c r="H4449" s="12">
        <v>0</v>
      </c>
      <c r="I4449" s="11"/>
      <c r="J4449" s="14">
        <v>2000000</v>
      </c>
      <c r="K4449" s="14">
        <v>2000000</v>
      </c>
      <c r="L4449" s="14">
        <v>0</v>
      </c>
      <c r="M4449" s="13"/>
      <c r="N4449" s="10">
        <v>2.9</v>
      </c>
      <c r="O4449" s="10">
        <f>N4449-1/SUMIF(Seasons!A$2:A$8,C4449,Seasons!E$2:E$8)*(B4449-(E4449/SUMIF(Seasons!A$2:A$8,C4449,Seasons!B$2:B$8))*SUMIF(Seasons!A$2:A$8,C4449,Seasons!C$2:C$8))</f>
        <v>-1.0735099337748344</v>
      </c>
    </row>
    <row r="4450" spans="1:15" x14ac:dyDescent="0.2">
      <c r="A4450">
        <v>1</v>
      </c>
      <c r="B4450" s="1">
        <f>K4450</f>
        <v>2000000</v>
      </c>
      <c r="C4450" s="11" t="s">
        <v>20</v>
      </c>
      <c r="D4450" s="11" t="s">
        <v>1239</v>
      </c>
      <c r="E4450" s="12">
        <v>186</v>
      </c>
      <c r="F4450" s="12">
        <v>0</v>
      </c>
      <c r="G4450" s="12">
        <v>0</v>
      </c>
      <c r="H4450" s="12">
        <v>0</v>
      </c>
      <c r="I4450" s="12"/>
      <c r="J4450" s="14">
        <v>2000000</v>
      </c>
      <c r="K4450" s="14">
        <v>2000000</v>
      </c>
      <c r="L4450" s="14">
        <v>0</v>
      </c>
      <c r="M4450" s="13"/>
      <c r="N4450" s="10">
        <v>-1.9</v>
      </c>
      <c r="O4450" s="10">
        <f>N4450-1/SUMIF(Seasons!A$2:A$8,C4450,Seasons!E$2:E$8)*(B4450-(E4450/SUMIF(Seasons!A$2:A$8,C4450,Seasons!B$2:B$8))*SUMIF(Seasons!A$2:A$8,C4450,Seasons!C$2:C$8))</f>
        <v>-5.6578288100208765</v>
      </c>
    </row>
    <row r="4451" spans="1:15" x14ac:dyDescent="0.2">
      <c r="A4451">
        <v>1</v>
      </c>
      <c r="B4451" s="1">
        <f>K4451</f>
        <v>2000000</v>
      </c>
      <c r="C4451" s="11" t="s">
        <v>21</v>
      </c>
      <c r="D4451" s="11" t="s">
        <v>1239</v>
      </c>
      <c r="E4451" s="12">
        <v>185</v>
      </c>
      <c r="F4451" s="12">
        <v>0</v>
      </c>
      <c r="G4451" s="12">
        <v>0</v>
      </c>
      <c r="H4451" s="12">
        <v>0</v>
      </c>
      <c r="I4451" s="12"/>
      <c r="J4451" s="14">
        <v>2000000</v>
      </c>
      <c r="K4451" s="14">
        <v>2000000</v>
      </c>
      <c r="L4451" s="14">
        <v>0</v>
      </c>
      <c r="M4451" s="13">
        <v>0</v>
      </c>
      <c r="N4451" s="10">
        <v>2.4</v>
      </c>
      <c r="O4451" s="10">
        <f>N4451-1/SUMIF(Seasons!A$2:A$8,C4451,Seasons!E$2:E$8)*(B4451-(E4451/SUMIF(Seasons!A$2:A$8,C4451,Seasons!B$2:B$8))*SUMIF(Seasons!A$2:A$8,C4451,Seasons!C$2:C$8))</f>
        <v>-0.98918142651986596</v>
      </c>
    </row>
    <row r="4452" spans="1:15" x14ac:dyDescent="0.2">
      <c r="A4452">
        <v>1</v>
      </c>
      <c r="B4452" s="1">
        <f>48/82*K4452</f>
        <v>1170731.7073170731</v>
      </c>
      <c r="C4452" t="s">
        <v>22</v>
      </c>
      <c r="D4452" t="s">
        <v>1239</v>
      </c>
      <c r="E4452">
        <v>99</v>
      </c>
      <c r="F4452">
        <v>0</v>
      </c>
      <c r="H4452">
        <v>0</v>
      </c>
      <c r="K4452" s="1">
        <v>2000000</v>
      </c>
      <c r="L4452" s="1">
        <v>0</v>
      </c>
      <c r="N4452" s="3">
        <v>-1.1000000000000001</v>
      </c>
      <c r="O4452" s="10">
        <f>N4452-1/SUMIF(Seasons!A$2:A$8,C4452,Seasons!E$2:E$8)*(B4452-(E4452/SUMIF(Seasons!A$2:A$8,C4452,Seasons!B$2:B$8))*SUMIF(Seasons!A$2:A$8,C4452,Seasons!C$2:C$8))</f>
        <v>-2.8825334382376084</v>
      </c>
    </row>
    <row r="4453" spans="1:15" x14ac:dyDescent="0.2">
      <c r="A4453">
        <v>1</v>
      </c>
      <c r="B4453" s="1">
        <f>K4453</f>
        <v>1900000</v>
      </c>
      <c r="C4453" t="s">
        <v>15</v>
      </c>
      <c r="D4453" t="s">
        <v>1239</v>
      </c>
      <c r="E4453">
        <v>195</v>
      </c>
      <c r="F4453">
        <v>0</v>
      </c>
      <c r="G4453">
        <v>0</v>
      </c>
      <c r="H4453">
        <v>0</v>
      </c>
      <c r="I4453"/>
      <c r="J4453" s="1">
        <v>1900000</v>
      </c>
      <c r="K4453" s="1">
        <v>1900000</v>
      </c>
      <c r="L4453" s="1">
        <v>0</v>
      </c>
      <c r="M4453"/>
      <c r="N4453" s="3">
        <v>-1.5</v>
      </c>
      <c r="O4453" s="10">
        <f>N4453-1/SUMIF(Seasons!A$2:A$8,C4453,Seasons!E$2:E$8)*(B4453-(E4453/SUMIF(Seasons!A$2:A$8,C4453,Seasons!B$2:B$8))*SUMIF(Seasons!A$2:A$8,C4453,Seasons!C$2:C$8))</f>
        <v>-4.6364956437560503</v>
      </c>
    </row>
    <row r="4454" spans="1:15" x14ac:dyDescent="0.2">
      <c r="A4454">
        <v>1</v>
      </c>
      <c r="B4454" s="1">
        <v>1900000</v>
      </c>
      <c r="C4454" t="s">
        <v>23</v>
      </c>
      <c r="D4454" t="s">
        <v>1239</v>
      </c>
      <c r="E4454">
        <v>186</v>
      </c>
      <c r="K4454" s="1">
        <v>1900000</v>
      </c>
      <c r="L4454" s="1">
        <v>0</v>
      </c>
      <c r="N4454" s="3">
        <v>1.1000000000000001</v>
      </c>
      <c r="O4454" s="10">
        <f>N4454-1/SUMIF(Seasons!A$2:A$8,C4454,Seasons!E$2:E$8)*(B4454-(E4454/SUMIF(Seasons!A$2:A$8,C4454,Seasons!B$2:B$8))*SUMIF(Seasons!A$2:A$8,C4454,Seasons!C$2:C$8))</f>
        <v>-1.7748890860692104</v>
      </c>
    </row>
    <row r="4455" spans="1:15" x14ac:dyDescent="0.2">
      <c r="A4455">
        <v>1</v>
      </c>
      <c r="B4455" s="1">
        <f>K4455</f>
        <v>890769</v>
      </c>
      <c r="C4455" t="s">
        <v>15</v>
      </c>
      <c r="D4455" t="s">
        <v>1240</v>
      </c>
      <c r="E4455">
        <v>193</v>
      </c>
      <c r="F4455">
        <v>0</v>
      </c>
      <c r="G4455">
        <v>0</v>
      </c>
      <c r="H4455">
        <v>0</v>
      </c>
      <c r="I4455"/>
      <c r="J4455" s="1">
        <v>2825000</v>
      </c>
      <c r="K4455" s="1">
        <v>890769</v>
      </c>
      <c r="L4455" s="1">
        <v>1925000</v>
      </c>
      <c r="M4455"/>
      <c r="N4455" s="3">
        <v>3.3</v>
      </c>
      <c r="O4455" s="10">
        <f>N4455-1/SUMIF(Seasons!A$2:A$8,C4455,Seasons!E$2:E$8)*(B4455-(E4455/SUMIF(Seasons!A$2:A$8,C4455,Seasons!B$2:B$8))*SUMIF(Seasons!A$2:A$8,C4455,Seasons!C$2:C$8))</f>
        <v>2.4951751582396304</v>
      </c>
    </row>
    <row r="4456" spans="1:15" x14ac:dyDescent="0.2">
      <c r="A4456">
        <v>1</v>
      </c>
      <c r="B4456" s="1">
        <v>2825000</v>
      </c>
      <c r="C4456" t="s">
        <v>23</v>
      </c>
      <c r="D4456" t="s">
        <v>1240</v>
      </c>
      <c r="E4456">
        <v>186</v>
      </c>
      <c r="K4456" s="1">
        <v>2825000</v>
      </c>
      <c r="L4456" s="1">
        <v>1925000</v>
      </c>
      <c r="N4456" s="3">
        <v>7.2</v>
      </c>
      <c r="O4456" s="10">
        <f>N4456-1/SUMIF(Seasons!A$2:A$8,C4456,Seasons!E$2:E$8)*(B4456-(E4456/SUMIF(Seasons!A$2:A$8,C4456,Seasons!B$2:B$8))*SUMIF(Seasons!A$2:A$8,C4456,Seasons!C$2:C$8))</f>
        <v>2.3552795031055904</v>
      </c>
    </row>
    <row r="4457" spans="1:15" x14ac:dyDescent="0.2">
      <c r="A4457">
        <v>1</v>
      </c>
      <c r="B4457" s="1">
        <f>K4457</f>
        <v>20945</v>
      </c>
      <c r="C4457" s="11" t="s">
        <v>19</v>
      </c>
      <c r="D4457" s="11" t="s">
        <v>1241</v>
      </c>
      <c r="E4457" s="12">
        <v>0</v>
      </c>
      <c r="F4457" s="12">
        <v>0</v>
      </c>
      <c r="G4457" s="12">
        <v>0</v>
      </c>
      <c r="H4457" s="12">
        <v>77</v>
      </c>
      <c r="I4457" s="11"/>
      <c r="J4457" s="14">
        <v>538333</v>
      </c>
      <c r="K4457" s="14">
        <v>20945</v>
      </c>
      <c r="L4457" s="14">
        <v>0</v>
      </c>
      <c r="M4457" s="13"/>
      <c r="N4457" s="10"/>
      <c r="O4457" s="10">
        <f>N4457-1/SUMIF(Seasons!A$2:A$8,C4457,Seasons!E$2:E$8)*(B4457-(E4457/SUMIF(Seasons!A$2:A$8,C4457,Seasons!B$2:B$8))*SUMIF(Seasons!A$2:A$8,C4457,Seasons!C$2:C$8))</f>
        <v>-5.5483443708609269E-2</v>
      </c>
    </row>
    <row r="4458" spans="1:15" x14ac:dyDescent="0.2">
      <c r="A4458">
        <v>1</v>
      </c>
      <c r="B4458" s="1">
        <f>K4458</f>
        <v>54803</v>
      </c>
      <c r="C4458" t="s">
        <v>15</v>
      </c>
      <c r="D4458" t="s">
        <v>1242</v>
      </c>
      <c r="E4458">
        <v>14</v>
      </c>
      <c r="F4458">
        <v>0</v>
      </c>
      <c r="G4458">
        <v>0</v>
      </c>
      <c r="H4458">
        <v>0</v>
      </c>
      <c r="I4458"/>
      <c r="J4458" s="1">
        <v>870000</v>
      </c>
      <c r="K4458" s="1">
        <v>54803</v>
      </c>
      <c r="L4458" s="1">
        <v>110000</v>
      </c>
      <c r="M4458"/>
      <c r="N4458" s="3">
        <v>-0.7</v>
      </c>
      <c r="O4458" s="10">
        <f>N4458-1/SUMIF(Seasons!A$2:A$8,C4458,Seasons!E$2:E$8)*(B4458-(E4458/SUMIF(Seasons!A$2:A$8,C4458,Seasons!B$2:B$8))*SUMIF(Seasons!A$2:A$8,C4458,Seasons!C$2:C$8))</f>
        <v>-0.73558370690297115</v>
      </c>
    </row>
    <row r="4459" spans="1:15" x14ac:dyDescent="0.2">
      <c r="A4459">
        <v>1</v>
      </c>
      <c r="B4459" s="1">
        <v>870000</v>
      </c>
      <c r="C4459" t="s">
        <v>23</v>
      </c>
      <c r="D4459" t="s">
        <v>1242</v>
      </c>
      <c r="E4459">
        <v>186</v>
      </c>
      <c r="K4459" s="1">
        <v>870000</v>
      </c>
      <c r="L4459" s="1">
        <v>0</v>
      </c>
      <c r="N4459" s="3">
        <v>0.8</v>
      </c>
      <c r="O4459" s="10">
        <f>N4459-1/SUMIF(Seasons!A$2:A$8,C4459,Seasons!E$2:E$8)*(B4459-(E4459/SUMIF(Seasons!A$2:A$8,C4459,Seasons!B$2:B$8))*SUMIF(Seasons!A$2:A$8,C4459,Seasons!C$2:C$8))</f>
        <v>0.11854480922803912</v>
      </c>
    </row>
    <row r="4460" spans="1:15" x14ac:dyDescent="0.2">
      <c r="A4460">
        <v>1</v>
      </c>
      <c r="B4460" s="1">
        <f>K4460</f>
        <v>101210</v>
      </c>
      <c r="C4460" s="11" t="s">
        <v>20</v>
      </c>
      <c r="D4460" s="11" t="s">
        <v>1243</v>
      </c>
      <c r="E4460" s="12">
        <v>18</v>
      </c>
      <c r="F4460" s="12">
        <v>0</v>
      </c>
      <c r="G4460" s="12">
        <v>0</v>
      </c>
      <c r="H4460" s="12">
        <v>0</v>
      </c>
      <c r="I4460" s="12"/>
      <c r="J4460" s="14">
        <v>1045833</v>
      </c>
      <c r="K4460" s="14">
        <v>101210</v>
      </c>
      <c r="L4460" s="14">
        <v>200000</v>
      </c>
      <c r="M4460" s="13"/>
      <c r="N4460" s="10">
        <v>-0.1</v>
      </c>
      <c r="O4460" s="10">
        <f>N4460-1/SUMIF(Seasons!A$2:A$8,C4460,Seasons!E$2:E$8)*(B4460-(E4460/SUMIF(Seasons!A$2:A$8,C4460,Seasons!B$2:B$8))*SUMIF(Seasons!A$2:A$8,C4460,Seasons!C$2:C$8))</f>
        <v>-0.23233295171392013</v>
      </c>
    </row>
    <row r="4461" spans="1:15" x14ac:dyDescent="0.2">
      <c r="A4461">
        <v>1</v>
      </c>
      <c r="B4461" s="1">
        <f>K4461</f>
        <v>175248</v>
      </c>
      <c r="C4461" s="11" t="s">
        <v>21</v>
      </c>
      <c r="D4461" s="11" t="s">
        <v>1243</v>
      </c>
      <c r="E4461" s="12">
        <v>31</v>
      </c>
      <c r="F4461" s="12">
        <v>0</v>
      </c>
      <c r="G4461" s="12">
        <v>0</v>
      </c>
      <c r="H4461" s="12">
        <v>0</v>
      </c>
      <c r="I4461" s="12"/>
      <c r="J4461" s="14">
        <v>1045833</v>
      </c>
      <c r="K4461" s="14">
        <v>175248</v>
      </c>
      <c r="L4461" s="14">
        <v>200000</v>
      </c>
      <c r="M4461" s="13">
        <v>0</v>
      </c>
      <c r="N4461" s="10">
        <v>-0.5</v>
      </c>
      <c r="O4461" s="10">
        <f>N4461-1/SUMIF(Seasons!A$2:A$8,C4461,Seasons!E$2:E$8)*(B4461-(E4461/SUMIF(Seasons!A$2:A$8,C4461,Seasons!B$2:B$8))*SUMIF(Seasons!A$2:A$8,C4461,Seasons!C$2:C$8))</f>
        <v>-0.70053620379594528</v>
      </c>
    </row>
    <row r="4462" spans="1:15" x14ac:dyDescent="0.2">
      <c r="A4462">
        <v>1</v>
      </c>
      <c r="B4462" s="1">
        <f>K4462</f>
        <v>85135</v>
      </c>
      <c r="C4462" s="11" t="s">
        <v>21</v>
      </c>
      <c r="D4462" s="11" t="s">
        <v>1244</v>
      </c>
      <c r="E4462" s="12">
        <v>18</v>
      </c>
      <c r="F4462" s="12">
        <v>0</v>
      </c>
      <c r="G4462" s="12">
        <v>0</v>
      </c>
      <c r="H4462" s="12">
        <v>0</v>
      </c>
      <c r="I4462" s="12"/>
      <c r="J4462" s="14">
        <v>875000</v>
      </c>
      <c r="K4462" s="14">
        <v>85135</v>
      </c>
      <c r="L4462" s="14">
        <v>162500</v>
      </c>
      <c r="M4462" s="13">
        <v>0</v>
      </c>
      <c r="N4462" s="10">
        <v>0</v>
      </c>
      <c r="O4462" s="10">
        <f>N4462-1/SUMIF(Seasons!A$2:A$8,C4462,Seasons!E$2:E$8)*(B4462-(E4462/SUMIF(Seasons!A$2:A$8,C4462,Seasons!B$2:B$8))*SUMIF(Seasons!A$2:A$8,C4462,Seasons!C$2:C$8))</f>
        <v>-7.8247396271331149E-2</v>
      </c>
    </row>
    <row r="4463" spans="1:15" x14ac:dyDescent="0.2">
      <c r="A4463">
        <v>1</v>
      </c>
      <c r="B4463" s="1">
        <f>K4463</f>
        <v>227350</v>
      </c>
      <c r="C4463" t="s">
        <v>15</v>
      </c>
      <c r="D4463" t="s">
        <v>1244</v>
      </c>
      <c r="E4463">
        <v>56</v>
      </c>
      <c r="F4463">
        <v>0</v>
      </c>
      <c r="G4463">
        <v>0</v>
      </c>
      <c r="H4463">
        <v>0</v>
      </c>
      <c r="I4463"/>
      <c r="J4463" s="1">
        <v>875000</v>
      </c>
      <c r="K4463" s="1">
        <v>227350</v>
      </c>
      <c r="L4463" s="1">
        <v>0</v>
      </c>
      <c r="M4463"/>
      <c r="N4463" s="3">
        <v>-1</v>
      </c>
      <c r="O4463" s="10">
        <f>N4463-1/SUMIF(Seasons!A$2:A$8,C4463,Seasons!E$2:E$8)*(B4463-(E4463/SUMIF(Seasons!A$2:A$8,C4463,Seasons!B$2:B$8))*SUMIF(Seasons!A$2:A$8,C4463,Seasons!C$2:C$8))</f>
        <v>-1.1612420880184675</v>
      </c>
    </row>
    <row r="4464" spans="1:15" x14ac:dyDescent="0.2">
      <c r="A4464">
        <v>1</v>
      </c>
      <c r="B4464" s="1">
        <v>507000</v>
      </c>
      <c r="C4464" t="s">
        <v>23</v>
      </c>
      <c r="D4464" t="s">
        <v>1245</v>
      </c>
      <c r="E4464">
        <v>102</v>
      </c>
      <c r="K4464" s="1">
        <v>507000</v>
      </c>
      <c r="L4464" s="1">
        <v>182000</v>
      </c>
      <c r="N4464" s="3">
        <v>2.5</v>
      </c>
      <c r="O4464" s="10">
        <f>N4464-1/SUMIF(Seasons!A$2:A$8,C4464,Seasons!E$2:E$8)*(B4464-(E4464/SUMIF(Seasons!A$2:A$8,C4464,Seasons!B$2:B$8))*SUMIF(Seasons!A$2:A$8,C4464,Seasons!C$2:C$8))</f>
        <v>2.0626184274551336</v>
      </c>
    </row>
    <row r="4465" spans="1:15" x14ac:dyDescent="0.2">
      <c r="A4465">
        <v>1</v>
      </c>
      <c r="B4465" s="1">
        <v>550000</v>
      </c>
      <c r="C4465" t="s">
        <v>23</v>
      </c>
      <c r="D4465" t="s">
        <v>1246</v>
      </c>
      <c r="E4465">
        <v>186</v>
      </c>
      <c r="K4465" s="1">
        <v>550000</v>
      </c>
      <c r="L4465" s="1">
        <v>0</v>
      </c>
      <c r="N4465" s="3">
        <v>2.6</v>
      </c>
      <c r="O4465" s="10">
        <f>N4465-1/SUMIF(Seasons!A$2:A$8,C4465,Seasons!E$2:E$8)*(B4465-(E4465/SUMIF(Seasons!A$2:A$8,C4465,Seasons!B$2:B$8))*SUMIF(Seasons!A$2:A$8,C4465,Seasons!C$2:C$8))</f>
        <v>2.6</v>
      </c>
    </row>
    <row r="4466" spans="1:15" x14ac:dyDescent="0.2">
      <c r="A4466">
        <v>1</v>
      </c>
      <c r="B4466" s="1">
        <f>J4466</f>
        <v>821667</v>
      </c>
      <c r="C4466" s="11" t="s">
        <v>17</v>
      </c>
      <c r="D4466" s="11" t="s">
        <v>1247</v>
      </c>
      <c r="E4466" s="12">
        <v>190</v>
      </c>
      <c r="F4466" s="12"/>
      <c r="G4466" s="12"/>
      <c r="H4466" s="12"/>
      <c r="I4466" s="13">
        <v>850000</v>
      </c>
      <c r="J4466" s="14">
        <v>821667</v>
      </c>
      <c r="K4466" s="14"/>
      <c r="L4466" s="14" t="s">
        <v>27</v>
      </c>
      <c r="M4466" s="13"/>
      <c r="N4466" s="20">
        <v>-0.9</v>
      </c>
      <c r="O4466" s="10">
        <f>N4466-1/SUMIF(Seasons!A$2:A$8,C4466,Seasons!E$2:E$8)*(B4466-(E4466/SUMIF(Seasons!A$2:A$8,C4466,Seasons!B$2:B$8))*SUMIF(Seasons!A$2:A$8,C4466,Seasons!C$2:C$8))</f>
        <v>-1.8087938831239758</v>
      </c>
    </row>
    <row r="4467" spans="1:15" x14ac:dyDescent="0.2">
      <c r="A4467">
        <v>1</v>
      </c>
      <c r="B4467" s="1">
        <f>K4467</f>
        <v>302271</v>
      </c>
      <c r="C4467" s="11" t="s">
        <v>19</v>
      </c>
      <c r="D4467" s="11" t="s">
        <v>1247</v>
      </c>
      <c r="E4467" s="12">
        <v>71</v>
      </c>
      <c r="F4467" s="12">
        <v>0</v>
      </c>
      <c r="G4467" s="12">
        <v>0</v>
      </c>
      <c r="H4467" s="12">
        <v>0</v>
      </c>
      <c r="I4467" s="11"/>
      <c r="J4467" s="14">
        <v>821667</v>
      </c>
      <c r="K4467" s="14">
        <v>302271</v>
      </c>
      <c r="L4467" s="14">
        <v>0</v>
      </c>
      <c r="M4467" s="13"/>
      <c r="N4467" s="10">
        <v>2.6</v>
      </c>
      <c r="O4467" s="10">
        <f>N4467-1/SUMIF(Seasons!A$2:A$8,C4467,Seasons!E$2:E$8)*(B4467-(E4467/SUMIF(Seasons!A$2:A$8,C4467,Seasons!B$2:B$8))*SUMIF(Seasons!A$2:A$8,C4467,Seasons!C$2:C$8))</f>
        <v>2.2865346326733693</v>
      </c>
    </row>
    <row r="4468" spans="1:15" x14ac:dyDescent="0.2">
      <c r="A4468">
        <v>1</v>
      </c>
      <c r="B4468" s="1">
        <f>K4468</f>
        <v>821667</v>
      </c>
      <c r="C4468" s="11" t="s">
        <v>20</v>
      </c>
      <c r="D4468" s="11" t="s">
        <v>1247</v>
      </c>
      <c r="E4468" s="12">
        <v>186</v>
      </c>
      <c r="F4468" s="12">
        <v>0</v>
      </c>
      <c r="G4468" s="12">
        <v>0</v>
      </c>
      <c r="H4468" s="12">
        <v>0</v>
      </c>
      <c r="I4468" s="12"/>
      <c r="J4468" s="14">
        <v>821667</v>
      </c>
      <c r="K4468" s="14">
        <v>821667</v>
      </c>
      <c r="L4468" s="14">
        <v>0</v>
      </c>
      <c r="M4468" s="13"/>
      <c r="N4468" s="10">
        <v>8.3000000000000007</v>
      </c>
      <c r="O4468" s="10">
        <f>N4468-1/SUMIF(Seasons!A$2:A$8,C4468,Seasons!E$2:E$8)*(B4468-(E4468/SUMIF(Seasons!A$2:A$8,C4468,Seasons!B$2:B$8))*SUMIF(Seasons!A$2:A$8,C4468,Seasons!C$2:C$8))</f>
        <v>7.4941536534446769</v>
      </c>
    </row>
    <row r="4469" spans="1:15" x14ac:dyDescent="0.2">
      <c r="A4469">
        <v>1</v>
      </c>
      <c r="B4469" s="1">
        <f>K4469</f>
        <v>1150000</v>
      </c>
      <c r="C4469" s="11" t="s">
        <v>21</v>
      </c>
      <c r="D4469" s="11" t="s">
        <v>1247</v>
      </c>
      <c r="E4469" s="12">
        <v>185</v>
      </c>
      <c r="F4469" s="12">
        <v>0</v>
      </c>
      <c r="G4469" s="12">
        <v>0</v>
      </c>
      <c r="H4469" s="12">
        <v>0</v>
      </c>
      <c r="I4469" s="12"/>
      <c r="J4469" s="14">
        <v>1150000</v>
      </c>
      <c r="K4469" s="14">
        <v>1150000</v>
      </c>
      <c r="L4469" s="14">
        <v>0</v>
      </c>
      <c r="M4469" s="13">
        <v>0</v>
      </c>
      <c r="N4469" s="10">
        <v>-5.7</v>
      </c>
      <c r="O4469" s="10">
        <f>N4469-1/SUMIF(Seasons!A$2:A$8,C4469,Seasons!E$2:E$8)*(B4469-(E4469/SUMIF(Seasons!A$2:A$8,C4469,Seasons!B$2:B$8))*SUMIF(Seasons!A$2:A$8,C4469,Seasons!C$2:C$8))</f>
        <v>-7.1360938247965535</v>
      </c>
    </row>
    <row r="4470" spans="1:15" x14ac:dyDescent="0.2">
      <c r="A4470">
        <v>1</v>
      </c>
      <c r="B4470" s="1">
        <f>48/82*K4470</f>
        <v>673170.73170731706</v>
      </c>
      <c r="C4470" t="s">
        <v>22</v>
      </c>
      <c r="D4470" t="s">
        <v>1247</v>
      </c>
      <c r="E4470">
        <v>99</v>
      </c>
      <c r="F4470">
        <v>0</v>
      </c>
      <c r="H4470">
        <v>0</v>
      </c>
      <c r="K4470" s="1">
        <v>1150000</v>
      </c>
      <c r="L4470" s="1">
        <v>0</v>
      </c>
      <c r="N4470" s="3">
        <v>0.8</v>
      </c>
      <c r="O4470" s="10">
        <f>N4470-1/SUMIF(Seasons!A$2:A$8,C4470,Seasons!E$2:E$8)*(B4470-(E4470/SUMIF(Seasons!A$2:A$8,C4470,Seasons!B$2:B$8))*SUMIF(Seasons!A$2:A$8,C4470,Seasons!C$2:C$8))</f>
        <v>4.4689221085759234E-2</v>
      </c>
    </row>
    <row r="4471" spans="1:15" x14ac:dyDescent="0.2">
      <c r="A4471">
        <v>1</v>
      </c>
      <c r="B4471" s="1">
        <f>K4471</f>
        <v>2500000</v>
      </c>
      <c r="C4471" t="s">
        <v>15</v>
      </c>
      <c r="D4471" t="s">
        <v>1247</v>
      </c>
      <c r="E4471">
        <v>195</v>
      </c>
      <c r="F4471">
        <v>0</v>
      </c>
      <c r="G4471">
        <v>0</v>
      </c>
      <c r="H4471">
        <v>0</v>
      </c>
      <c r="I4471"/>
      <c r="J4471" s="1">
        <v>2500000</v>
      </c>
      <c r="K4471" s="1">
        <v>2500000</v>
      </c>
      <c r="L4471" s="1">
        <v>0</v>
      </c>
      <c r="M4471"/>
      <c r="N4471" s="3">
        <v>4.2</v>
      </c>
      <c r="O4471" s="10">
        <f>N4471-1/SUMIF(Seasons!A$2:A$8,C4471,Seasons!E$2:E$8)*(B4471-(E4471/SUMIF(Seasons!A$2:A$8,C4471,Seasons!B$2:B$8))*SUMIF(Seasons!A$2:A$8,C4471,Seasons!C$2:C$8))</f>
        <v>-0.3304937076476282</v>
      </c>
    </row>
    <row r="4472" spans="1:15" x14ac:dyDescent="0.2">
      <c r="A4472">
        <v>1</v>
      </c>
      <c r="B4472" s="1">
        <v>2500000</v>
      </c>
      <c r="C4472" t="s">
        <v>23</v>
      </c>
      <c r="D4472" t="s">
        <v>1247</v>
      </c>
      <c r="E4472" s="19">
        <v>186</v>
      </c>
      <c r="J4472" s="1">
        <v>5000000</v>
      </c>
      <c r="K4472" s="1">
        <v>2500000</v>
      </c>
      <c r="N4472" s="3">
        <v>-1.5</v>
      </c>
      <c r="O4472" s="10">
        <f>N4472-1/SUMIF(Seasons!A$2:A$8,C4472,Seasons!E$2:E$8)*(B4472-(E4472/SUMIF(Seasons!A$2:A$8,C4472,Seasons!B$2:B$8))*SUMIF(Seasons!A$2:A$8,C4472,Seasons!C$2:C$8))</f>
        <v>-5.6526175687666367</v>
      </c>
    </row>
    <row r="4473" spans="1:15" x14ac:dyDescent="0.2">
      <c r="A4473">
        <v>1</v>
      </c>
      <c r="B4473" s="1">
        <f>J4473</f>
        <v>475000</v>
      </c>
      <c r="C4473" s="11" t="s">
        <v>17</v>
      </c>
      <c r="D4473" s="11" t="s">
        <v>1248</v>
      </c>
      <c r="E4473" s="12">
        <v>190</v>
      </c>
      <c r="F4473" s="12"/>
      <c r="G4473" s="12"/>
      <c r="H4473" s="12"/>
      <c r="I4473" s="13">
        <v>475000</v>
      </c>
      <c r="J4473" s="14">
        <v>475000</v>
      </c>
      <c r="K4473" s="14"/>
      <c r="L4473" s="14" t="s">
        <v>27</v>
      </c>
      <c r="M4473" s="13"/>
      <c r="N4473" s="10">
        <v>0</v>
      </c>
      <c r="O4473" s="10">
        <f>N4473-1/SUMIF(Seasons!A$2:A$8,C4473,Seasons!E$2:E$8)*(B4473-(E4473/SUMIF(Seasons!A$2:A$8,C4473,Seasons!B$2:B$8))*SUMIF(Seasons!A$2:A$8,C4473,Seasons!C$2:C$8))</f>
        <v>0</v>
      </c>
    </row>
    <row r="4474" spans="1:15" x14ac:dyDescent="0.2">
      <c r="A4474">
        <v>1</v>
      </c>
      <c r="B4474" s="1">
        <f>K4474</f>
        <v>18135</v>
      </c>
      <c r="C4474" s="11" t="s">
        <v>19</v>
      </c>
      <c r="D4474" s="11" t="s">
        <v>1248</v>
      </c>
      <c r="E4474" s="12">
        <v>7</v>
      </c>
      <c r="F4474" s="12">
        <v>0</v>
      </c>
      <c r="G4474" s="12">
        <v>0</v>
      </c>
      <c r="H4474" s="12">
        <v>0</v>
      </c>
      <c r="I4474" s="11"/>
      <c r="J4474" s="14">
        <v>500000</v>
      </c>
      <c r="K4474" s="14">
        <v>18135</v>
      </c>
      <c r="L4474" s="14">
        <v>0</v>
      </c>
      <c r="M4474" s="13"/>
      <c r="N4474" s="10">
        <v>0.4</v>
      </c>
      <c r="O4474" s="10">
        <f>N4474-1/SUMIF(Seasons!A$2:A$8,C4474,Seasons!E$2:E$8)*(B4474-(E4474/SUMIF(Seasons!A$2:A$8,C4474,Seasons!B$2:B$8))*SUMIF(Seasons!A$2:A$8,C4474,Seasons!C$2:C$8))</f>
        <v>0.39999924510173973</v>
      </c>
    </row>
    <row r="4475" spans="1:15" x14ac:dyDescent="0.2">
      <c r="A4475">
        <v>1</v>
      </c>
      <c r="B4475" s="1">
        <f>K4475</f>
        <v>93683</v>
      </c>
      <c r="C4475" s="11" t="s">
        <v>20</v>
      </c>
      <c r="D4475" s="11" t="s">
        <v>1248</v>
      </c>
      <c r="E4475" s="12">
        <v>34</v>
      </c>
      <c r="F4475" s="12">
        <v>0</v>
      </c>
      <c r="G4475" s="12">
        <v>0</v>
      </c>
      <c r="H4475" s="12">
        <v>0</v>
      </c>
      <c r="I4475" s="12"/>
      <c r="J4475" s="14">
        <v>512500</v>
      </c>
      <c r="K4475" s="14">
        <v>93683</v>
      </c>
      <c r="L4475" s="14">
        <v>0</v>
      </c>
      <c r="M4475" s="13"/>
      <c r="N4475" s="10">
        <v>-0.2</v>
      </c>
      <c r="O4475" s="10">
        <f>N4475-1/SUMIF(Seasons!A$2:A$8,C4475,Seasons!E$2:E$8)*(B4475-(E4475/SUMIF(Seasons!A$2:A$8,C4475,Seasons!B$2:B$8))*SUMIF(Seasons!A$2:A$8,C4475,Seasons!C$2:C$8))</f>
        <v>-0.20572480301703816</v>
      </c>
    </row>
    <row r="4476" spans="1:15" x14ac:dyDescent="0.2">
      <c r="A4476">
        <v>1</v>
      </c>
      <c r="B4476" s="1">
        <f>K4476</f>
        <v>41554</v>
      </c>
      <c r="C4476" s="11" t="s">
        <v>21</v>
      </c>
      <c r="D4476" s="11" t="s">
        <v>1248</v>
      </c>
      <c r="E4476" s="12">
        <v>15</v>
      </c>
      <c r="F4476" s="12">
        <v>0</v>
      </c>
      <c r="G4476" s="12">
        <v>0</v>
      </c>
      <c r="H4476" s="12">
        <v>0</v>
      </c>
      <c r="I4476" s="12"/>
      <c r="J4476" s="14">
        <v>512500</v>
      </c>
      <c r="K4476" s="14">
        <v>41554</v>
      </c>
      <c r="L4476" s="14">
        <v>0</v>
      </c>
      <c r="M4476" s="13">
        <v>0</v>
      </c>
      <c r="N4476" s="10">
        <v>-0.60000000000000009</v>
      </c>
      <c r="O4476" s="10">
        <f>N4476-1/SUMIF(Seasons!A$2:A$8,C4476,Seasons!E$2:E$8)*(B4476-(E4476/SUMIF(Seasons!A$2:A$8,C4476,Seasons!B$2:B$8))*SUMIF(Seasons!A$2:A$8,C4476,Seasons!C$2:C$8))</f>
        <v>-0.59767107500032357</v>
      </c>
    </row>
    <row r="4477" spans="1:15" x14ac:dyDescent="0.2">
      <c r="A4477">
        <v>1</v>
      </c>
      <c r="B4477" s="1">
        <f>48/82*K4477</f>
        <v>42571.902439024387</v>
      </c>
      <c r="C4477" t="s">
        <v>22</v>
      </c>
      <c r="D4477" t="s">
        <v>1248</v>
      </c>
      <c r="E4477">
        <v>12</v>
      </c>
      <c r="F4477">
        <v>0</v>
      </c>
      <c r="H4477">
        <v>0</v>
      </c>
      <c r="K4477" s="1">
        <v>72727</v>
      </c>
      <c r="L4477" s="1">
        <v>0</v>
      </c>
      <c r="N4477" s="3">
        <v>0.30000000000000004</v>
      </c>
      <c r="O4477" s="10">
        <f>N4477-1/SUMIF(Seasons!A$2:A$8,C4477,Seasons!E$2:E$8)*(B4477-(E4477/SUMIF(Seasons!A$2:A$8,C4477,Seasons!B$2:B$8))*SUMIF(Seasons!A$2:A$8,C4477,Seasons!C$2:C$8))</f>
        <v>0.2890139909877692</v>
      </c>
    </row>
    <row r="4478" spans="1:15" x14ac:dyDescent="0.2">
      <c r="A4478">
        <v>1</v>
      </c>
      <c r="B4478" s="1">
        <f>K4478</f>
        <v>70769</v>
      </c>
      <c r="C4478" t="s">
        <v>15</v>
      </c>
      <c r="D4478" t="s">
        <v>1248</v>
      </c>
      <c r="E4478">
        <v>23</v>
      </c>
      <c r="F4478">
        <v>0</v>
      </c>
      <c r="G4478">
        <v>0</v>
      </c>
      <c r="H4478">
        <v>0</v>
      </c>
      <c r="I4478"/>
      <c r="J4478" s="1">
        <v>600000</v>
      </c>
      <c r="K4478" s="1">
        <v>70769</v>
      </c>
      <c r="L4478" s="1">
        <v>0</v>
      </c>
      <c r="M4478"/>
      <c r="N4478" s="3">
        <v>0.1</v>
      </c>
      <c r="O4478" s="10">
        <f>N4478-1/SUMIF(Seasons!A$2:A$8,C4478,Seasons!E$2:E$8)*(B4478-(E4478/SUMIF(Seasons!A$2:A$8,C4478,Seasons!B$2:B$8))*SUMIF(Seasons!A$2:A$8,C4478,Seasons!C$2:C$8))</f>
        <v>8.6298845781517614E-2</v>
      </c>
    </row>
    <row r="4479" spans="1:15" x14ac:dyDescent="0.2">
      <c r="A4479">
        <v>1</v>
      </c>
      <c r="B4479" s="1">
        <f>J4479</f>
        <v>750000</v>
      </c>
      <c r="C4479" s="11" t="s">
        <v>17</v>
      </c>
      <c r="D4479" s="11" t="s">
        <v>1249</v>
      </c>
      <c r="E4479" s="12">
        <v>190</v>
      </c>
      <c r="F4479" s="12"/>
      <c r="G4479" s="12"/>
      <c r="H4479" s="12"/>
      <c r="I4479" s="13">
        <v>750000</v>
      </c>
      <c r="J4479" s="14">
        <v>750000</v>
      </c>
      <c r="K4479" s="14"/>
      <c r="L4479" s="14" t="s">
        <v>27</v>
      </c>
      <c r="M4479" s="13"/>
      <c r="N4479" s="10">
        <v>1.6</v>
      </c>
      <c r="O4479" s="10">
        <f>N4479-1/SUMIF(Seasons!A$2:A$8,C4479,Seasons!E$2:E$8)*(B4479-(E4479/SUMIF(Seasons!A$2:A$8,C4479,Seasons!B$2:B$8))*SUMIF(Seasons!A$2:A$8,C4479,Seasons!C$2:C$8))</f>
        <v>0.87908246859639549</v>
      </c>
    </row>
    <row r="4480" spans="1:15" x14ac:dyDescent="0.2">
      <c r="A4480">
        <v>1</v>
      </c>
      <c r="B4480" s="1">
        <f>K4480</f>
        <v>750000</v>
      </c>
      <c r="C4480" s="11" t="s">
        <v>19</v>
      </c>
      <c r="D4480" s="11" t="s">
        <v>1249</v>
      </c>
      <c r="E4480" s="12">
        <v>193</v>
      </c>
      <c r="F4480" s="12">
        <v>0</v>
      </c>
      <c r="G4480" s="12">
        <v>0</v>
      </c>
      <c r="H4480" s="12">
        <v>0</v>
      </c>
      <c r="I4480" s="11"/>
      <c r="J4480" s="14">
        <v>750000</v>
      </c>
      <c r="K4480" s="14">
        <v>750000</v>
      </c>
      <c r="L4480" s="14">
        <v>0</v>
      </c>
      <c r="M4480" s="13"/>
      <c r="N4480" s="10">
        <v>0.3</v>
      </c>
      <c r="O4480" s="10">
        <f>N4480-1/SUMIF(Seasons!A$2:A$8,C4480,Seasons!E$2:E$8)*(B4480-(E4480/SUMIF(Seasons!A$2:A$8,C4480,Seasons!B$2:B$8))*SUMIF(Seasons!A$2:A$8,C4480,Seasons!C$2:C$8))</f>
        <v>-0.36225165562913914</v>
      </c>
    </row>
    <row r="4481" spans="1:15" x14ac:dyDescent="0.2">
      <c r="A4481">
        <v>1</v>
      </c>
      <c r="B4481" s="1">
        <f>K4481</f>
        <v>743656</v>
      </c>
      <c r="C4481" s="11" t="s">
        <v>20</v>
      </c>
      <c r="D4481" s="11" t="s">
        <v>1249</v>
      </c>
      <c r="E4481" s="12">
        <v>182</v>
      </c>
      <c r="F4481" s="12">
        <v>0</v>
      </c>
      <c r="G4481" s="12">
        <v>0</v>
      </c>
      <c r="H4481" s="12">
        <v>0</v>
      </c>
      <c r="I4481" s="12"/>
      <c r="J4481" s="14">
        <v>760000</v>
      </c>
      <c r="K4481" s="14">
        <v>743656</v>
      </c>
      <c r="L4481" s="14">
        <v>0</v>
      </c>
      <c r="M4481" s="13"/>
      <c r="N4481" s="10">
        <v>-0.1</v>
      </c>
      <c r="O4481" s="10">
        <f>N4481-1/SUMIF(Seasons!A$2:A$8,C4481,Seasons!E$2:E$8)*(B4481-(E4481/SUMIF(Seasons!A$2:A$8,C4481,Seasons!B$2:B$8))*SUMIF(Seasons!A$2:A$8,C4481,Seasons!C$2:C$8))</f>
        <v>-0.73734953195501374</v>
      </c>
    </row>
    <row r="4482" spans="1:15" x14ac:dyDescent="0.2">
      <c r="A4482">
        <v>1</v>
      </c>
      <c r="B4482" s="1">
        <f>K4482</f>
        <v>700000</v>
      </c>
      <c r="C4482" s="11" t="s">
        <v>21</v>
      </c>
      <c r="D4482" s="11" t="s">
        <v>1249</v>
      </c>
      <c r="E4482" s="12">
        <v>185</v>
      </c>
      <c r="F4482" s="12">
        <v>0</v>
      </c>
      <c r="G4482" s="12">
        <v>0</v>
      </c>
      <c r="H4482" s="12">
        <v>0</v>
      </c>
      <c r="I4482" s="12"/>
      <c r="J4482" s="14">
        <v>700000</v>
      </c>
      <c r="K4482" s="14">
        <v>700000</v>
      </c>
      <c r="L4482" s="14">
        <v>100000</v>
      </c>
      <c r="M4482" s="13">
        <v>0</v>
      </c>
      <c r="N4482" s="10">
        <v>0.30000000000000004</v>
      </c>
      <c r="O4482" s="10">
        <f>N4482-1/SUMIF(Seasons!A$2:A$8,C4482,Seasons!E$2:E$8)*(B4482-(E4482/SUMIF(Seasons!A$2:A$8,C4482,Seasons!B$2:B$8))*SUMIF(Seasons!A$2:A$8,C4482,Seasons!C$2:C$8))</f>
        <v>-0.10210627094303493</v>
      </c>
    </row>
    <row r="4483" spans="1:15" x14ac:dyDescent="0.2">
      <c r="A4483">
        <v>1</v>
      </c>
      <c r="B4483" s="1">
        <f>48/82*K4483</f>
        <v>380487.80487804877</v>
      </c>
      <c r="C4483" t="s">
        <v>22</v>
      </c>
      <c r="D4483" t="s">
        <v>1249</v>
      </c>
      <c r="E4483">
        <v>99</v>
      </c>
      <c r="F4483">
        <v>0</v>
      </c>
      <c r="H4483">
        <v>0</v>
      </c>
      <c r="K4483" s="1">
        <v>650000</v>
      </c>
      <c r="L4483" s="1">
        <v>50000</v>
      </c>
      <c r="N4483" s="3">
        <v>-0.2</v>
      </c>
      <c r="O4483" s="10">
        <f>N4483-1/SUMIF(Seasons!A$2:A$8,C4483,Seasons!E$2:E$8)*(B4483-(E4483/SUMIF(Seasons!A$2:A$8,C4483,Seasons!B$2:B$8))*SUMIF(Seasons!A$2:A$8,C4483,Seasons!C$2:C$8))</f>
        <v>-0.35106215578284816</v>
      </c>
    </row>
    <row r="4484" spans="1:15" x14ac:dyDescent="0.2">
      <c r="A4484">
        <v>1</v>
      </c>
      <c r="B4484" s="1">
        <f>K4484</f>
        <v>925000</v>
      </c>
      <c r="C4484" t="s">
        <v>15</v>
      </c>
      <c r="D4484" t="s">
        <v>1250</v>
      </c>
      <c r="E4484">
        <v>195</v>
      </c>
      <c r="F4484">
        <v>0</v>
      </c>
      <c r="G4484">
        <v>0</v>
      </c>
      <c r="H4484">
        <v>0</v>
      </c>
      <c r="I4484"/>
      <c r="J4484" s="1">
        <v>2125000</v>
      </c>
      <c r="K4484" s="1">
        <v>925000</v>
      </c>
      <c r="L4484" s="1">
        <v>1200000</v>
      </c>
      <c r="M4484"/>
      <c r="N4484" s="3">
        <v>7.9</v>
      </c>
      <c r="O4484" s="10">
        <f>N4484-1/SUMIF(Seasons!A$2:A$8,C4484,Seasons!E$2:E$8)*(B4484-(E4484/SUMIF(Seasons!A$2:A$8,C4484,Seasons!B$2:B$8))*SUMIF(Seasons!A$2:A$8,C4484,Seasons!C$2:C$8))</f>
        <v>7.0287512100677638</v>
      </c>
    </row>
    <row r="4485" spans="1:15" x14ac:dyDescent="0.2">
      <c r="A4485">
        <v>1</v>
      </c>
      <c r="B4485" s="1">
        <v>2125000</v>
      </c>
      <c r="C4485" t="s">
        <v>23</v>
      </c>
      <c r="D4485" t="s">
        <v>1250</v>
      </c>
      <c r="E4485">
        <v>186</v>
      </c>
      <c r="K4485" s="1">
        <v>2125000</v>
      </c>
      <c r="L4485" s="1">
        <v>1200000</v>
      </c>
      <c r="N4485" s="3">
        <v>-0.7</v>
      </c>
      <c r="O4485" s="10">
        <f>N4485-1/SUMIF(Seasons!A$2:A$8,C4485,Seasons!E$2:E$8)*(B4485-(E4485/SUMIF(Seasons!A$2:A$8,C4485,Seasons!B$2:B$8))*SUMIF(Seasons!A$2:A$8,C4485,Seasons!C$2:C$8))</f>
        <v>-4.0540372670807452</v>
      </c>
    </row>
    <row r="4486" spans="1:15" x14ac:dyDescent="0.2">
      <c r="A4486">
        <v>1</v>
      </c>
      <c r="B4486" s="1">
        <f>J4486</f>
        <v>2000000</v>
      </c>
      <c r="C4486" s="11" t="s">
        <v>17</v>
      </c>
      <c r="D4486" s="11" t="s">
        <v>1251</v>
      </c>
      <c r="E4486" s="12">
        <v>190</v>
      </c>
      <c r="F4486" s="12"/>
      <c r="G4486" s="12"/>
      <c r="H4486" s="12"/>
      <c r="I4486" s="13">
        <v>2000000</v>
      </c>
      <c r="J4486" s="14">
        <v>2000000</v>
      </c>
      <c r="K4486" s="14"/>
      <c r="L4486" s="14" t="s">
        <v>27</v>
      </c>
      <c r="M4486" s="13"/>
      <c r="N4486" s="10">
        <v>-2.7</v>
      </c>
      <c r="O4486" s="10">
        <f>N4486-1/SUMIF(Seasons!A$2:A$8,C4486,Seasons!E$2:E$8)*(B4486-(E4486/SUMIF(Seasons!A$2:A$8,C4486,Seasons!B$2:B$8))*SUMIF(Seasons!A$2:A$8,C4486,Seasons!C$2:C$8))</f>
        <v>-6.6978154014199891</v>
      </c>
    </row>
    <row r="4487" spans="1:15" x14ac:dyDescent="0.2">
      <c r="A4487">
        <v>1</v>
      </c>
      <c r="B4487" s="1">
        <f>K4487</f>
        <v>1000000</v>
      </c>
      <c r="C4487" s="11" t="s">
        <v>19</v>
      </c>
      <c r="D4487" s="11" t="s">
        <v>1251</v>
      </c>
      <c r="E4487" s="12">
        <v>193</v>
      </c>
      <c r="F4487" s="12">
        <v>0</v>
      </c>
      <c r="G4487" s="12">
        <v>0</v>
      </c>
      <c r="H4487" s="12">
        <v>0</v>
      </c>
      <c r="I4487" s="11"/>
      <c r="J4487" s="14">
        <v>1000000</v>
      </c>
      <c r="K4487" s="14">
        <v>1000000</v>
      </c>
      <c r="L4487" s="14">
        <v>0</v>
      </c>
      <c r="M4487" s="13"/>
      <c r="N4487" s="10">
        <v>2.9</v>
      </c>
      <c r="O4487" s="10">
        <f>N4487-1/SUMIF(Seasons!A$2:A$8,C4487,Seasons!E$2:E$8)*(B4487-(E4487/SUMIF(Seasons!A$2:A$8,C4487,Seasons!B$2:B$8))*SUMIF(Seasons!A$2:A$8,C4487,Seasons!C$2:C$8))</f>
        <v>1.5754966887417217</v>
      </c>
    </row>
    <row r="4488" spans="1:15" x14ac:dyDescent="0.2">
      <c r="A4488">
        <v>1</v>
      </c>
      <c r="B4488" s="1">
        <f>K4488</f>
        <v>1250000</v>
      </c>
      <c r="C4488" s="11" t="s">
        <v>20</v>
      </c>
      <c r="D4488" s="11" t="s">
        <v>1251</v>
      </c>
      <c r="E4488" s="12">
        <v>186</v>
      </c>
      <c r="F4488" s="12">
        <v>0</v>
      </c>
      <c r="G4488" s="12">
        <v>0</v>
      </c>
      <c r="H4488" s="12">
        <v>0</v>
      </c>
      <c r="I4488" s="12"/>
      <c r="J4488" s="14">
        <v>1250000</v>
      </c>
      <c r="K4488" s="14">
        <v>1250000</v>
      </c>
      <c r="L4488" s="14">
        <v>100000</v>
      </c>
      <c r="M4488" s="13"/>
      <c r="N4488" s="10">
        <v>0.3</v>
      </c>
      <c r="O4488" s="10">
        <f>N4488-1/SUMIF(Seasons!A$2:A$8,C4488,Seasons!E$2:E$8)*(B4488-(E4488/SUMIF(Seasons!A$2:A$8,C4488,Seasons!B$2:B$8))*SUMIF(Seasons!A$2:A$8,C4488,Seasons!C$2:C$8))</f>
        <v>-1.5789144050104382</v>
      </c>
    </row>
    <row r="4489" spans="1:15" x14ac:dyDescent="0.2">
      <c r="A4489">
        <v>1</v>
      </c>
      <c r="B4489" s="1">
        <f>J4489</f>
        <v>6750000</v>
      </c>
      <c r="C4489" s="11" t="s">
        <v>17</v>
      </c>
      <c r="D4489" s="11" t="s">
        <v>1252</v>
      </c>
      <c r="E4489" s="12">
        <v>190</v>
      </c>
      <c r="F4489" s="12"/>
      <c r="G4489" s="12"/>
      <c r="H4489" s="12"/>
      <c r="I4489" s="13">
        <v>6750000</v>
      </c>
      <c r="J4489" s="14">
        <v>6750000</v>
      </c>
      <c r="K4489" s="14"/>
      <c r="L4489" s="14" t="s">
        <v>27</v>
      </c>
      <c r="M4489" s="13"/>
      <c r="N4489" s="10">
        <v>11</v>
      </c>
      <c r="O4489" s="10">
        <f>N4489-1/SUMIF(Seasons!A$2:A$8,C4489,Seasons!E$2:E$8)*(B4489-(E4489/SUMIF(Seasons!A$2:A$8,C4489,Seasons!B$2:B$8))*SUMIF(Seasons!A$2:A$8,C4489,Seasons!C$2:C$8))</f>
        <v>-5.4500273074822481</v>
      </c>
    </row>
    <row r="4490" spans="1:15" x14ac:dyDescent="0.2">
      <c r="A4490">
        <v>1</v>
      </c>
      <c r="B4490" s="1">
        <f>K4490</f>
        <v>6750000</v>
      </c>
      <c r="C4490" s="11" t="s">
        <v>19</v>
      </c>
      <c r="D4490" s="11" t="s">
        <v>1252</v>
      </c>
      <c r="E4490" s="12">
        <v>193</v>
      </c>
      <c r="F4490" s="12">
        <v>0</v>
      </c>
      <c r="G4490" s="12">
        <v>0</v>
      </c>
      <c r="H4490" s="12">
        <v>0</v>
      </c>
      <c r="I4490" s="11"/>
      <c r="J4490" s="14">
        <v>6750000</v>
      </c>
      <c r="K4490" s="14">
        <v>6750000</v>
      </c>
      <c r="L4490" s="14">
        <v>750000</v>
      </c>
      <c r="M4490" s="13"/>
      <c r="N4490" s="10">
        <v>8.8000000000000007</v>
      </c>
      <c r="O4490" s="10">
        <f>N4490-1/SUMIF(Seasons!A$2:A$8,C4490,Seasons!E$2:E$8)*(B4490-(E4490/SUMIF(Seasons!A$2:A$8,C4490,Seasons!B$2:B$8))*SUMIF(Seasons!A$2:A$8,C4490,Seasons!C$2:C$8))</f>
        <v>-7.7562913907284781</v>
      </c>
    </row>
    <row r="4491" spans="1:15" x14ac:dyDescent="0.2">
      <c r="A4491">
        <v>1</v>
      </c>
      <c r="B4491" s="1">
        <f>K4491</f>
        <v>318952</v>
      </c>
      <c r="C4491" s="11" t="s">
        <v>20</v>
      </c>
      <c r="D4491" s="11" t="s">
        <v>1253</v>
      </c>
      <c r="E4491" s="12">
        <v>21</v>
      </c>
      <c r="F4491" s="12">
        <v>0</v>
      </c>
      <c r="G4491" s="12">
        <v>0</v>
      </c>
      <c r="H4491" s="12">
        <v>0</v>
      </c>
      <c r="I4491" s="12"/>
      <c r="J4491" s="14">
        <v>2825000</v>
      </c>
      <c r="K4491" s="14">
        <v>318952</v>
      </c>
      <c r="L4491" s="14">
        <v>1925000</v>
      </c>
      <c r="M4491" s="13"/>
      <c r="N4491" s="10">
        <v>0.3</v>
      </c>
      <c r="O4491" s="10">
        <f>N4491-1/SUMIF(Seasons!A$2:A$8,C4491,Seasons!E$2:E$8)*(B4491-(E4491/SUMIF(Seasons!A$2:A$8,C4491,Seasons!B$2:B$8))*SUMIF(Seasons!A$2:A$8,C4491,Seasons!C$2:C$8))</f>
        <v>-0.3576210115159269</v>
      </c>
    </row>
    <row r="4492" spans="1:15" x14ac:dyDescent="0.2">
      <c r="A4492">
        <v>1</v>
      </c>
      <c r="B4492" s="1">
        <f>K4492</f>
        <v>2446539</v>
      </c>
      <c r="C4492" s="11" t="s">
        <v>21</v>
      </c>
      <c r="D4492" s="11" t="s">
        <v>1253</v>
      </c>
      <c r="E4492" s="12">
        <v>159</v>
      </c>
      <c r="F4492" s="12">
        <v>0</v>
      </c>
      <c r="G4492" s="12">
        <v>0</v>
      </c>
      <c r="H4492" s="12">
        <v>26</v>
      </c>
      <c r="I4492" s="12"/>
      <c r="J4492" s="14">
        <v>2795000</v>
      </c>
      <c r="K4492" s="14">
        <v>2446539</v>
      </c>
      <c r="L4492" s="14">
        <v>1925000</v>
      </c>
      <c r="M4492" s="13">
        <v>0</v>
      </c>
      <c r="N4492" s="10">
        <v>-5.8</v>
      </c>
      <c r="O4492" s="10">
        <f>N4492-1/SUMIF(Seasons!A$2:A$8,C4492,Seasons!E$2:E$8)*(B4492-(E4492/SUMIF(Seasons!A$2:A$8,C4492,Seasons!B$2:B$8))*SUMIF(Seasons!A$2:A$8,C4492,Seasons!C$2:C$8))</f>
        <v>-10.384753165228416</v>
      </c>
    </row>
    <row r="4493" spans="1:15" x14ac:dyDescent="0.2">
      <c r="A4493">
        <v>1</v>
      </c>
      <c r="B4493" s="1">
        <f>K4493</f>
        <v>870000</v>
      </c>
      <c r="C4493" t="s">
        <v>15</v>
      </c>
      <c r="D4493" s="11" t="s">
        <v>1253</v>
      </c>
      <c r="E4493">
        <v>195</v>
      </c>
      <c r="F4493">
        <v>0</v>
      </c>
      <c r="G4493">
        <v>0</v>
      </c>
      <c r="H4493">
        <v>0</v>
      </c>
      <c r="I4493"/>
      <c r="J4493" s="1">
        <v>2795000</v>
      </c>
      <c r="K4493" s="1">
        <v>870000</v>
      </c>
      <c r="L4493" s="1">
        <v>1925000</v>
      </c>
      <c r="M4493"/>
      <c r="N4493" s="3">
        <v>7.2</v>
      </c>
      <c r="O4493" s="10">
        <f>N4493-1/SUMIF(Seasons!A$2:A$8,C4493,Seasons!E$2:E$8)*(B4493-(E4493/SUMIF(Seasons!A$2:A$8,C4493,Seasons!B$2:B$8))*SUMIF(Seasons!A$2:A$8,C4493,Seasons!C$2:C$8))</f>
        <v>6.456534365924492</v>
      </c>
    </row>
    <row r="4494" spans="1:15" x14ac:dyDescent="0.2">
      <c r="A4494">
        <v>1</v>
      </c>
      <c r="B4494" s="1">
        <v>2667000</v>
      </c>
      <c r="C4494" t="s">
        <v>23</v>
      </c>
      <c r="D4494" t="s">
        <v>1253</v>
      </c>
      <c r="E4494">
        <v>186</v>
      </c>
      <c r="K4494" s="1">
        <v>2667000</v>
      </c>
      <c r="L4494" s="1">
        <v>0</v>
      </c>
      <c r="N4494" s="3">
        <v>7.6</v>
      </c>
      <c r="O4494" s="10">
        <f>N4494-1/SUMIF(Seasons!A$2:A$8,C4494,Seasons!E$2:E$8)*(B4494-(E4494/SUMIF(Seasons!A$2:A$8,C4494,Seasons!B$2:B$8))*SUMIF(Seasons!A$2:A$8,C4494,Seasons!C$2:C$8))</f>
        <v>3.0917480035492453</v>
      </c>
    </row>
    <row r="4495" spans="1:15" x14ac:dyDescent="0.2">
      <c r="A4495">
        <v>1</v>
      </c>
      <c r="B4495" s="1">
        <f>J4495</f>
        <v>525000</v>
      </c>
      <c r="C4495" s="11" t="s">
        <v>17</v>
      </c>
      <c r="D4495" s="11" t="s">
        <v>1254</v>
      </c>
      <c r="E4495" s="12">
        <v>190</v>
      </c>
      <c r="F4495" s="12"/>
      <c r="G4495" s="12"/>
      <c r="H4495" s="12"/>
      <c r="I4495" s="13">
        <v>500000</v>
      </c>
      <c r="J4495" s="14">
        <v>525000</v>
      </c>
      <c r="K4495" s="14"/>
      <c r="L4495" s="14" t="s">
        <v>27</v>
      </c>
      <c r="M4495" s="13"/>
      <c r="N4495" s="10">
        <v>3.2</v>
      </c>
      <c r="O4495" s="10">
        <f>N4495-1/SUMIF(Seasons!A$2:A$8,C4495,Seasons!E$2:E$8)*(B4495-(E4495/SUMIF(Seasons!A$2:A$8,C4495,Seasons!B$2:B$8))*SUMIF(Seasons!A$2:A$8,C4495,Seasons!C$2:C$8))</f>
        <v>3.0689240851993449</v>
      </c>
    </row>
    <row r="4496" spans="1:15" x14ac:dyDescent="0.2">
      <c r="A4496">
        <v>1</v>
      </c>
      <c r="B4496" s="1">
        <f>K4496</f>
        <v>525000</v>
      </c>
      <c r="C4496" s="11" t="s">
        <v>19</v>
      </c>
      <c r="D4496" s="11" t="s">
        <v>1254</v>
      </c>
      <c r="E4496" s="12">
        <v>193</v>
      </c>
      <c r="F4496" s="12">
        <v>0</v>
      </c>
      <c r="G4496" s="12">
        <v>0</v>
      </c>
      <c r="H4496" s="12">
        <v>0</v>
      </c>
      <c r="I4496" s="11"/>
      <c r="J4496" s="14">
        <v>525000</v>
      </c>
      <c r="K4496" s="14">
        <v>525000</v>
      </c>
      <c r="L4496" s="14">
        <v>0</v>
      </c>
      <c r="M4496" s="13"/>
      <c r="N4496" s="10">
        <v>7.9</v>
      </c>
      <c r="O4496" s="10">
        <f>N4496-1/SUMIF(Seasons!A$2:A$8,C4496,Seasons!E$2:E$8)*(B4496-(E4496/SUMIF(Seasons!A$2:A$8,C4496,Seasons!B$2:B$8))*SUMIF(Seasons!A$2:A$8,C4496,Seasons!C$2:C$8))</f>
        <v>7.8337748344370866</v>
      </c>
    </row>
    <row r="4497" spans="1:15" x14ac:dyDescent="0.2">
      <c r="A4497">
        <v>1</v>
      </c>
      <c r="B4497" s="1">
        <f>K4497</f>
        <v>525000</v>
      </c>
      <c r="C4497" s="11" t="s">
        <v>20</v>
      </c>
      <c r="D4497" s="11" t="s">
        <v>1254</v>
      </c>
      <c r="E4497" s="12">
        <v>186</v>
      </c>
      <c r="F4497" s="12">
        <v>0</v>
      </c>
      <c r="G4497" s="12">
        <v>0</v>
      </c>
      <c r="H4497" s="12">
        <v>0</v>
      </c>
      <c r="I4497" s="12"/>
      <c r="J4497" s="14">
        <v>525000</v>
      </c>
      <c r="K4497" s="14">
        <v>525000</v>
      </c>
      <c r="L4497" s="14">
        <v>0</v>
      </c>
      <c r="M4497" s="13"/>
      <c r="N4497" s="10">
        <v>13.1</v>
      </c>
      <c r="O4497" s="10">
        <f>N4497-1/SUMIF(Seasons!A$2:A$8,C4497,Seasons!E$2:E$8)*(B4497-(E4497/SUMIF(Seasons!A$2:A$8,C4497,Seasons!B$2:B$8))*SUMIF(Seasons!A$2:A$8,C4497,Seasons!C$2:C$8))</f>
        <v>13.037369519832986</v>
      </c>
    </row>
    <row r="4498" spans="1:15" x14ac:dyDescent="0.2">
      <c r="A4498">
        <v>1</v>
      </c>
      <c r="B4498" s="1">
        <f>K4498</f>
        <v>525000</v>
      </c>
      <c r="C4498" s="11" t="s">
        <v>21</v>
      </c>
      <c r="D4498" s="11" t="s">
        <v>1254</v>
      </c>
      <c r="E4498" s="12">
        <v>185</v>
      </c>
      <c r="F4498" s="12">
        <v>0</v>
      </c>
      <c r="G4498" s="12">
        <v>0</v>
      </c>
      <c r="H4498" s="12">
        <v>0</v>
      </c>
      <c r="I4498" s="12"/>
      <c r="J4498" s="14">
        <v>525000</v>
      </c>
      <c r="K4498" s="14">
        <v>525000</v>
      </c>
      <c r="L4498" s="14">
        <v>0</v>
      </c>
      <c r="M4498" s="13">
        <v>0</v>
      </c>
      <c r="N4498" s="10">
        <v>11.6</v>
      </c>
      <c r="O4498" s="10">
        <f>N4498-1/SUMIF(Seasons!A$2:A$8,C4498,Seasons!E$2:E$8)*(B4498-(E4498/SUMIF(Seasons!A$2:A$8,C4498,Seasons!B$2:B$8))*SUMIF(Seasons!A$2:A$8,C4498,Seasons!C$2:C$8))</f>
        <v>11.6</v>
      </c>
    </row>
    <row r="4499" spans="1:15" x14ac:dyDescent="0.2">
      <c r="A4499">
        <v>1</v>
      </c>
      <c r="B4499" s="1">
        <f>48/82*K4499</f>
        <v>1609756.0975609755</v>
      </c>
      <c r="C4499" t="s">
        <v>22</v>
      </c>
      <c r="D4499" t="s">
        <v>1254</v>
      </c>
      <c r="E4499">
        <v>99</v>
      </c>
      <c r="F4499">
        <v>0</v>
      </c>
      <c r="H4499">
        <v>0</v>
      </c>
      <c r="K4499" s="1">
        <v>2750000</v>
      </c>
      <c r="L4499" s="1">
        <v>0</v>
      </c>
      <c r="N4499" s="3">
        <v>6.1</v>
      </c>
      <c r="O4499" s="10">
        <f>N4499-1/SUMIF(Seasons!A$2:A$8,C4499,Seasons!E$2:E$8)*(B4499-(E4499/SUMIF(Seasons!A$2:A$8,C4499,Seasons!B$2:B$8))*SUMIF(Seasons!A$2:A$8,C4499,Seasons!C$2:C$8))</f>
        <v>3.4110936270653029</v>
      </c>
    </row>
    <row r="4500" spans="1:15" x14ac:dyDescent="0.2">
      <c r="A4500">
        <v>1</v>
      </c>
      <c r="B4500" s="1">
        <f>K4500</f>
        <v>2750000</v>
      </c>
      <c r="C4500" t="s">
        <v>15</v>
      </c>
      <c r="D4500" t="s">
        <v>1254</v>
      </c>
      <c r="E4500">
        <v>195</v>
      </c>
      <c r="F4500">
        <v>0</v>
      </c>
      <c r="G4500">
        <v>0</v>
      </c>
      <c r="H4500">
        <v>0</v>
      </c>
      <c r="I4500"/>
      <c r="J4500" s="1">
        <v>2750000</v>
      </c>
      <c r="K4500" s="1">
        <v>2750000</v>
      </c>
      <c r="L4500" s="1">
        <v>0</v>
      </c>
      <c r="M4500"/>
      <c r="N4500" s="3">
        <v>12</v>
      </c>
      <c r="O4500" s="10">
        <f>N4500-1/SUMIF(Seasons!A$2:A$8,C4500,Seasons!E$2:E$8)*(B4500-(E4500/SUMIF(Seasons!A$2:A$8,C4500,Seasons!B$2:B$8))*SUMIF(Seasons!A$2:A$8,C4500,Seasons!C$2:C$8))</f>
        <v>6.8886737657308812</v>
      </c>
    </row>
    <row r="4501" spans="1:15" x14ac:dyDescent="0.2">
      <c r="A4501">
        <v>1</v>
      </c>
      <c r="B4501" s="1">
        <v>2750000</v>
      </c>
      <c r="C4501" t="s">
        <v>23</v>
      </c>
      <c r="D4501" t="s">
        <v>1254</v>
      </c>
      <c r="E4501">
        <v>186</v>
      </c>
      <c r="K4501" s="1">
        <v>2750000</v>
      </c>
      <c r="L4501" s="1">
        <v>0</v>
      </c>
      <c r="N4501" s="3">
        <v>9.9</v>
      </c>
      <c r="O4501" s="10">
        <f>N4501-1/SUMIF(Seasons!A$2:A$8,C4501,Seasons!E$2:E$8)*(B4501-(E4501/SUMIF(Seasons!A$2:A$8,C4501,Seasons!B$2:B$8))*SUMIF(Seasons!A$2:A$8,C4501,Seasons!C$2:C$8))</f>
        <v>5.2149955634427689</v>
      </c>
    </row>
    <row r="4502" spans="1:15" x14ac:dyDescent="0.2">
      <c r="A4502">
        <v>1</v>
      </c>
      <c r="B4502" s="1">
        <f>J4502</f>
        <v>1512500</v>
      </c>
      <c r="C4502" s="11" t="s">
        <v>17</v>
      </c>
      <c r="D4502" s="11" t="s">
        <v>1255</v>
      </c>
      <c r="E4502" s="12">
        <v>190</v>
      </c>
      <c r="F4502" s="12"/>
      <c r="G4502" s="12"/>
      <c r="H4502" s="12"/>
      <c r="I4502" s="13">
        <v>875000</v>
      </c>
      <c r="J4502" s="14">
        <v>1512500</v>
      </c>
      <c r="K4502" s="14"/>
      <c r="L4502" s="14">
        <v>637500</v>
      </c>
      <c r="M4502" s="13"/>
      <c r="N4502" s="20">
        <v>-1.8</v>
      </c>
      <c r="O4502" s="10">
        <f>N4502-1/SUMIF(Seasons!A$2:A$8,C4502,Seasons!E$2:E$8)*(B4502-(E4502/SUMIF(Seasons!A$2:A$8,C4502,Seasons!B$2:B$8))*SUMIF(Seasons!A$2:A$8,C4502,Seasons!C$2:C$8))</f>
        <v>-4.5198252321135994</v>
      </c>
    </row>
    <row r="4503" spans="1:15" x14ac:dyDescent="0.2">
      <c r="A4503">
        <v>1</v>
      </c>
      <c r="B4503" s="1">
        <f>K4503</f>
        <v>826875</v>
      </c>
      <c r="C4503" s="11" t="s">
        <v>19</v>
      </c>
      <c r="D4503" s="11" t="s">
        <v>1255</v>
      </c>
      <c r="E4503" s="12">
        <v>193</v>
      </c>
      <c r="F4503" s="12">
        <v>0</v>
      </c>
      <c r="G4503" s="12">
        <v>0</v>
      </c>
      <c r="H4503" s="12">
        <v>0</v>
      </c>
      <c r="I4503" s="11"/>
      <c r="J4503" s="14">
        <v>826875</v>
      </c>
      <c r="K4503" s="14">
        <v>826875</v>
      </c>
      <c r="L4503" s="14">
        <v>0</v>
      </c>
      <c r="M4503" s="13"/>
      <c r="N4503" s="10">
        <v>9.6999999999999993</v>
      </c>
      <c r="O4503" s="10">
        <f>N4503-1/SUMIF(Seasons!A$2:A$8,C4503,Seasons!E$2:E$8)*(B4503-(E4503/SUMIF(Seasons!A$2:A$8,C4503,Seasons!B$2:B$8))*SUMIF(Seasons!A$2:A$8,C4503,Seasons!C$2:C$8))</f>
        <v>8.8341059602648997</v>
      </c>
    </row>
    <row r="4504" spans="1:15" x14ac:dyDescent="0.2">
      <c r="A4504">
        <v>1</v>
      </c>
      <c r="B4504" s="1">
        <f>K4504</f>
        <v>2000000</v>
      </c>
      <c r="C4504" s="11" t="s">
        <v>20</v>
      </c>
      <c r="D4504" s="11" t="s">
        <v>1255</v>
      </c>
      <c r="E4504" s="12">
        <v>186</v>
      </c>
      <c r="F4504" s="12">
        <v>0</v>
      </c>
      <c r="G4504" s="12">
        <v>0</v>
      </c>
      <c r="H4504" s="12">
        <v>0</v>
      </c>
      <c r="I4504" s="12"/>
      <c r="J4504" s="14">
        <v>2000000</v>
      </c>
      <c r="K4504" s="14">
        <v>2000000</v>
      </c>
      <c r="L4504" s="14">
        <v>0</v>
      </c>
      <c r="M4504" s="13"/>
      <c r="N4504" s="10">
        <v>17.2</v>
      </c>
      <c r="O4504" s="10">
        <f>N4504-1/SUMIF(Seasons!A$2:A$8,C4504,Seasons!E$2:E$8)*(B4504-(E4504/SUMIF(Seasons!A$2:A$8,C4504,Seasons!B$2:B$8))*SUMIF(Seasons!A$2:A$8,C4504,Seasons!C$2:C$8))</f>
        <v>13.442171189979122</v>
      </c>
    </row>
    <row r="4505" spans="1:15" x14ac:dyDescent="0.2">
      <c r="A4505">
        <v>1</v>
      </c>
      <c r="B4505" s="1">
        <f>K4505</f>
        <v>3800000</v>
      </c>
      <c r="C4505" s="11" t="s">
        <v>21</v>
      </c>
      <c r="D4505" s="11" t="s">
        <v>1255</v>
      </c>
      <c r="E4505" s="12">
        <v>185</v>
      </c>
      <c r="F4505" s="12">
        <v>0</v>
      </c>
      <c r="G4505" s="12">
        <v>0</v>
      </c>
      <c r="H4505" s="12">
        <v>0</v>
      </c>
      <c r="I4505" s="12"/>
      <c r="J4505" s="14">
        <v>3800000</v>
      </c>
      <c r="K4505" s="14">
        <v>3800000</v>
      </c>
      <c r="L4505" s="14">
        <v>0</v>
      </c>
      <c r="M4505" s="13">
        <v>0</v>
      </c>
      <c r="N4505" s="10">
        <v>12.7</v>
      </c>
      <c r="O4505" s="10">
        <f>N4505-1/SUMIF(Seasons!A$2:A$8,C4505,Seasons!E$2:E$8)*(B4505-(E4505/SUMIF(Seasons!A$2:A$8,C4505,Seasons!B$2:B$8))*SUMIF(Seasons!A$2:A$8,C4505,Seasons!C$2:C$8))</f>
        <v>5.1748683580660595</v>
      </c>
    </row>
    <row r="4506" spans="1:15" x14ac:dyDescent="0.2">
      <c r="A4506">
        <v>1</v>
      </c>
      <c r="B4506" s="1">
        <f>48/82*K4506</f>
        <v>2224390.2439024388</v>
      </c>
      <c r="C4506" t="s">
        <v>22</v>
      </c>
      <c r="D4506" t="s">
        <v>1255</v>
      </c>
      <c r="E4506">
        <v>99</v>
      </c>
      <c r="F4506">
        <v>0</v>
      </c>
      <c r="H4506">
        <v>0</v>
      </c>
      <c r="K4506" s="1">
        <v>3800000</v>
      </c>
      <c r="L4506" s="1">
        <v>0</v>
      </c>
      <c r="N4506" s="3">
        <v>19.399999999999999</v>
      </c>
      <c r="O4506" s="10">
        <f>N4506-1/SUMIF(Seasons!A$2:A$8,C4506,Seasons!E$2:E$8)*(B4506-(E4506/SUMIF(Seasons!A$2:A$8,C4506,Seasons!B$2:B$8))*SUMIF(Seasons!A$2:A$8,C4506,Seasons!C$2:C$8))</f>
        <v>15.442171518489378</v>
      </c>
    </row>
    <row r="4507" spans="1:15" x14ac:dyDescent="0.2">
      <c r="A4507">
        <v>1</v>
      </c>
      <c r="B4507" s="1">
        <f>K4507</f>
        <v>3800000</v>
      </c>
      <c r="C4507" t="s">
        <v>15</v>
      </c>
      <c r="D4507" t="s">
        <v>1255</v>
      </c>
      <c r="E4507">
        <v>195</v>
      </c>
      <c r="F4507">
        <v>0</v>
      </c>
      <c r="G4507">
        <v>0</v>
      </c>
      <c r="H4507">
        <v>0</v>
      </c>
      <c r="I4507"/>
      <c r="J4507" s="1">
        <v>3800000</v>
      </c>
      <c r="K4507" s="1">
        <v>3800000</v>
      </c>
      <c r="L4507" s="1">
        <v>0</v>
      </c>
      <c r="M4507"/>
      <c r="N4507" s="3">
        <v>5.6</v>
      </c>
      <c r="O4507" s="10">
        <f>N4507-1/SUMIF(Seasons!A$2:A$8,C4507,Seasons!E$2:E$8)*(B4507-(E4507/SUMIF(Seasons!A$2:A$8,C4507,Seasons!B$2:B$8))*SUMIF(Seasons!A$2:A$8,C4507,Seasons!C$2:C$8))</f>
        <v>-1.9508228460793804</v>
      </c>
    </row>
    <row r="4508" spans="1:15" x14ac:dyDescent="0.2">
      <c r="A4508">
        <v>1</v>
      </c>
      <c r="B4508" s="1">
        <v>3800000</v>
      </c>
      <c r="C4508" t="s">
        <v>23</v>
      </c>
      <c r="D4508" t="s">
        <v>1255</v>
      </c>
      <c r="E4508" s="19">
        <v>186</v>
      </c>
      <c r="J4508" s="1">
        <v>3800000</v>
      </c>
      <c r="K4508" s="1">
        <v>3800000</v>
      </c>
      <c r="N4508" s="3">
        <v>8.1</v>
      </c>
      <c r="O4508" s="10">
        <f>N4508-1/SUMIF(Seasons!A$2:A$8,C4508,Seasons!E$2:E$8)*(B4508-(E4508/SUMIF(Seasons!A$2:A$8,C4508,Seasons!B$2:B$8))*SUMIF(Seasons!A$2:A$8,C4508,Seasons!C$2:C$8))</f>
        <v>1.1789707187222715</v>
      </c>
    </row>
    <row r="4509" spans="1:15" x14ac:dyDescent="0.2">
      <c r="A4509">
        <v>1</v>
      </c>
      <c r="B4509" s="1">
        <f>K4509</f>
        <v>692983</v>
      </c>
      <c r="C4509" t="s">
        <v>15</v>
      </c>
      <c r="D4509" t="s">
        <v>1256</v>
      </c>
      <c r="E4509">
        <v>178</v>
      </c>
      <c r="F4509">
        <v>0</v>
      </c>
      <c r="G4509">
        <v>0</v>
      </c>
      <c r="H4509">
        <v>0</v>
      </c>
      <c r="I4509"/>
      <c r="J4509" s="1">
        <v>925000</v>
      </c>
      <c r="K4509" s="1">
        <v>692983</v>
      </c>
      <c r="L4509" s="1">
        <v>232500</v>
      </c>
      <c r="M4509"/>
      <c r="N4509" s="3">
        <v>5</v>
      </c>
      <c r="O4509" s="10">
        <f>N4509-1/SUMIF(Seasons!A$2:A$8,C4509,Seasons!E$2:E$8)*(B4509-(E4509/SUMIF(Seasons!A$2:A$8,C4509,Seasons!B$2:B$8))*SUMIF(Seasons!A$2:A$8,C4509,Seasons!C$2:C$8))</f>
        <v>4.5564025914066573</v>
      </c>
    </row>
    <row r="4510" spans="1:15" x14ac:dyDescent="0.2">
      <c r="A4510">
        <v>1</v>
      </c>
      <c r="B4510" s="1">
        <v>925000</v>
      </c>
      <c r="C4510" t="s">
        <v>23</v>
      </c>
      <c r="D4510" t="s">
        <v>1256</v>
      </c>
      <c r="E4510">
        <v>186</v>
      </c>
      <c r="K4510" s="1">
        <v>925000</v>
      </c>
      <c r="L4510" s="1">
        <v>133000</v>
      </c>
      <c r="N4510" s="3">
        <v>2.2000000000000002</v>
      </c>
      <c r="O4510" s="10">
        <f>N4510-1/SUMIF(Seasons!A$2:A$8,C4510,Seasons!E$2:E$8)*(B4510-(E4510/SUMIF(Seasons!A$2:A$8,C4510,Seasons!B$2:B$8))*SUMIF(Seasons!A$2:A$8,C4510,Seasons!C$2:C$8))</f>
        <v>1.4014196983141085</v>
      </c>
    </row>
    <row r="4511" spans="1:15" x14ac:dyDescent="0.2">
      <c r="A4511">
        <v>1</v>
      </c>
      <c r="B4511" s="1">
        <f>J4511</f>
        <v>1225000</v>
      </c>
      <c r="C4511" s="11" t="s">
        <v>17</v>
      </c>
      <c r="D4511" s="11" t="s">
        <v>1257</v>
      </c>
      <c r="E4511" s="12">
        <v>190</v>
      </c>
      <c r="F4511" s="12"/>
      <c r="G4511" s="12"/>
      <c r="H4511" s="12"/>
      <c r="I4511" s="13">
        <v>1375000</v>
      </c>
      <c r="J4511" s="14">
        <v>1225000</v>
      </c>
      <c r="K4511" s="14"/>
      <c r="L4511" s="14" t="s">
        <v>27</v>
      </c>
      <c r="M4511" s="13"/>
      <c r="N4511" s="20">
        <v>6.2</v>
      </c>
      <c r="O4511" s="10">
        <f>N4511-1/SUMIF(Seasons!A$2:A$8,C4511,Seasons!E$2:E$8)*(B4511-(E4511/SUMIF(Seasons!A$2:A$8,C4511,Seasons!B$2:B$8))*SUMIF(Seasons!A$2:A$8,C4511,Seasons!C$2:C$8))</f>
        <v>4.2338612779901696</v>
      </c>
    </row>
    <row r="4512" spans="1:15" x14ac:dyDescent="0.2">
      <c r="A4512">
        <v>1</v>
      </c>
      <c r="B4512" s="1">
        <f>K4512</f>
        <v>600000</v>
      </c>
      <c r="C4512" s="11" t="s">
        <v>19</v>
      </c>
      <c r="D4512" s="11" t="s">
        <v>1257</v>
      </c>
      <c r="E4512" s="12">
        <v>193</v>
      </c>
      <c r="F4512" s="12">
        <v>0</v>
      </c>
      <c r="G4512" s="12">
        <v>0</v>
      </c>
      <c r="H4512" s="12">
        <v>0</v>
      </c>
      <c r="I4512" s="11"/>
      <c r="J4512" s="14">
        <v>600000</v>
      </c>
      <c r="K4512" s="14">
        <v>600000</v>
      </c>
      <c r="L4512" s="14">
        <v>0</v>
      </c>
      <c r="M4512" s="13"/>
      <c r="N4512" s="10">
        <v>4.8</v>
      </c>
      <c r="O4512" s="10">
        <f>N4512-1/SUMIF(Seasons!A$2:A$8,C4512,Seasons!E$2:E$8)*(B4512-(E4512/SUMIF(Seasons!A$2:A$8,C4512,Seasons!B$2:B$8))*SUMIF(Seasons!A$2:A$8,C4512,Seasons!C$2:C$8))</f>
        <v>4.5350993377483437</v>
      </c>
    </row>
    <row r="4513" spans="1:15" x14ac:dyDescent="0.2">
      <c r="A4513">
        <v>1</v>
      </c>
      <c r="B4513" s="1">
        <f>K4513</f>
        <v>2000000</v>
      </c>
      <c r="C4513" s="11" t="s">
        <v>20</v>
      </c>
      <c r="D4513" s="11" t="s">
        <v>1257</v>
      </c>
      <c r="E4513" s="12">
        <v>186</v>
      </c>
      <c r="F4513" s="16">
        <v>24</v>
      </c>
      <c r="G4513" s="12">
        <v>0</v>
      </c>
      <c r="H4513" s="12">
        <v>0</v>
      </c>
      <c r="I4513" s="12"/>
      <c r="J4513" s="14">
        <v>2000000</v>
      </c>
      <c r="K4513" s="14">
        <v>2000000</v>
      </c>
      <c r="L4513" s="14">
        <v>0</v>
      </c>
      <c r="M4513" s="13"/>
      <c r="N4513" s="10">
        <v>-3.9</v>
      </c>
      <c r="O4513" s="10">
        <f>N4513-1/SUMIF(Seasons!A$2:A$8,C4513,Seasons!E$2:E$8)*(B4513-(E4513/SUMIF(Seasons!A$2:A$8,C4513,Seasons!B$2:B$8))*SUMIF(Seasons!A$2:A$8,C4513,Seasons!C$2:C$8))</f>
        <v>-7.6578288100208765</v>
      </c>
    </row>
    <row r="4514" spans="1:15" x14ac:dyDescent="0.2">
      <c r="A4514">
        <v>1</v>
      </c>
      <c r="B4514" s="1">
        <f>K4514</f>
        <v>1286486</v>
      </c>
      <c r="C4514" s="11" t="s">
        <v>21</v>
      </c>
      <c r="D4514" s="11" t="s">
        <v>1257</v>
      </c>
      <c r="E4514" s="12">
        <v>119</v>
      </c>
      <c r="F4514" s="12">
        <v>0</v>
      </c>
      <c r="G4514" s="12">
        <v>0</v>
      </c>
      <c r="H4514" s="12">
        <v>0</v>
      </c>
      <c r="I4514" s="12"/>
      <c r="J4514" s="14">
        <v>2000000</v>
      </c>
      <c r="K4514" s="14">
        <v>1286486</v>
      </c>
      <c r="L4514" s="14">
        <v>0</v>
      </c>
      <c r="M4514" s="13">
        <v>0</v>
      </c>
      <c r="N4514" s="10"/>
      <c r="O4514" s="10">
        <f>N4514-1/SUMIF(Seasons!A$2:A$8,C4514,Seasons!E$2:E$8)*(B4514-(E4514/SUMIF(Seasons!A$2:A$8,C4514,Seasons!B$2:B$8))*SUMIF(Seasons!A$2:A$8,C4514,Seasons!C$2:C$8))</f>
        <v>-2.1800669349100175</v>
      </c>
    </row>
    <row r="4515" spans="1:15" x14ac:dyDescent="0.2">
      <c r="A4515">
        <v>1</v>
      </c>
      <c r="B4515" s="1">
        <f>K4515</f>
        <v>326882</v>
      </c>
      <c r="C4515" s="11" t="s">
        <v>20</v>
      </c>
      <c r="D4515" s="11" t="s">
        <v>1258</v>
      </c>
      <c r="E4515" s="12">
        <v>76</v>
      </c>
      <c r="F4515" s="12">
        <v>0</v>
      </c>
      <c r="G4515" s="12">
        <v>0</v>
      </c>
      <c r="H4515" s="12">
        <v>0</v>
      </c>
      <c r="I4515" s="12"/>
      <c r="J4515" s="14">
        <v>800000</v>
      </c>
      <c r="K4515" s="14">
        <v>326882</v>
      </c>
      <c r="L4515" s="14">
        <v>0</v>
      </c>
      <c r="M4515" s="13"/>
      <c r="N4515" s="10">
        <v>2</v>
      </c>
      <c r="O4515" s="10">
        <f>N4515-1/SUMIF(Seasons!A$2:A$8,C4515,Seasons!E$2:E$8)*(B4515-(E4515/SUMIF(Seasons!A$2:A$8,C4515,Seasons!B$2:B$8))*SUMIF(Seasons!A$2:A$8,C4515,Seasons!C$2:C$8))</f>
        <v>1.6929079129907738</v>
      </c>
    </row>
    <row r="4516" spans="1:15" x14ac:dyDescent="0.2">
      <c r="A4516">
        <v>1</v>
      </c>
      <c r="B4516" s="1">
        <f>K4516</f>
        <v>600000</v>
      </c>
      <c r="C4516" s="11" t="s">
        <v>21</v>
      </c>
      <c r="D4516" s="11" t="s">
        <v>1258</v>
      </c>
      <c r="E4516" s="11">
        <v>185</v>
      </c>
      <c r="F4516" s="11">
        <v>0</v>
      </c>
      <c r="G4516" s="11">
        <v>0</v>
      </c>
      <c r="H4516" s="11">
        <v>0</v>
      </c>
      <c r="I4516" s="11"/>
      <c r="J4516" s="17">
        <v>600000</v>
      </c>
      <c r="K4516" s="17">
        <v>600000</v>
      </c>
      <c r="L4516" s="17">
        <v>0</v>
      </c>
      <c r="M4516" s="18">
        <v>0</v>
      </c>
      <c r="N4516" s="10">
        <v>8.3000000000000007</v>
      </c>
      <c r="O4516" s="10">
        <f>N4516-1/SUMIF(Seasons!A$2:A$8,C4516,Seasons!E$2:E$8)*(B4516-(E4516/SUMIF(Seasons!A$2:A$8,C4516,Seasons!B$2:B$8))*SUMIF(Seasons!A$2:A$8,C4516,Seasons!C$2:C$8))</f>
        <v>8.1276687410244151</v>
      </c>
    </row>
    <row r="4517" spans="1:15" x14ac:dyDescent="0.2">
      <c r="A4517">
        <v>1</v>
      </c>
      <c r="B4517" s="1">
        <f>48/82*K4517</f>
        <v>1258536.5853658535</v>
      </c>
      <c r="C4517" t="s">
        <v>22</v>
      </c>
      <c r="D4517" t="s">
        <v>1258</v>
      </c>
      <c r="E4517">
        <v>99</v>
      </c>
      <c r="F4517">
        <v>0</v>
      </c>
      <c r="H4517">
        <v>0</v>
      </c>
      <c r="K4517" s="1">
        <v>2150000</v>
      </c>
      <c r="L4517" s="1">
        <v>0</v>
      </c>
      <c r="N4517" s="3">
        <v>2.2999999999999998</v>
      </c>
      <c r="O4517" s="10">
        <f>N4517-1/SUMIF(Seasons!A$2:A$8,C4517,Seasons!E$2:E$8)*(B4517-(E4517/SUMIF(Seasons!A$2:A$8,C4517,Seasons!B$2:B$8))*SUMIF(Seasons!A$2:A$8,C4517,Seasons!C$2:C$8))</f>
        <v>0.33619197482297425</v>
      </c>
    </row>
    <row r="4518" spans="1:15" x14ac:dyDescent="0.2">
      <c r="A4518">
        <v>1</v>
      </c>
      <c r="B4518" s="1">
        <f>K4518</f>
        <v>2150000</v>
      </c>
      <c r="C4518" t="s">
        <v>15</v>
      </c>
      <c r="D4518" t="s">
        <v>1258</v>
      </c>
      <c r="E4518">
        <v>195</v>
      </c>
      <c r="F4518">
        <v>0</v>
      </c>
      <c r="G4518">
        <v>0</v>
      </c>
      <c r="H4518">
        <v>0</v>
      </c>
      <c r="I4518"/>
      <c r="J4518" s="1">
        <v>2150000</v>
      </c>
      <c r="K4518" s="1">
        <v>2150000</v>
      </c>
      <c r="L4518" s="1">
        <v>0</v>
      </c>
      <c r="M4518"/>
      <c r="N4518" s="3">
        <v>4.2</v>
      </c>
      <c r="O4518" s="10">
        <f>N4518-1/SUMIF(Seasons!A$2:A$8,C4518,Seasons!E$2:E$8)*(B4518-(E4518/SUMIF(Seasons!A$2:A$8,C4518,Seasons!B$2:B$8))*SUMIF(Seasons!A$2:A$8,C4518,Seasons!C$2:C$8))</f>
        <v>0.48267182962245903</v>
      </c>
    </row>
    <row r="4519" spans="1:15" x14ac:dyDescent="0.2">
      <c r="A4519">
        <v>1</v>
      </c>
      <c r="B4519" s="1">
        <v>4500000</v>
      </c>
      <c r="C4519" t="s">
        <v>23</v>
      </c>
      <c r="D4519" t="s">
        <v>1258</v>
      </c>
      <c r="E4519">
        <v>186</v>
      </c>
      <c r="K4519" s="1">
        <v>4500000</v>
      </c>
      <c r="L4519" s="1">
        <v>0</v>
      </c>
      <c r="N4519" s="3">
        <v>1.5</v>
      </c>
      <c r="O4519" s="10">
        <f>N4519-1/SUMIF(Seasons!A$2:A$8,C4519,Seasons!E$2:E$8)*(B4519-(E4519/SUMIF(Seasons!A$2:A$8,C4519,Seasons!B$2:B$8))*SUMIF(Seasons!A$2:A$8,C4519,Seasons!C$2:C$8))</f>
        <v>-6.9117125110913928</v>
      </c>
    </row>
    <row r="4520" spans="1:15" x14ac:dyDescent="0.2">
      <c r="A4520">
        <v>1</v>
      </c>
      <c r="B4520" s="1">
        <f>J4520</f>
        <v>833333</v>
      </c>
      <c r="C4520" s="11" t="s">
        <v>17</v>
      </c>
      <c r="D4520" s="11" t="s">
        <v>1259</v>
      </c>
      <c r="E4520" s="12">
        <v>190</v>
      </c>
      <c r="F4520" s="12"/>
      <c r="G4520" s="12"/>
      <c r="H4520" s="12"/>
      <c r="I4520" s="13">
        <v>725000</v>
      </c>
      <c r="J4520" s="14">
        <v>833333</v>
      </c>
      <c r="K4520" s="14"/>
      <c r="L4520" s="14">
        <v>108333</v>
      </c>
      <c r="M4520" s="13"/>
      <c r="N4520" s="10">
        <v>-0.2</v>
      </c>
      <c r="O4520" s="10">
        <f>N4520-1/SUMIF(Seasons!A$2:A$8,C4520,Seasons!E$2:E$8)*(B4520-(E4520/SUMIF(Seasons!A$2:A$8,C4520,Seasons!B$2:B$8))*SUMIF(Seasons!A$2:A$8,C4520,Seasons!C$2:C$8))</f>
        <v>-1.1393765155652649</v>
      </c>
    </row>
    <row r="4521" spans="1:15" x14ac:dyDescent="0.2">
      <c r="A4521">
        <v>1</v>
      </c>
      <c r="B4521" s="1">
        <f>K4521</f>
        <v>312162</v>
      </c>
      <c r="C4521" s="11" t="s">
        <v>21</v>
      </c>
      <c r="D4521" s="11" t="s">
        <v>1260</v>
      </c>
      <c r="E4521" s="12">
        <v>33</v>
      </c>
      <c r="F4521" s="12">
        <v>0</v>
      </c>
      <c r="G4521" s="12">
        <v>0</v>
      </c>
      <c r="H4521" s="12">
        <v>0</v>
      </c>
      <c r="I4521" s="12"/>
      <c r="J4521" s="14">
        <v>1750000</v>
      </c>
      <c r="K4521" s="14">
        <v>312162</v>
      </c>
      <c r="L4521" s="14">
        <v>850000</v>
      </c>
      <c r="M4521" s="13">
        <v>0</v>
      </c>
      <c r="N4521" s="10">
        <v>0.1</v>
      </c>
      <c r="O4521" s="10">
        <f>N4521-1/SUMIF(Seasons!A$2:A$8,C4521,Seasons!E$2:E$8)*(B4521-(E4521/SUMIF(Seasons!A$2:A$8,C4521,Seasons!B$2:B$8))*SUMIF(Seasons!A$2:A$8,C4521,Seasons!C$2:C$8))</f>
        <v>-0.40208907921804049</v>
      </c>
    </row>
    <row r="4522" spans="1:15" x14ac:dyDescent="0.2">
      <c r="A4522">
        <v>1</v>
      </c>
      <c r="B4522" s="1">
        <f>K4522</f>
        <v>415385</v>
      </c>
      <c r="C4522" t="s">
        <v>15</v>
      </c>
      <c r="D4522" t="s">
        <v>1260</v>
      </c>
      <c r="E4522">
        <v>90</v>
      </c>
      <c r="F4522">
        <v>0</v>
      </c>
      <c r="G4522">
        <v>0</v>
      </c>
      <c r="H4522">
        <v>0</v>
      </c>
      <c r="I4522"/>
      <c r="J4522" s="1">
        <v>1750000</v>
      </c>
      <c r="K4522" s="1">
        <v>415385</v>
      </c>
      <c r="L4522" s="1">
        <v>850000</v>
      </c>
      <c r="M4522"/>
      <c r="N4522" s="3">
        <v>-5.9</v>
      </c>
      <c r="O4522" s="10">
        <f>N4522-1/SUMIF(Seasons!A$2:A$8,C4522,Seasons!E$2:E$8)*(B4522-(E4522/SUMIF(Seasons!A$2:A$8,C4522,Seasons!B$2:B$8))*SUMIF(Seasons!A$2:A$8,C4522,Seasons!C$2:C$8))</f>
        <v>-6.2753080646362349</v>
      </c>
    </row>
    <row r="4523" spans="1:15" x14ac:dyDescent="0.2">
      <c r="A4523">
        <v>1</v>
      </c>
      <c r="B4523" s="1">
        <f>J4523</f>
        <v>2000000</v>
      </c>
      <c r="C4523" s="11" t="s">
        <v>17</v>
      </c>
      <c r="D4523" s="11" t="s">
        <v>1261</v>
      </c>
      <c r="E4523" s="12">
        <v>190</v>
      </c>
      <c r="F4523" s="12"/>
      <c r="G4523" s="12"/>
      <c r="H4523" s="12"/>
      <c r="I4523" s="13">
        <v>1500000</v>
      </c>
      <c r="J4523" s="14">
        <v>2000000</v>
      </c>
      <c r="K4523" s="14"/>
      <c r="L4523" s="14" t="s">
        <v>27</v>
      </c>
      <c r="M4523" s="13"/>
      <c r="N4523" s="10">
        <v>1.4</v>
      </c>
      <c r="O4523" s="10">
        <f>N4523-1/SUMIF(Seasons!A$2:A$8,C4523,Seasons!E$2:E$8)*(B4523-(E4523/SUMIF(Seasons!A$2:A$8,C4523,Seasons!B$2:B$8))*SUMIF(Seasons!A$2:A$8,C4523,Seasons!C$2:C$8))</f>
        <v>-2.597815401419989</v>
      </c>
    </row>
    <row r="4524" spans="1:15" x14ac:dyDescent="0.2">
      <c r="A4524">
        <v>1</v>
      </c>
      <c r="B4524" s="1">
        <f>K4524</f>
        <v>2000000</v>
      </c>
      <c r="C4524" s="11" t="s">
        <v>19</v>
      </c>
      <c r="D4524" s="11" t="s">
        <v>1261</v>
      </c>
      <c r="E4524" s="12">
        <v>193</v>
      </c>
      <c r="F4524" s="12">
        <v>0</v>
      </c>
      <c r="G4524" s="12">
        <v>0</v>
      </c>
      <c r="H4524" s="12">
        <v>0</v>
      </c>
      <c r="I4524" s="11"/>
      <c r="J4524" s="14">
        <v>2000000</v>
      </c>
      <c r="K4524" s="14">
        <v>2000000</v>
      </c>
      <c r="L4524" s="14">
        <v>0</v>
      </c>
      <c r="M4524" s="13"/>
      <c r="N4524" s="10">
        <v>1.2</v>
      </c>
      <c r="O4524" s="10">
        <f>N4524-1/SUMIF(Seasons!A$2:A$8,C4524,Seasons!E$2:E$8)*(B4524-(E4524/SUMIF(Seasons!A$2:A$8,C4524,Seasons!B$2:B$8))*SUMIF(Seasons!A$2:A$8,C4524,Seasons!C$2:C$8))</f>
        <v>-2.7735099337748341</v>
      </c>
    </row>
    <row r="4525" spans="1:15" x14ac:dyDescent="0.2">
      <c r="A4525">
        <v>1</v>
      </c>
      <c r="B4525" s="1">
        <f>K4525</f>
        <v>-83333</v>
      </c>
      <c r="C4525" s="11" t="s">
        <v>20</v>
      </c>
      <c r="D4525" s="11" t="s">
        <v>1261</v>
      </c>
      <c r="E4525" s="12">
        <v>186</v>
      </c>
      <c r="F4525" s="12">
        <v>0</v>
      </c>
      <c r="G4525" s="12">
        <v>0</v>
      </c>
      <c r="H4525" s="12">
        <v>0</v>
      </c>
      <c r="I4525" s="12"/>
      <c r="J4525" s="14">
        <v>-83333</v>
      </c>
      <c r="K4525" s="14">
        <v>-83333</v>
      </c>
      <c r="L4525" s="14">
        <v>0</v>
      </c>
      <c r="M4525" s="13"/>
      <c r="N4525" s="10"/>
      <c r="O4525" s="10">
        <f>N4525-1/SUMIF(Seasons!A$2:A$8,C4525,Seasons!E$2:E$8)*(B4525-(E4525/SUMIF(Seasons!A$2:A$8,C4525,Seasons!B$2:B$8))*SUMIF(Seasons!A$2:A$8,C4525,Seasons!C$2:C$8))</f>
        <v>1.4613770354906053</v>
      </c>
    </row>
    <row r="4526" spans="1:15" x14ac:dyDescent="0.2">
      <c r="A4526">
        <v>1</v>
      </c>
      <c r="B4526" s="1">
        <f>K4526</f>
        <v>416667</v>
      </c>
      <c r="C4526" s="11" t="s">
        <v>21</v>
      </c>
      <c r="D4526" s="11" t="s">
        <v>1261</v>
      </c>
      <c r="E4526" s="12">
        <v>185</v>
      </c>
      <c r="F4526" s="12">
        <v>0</v>
      </c>
      <c r="G4526" s="12">
        <v>0</v>
      </c>
      <c r="H4526" s="12">
        <v>0</v>
      </c>
      <c r="I4526" s="12"/>
      <c r="J4526" s="14">
        <v>416667</v>
      </c>
      <c r="K4526" s="14">
        <v>416667</v>
      </c>
      <c r="L4526" s="14">
        <v>0</v>
      </c>
      <c r="M4526" s="13" t="s">
        <v>209</v>
      </c>
      <c r="N4526" s="10"/>
      <c r="O4526" s="10">
        <f>N4526-1/SUMIF(Seasons!A$2:A$8,C4526,Seasons!E$2:E$8)*(B4526-(E4526/SUMIF(Seasons!A$2:A$8,C4526,Seasons!B$2:B$8))*SUMIF(Seasons!A$2:A$8,C4526,Seasons!C$2:C$8))</f>
        <v>0.24892216371469603</v>
      </c>
    </row>
    <row r="4527" spans="1:15" x14ac:dyDescent="0.2">
      <c r="A4527">
        <v>1</v>
      </c>
      <c r="B4527" s="1">
        <f>48/82*K4527</f>
        <v>195121.75609756095</v>
      </c>
      <c r="C4527" t="s">
        <v>22</v>
      </c>
      <c r="D4527" t="s">
        <v>1262</v>
      </c>
      <c r="E4527">
        <v>33</v>
      </c>
      <c r="F4527">
        <v>0</v>
      </c>
      <c r="H4527">
        <v>0</v>
      </c>
      <c r="K4527" s="1">
        <v>333333</v>
      </c>
      <c r="L4527" s="1">
        <v>0</v>
      </c>
      <c r="N4527" s="3">
        <v>-1.1000000000000001</v>
      </c>
      <c r="O4527" s="10">
        <f>N4527-1/SUMIF(Seasons!A$2:A$8,C4527,Seasons!E$2:E$8)*(B4527-(E4527/SUMIF(Seasons!A$2:A$8,C4527,Seasons!B$2:B$8))*SUMIF(Seasons!A$2:A$8,C4527,Seasons!C$2:C$8))</f>
        <v>-1.2913449944925257</v>
      </c>
    </row>
    <row r="4528" spans="1:15" x14ac:dyDescent="0.2">
      <c r="A4528">
        <v>1</v>
      </c>
      <c r="B4528" s="1">
        <f>K4528</f>
        <v>29744</v>
      </c>
      <c r="C4528" t="s">
        <v>15</v>
      </c>
      <c r="D4528" t="s">
        <v>1262</v>
      </c>
      <c r="E4528">
        <v>8</v>
      </c>
      <c r="F4528">
        <v>0</v>
      </c>
      <c r="G4528">
        <v>0</v>
      </c>
      <c r="H4528">
        <v>0</v>
      </c>
      <c r="I4528"/>
      <c r="J4528" s="1">
        <v>725000</v>
      </c>
      <c r="K4528" s="1">
        <v>29744</v>
      </c>
      <c r="L4528" s="1">
        <v>0</v>
      </c>
      <c r="M4528"/>
      <c r="N4528" s="3">
        <v>-1.2</v>
      </c>
      <c r="O4528" s="10">
        <f>N4528-1/SUMIF(Seasons!A$2:A$8,C4528,Seasons!E$2:E$8)*(B4528-(E4528/SUMIF(Seasons!A$2:A$8,C4528,Seasons!B$2:B$8))*SUMIF(Seasons!A$2:A$8,C4528,Seasons!C$2:C$8))</f>
        <v>-1.2166812718743019</v>
      </c>
    </row>
    <row r="4529" spans="1:15" x14ac:dyDescent="0.2">
      <c r="A4529">
        <v>1</v>
      </c>
      <c r="B4529" s="1">
        <f>J4529</f>
        <v>600000</v>
      </c>
      <c r="C4529" s="11" t="s">
        <v>17</v>
      </c>
      <c r="D4529" s="11" t="s">
        <v>1263</v>
      </c>
      <c r="E4529" s="12">
        <v>190</v>
      </c>
      <c r="F4529" s="12"/>
      <c r="G4529" s="12"/>
      <c r="H4529" s="12"/>
      <c r="I4529" s="13">
        <v>600000</v>
      </c>
      <c r="J4529" s="14">
        <v>600000</v>
      </c>
      <c r="K4529" s="14"/>
      <c r="L4529" s="14" t="s">
        <v>27</v>
      </c>
      <c r="M4529" s="13"/>
      <c r="N4529" s="10">
        <v>0.9</v>
      </c>
      <c r="O4529" s="10">
        <f>N4529-1/SUMIF(Seasons!A$2:A$8,C4529,Seasons!E$2:E$8)*(B4529-(E4529/SUMIF(Seasons!A$2:A$8,C4529,Seasons!B$2:B$8))*SUMIF(Seasons!A$2:A$8,C4529,Seasons!C$2:C$8))</f>
        <v>0.5723102129983616</v>
      </c>
    </row>
    <row r="4530" spans="1:15" x14ac:dyDescent="0.2">
      <c r="A4530">
        <v>1</v>
      </c>
      <c r="B4530" s="1">
        <f>J4530</f>
        <v>850000</v>
      </c>
      <c r="C4530" s="11" t="s">
        <v>17</v>
      </c>
      <c r="D4530" s="11" t="s">
        <v>1264</v>
      </c>
      <c r="E4530" s="12">
        <v>190</v>
      </c>
      <c r="F4530" s="12"/>
      <c r="G4530" s="12"/>
      <c r="H4530" s="12"/>
      <c r="I4530" s="13">
        <v>635000</v>
      </c>
      <c r="J4530" s="14">
        <v>850000</v>
      </c>
      <c r="K4530" s="14"/>
      <c r="L4530" s="14">
        <v>215000</v>
      </c>
      <c r="M4530" s="13"/>
      <c r="N4530" s="10">
        <v>6</v>
      </c>
      <c r="O4530" s="10">
        <f>N4530-1/SUMIF(Seasons!A$2:A$8,C4530,Seasons!E$2:E$8)*(B4530-(E4530/SUMIF(Seasons!A$2:A$8,C4530,Seasons!B$2:B$8))*SUMIF(Seasons!A$2:A$8,C4530,Seasons!C$2:C$8))</f>
        <v>5.0169306389950847</v>
      </c>
    </row>
    <row r="4531" spans="1:15" x14ac:dyDescent="0.2">
      <c r="A4531">
        <v>1</v>
      </c>
      <c r="B4531" s="1">
        <f>K4531</f>
        <v>850000</v>
      </c>
      <c r="C4531" s="11" t="s">
        <v>19</v>
      </c>
      <c r="D4531" s="11" t="s">
        <v>1264</v>
      </c>
      <c r="E4531" s="12">
        <v>193</v>
      </c>
      <c r="F4531" s="12">
        <v>0</v>
      </c>
      <c r="G4531" s="12">
        <v>0</v>
      </c>
      <c r="H4531" s="12">
        <v>0</v>
      </c>
      <c r="I4531" s="11"/>
      <c r="J4531" s="14">
        <v>850000</v>
      </c>
      <c r="K4531" s="14">
        <v>850000</v>
      </c>
      <c r="L4531" s="14">
        <v>45000</v>
      </c>
      <c r="M4531" s="13"/>
      <c r="N4531" s="10">
        <v>0.7</v>
      </c>
      <c r="O4531" s="10">
        <f>N4531-1/SUMIF(Seasons!A$2:A$8,C4531,Seasons!E$2:E$8)*(B4531-(E4531/SUMIF(Seasons!A$2:A$8,C4531,Seasons!B$2:B$8))*SUMIF(Seasons!A$2:A$8,C4531,Seasons!C$2:C$8))</f>
        <v>-0.22715231788079471</v>
      </c>
    </row>
    <row r="4532" spans="1:15" x14ac:dyDescent="0.2">
      <c r="A4532">
        <v>1</v>
      </c>
      <c r="B4532" s="1">
        <f>K4532</f>
        <v>1500000</v>
      </c>
      <c r="C4532" s="11" t="s">
        <v>20</v>
      </c>
      <c r="D4532" s="11" t="s">
        <v>1264</v>
      </c>
      <c r="E4532" s="11">
        <v>186</v>
      </c>
      <c r="F4532" s="11">
        <v>0</v>
      </c>
      <c r="G4532" s="11">
        <v>0</v>
      </c>
      <c r="H4532" s="11">
        <v>0</v>
      </c>
      <c r="I4532" s="11"/>
      <c r="J4532" s="17">
        <v>1500000</v>
      </c>
      <c r="K4532" s="17">
        <v>1500000</v>
      </c>
      <c r="L4532" s="17">
        <v>0</v>
      </c>
      <c r="M4532" s="18"/>
      <c r="N4532" s="10">
        <v>1</v>
      </c>
      <c r="O4532" s="10">
        <f>N4532-1/SUMIF(Seasons!A$2:A$8,C4532,Seasons!E$2:E$8)*(B4532-(E4532/SUMIF(Seasons!A$2:A$8,C4532,Seasons!B$2:B$8))*SUMIF(Seasons!A$2:A$8,C4532,Seasons!C$2:C$8))</f>
        <v>-1.5052192066805845</v>
      </c>
    </row>
    <row r="4533" spans="1:15" x14ac:dyDescent="0.2">
      <c r="A4533">
        <v>1</v>
      </c>
      <c r="B4533" s="1">
        <f>K4533</f>
        <v>1500000</v>
      </c>
      <c r="C4533" s="11" t="s">
        <v>21</v>
      </c>
      <c r="D4533" s="11" t="s">
        <v>1264</v>
      </c>
      <c r="E4533" s="12">
        <v>185</v>
      </c>
      <c r="F4533" s="12">
        <v>0</v>
      </c>
      <c r="G4533" s="12">
        <v>0</v>
      </c>
      <c r="H4533" s="12">
        <v>0</v>
      </c>
      <c r="I4533" s="12"/>
      <c r="J4533" s="14">
        <v>1500000</v>
      </c>
      <c r="K4533" s="14">
        <v>1500000</v>
      </c>
      <c r="L4533" s="14">
        <v>0</v>
      </c>
      <c r="M4533" s="13">
        <v>0</v>
      </c>
      <c r="N4533" s="10">
        <v>4.9000000000000004</v>
      </c>
      <c r="O4533" s="10">
        <f>N4533-1/SUMIF(Seasons!A$2:A$8,C4533,Seasons!E$2:E$8)*(B4533-(E4533/SUMIF(Seasons!A$2:A$8,C4533,Seasons!B$2:B$8))*SUMIF(Seasons!A$2:A$8,C4533,Seasons!C$2:C$8))</f>
        <v>2.6596936333173771</v>
      </c>
    </row>
    <row r="4534" spans="1:15" x14ac:dyDescent="0.2">
      <c r="A4534">
        <v>1</v>
      </c>
      <c r="B4534" s="1">
        <f>48/82*K4534</f>
        <v>1346341.4634146341</v>
      </c>
      <c r="C4534" t="s">
        <v>22</v>
      </c>
      <c r="D4534" t="s">
        <v>1264</v>
      </c>
      <c r="E4534">
        <v>99</v>
      </c>
      <c r="F4534">
        <v>0</v>
      </c>
      <c r="H4534">
        <v>0</v>
      </c>
      <c r="K4534" s="1">
        <v>2300000</v>
      </c>
      <c r="L4534" s="1">
        <v>0</v>
      </c>
      <c r="N4534" s="3">
        <v>3.7</v>
      </c>
      <c r="O4534" s="10">
        <f>N4534-1/SUMIF(Seasons!A$2:A$8,C4534,Seasons!E$2:E$8)*(B4534-(E4534/SUMIF(Seasons!A$2:A$8,C4534,Seasons!B$2:B$8))*SUMIF(Seasons!A$2:A$8,C4534,Seasons!C$2:C$8))</f>
        <v>1.5549173878835565</v>
      </c>
    </row>
    <row r="4535" spans="1:15" x14ac:dyDescent="0.2">
      <c r="A4535">
        <v>1</v>
      </c>
      <c r="B4535" s="1">
        <f>K4535</f>
        <v>2300000</v>
      </c>
      <c r="C4535" t="s">
        <v>15</v>
      </c>
      <c r="D4535" t="s">
        <v>1264</v>
      </c>
      <c r="E4535">
        <v>195</v>
      </c>
      <c r="F4535">
        <v>0</v>
      </c>
      <c r="G4535">
        <v>0</v>
      </c>
      <c r="H4535">
        <v>0</v>
      </c>
      <c r="I4535"/>
      <c r="J4535" s="1">
        <v>2300000</v>
      </c>
      <c r="K4535" s="1">
        <v>2300000</v>
      </c>
      <c r="L4535" s="1">
        <v>0</v>
      </c>
      <c r="M4535"/>
      <c r="N4535" s="3">
        <v>16</v>
      </c>
      <c r="O4535" s="10">
        <f>N4535-1/SUMIF(Seasons!A$2:A$8,C4535,Seasons!E$2:E$8)*(B4535-(E4535/SUMIF(Seasons!A$2:A$8,C4535,Seasons!B$2:B$8))*SUMIF(Seasons!A$2:A$8,C4535,Seasons!C$2:C$8))</f>
        <v>11.934172313649565</v>
      </c>
    </row>
    <row r="4536" spans="1:15" x14ac:dyDescent="0.2">
      <c r="A4536">
        <v>1</v>
      </c>
      <c r="B4536" s="1">
        <v>5750000</v>
      </c>
      <c r="C4536" t="s">
        <v>23</v>
      </c>
      <c r="D4536" t="s">
        <v>1264</v>
      </c>
      <c r="E4536">
        <v>186</v>
      </c>
      <c r="K4536" s="1">
        <v>5750000</v>
      </c>
      <c r="L4536" s="1">
        <v>0</v>
      </c>
      <c r="N4536" s="3">
        <v>7.5</v>
      </c>
      <c r="O4536" s="10">
        <f>N4536-1/SUMIF(Seasons!A$2:A$8,C4536,Seasons!E$2:E$8)*(B4536-(E4536/SUMIF(Seasons!A$2:A$8,C4536,Seasons!B$2:B$8))*SUMIF(Seasons!A$2:A$8,C4536,Seasons!C$2:C$8))</f>
        <v>-3.5736468500443657</v>
      </c>
    </row>
    <row r="4537" spans="1:15" x14ac:dyDescent="0.2">
      <c r="A4537">
        <v>1</v>
      </c>
      <c r="B4537" s="1">
        <f>J4537</f>
        <v>850000</v>
      </c>
      <c r="C4537" s="11" t="s">
        <v>17</v>
      </c>
      <c r="D4537" s="11" t="s">
        <v>1265</v>
      </c>
      <c r="E4537" s="12">
        <v>190</v>
      </c>
      <c r="F4537" s="12"/>
      <c r="G4537" s="12"/>
      <c r="H4537" s="12"/>
      <c r="I4537" s="13">
        <v>660000</v>
      </c>
      <c r="J4537" s="14">
        <v>850000</v>
      </c>
      <c r="K4537" s="14"/>
      <c r="L4537" s="14">
        <v>190000</v>
      </c>
      <c r="M4537" s="13"/>
      <c r="N4537" s="10">
        <v>-4.5999999999999996</v>
      </c>
      <c r="O4537" s="10">
        <f>N4537-1/SUMIF(Seasons!A$2:A$8,C4537,Seasons!E$2:E$8)*(B4537-(E4537/SUMIF(Seasons!A$2:A$8,C4537,Seasons!B$2:B$8))*SUMIF(Seasons!A$2:A$8,C4537,Seasons!C$2:C$8))</f>
        <v>-5.5830693610049149</v>
      </c>
    </row>
    <row r="4538" spans="1:15" x14ac:dyDescent="0.2">
      <c r="A4538">
        <v>1</v>
      </c>
      <c r="B4538" s="1">
        <f>K4538</f>
        <v>105699</v>
      </c>
      <c r="C4538" s="11" t="s">
        <v>19</v>
      </c>
      <c r="D4538" s="11" t="s">
        <v>1265</v>
      </c>
      <c r="E4538" s="12">
        <v>24</v>
      </c>
      <c r="F4538" s="12">
        <v>0</v>
      </c>
      <c r="G4538" s="12">
        <v>0</v>
      </c>
      <c r="H4538" s="12">
        <v>0</v>
      </c>
      <c r="I4538" s="11"/>
      <c r="J4538" s="14">
        <v>850000</v>
      </c>
      <c r="K4538" s="14">
        <v>105699</v>
      </c>
      <c r="L4538" s="14">
        <v>165000</v>
      </c>
      <c r="M4538" s="13"/>
      <c r="N4538" s="10">
        <v>-0.4</v>
      </c>
      <c r="O4538" s="10">
        <f>N4538-1/SUMIF(Seasons!A$2:A$8,C4538,Seasons!E$2:E$8)*(B4538-(E4538/SUMIF(Seasons!A$2:A$8,C4538,Seasons!B$2:B$8))*SUMIF(Seasons!A$2:A$8,C4538,Seasons!C$2:C$8))</f>
        <v>-0.51529227601825478</v>
      </c>
    </row>
    <row r="4539" spans="1:15" x14ac:dyDescent="0.2">
      <c r="A4539">
        <v>1</v>
      </c>
      <c r="B4539" s="1">
        <f>K4539</f>
        <v>850000</v>
      </c>
      <c r="C4539" s="11" t="s">
        <v>20</v>
      </c>
      <c r="D4539" s="11" t="s">
        <v>1265</v>
      </c>
      <c r="E4539" s="12">
        <v>186</v>
      </c>
      <c r="F4539" s="12">
        <v>0</v>
      </c>
      <c r="G4539" s="12">
        <v>0</v>
      </c>
      <c r="H4539" s="12">
        <v>0</v>
      </c>
      <c r="I4539" s="12"/>
      <c r="J4539" s="14">
        <v>850000</v>
      </c>
      <c r="K4539" s="14">
        <v>850000</v>
      </c>
      <c r="L4539" s="14">
        <v>115000</v>
      </c>
      <c r="M4539" s="13"/>
      <c r="N4539" s="10">
        <v>4.5999999999999996</v>
      </c>
      <c r="O4539" s="10">
        <f>N4539-1/SUMIF(Seasons!A$2:A$8,C4539,Seasons!E$2:E$8)*(B4539-(E4539/SUMIF(Seasons!A$2:A$8,C4539,Seasons!B$2:B$8))*SUMIF(Seasons!A$2:A$8,C4539,Seasons!C$2:C$8))</f>
        <v>3.723173277661795</v>
      </c>
    </row>
    <row r="4540" spans="1:15" x14ac:dyDescent="0.2">
      <c r="A4540">
        <v>1</v>
      </c>
      <c r="B4540" s="1">
        <f>K4540</f>
        <v>845000</v>
      </c>
      <c r="C4540" s="11" t="s">
        <v>21</v>
      </c>
      <c r="D4540" s="11" t="s">
        <v>1265</v>
      </c>
      <c r="E4540" s="11">
        <v>185</v>
      </c>
      <c r="F4540" s="11">
        <v>54</v>
      </c>
      <c r="G4540" s="11">
        <v>0</v>
      </c>
      <c r="H4540" s="11">
        <v>0</v>
      </c>
      <c r="I4540" s="11"/>
      <c r="J4540" s="17">
        <v>845000</v>
      </c>
      <c r="K4540" s="17">
        <v>845000</v>
      </c>
      <c r="L4540" s="17">
        <v>0</v>
      </c>
      <c r="M4540" s="18">
        <v>0</v>
      </c>
      <c r="N4540" s="10">
        <v>-0.1</v>
      </c>
      <c r="O4540" s="10">
        <f>N4540-1/SUMIF(Seasons!A$2:A$8,C4540,Seasons!E$2:E$8)*(B4540-(E4540/SUMIF(Seasons!A$2:A$8,C4540,Seasons!B$2:B$8))*SUMIF(Seasons!A$2:A$8,C4540,Seasons!C$2:C$8))</f>
        <v>-0.8352800382958353</v>
      </c>
    </row>
    <row r="4541" spans="1:15" x14ac:dyDescent="0.2">
      <c r="A4541">
        <v>1</v>
      </c>
      <c r="B4541" s="1">
        <f>48/82*K4541</f>
        <v>129903.80487804877</v>
      </c>
      <c r="C4541" t="s">
        <v>22</v>
      </c>
      <c r="D4541" t="s">
        <v>1265</v>
      </c>
      <c r="E4541">
        <v>26</v>
      </c>
      <c r="F4541">
        <v>0</v>
      </c>
      <c r="H4541">
        <v>0</v>
      </c>
      <c r="K4541" s="1">
        <v>221919</v>
      </c>
      <c r="L4541" s="1">
        <v>0</v>
      </c>
      <c r="N4541" s="3">
        <v>-0.1</v>
      </c>
      <c r="O4541" s="10">
        <f>N4541-1/SUMIF(Seasons!A$2:A$8,C4541,Seasons!E$2:E$8)*(B4541-(E4541/SUMIF(Seasons!A$2:A$8,C4541,Seasons!B$2:B$8))*SUMIF(Seasons!A$2:A$8,C4541,Seasons!C$2:C$8))</f>
        <v>-0.20156236492382518</v>
      </c>
    </row>
    <row r="4542" spans="1:15" x14ac:dyDescent="0.2">
      <c r="A4542">
        <v>1</v>
      </c>
      <c r="B4542" s="1">
        <v>29000</v>
      </c>
      <c r="C4542" t="s">
        <v>23</v>
      </c>
      <c r="D4542" t="s">
        <v>1266</v>
      </c>
      <c r="E4542">
        <v>5</v>
      </c>
      <c r="K4542" s="1">
        <v>29000</v>
      </c>
      <c r="L4542" s="1">
        <v>212000</v>
      </c>
      <c r="N4542" s="3">
        <v>0</v>
      </c>
      <c r="O4542" s="10">
        <f>N4542-1/SUMIF(Seasons!A$2:A$8,C4542,Seasons!E$2:E$8)*(B4542-(E4542/SUMIF(Seasons!A$2:A$8,C4542,Seasons!B$2:B$8))*SUMIF(Seasons!A$2:A$8,C4542,Seasons!C$2:C$8))</f>
        <v>-3.0271631794372724E-2</v>
      </c>
    </row>
    <row r="4543" spans="1:15" x14ac:dyDescent="0.2">
      <c r="A4543">
        <v>1</v>
      </c>
      <c r="B4543" s="1">
        <f>J4543</f>
        <v>850000</v>
      </c>
      <c r="C4543" s="11" t="s">
        <v>17</v>
      </c>
      <c r="D4543" t="s">
        <v>1267</v>
      </c>
      <c r="E4543" s="12">
        <v>190</v>
      </c>
      <c r="F4543" s="12"/>
      <c r="G4543" s="12"/>
      <c r="H4543" s="12"/>
      <c r="I4543" s="13">
        <v>800000</v>
      </c>
      <c r="J4543" s="14">
        <v>850000</v>
      </c>
      <c r="K4543" s="14"/>
      <c r="L4543" s="14" t="s">
        <v>27</v>
      </c>
      <c r="M4543" s="13"/>
      <c r="N4543" s="10">
        <v>0.2</v>
      </c>
      <c r="O4543" s="10">
        <f>N4543-1/SUMIF(Seasons!A$2:A$8,C4543,Seasons!E$2:E$8)*(B4543-(E4543/SUMIF(Seasons!A$2:A$8,C4543,Seasons!B$2:B$8))*SUMIF(Seasons!A$2:A$8,C4543,Seasons!C$2:C$8))</f>
        <v>-0.78306936100491531</v>
      </c>
    </row>
    <row r="4544" spans="1:15" x14ac:dyDescent="0.2">
      <c r="A4544">
        <v>1</v>
      </c>
      <c r="B4544" s="1">
        <f>K4544</f>
        <v>850000</v>
      </c>
      <c r="C4544" s="11" t="s">
        <v>19</v>
      </c>
      <c r="D4544" t="s">
        <v>1267</v>
      </c>
      <c r="E4544" s="11">
        <v>193</v>
      </c>
      <c r="F4544" s="11">
        <v>0</v>
      </c>
      <c r="G4544" s="11">
        <v>0</v>
      </c>
      <c r="H4544" s="11">
        <v>0</v>
      </c>
      <c r="I4544" s="11"/>
      <c r="J4544" s="17">
        <v>850000</v>
      </c>
      <c r="K4544" s="17">
        <v>850000</v>
      </c>
      <c r="L4544" s="17">
        <v>0</v>
      </c>
      <c r="M4544" s="18"/>
      <c r="N4544" s="10">
        <v>-0.9</v>
      </c>
      <c r="O4544" s="10">
        <f>N4544-1/SUMIF(Seasons!A$2:A$8,C4544,Seasons!E$2:E$8)*(B4544-(E4544/SUMIF(Seasons!A$2:A$8,C4544,Seasons!B$2:B$8))*SUMIF(Seasons!A$2:A$8,C4544,Seasons!C$2:C$8))</f>
        <v>-1.8271523178807947</v>
      </c>
    </row>
    <row r="4545" spans="1:15" x14ac:dyDescent="0.2">
      <c r="A4545">
        <v>1</v>
      </c>
      <c r="B4545" s="1">
        <f>K4545</f>
        <v>158333</v>
      </c>
      <c r="C4545" s="11" t="s">
        <v>20</v>
      </c>
      <c r="D4545" t="s">
        <v>1267</v>
      </c>
      <c r="E4545" s="12">
        <v>186</v>
      </c>
      <c r="F4545" s="12">
        <v>0</v>
      </c>
      <c r="G4545" s="12">
        <v>0</v>
      </c>
      <c r="H4545" s="12">
        <v>0</v>
      </c>
      <c r="I4545" s="12"/>
      <c r="J4545" s="14">
        <v>158333</v>
      </c>
      <c r="K4545" s="14">
        <v>158333</v>
      </c>
      <c r="L4545" s="14">
        <v>0</v>
      </c>
      <c r="M4545" s="13"/>
      <c r="N4545" s="10"/>
      <c r="O4545" s="10">
        <f>N4545-1/SUMIF(Seasons!A$2:A$8,C4545,Seasons!E$2:E$8)*(B4545-(E4545/SUMIF(Seasons!A$2:A$8,C4545,Seasons!B$2:B$8))*SUMIF(Seasons!A$2:A$8,C4545,Seasons!C$2:C$8))</f>
        <v>0.85595073068893524</v>
      </c>
    </row>
    <row r="4546" spans="1:15" x14ac:dyDescent="0.2">
      <c r="A4546">
        <v>1</v>
      </c>
      <c r="B4546" s="1">
        <f>K4546</f>
        <v>550000</v>
      </c>
      <c r="C4546" s="11" t="s">
        <v>21</v>
      </c>
      <c r="D4546" t="s">
        <v>1267</v>
      </c>
      <c r="E4546" s="11">
        <v>185</v>
      </c>
      <c r="F4546" s="11">
        <v>0</v>
      </c>
      <c r="G4546" s="11">
        <v>0</v>
      </c>
      <c r="H4546" s="11">
        <v>0</v>
      </c>
      <c r="I4546" s="11"/>
      <c r="J4546" s="17">
        <v>550000</v>
      </c>
      <c r="K4546" s="17">
        <v>550000</v>
      </c>
      <c r="L4546" s="17">
        <v>0</v>
      </c>
      <c r="M4546" s="18">
        <v>0</v>
      </c>
      <c r="N4546" s="10">
        <v>1</v>
      </c>
      <c r="O4546" s="10">
        <f>N4546-1/SUMIF(Seasons!A$2:A$8,C4546,Seasons!E$2:E$8)*(B4546-(E4546/SUMIF(Seasons!A$2:A$8,C4546,Seasons!B$2:B$8))*SUMIF(Seasons!A$2:A$8,C4546,Seasons!C$2:C$8))</f>
        <v>0.94255624700813789</v>
      </c>
    </row>
    <row r="4547" spans="1:15" x14ac:dyDescent="0.2">
      <c r="A4547">
        <v>1</v>
      </c>
      <c r="B4547" s="1">
        <f>48/82*K4547</f>
        <v>207391.0243902439</v>
      </c>
      <c r="C4547" t="s">
        <v>22</v>
      </c>
      <c r="D4547" t="s">
        <v>1267</v>
      </c>
      <c r="E4547">
        <v>61</v>
      </c>
      <c r="F4547">
        <v>0</v>
      </c>
      <c r="H4547">
        <v>0</v>
      </c>
      <c r="K4547" s="1">
        <v>354293</v>
      </c>
      <c r="L4547" s="1">
        <v>0</v>
      </c>
      <c r="O4547" s="10">
        <f>N4547-1/SUMIF(Seasons!A$2:A$8,C4547,Seasons!E$2:E$8)*(B4547-(E4547/SUMIF(Seasons!A$2:A$8,C4547,Seasons!B$2:B$8))*SUMIF(Seasons!A$2:A$8,C4547,Seasons!C$2:C$8))</f>
        <v>-3.7231566268507273E-2</v>
      </c>
    </row>
    <row r="4548" spans="1:15" x14ac:dyDescent="0.2">
      <c r="A4548">
        <v>1</v>
      </c>
      <c r="B4548" s="1">
        <f>K4548</f>
        <v>166685</v>
      </c>
      <c r="C4548" s="11" t="s">
        <v>21</v>
      </c>
      <c r="D4548" s="11" t="s">
        <v>1268</v>
      </c>
      <c r="E4548" s="12">
        <v>58</v>
      </c>
      <c r="F4548" s="12">
        <v>0</v>
      </c>
      <c r="G4548" s="12">
        <v>0</v>
      </c>
      <c r="H4548" s="12">
        <v>0</v>
      </c>
      <c r="I4548" s="12"/>
      <c r="J4548" s="14">
        <v>531667</v>
      </c>
      <c r="K4548" s="14">
        <v>166685</v>
      </c>
      <c r="L4548" s="14">
        <v>0</v>
      </c>
      <c r="M4548" s="13">
        <v>0</v>
      </c>
      <c r="N4548" s="10">
        <v>0.60000000000000009</v>
      </c>
      <c r="O4548" s="10">
        <f>N4548-1/SUMIF(Seasons!A$2:A$8,C4548,Seasons!E$2:E$8)*(B4548-(E4548/SUMIF(Seasons!A$2:A$8,C4548,Seasons!B$2:B$8))*SUMIF(Seasons!A$2:A$8,C4548,Seasons!C$2:C$8))</f>
        <v>0.59519677072956167</v>
      </c>
    </row>
    <row r="4549" spans="1:15" x14ac:dyDescent="0.2">
      <c r="A4549">
        <v>1</v>
      </c>
      <c r="B4549" s="1">
        <f>48/82*K4549</f>
        <v>311219.70731707313</v>
      </c>
      <c r="C4549" t="s">
        <v>22</v>
      </c>
      <c r="D4549" t="s">
        <v>1268</v>
      </c>
      <c r="E4549">
        <v>99</v>
      </c>
      <c r="F4549">
        <v>0</v>
      </c>
      <c r="H4549">
        <v>0</v>
      </c>
      <c r="K4549" s="1">
        <v>531667</v>
      </c>
      <c r="L4549" s="1">
        <v>0</v>
      </c>
      <c r="N4549" s="3">
        <v>-0.5</v>
      </c>
      <c r="O4549" s="10">
        <f>N4549-1/SUMIF(Seasons!A$2:A$8,C4549,Seasons!E$2:E$8)*(B4549-(E4549/SUMIF(Seasons!A$2:A$8,C4549,Seasons!B$2:B$8))*SUMIF(Seasons!A$2:A$8,C4549,Seasons!C$2:C$8))</f>
        <v>-0.50805705114083388</v>
      </c>
    </row>
    <row r="4550" spans="1:15" x14ac:dyDescent="0.2">
      <c r="A4550">
        <v>1</v>
      </c>
      <c r="B4550" s="1">
        <f>K4550</f>
        <v>700000</v>
      </c>
      <c r="C4550" t="s">
        <v>15</v>
      </c>
      <c r="D4550" t="s">
        <v>1268</v>
      </c>
      <c r="E4550">
        <v>195</v>
      </c>
      <c r="F4550">
        <v>0</v>
      </c>
      <c r="G4550">
        <v>0</v>
      </c>
      <c r="H4550">
        <v>0</v>
      </c>
      <c r="I4550"/>
      <c r="J4550" s="1">
        <v>700000</v>
      </c>
      <c r="K4550" s="1">
        <v>700000</v>
      </c>
      <c r="L4550" s="1">
        <v>0</v>
      </c>
      <c r="M4550"/>
      <c r="N4550" s="3">
        <v>1.5</v>
      </c>
      <c r="O4550" s="10">
        <f>N4550-1/SUMIF(Seasons!A$2:A$8,C4550,Seasons!E$2:E$8)*(B4550-(E4550/SUMIF(Seasons!A$2:A$8,C4550,Seasons!B$2:B$8))*SUMIF(Seasons!A$2:A$8,C4550,Seasons!C$2:C$8))</f>
        <v>1.1515004840271055</v>
      </c>
    </row>
    <row r="4551" spans="1:15" x14ac:dyDescent="0.2">
      <c r="A4551">
        <v>1</v>
      </c>
      <c r="B4551" s="1">
        <v>700000</v>
      </c>
      <c r="C4551" t="s">
        <v>23</v>
      </c>
      <c r="D4551" t="s">
        <v>1268</v>
      </c>
      <c r="E4551">
        <v>186</v>
      </c>
      <c r="K4551" s="1">
        <v>700000</v>
      </c>
      <c r="L4551" s="1">
        <v>0</v>
      </c>
      <c r="N4551" s="3">
        <v>0.5</v>
      </c>
      <c r="O4551" s="10">
        <f>N4551-1/SUMIF(Seasons!A$2:A$8,C4551,Seasons!E$2:E$8)*(B4551-(E4551/SUMIF(Seasons!A$2:A$8,C4551,Seasons!B$2:B$8))*SUMIF(Seasons!A$2:A$8,C4551,Seasons!C$2:C$8))</f>
        <v>0.18056787932564333</v>
      </c>
    </row>
    <row r="4552" spans="1:15" x14ac:dyDescent="0.2">
      <c r="A4552">
        <v>1</v>
      </c>
      <c r="B4552" s="1">
        <f>J4552</f>
        <v>2750000</v>
      </c>
      <c r="C4552" s="11" t="s">
        <v>17</v>
      </c>
      <c r="D4552" s="11" t="s">
        <v>1269</v>
      </c>
      <c r="E4552" s="12">
        <v>190</v>
      </c>
      <c r="F4552" s="12"/>
      <c r="G4552" s="12"/>
      <c r="H4552" s="12"/>
      <c r="I4552" s="13">
        <v>2750000</v>
      </c>
      <c r="J4552" s="14">
        <v>2750000</v>
      </c>
      <c r="K4552" s="14"/>
      <c r="L4552" s="14" t="s">
        <v>27</v>
      </c>
      <c r="M4552" s="13"/>
      <c r="N4552" s="10">
        <v>9.3000000000000007</v>
      </c>
      <c r="O4552" s="10">
        <f>N4552-1/SUMIF(Seasons!A$2:A$8,C4552,Seasons!E$2:E$8)*(B4552-(E4552/SUMIF(Seasons!A$2:A$8,C4552,Seasons!B$2:B$8))*SUMIF(Seasons!A$2:A$8,C4552,Seasons!C$2:C$8))</f>
        <v>3.3360458765701813</v>
      </c>
    </row>
    <row r="4553" spans="1:15" x14ac:dyDescent="0.2">
      <c r="A4553">
        <v>1</v>
      </c>
      <c r="B4553" s="1">
        <f>K4553</f>
        <v>2750000</v>
      </c>
      <c r="C4553" s="11" t="s">
        <v>19</v>
      </c>
      <c r="D4553" s="11" t="s">
        <v>1269</v>
      </c>
      <c r="E4553" s="12">
        <v>193</v>
      </c>
      <c r="F4553" s="12">
        <v>0</v>
      </c>
      <c r="G4553" s="12">
        <v>0</v>
      </c>
      <c r="H4553" s="12">
        <v>0</v>
      </c>
      <c r="I4553" s="11"/>
      <c r="J4553" s="14">
        <v>2750000</v>
      </c>
      <c r="K4553" s="14">
        <v>2750000</v>
      </c>
      <c r="L4553" s="14">
        <v>0</v>
      </c>
      <c r="M4553" s="13"/>
      <c r="N4553" s="10">
        <v>4.9000000000000004</v>
      </c>
      <c r="O4553" s="10">
        <f>N4553-1/SUMIF(Seasons!A$2:A$8,C4553,Seasons!E$2:E$8)*(B4553-(E4553/SUMIF(Seasons!A$2:A$8,C4553,Seasons!B$2:B$8))*SUMIF(Seasons!A$2:A$8,C4553,Seasons!C$2:C$8))</f>
        <v>-1.0602649006622515</v>
      </c>
    </row>
    <row r="4554" spans="1:15" x14ac:dyDescent="0.2">
      <c r="A4554">
        <v>1</v>
      </c>
      <c r="B4554" s="1">
        <f>K4554</f>
        <v>110684</v>
      </c>
      <c r="C4554" t="s">
        <v>15</v>
      </c>
      <c r="D4554" t="s">
        <v>1270</v>
      </c>
      <c r="E4554">
        <v>35</v>
      </c>
      <c r="F4554">
        <v>0</v>
      </c>
      <c r="G4554">
        <v>0</v>
      </c>
      <c r="H4554">
        <v>0</v>
      </c>
      <c r="I4554"/>
      <c r="J4554" s="1">
        <v>766667</v>
      </c>
      <c r="K4554" s="1">
        <v>110684</v>
      </c>
      <c r="L4554" s="1">
        <v>150000</v>
      </c>
      <c r="M4554"/>
      <c r="N4554" s="3">
        <v>0.1</v>
      </c>
      <c r="O4554" s="10">
        <f>N4554-1/SUMIF(Seasons!A$2:A$8,C4554,Seasons!E$2:E$8)*(B4554-(E4554/SUMIF(Seasons!A$2:A$8,C4554,Seasons!B$2:B$8))*SUMIF(Seasons!A$2:A$8,C4554,Seasons!C$2:C$8))</f>
        <v>7.219891280065531E-2</v>
      </c>
    </row>
    <row r="4555" spans="1:15" x14ac:dyDescent="0.2">
      <c r="A4555">
        <v>1</v>
      </c>
      <c r="B4555" s="1">
        <v>524000</v>
      </c>
      <c r="C4555" t="s">
        <v>23</v>
      </c>
      <c r="D4555" t="s">
        <v>1270</v>
      </c>
      <c r="E4555">
        <v>130</v>
      </c>
      <c r="K4555" s="1">
        <v>524000</v>
      </c>
      <c r="L4555" s="1">
        <v>150000</v>
      </c>
      <c r="N4555" s="3">
        <v>-1.4</v>
      </c>
      <c r="O4555" s="10">
        <f>N4555-1/SUMIF(Seasons!A$2:A$8,C4555,Seasons!E$2:E$8)*(B4555-(E4555/SUMIF(Seasons!A$2:A$8,C4555,Seasons!B$2:B$8))*SUMIF(Seasons!A$2:A$8,C4555,Seasons!C$2:C$8))</f>
        <v>-1.6972665082863438</v>
      </c>
    </row>
    <row r="4556" spans="1:15" x14ac:dyDescent="0.2">
      <c r="A4556">
        <v>1</v>
      </c>
      <c r="B4556" s="1">
        <f>K4556</f>
        <v>2979</v>
      </c>
      <c r="C4556" s="11" t="s">
        <v>19</v>
      </c>
      <c r="D4556" s="11" t="s">
        <v>1271</v>
      </c>
      <c r="E4556" s="12">
        <v>1</v>
      </c>
      <c r="F4556" s="12">
        <v>0</v>
      </c>
      <c r="G4556" s="12">
        <v>0</v>
      </c>
      <c r="H4556" s="12">
        <v>0</v>
      </c>
      <c r="I4556" s="11"/>
      <c r="J4556" s="14">
        <v>575000</v>
      </c>
      <c r="K4556" s="14">
        <v>2979</v>
      </c>
      <c r="L4556" s="14">
        <v>0</v>
      </c>
      <c r="M4556" s="13"/>
      <c r="N4556" s="10"/>
      <c r="O4556" s="10">
        <f>N4556-1/SUMIF(Seasons!A$2:A$8,C4556,Seasons!E$2:E$8)*(B4556-(E4556/SUMIF(Seasons!A$2:A$8,C4556,Seasons!B$2:B$8))*SUMIF(Seasons!A$2:A$8,C4556,Seasons!C$2:C$8))</f>
        <v>-1.0286792711800433E-3</v>
      </c>
    </row>
    <row r="4557" spans="1:15" x14ac:dyDescent="0.2">
      <c r="A4557">
        <v>1</v>
      </c>
      <c r="B4557" s="1">
        <f>K4557</f>
        <v>30914</v>
      </c>
      <c r="C4557" s="11" t="s">
        <v>20</v>
      </c>
      <c r="D4557" s="11" t="s">
        <v>1271</v>
      </c>
      <c r="E4557" s="12">
        <v>10</v>
      </c>
      <c r="F4557" s="12">
        <v>0</v>
      </c>
      <c r="G4557" s="12">
        <v>0</v>
      </c>
      <c r="H4557" s="12">
        <v>0</v>
      </c>
      <c r="I4557" s="12"/>
      <c r="J4557" s="14">
        <v>575000</v>
      </c>
      <c r="K4557" s="14">
        <v>30914</v>
      </c>
      <c r="L4557" s="14">
        <v>0</v>
      </c>
      <c r="M4557" s="13"/>
      <c r="N4557" s="10">
        <v>-0.3</v>
      </c>
      <c r="O4557" s="10">
        <f>N4557-1/SUMIF(Seasons!A$2:A$8,C4557,Seasons!E$2:E$8)*(B4557-(E4557/SUMIF(Seasons!A$2:A$8,C4557,Seasons!B$2:B$8))*SUMIF(Seasons!A$2:A$8,C4557,Seasons!C$2:C$8))</f>
        <v>-0.31010174422520032</v>
      </c>
    </row>
    <row r="4558" spans="1:15" x14ac:dyDescent="0.2">
      <c r="A4558">
        <v>1</v>
      </c>
      <c r="B4558" s="1">
        <f>J4558</f>
        <v>850000</v>
      </c>
      <c r="C4558" s="11" t="s">
        <v>17</v>
      </c>
      <c r="D4558" s="11" t="s">
        <v>1272</v>
      </c>
      <c r="E4558" s="12">
        <v>190</v>
      </c>
      <c r="F4558" s="12"/>
      <c r="G4558" s="12"/>
      <c r="H4558" s="12"/>
      <c r="I4558" s="13">
        <v>900000</v>
      </c>
      <c r="J4558" s="14">
        <v>850000</v>
      </c>
      <c r="K4558" s="14"/>
      <c r="L4558" s="14" t="s">
        <v>27</v>
      </c>
      <c r="M4558" s="13"/>
      <c r="N4558" s="20">
        <v>-3.1</v>
      </c>
      <c r="O4558" s="10">
        <f>N4558-1/SUMIF(Seasons!A$2:A$8,C4558,Seasons!E$2:E$8)*(B4558-(E4558/SUMIF(Seasons!A$2:A$8,C4558,Seasons!B$2:B$8))*SUMIF(Seasons!A$2:A$8,C4558,Seasons!C$2:C$8))</f>
        <v>-4.0830693610049149</v>
      </c>
    </row>
    <row r="4559" spans="1:15" x14ac:dyDescent="0.2">
      <c r="A4559">
        <v>1</v>
      </c>
      <c r="B4559" s="1">
        <f>J4559</f>
        <v>750000</v>
      </c>
      <c r="C4559" s="11" t="s">
        <v>17</v>
      </c>
      <c r="D4559" s="11" t="s">
        <v>1273</v>
      </c>
      <c r="E4559" s="12">
        <v>190</v>
      </c>
      <c r="F4559" s="12"/>
      <c r="G4559" s="12"/>
      <c r="H4559" s="12"/>
      <c r="I4559" s="13">
        <v>800000</v>
      </c>
      <c r="J4559" s="14">
        <v>750000</v>
      </c>
      <c r="K4559" s="14"/>
      <c r="L4559" s="14" t="s">
        <v>27</v>
      </c>
      <c r="M4559" s="13"/>
      <c r="N4559" s="10">
        <v>0.30000000000000004</v>
      </c>
      <c r="O4559" s="10">
        <f>N4559-1/SUMIF(Seasons!A$2:A$8,C4559,Seasons!E$2:E$8)*(B4559-(E4559/SUMIF(Seasons!A$2:A$8,C4559,Seasons!B$2:B$8))*SUMIF(Seasons!A$2:A$8,C4559,Seasons!C$2:C$8))</f>
        <v>-0.42091753140360455</v>
      </c>
    </row>
    <row r="4560" spans="1:15" x14ac:dyDescent="0.2">
      <c r="A4560">
        <v>1</v>
      </c>
      <c r="B4560" s="1">
        <f>K4560</f>
        <v>3775000</v>
      </c>
      <c r="C4560" s="11" t="s">
        <v>21</v>
      </c>
      <c r="D4560" t="s">
        <v>1274</v>
      </c>
      <c r="E4560" s="12">
        <v>185</v>
      </c>
      <c r="F4560" s="12">
        <v>0</v>
      </c>
      <c r="G4560" s="12">
        <v>0</v>
      </c>
      <c r="H4560" s="12">
        <v>0</v>
      </c>
      <c r="I4560" s="12"/>
      <c r="J4560" s="14">
        <v>3775000</v>
      </c>
      <c r="K4560" s="14">
        <v>3775000</v>
      </c>
      <c r="L4560" s="14">
        <v>2850000</v>
      </c>
      <c r="M4560" s="13">
        <v>0</v>
      </c>
      <c r="N4560" s="10">
        <v>9.6999999999999993</v>
      </c>
      <c r="O4560" s="10">
        <f>N4560-1/SUMIF(Seasons!A$2:A$8,C4560,Seasons!E$2:E$8)*(B4560-(E4560/SUMIF(Seasons!A$2:A$8,C4560,Seasons!B$2:B$8))*SUMIF(Seasons!A$2:A$8,C4560,Seasons!C$2:C$8))</f>
        <v>2.2323121110579214</v>
      </c>
    </row>
    <row r="4561" spans="1:15" x14ac:dyDescent="0.2">
      <c r="A4561">
        <v>1</v>
      </c>
      <c r="B4561" s="1">
        <f>48/82*K4561</f>
        <v>541463.41463414626</v>
      </c>
      <c r="C4561" t="s">
        <v>22</v>
      </c>
      <c r="D4561" t="s">
        <v>1274</v>
      </c>
      <c r="E4561">
        <v>99</v>
      </c>
      <c r="F4561">
        <v>0</v>
      </c>
      <c r="H4561">
        <v>0</v>
      </c>
      <c r="K4561" s="1">
        <v>925000</v>
      </c>
      <c r="L4561" s="1">
        <v>2850000</v>
      </c>
      <c r="N4561" s="3">
        <v>0.8</v>
      </c>
      <c r="O4561" s="10">
        <f>N4561-1/SUMIF(Seasons!A$2:A$8,C4561,Seasons!E$2:E$8)*(B4561-(E4561/SUMIF(Seasons!A$2:A$8,C4561,Seasons!B$2:B$8))*SUMIF(Seasons!A$2:A$8,C4561,Seasons!C$2:C$8))</f>
        <v>0.31660110149488613</v>
      </c>
    </row>
    <row r="4562" spans="1:15" x14ac:dyDescent="0.2">
      <c r="A4562">
        <v>1</v>
      </c>
      <c r="B4562" s="1">
        <f>K4562</f>
        <v>925000</v>
      </c>
      <c r="C4562" t="s">
        <v>15</v>
      </c>
      <c r="D4562" t="s">
        <v>1274</v>
      </c>
      <c r="E4562">
        <v>195</v>
      </c>
      <c r="F4562">
        <v>0</v>
      </c>
      <c r="G4562">
        <v>0</v>
      </c>
      <c r="H4562">
        <v>0</v>
      </c>
      <c r="I4562"/>
      <c r="J4562" s="1">
        <v>3775000</v>
      </c>
      <c r="K4562" s="1">
        <v>925000</v>
      </c>
      <c r="L4562" s="1">
        <v>2850000</v>
      </c>
      <c r="M4562"/>
      <c r="N4562" s="3">
        <v>7.8</v>
      </c>
      <c r="O4562" s="10">
        <f>N4562-1/SUMIF(Seasons!A$2:A$8,C4562,Seasons!E$2:E$8)*(B4562-(E4562/SUMIF(Seasons!A$2:A$8,C4562,Seasons!B$2:B$8))*SUMIF(Seasons!A$2:A$8,C4562,Seasons!C$2:C$8))</f>
        <v>6.9287512100677633</v>
      </c>
    </row>
    <row r="4563" spans="1:15" x14ac:dyDescent="0.2">
      <c r="A4563">
        <v>1</v>
      </c>
      <c r="B4563" s="1">
        <v>6000000</v>
      </c>
      <c r="C4563" t="s">
        <v>23</v>
      </c>
      <c r="D4563" t="s">
        <v>1274</v>
      </c>
      <c r="E4563">
        <v>186</v>
      </c>
      <c r="K4563" s="1">
        <v>6000000</v>
      </c>
      <c r="L4563" s="1">
        <v>0</v>
      </c>
      <c r="N4563" s="3">
        <v>11.2</v>
      </c>
      <c r="O4563" s="10">
        <f>N4563-1/SUMIF(Seasons!A$2:A$8,C4563,Seasons!E$2:E$8)*(B4563-(E4563/SUMIF(Seasons!A$2:A$8,C4563,Seasons!B$2:B$8))*SUMIF(Seasons!A$2:A$8,C4563,Seasons!C$2:C$8))</f>
        <v>-0.40603371783496023</v>
      </c>
    </row>
    <row r="4564" spans="1:15" x14ac:dyDescent="0.2">
      <c r="A4564">
        <v>1</v>
      </c>
      <c r="B4564" s="1">
        <f>J4564</f>
        <v>1850000</v>
      </c>
      <c r="C4564" s="11" t="s">
        <v>17</v>
      </c>
      <c r="D4564" s="11" t="s">
        <v>1275</v>
      </c>
      <c r="E4564" s="12">
        <v>190</v>
      </c>
      <c r="F4564" s="12"/>
      <c r="G4564" s="12"/>
      <c r="H4564" s="12"/>
      <c r="I4564" s="13">
        <v>1100000</v>
      </c>
      <c r="J4564" s="14">
        <v>1850000</v>
      </c>
      <c r="K4564" s="14"/>
      <c r="L4564" s="14">
        <v>750000</v>
      </c>
      <c r="M4564" s="13"/>
      <c r="N4564" s="10">
        <v>1.6</v>
      </c>
      <c r="O4564" s="10">
        <f>N4564-1/SUMIF(Seasons!A$2:A$8,C4564,Seasons!E$2:E$8)*(B4564-(E4564/SUMIF(Seasons!A$2:A$8,C4564,Seasons!B$2:B$8))*SUMIF(Seasons!A$2:A$8,C4564,Seasons!C$2:C$8))</f>
        <v>-2.0045876570180226</v>
      </c>
    </row>
    <row r="4565" spans="1:15" x14ac:dyDescent="0.2">
      <c r="A4565">
        <v>1</v>
      </c>
      <c r="B4565" s="1">
        <v>84000</v>
      </c>
      <c r="C4565" t="s">
        <v>23</v>
      </c>
      <c r="D4565" t="s">
        <v>1276</v>
      </c>
      <c r="E4565">
        <v>9</v>
      </c>
      <c r="K4565" s="1">
        <v>84000</v>
      </c>
      <c r="L4565" s="1">
        <v>850000</v>
      </c>
      <c r="N4565" s="3">
        <v>-0.30000000000000004</v>
      </c>
      <c r="O4565" s="10">
        <f>N4565-1/SUMIF(Seasons!A$2:A$8,C4565,Seasons!E$2:E$8)*(B4565-(E4565/SUMIF(Seasons!A$2:A$8,C4565,Seasons!B$2:B$8))*SUMIF(Seasons!A$2:A$8,C4565,Seasons!C$2:C$8))</f>
        <v>-0.4222085468128346</v>
      </c>
    </row>
    <row r="4566" spans="1:15" x14ac:dyDescent="0.2">
      <c r="A4566">
        <v>1</v>
      </c>
      <c r="B4566" s="1">
        <f>J4566</f>
        <v>550000</v>
      </c>
      <c r="C4566" s="11" t="s">
        <v>17</v>
      </c>
      <c r="D4566" s="11" t="s">
        <v>1277</v>
      </c>
      <c r="E4566" s="12">
        <v>190</v>
      </c>
      <c r="F4566" s="12"/>
      <c r="G4566" s="12"/>
      <c r="H4566" s="12"/>
      <c r="I4566" s="13">
        <v>600000</v>
      </c>
      <c r="J4566" s="14">
        <v>550000</v>
      </c>
      <c r="K4566" s="14"/>
      <c r="L4566" s="14" t="s">
        <v>27</v>
      </c>
      <c r="M4566" s="13"/>
      <c r="N4566" s="10">
        <v>0</v>
      </c>
      <c r="O4566" s="10">
        <f>N4566-1/SUMIF(Seasons!A$2:A$8,C4566,Seasons!E$2:E$8)*(B4566-(E4566/SUMIF(Seasons!A$2:A$8,C4566,Seasons!B$2:B$8))*SUMIF(Seasons!A$2:A$8,C4566,Seasons!C$2:C$8))</f>
        <v>-0.19661387220098306</v>
      </c>
    </row>
    <row r="4567" spans="1:15" x14ac:dyDescent="0.2">
      <c r="A4567">
        <v>1</v>
      </c>
      <c r="B4567" s="1">
        <f>J4567</f>
        <v>4875000</v>
      </c>
      <c r="C4567" s="11" t="s">
        <v>17</v>
      </c>
      <c r="D4567" s="11" t="s">
        <v>1278</v>
      </c>
      <c r="E4567" s="12">
        <v>190</v>
      </c>
      <c r="F4567" s="12"/>
      <c r="G4567" s="12"/>
      <c r="H4567" s="12"/>
      <c r="I4567" s="13">
        <v>5500000</v>
      </c>
      <c r="J4567" s="14">
        <v>4875000</v>
      </c>
      <c r="K4567" s="14"/>
      <c r="L4567" s="14" t="s">
        <v>27</v>
      </c>
      <c r="M4567" s="13"/>
      <c r="N4567" s="10">
        <v>2.2999999999999998</v>
      </c>
      <c r="O4567" s="10">
        <f>N4567-1/SUMIF(Seasons!A$2:A$8,C4567,Seasons!E$2:E$8)*(B4567-(E4567/SUMIF(Seasons!A$2:A$8,C4567,Seasons!B$2:B$8))*SUMIF(Seasons!A$2:A$8,C4567,Seasons!C$2:C$8))</f>
        <v>-9.2346805024576746</v>
      </c>
    </row>
    <row r="4568" spans="1:15" x14ac:dyDescent="0.2">
      <c r="A4568">
        <v>1</v>
      </c>
      <c r="B4568" s="1">
        <f>K4568</f>
        <v>1843912</v>
      </c>
      <c r="C4568" s="11" t="s">
        <v>19</v>
      </c>
      <c r="D4568" s="11" t="s">
        <v>1278</v>
      </c>
      <c r="E4568" s="12">
        <v>73</v>
      </c>
      <c r="F4568" s="12">
        <v>0</v>
      </c>
      <c r="G4568" s="12">
        <v>0</v>
      </c>
      <c r="H4568" s="12">
        <v>0</v>
      </c>
      <c r="I4568" s="11"/>
      <c r="J4568" s="14">
        <v>4875000</v>
      </c>
      <c r="K4568" s="14">
        <v>1843912</v>
      </c>
      <c r="L4568" s="14">
        <v>0</v>
      </c>
      <c r="M4568" s="13"/>
      <c r="N4568" s="10"/>
      <c r="O4568" s="10">
        <f>N4568-1/SUMIF(Seasons!A$2:A$8,C4568,Seasons!E$2:E$8)*(B4568-(E4568/SUMIF(Seasons!A$2:A$8,C4568,Seasons!B$2:B$8))*SUMIF(Seasons!A$2:A$8,C4568,Seasons!C$2:C$8))</f>
        <v>-4.3835571629550838</v>
      </c>
    </row>
    <row r="4569" spans="1:15" x14ac:dyDescent="0.2">
      <c r="A4569">
        <v>1</v>
      </c>
      <c r="B4569" s="1">
        <f>K4569</f>
        <v>184459</v>
      </c>
      <c r="C4569" s="11" t="s">
        <v>21</v>
      </c>
      <c r="D4569" s="11" t="s">
        <v>1279</v>
      </c>
      <c r="E4569" s="12">
        <v>39</v>
      </c>
      <c r="F4569" s="12">
        <v>0</v>
      </c>
      <c r="G4569" s="12">
        <v>0</v>
      </c>
      <c r="H4569" s="12">
        <v>0</v>
      </c>
      <c r="I4569" s="12"/>
      <c r="J4569" s="14">
        <v>875000</v>
      </c>
      <c r="K4569" s="14">
        <v>184459</v>
      </c>
      <c r="L4569" s="14">
        <v>187500</v>
      </c>
      <c r="M4569" s="13">
        <v>0</v>
      </c>
      <c r="N4569" s="10">
        <v>1.6</v>
      </c>
      <c r="O4569" s="10">
        <f>N4569-1/SUMIF(Seasons!A$2:A$8,C4569,Seasons!E$2:E$8)*(B4569-(E4569/SUMIF(Seasons!A$2:A$8,C4569,Seasons!B$2:B$8))*SUMIF(Seasons!A$2:A$8,C4569,Seasons!C$2:C$8))</f>
        <v>1.4304643577038025</v>
      </c>
    </row>
    <row r="4570" spans="1:15" x14ac:dyDescent="0.2">
      <c r="A4570">
        <v>1</v>
      </c>
      <c r="B4570" s="1">
        <f>48/82*K4570</f>
        <v>227789.85365853657</v>
      </c>
      <c r="C4570" t="s">
        <v>22</v>
      </c>
      <c r="D4570" t="s">
        <v>1279</v>
      </c>
      <c r="E4570">
        <v>46</v>
      </c>
      <c r="F4570">
        <v>0</v>
      </c>
      <c r="H4570">
        <v>0</v>
      </c>
      <c r="K4570" s="1">
        <v>389141</v>
      </c>
      <c r="L4570" s="1">
        <v>37500</v>
      </c>
      <c r="N4570" s="3">
        <v>0.2</v>
      </c>
      <c r="O4570" s="10">
        <f>N4570-1/SUMIF(Seasons!A$2:A$8,C4570,Seasons!E$2:E$8)*(B4570-(E4570/SUMIF(Seasons!A$2:A$8,C4570,Seasons!B$2:B$8))*SUMIF(Seasons!A$2:A$8,C4570,Seasons!C$2:C$8))</f>
        <v>2.4524258922823838E-2</v>
      </c>
    </row>
    <row r="4571" spans="1:15" x14ac:dyDescent="0.2">
      <c r="A4571">
        <v>1</v>
      </c>
      <c r="B4571" s="1">
        <f>K4571</f>
        <v>708077</v>
      </c>
      <c r="C4571" t="s">
        <v>15</v>
      </c>
      <c r="D4571" t="s">
        <v>1279</v>
      </c>
      <c r="E4571">
        <v>144</v>
      </c>
      <c r="F4571">
        <v>0</v>
      </c>
      <c r="G4571">
        <v>51</v>
      </c>
      <c r="H4571">
        <v>0</v>
      </c>
      <c r="I4571"/>
      <c r="J4571" s="1">
        <v>950000</v>
      </c>
      <c r="K4571" s="1">
        <v>708077</v>
      </c>
      <c r="L4571" s="1">
        <v>0</v>
      </c>
      <c r="M4571"/>
      <c r="N4571" s="3">
        <v>13.9</v>
      </c>
      <c r="O4571" s="10">
        <f>N4571-1/SUMIF(Seasons!A$2:A$8,C4571,Seasons!E$2:E$8)*(B4571-(E4571/SUMIF(Seasons!A$2:A$8,C4571,Seasons!B$2:B$8))*SUMIF(Seasons!A$2:A$8,C4571,Seasons!C$2:C$8))</f>
        <v>13.198532846824039</v>
      </c>
    </row>
    <row r="4572" spans="1:15" x14ac:dyDescent="0.2">
      <c r="A4572">
        <v>1</v>
      </c>
      <c r="B4572" s="1">
        <v>950000</v>
      </c>
      <c r="C4572" t="s">
        <v>23</v>
      </c>
      <c r="D4572" t="s">
        <v>1279</v>
      </c>
      <c r="E4572">
        <v>186</v>
      </c>
      <c r="K4572" s="1">
        <v>950000</v>
      </c>
      <c r="L4572" s="1">
        <v>0</v>
      </c>
      <c r="N4572" s="3">
        <v>13</v>
      </c>
      <c r="O4572" s="10">
        <f>N4572-1/SUMIF(Seasons!A$2:A$8,C4572,Seasons!E$2:E$8)*(B4572-(E4572/SUMIF(Seasons!A$2:A$8,C4572,Seasons!B$2:B$8))*SUMIF(Seasons!A$2:A$8,C4572,Seasons!C$2:C$8))</f>
        <v>12.148181011535049</v>
      </c>
    </row>
    <row r="4573" spans="1:15" x14ac:dyDescent="0.2">
      <c r="A4573">
        <v>1</v>
      </c>
      <c r="B4573" s="1">
        <f>J4573</f>
        <v>687500</v>
      </c>
      <c r="C4573" s="11" t="s">
        <v>17</v>
      </c>
      <c r="D4573" s="11" t="s">
        <v>1280</v>
      </c>
      <c r="E4573" s="12">
        <v>190</v>
      </c>
      <c r="F4573" s="12"/>
      <c r="G4573" s="12"/>
      <c r="H4573" s="12"/>
      <c r="I4573" s="13">
        <v>687500</v>
      </c>
      <c r="J4573" s="14">
        <v>687500</v>
      </c>
      <c r="K4573" s="14"/>
      <c r="L4573" s="14" t="s">
        <v>27</v>
      </c>
      <c r="M4573" s="13"/>
      <c r="N4573" s="10">
        <v>-1.2</v>
      </c>
      <c r="O4573" s="10">
        <f>N4573-1/SUMIF(Seasons!A$2:A$8,C4573,Seasons!E$2:E$8)*(B4573-(E4573/SUMIF(Seasons!A$2:A$8,C4573,Seasons!B$2:B$8))*SUMIF(Seasons!A$2:A$8,C4573,Seasons!C$2:C$8))</f>
        <v>-1.7570726379027852</v>
      </c>
    </row>
    <row r="4574" spans="1:15" x14ac:dyDescent="0.2">
      <c r="A4574">
        <v>1</v>
      </c>
      <c r="B4574" s="1">
        <f>K4574</f>
        <v>687500</v>
      </c>
      <c r="C4574" s="11" t="s">
        <v>19</v>
      </c>
      <c r="D4574" s="11" t="s">
        <v>1280</v>
      </c>
      <c r="E4574" s="12">
        <v>193</v>
      </c>
      <c r="F4574" s="12">
        <v>0</v>
      </c>
      <c r="G4574" s="12">
        <v>0</v>
      </c>
      <c r="H4574" s="12">
        <v>0</v>
      </c>
      <c r="I4574" s="11"/>
      <c r="J4574" s="14">
        <v>687500</v>
      </c>
      <c r="K4574" s="14">
        <v>687500</v>
      </c>
      <c r="L4574" s="14">
        <v>0</v>
      </c>
      <c r="M4574" s="13"/>
      <c r="N4574" s="10">
        <v>2.2999999999999998</v>
      </c>
      <c r="O4574" s="10">
        <f>N4574-1/SUMIF(Seasons!A$2:A$8,C4574,Seasons!E$2:E$8)*(B4574-(E4574/SUMIF(Seasons!A$2:A$8,C4574,Seasons!B$2:B$8))*SUMIF(Seasons!A$2:A$8,C4574,Seasons!C$2:C$8))</f>
        <v>1.8033112582781454</v>
      </c>
    </row>
    <row r="4575" spans="1:15" x14ac:dyDescent="0.2">
      <c r="A4575">
        <v>1</v>
      </c>
      <c r="B4575" s="1">
        <f>K4575</f>
        <v>1400000</v>
      </c>
      <c r="C4575" s="11" t="s">
        <v>20</v>
      </c>
      <c r="D4575" s="11" t="s">
        <v>1280</v>
      </c>
      <c r="E4575" s="12">
        <v>186</v>
      </c>
      <c r="F4575" s="12">
        <v>0</v>
      </c>
      <c r="G4575" s="12">
        <v>0</v>
      </c>
      <c r="H4575" s="12">
        <v>0</v>
      </c>
      <c r="I4575" s="12"/>
      <c r="J4575" s="14">
        <v>1400000</v>
      </c>
      <c r="K4575" s="14">
        <v>1400000</v>
      </c>
      <c r="L4575" s="14">
        <v>0</v>
      </c>
      <c r="M4575" s="13"/>
      <c r="N4575" s="10">
        <v>-2.2000000000000002</v>
      </c>
      <c r="O4575" s="10">
        <f>N4575-1/SUMIF(Seasons!A$2:A$8,C4575,Seasons!E$2:E$8)*(B4575-(E4575/SUMIF(Seasons!A$2:A$8,C4575,Seasons!B$2:B$8))*SUMIF(Seasons!A$2:A$8,C4575,Seasons!C$2:C$8))</f>
        <v>-4.454697286012526</v>
      </c>
    </row>
    <row r="4576" spans="1:15" x14ac:dyDescent="0.2">
      <c r="A4576">
        <v>1</v>
      </c>
      <c r="B4576" s="1">
        <f>K4576</f>
        <v>1362163</v>
      </c>
      <c r="C4576" s="11" t="s">
        <v>21</v>
      </c>
      <c r="D4576" s="11" t="s">
        <v>1280</v>
      </c>
      <c r="E4576" s="11">
        <v>180</v>
      </c>
      <c r="F4576" s="11">
        <v>0</v>
      </c>
      <c r="G4576" s="11">
        <v>0</v>
      </c>
      <c r="H4576" s="11">
        <v>0</v>
      </c>
      <c r="I4576" s="11"/>
      <c r="J4576" s="17">
        <v>1400000</v>
      </c>
      <c r="K4576" s="17">
        <v>1362163</v>
      </c>
      <c r="L4576" s="17">
        <v>0</v>
      </c>
      <c r="M4576" s="18">
        <v>0</v>
      </c>
      <c r="N4576" s="10">
        <v>3</v>
      </c>
      <c r="O4576" s="10">
        <f>N4576-1/SUMIF(Seasons!A$2:A$8,C4576,Seasons!E$2:E$8)*(B4576-(E4576/SUMIF(Seasons!A$2:A$8,C4576,Seasons!B$2:B$8))*SUMIF(Seasons!A$2:A$8,C4576,Seasons!C$2:C$8))</f>
        <v>1.0438054054054056</v>
      </c>
    </row>
    <row r="4577" spans="1:15" x14ac:dyDescent="0.2">
      <c r="A4577">
        <v>1</v>
      </c>
      <c r="B4577" s="1">
        <f>48/82*K4577</f>
        <v>819512.19512195117</v>
      </c>
      <c r="C4577" t="s">
        <v>22</v>
      </c>
      <c r="D4577" t="s">
        <v>1280</v>
      </c>
      <c r="E4577">
        <v>99</v>
      </c>
      <c r="F4577">
        <v>0</v>
      </c>
      <c r="H4577">
        <v>0</v>
      </c>
      <c r="K4577" s="1">
        <v>1400000</v>
      </c>
      <c r="L4577" s="1">
        <v>0</v>
      </c>
      <c r="N4577" s="3">
        <v>0.60000000000000009</v>
      </c>
      <c r="O4577" s="10">
        <f>N4577-1/SUMIF(Seasons!A$2:A$8,C4577,Seasons!E$2:E$8)*(B4577-(E4577/SUMIF(Seasons!A$2:A$8,C4577,Seasons!B$2:B$8))*SUMIF(Seasons!A$2:A$8,C4577,Seasons!C$2:C$8))</f>
        <v>-0.45743509047993691</v>
      </c>
    </row>
    <row r="4578" spans="1:15" x14ac:dyDescent="0.2">
      <c r="A4578">
        <v>1</v>
      </c>
      <c r="B4578" s="1">
        <f>K4578</f>
        <v>2500000</v>
      </c>
      <c r="C4578" t="s">
        <v>15</v>
      </c>
      <c r="D4578" t="s">
        <v>1280</v>
      </c>
      <c r="E4578">
        <v>195</v>
      </c>
      <c r="F4578">
        <v>0</v>
      </c>
      <c r="G4578">
        <v>0</v>
      </c>
      <c r="H4578">
        <v>0</v>
      </c>
      <c r="I4578"/>
      <c r="J4578" s="1">
        <v>2500000</v>
      </c>
      <c r="K4578" s="1">
        <v>2500000</v>
      </c>
      <c r="L4578" s="1">
        <v>0</v>
      </c>
      <c r="M4578"/>
      <c r="N4578" s="3">
        <v>1.4</v>
      </c>
      <c r="O4578" s="10">
        <f>N4578-1/SUMIF(Seasons!A$2:A$8,C4578,Seasons!E$2:E$8)*(B4578-(E4578/SUMIF(Seasons!A$2:A$8,C4578,Seasons!B$2:B$8))*SUMIF(Seasons!A$2:A$8,C4578,Seasons!C$2:C$8))</f>
        <v>-3.1304937076476285</v>
      </c>
    </row>
    <row r="4579" spans="1:15" x14ac:dyDescent="0.2">
      <c r="A4579">
        <v>1</v>
      </c>
      <c r="B4579" s="1">
        <v>2500000</v>
      </c>
      <c r="C4579" t="s">
        <v>23</v>
      </c>
      <c r="D4579" t="s">
        <v>1280</v>
      </c>
      <c r="E4579">
        <v>186</v>
      </c>
      <c r="K4579" s="1">
        <v>2500000</v>
      </c>
      <c r="L4579" s="1">
        <v>0</v>
      </c>
      <c r="N4579" s="3">
        <v>2.1</v>
      </c>
      <c r="O4579" s="10">
        <f>N4579-1/SUMIF(Seasons!A$2:A$8,C4579,Seasons!E$2:E$8)*(B4579-(E4579/SUMIF(Seasons!A$2:A$8,C4579,Seasons!B$2:B$8))*SUMIF(Seasons!A$2:A$8,C4579,Seasons!C$2:C$8))</f>
        <v>-2.0526175687666366</v>
      </c>
    </row>
    <row r="4580" spans="1:15" x14ac:dyDescent="0.2">
      <c r="A4580">
        <v>1</v>
      </c>
      <c r="B4580" s="1">
        <f>K4580</f>
        <v>39516</v>
      </c>
      <c r="C4580" s="11" t="s">
        <v>20</v>
      </c>
      <c r="D4580" s="11" t="s">
        <v>1281</v>
      </c>
      <c r="E4580" s="12">
        <v>9</v>
      </c>
      <c r="F4580" s="12">
        <v>0</v>
      </c>
      <c r="G4580" s="12">
        <v>0</v>
      </c>
      <c r="H4580" s="12">
        <v>0</v>
      </c>
      <c r="I4580" s="12"/>
      <c r="J4580" s="14">
        <v>816667</v>
      </c>
      <c r="K4580" s="14">
        <v>39516</v>
      </c>
      <c r="L4580" s="14">
        <v>212500</v>
      </c>
      <c r="M4580" s="13"/>
      <c r="N4580" s="10">
        <v>-0.6</v>
      </c>
      <c r="O4580" s="10">
        <f>N4580-1/SUMIF(Seasons!A$2:A$8,C4580,Seasons!E$2:E$8)*(B4580-(E4580/SUMIF(Seasons!A$2:A$8,C4580,Seasons!B$2:B$8))*SUMIF(Seasons!A$2:A$8,C4580,Seasons!C$2:C$8))</f>
        <v>-0.63838610007407903</v>
      </c>
    </row>
    <row r="4581" spans="1:15" x14ac:dyDescent="0.2">
      <c r="A4581">
        <v>1</v>
      </c>
      <c r="B4581" s="1">
        <f>K4581</f>
        <v>286937</v>
      </c>
      <c r="C4581" s="11" t="s">
        <v>21</v>
      </c>
      <c r="D4581" s="11" t="s">
        <v>1281</v>
      </c>
      <c r="E4581" s="12">
        <v>65</v>
      </c>
      <c r="F4581" s="12">
        <v>0</v>
      </c>
      <c r="G4581" s="12">
        <v>0</v>
      </c>
      <c r="H4581" s="12">
        <v>0</v>
      </c>
      <c r="I4581" s="12"/>
      <c r="J4581" s="14">
        <v>816667</v>
      </c>
      <c r="K4581" s="14">
        <v>286937</v>
      </c>
      <c r="L4581" s="14">
        <v>87500</v>
      </c>
      <c r="M4581" s="13">
        <v>0</v>
      </c>
      <c r="N4581" s="10">
        <v>1.1000000000000001</v>
      </c>
      <c r="O4581" s="10">
        <f>N4581-1/SUMIF(Seasons!A$2:A$8,C4581,Seasons!E$2:E$8)*(B4581-(E4581/SUMIF(Seasons!A$2:A$8,C4581,Seasons!B$2:B$8))*SUMIF(Seasons!A$2:A$8,C4581,Seasons!C$2:C$8))</f>
        <v>0.8645322189590261</v>
      </c>
    </row>
    <row r="4582" spans="1:15" x14ac:dyDescent="0.2">
      <c r="A4582">
        <v>1</v>
      </c>
      <c r="B4582" s="1">
        <f>48/82*K4582</f>
        <v>373170.73170731706</v>
      </c>
      <c r="C4582" t="s">
        <v>22</v>
      </c>
      <c r="D4582" t="s">
        <v>1281</v>
      </c>
      <c r="E4582">
        <v>99</v>
      </c>
      <c r="F4582">
        <v>0</v>
      </c>
      <c r="H4582">
        <v>0</v>
      </c>
      <c r="K4582" s="1">
        <v>637500</v>
      </c>
      <c r="L4582" s="1">
        <v>0</v>
      </c>
      <c r="N4582" s="3">
        <v>1.7000000000000002</v>
      </c>
      <c r="O4582" s="10">
        <f>N4582-1/SUMIF(Seasons!A$2:A$8,C4582,Seasons!E$2:E$8)*(B4582-(E4582/SUMIF(Seasons!A$2:A$8,C4582,Seasons!B$2:B$8))*SUMIF(Seasons!A$2:A$8,C4582,Seasons!C$2:C$8))</f>
        <v>1.5640440597954368</v>
      </c>
    </row>
    <row r="4583" spans="1:15" x14ac:dyDescent="0.2">
      <c r="A4583">
        <v>1</v>
      </c>
      <c r="B4583" s="1">
        <v>207000</v>
      </c>
      <c r="C4583" t="s">
        <v>23</v>
      </c>
      <c r="D4583" t="s">
        <v>1282</v>
      </c>
      <c r="E4583">
        <v>60</v>
      </c>
      <c r="K4583" s="1">
        <v>207000</v>
      </c>
      <c r="L4583" s="1">
        <v>20000</v>
      </c>
      <c r="N4583" s="3">
        <v>0.7</v>
      </c>
      <c r="O4583" s="10">
        <f>N4583-1/SUMIF(Seasons!A$2:A$8,C4583,Seasons!E$2:E$8)*(B4583-(E4583/SUMIF(Seasons!A$2:A$8,C4583,Seasons!B$2:B$8))*SUMIF(Seasons!A$2:A$8,C4583,Seasons!C$2:C$8))</f>
        <v>0.63700661190142249</v>
      </c>
    </row>
    <row r="4584" spans="1:15" x14ac:dyDescent="0.2">
      <c r="A4584">
        <v>1</v>
      </c>
      <c r="B4584" s="1">
        <f>J4584</f>
        <v>950000</v>
      </c>
      <c r="C4584" s="11" t="s">
        <v>17</v>
      </c>
      <c r="D4584" s="11" t="s">
        <v>1283</v>
      </c>
      <c r="E4584" s="12">
        <v>190</v>
      </c>
      <c r="F4584" s="12"/>
      <c r="G4584" s="12"/>
      <c r="H4584" s="12"/>
      <c r="I4584" s="13">
        <v>1025000</v>
      </c>
      <c r="J4584" s="14">
        <v>950000</v>
      </c>
      <c r="K4584" s="14"/>
      <c r="L4584" s="14" t="s">
        <v>27</v>
      </c>
      <c r="M4584" s="13"/>
      <c r="N4584" s="10">
        <v>0.2</v>
      </c>
      <c r="O4584" s="10">
        <f>N4584-1/SUMIF(Seasons!A$2:A$8,C4584,Seasons!E$2:E$8)*(B4584-(E4584/SUMIF(Seasons!A$2:A$8,C4584,Seasons!B$2:B$8))*SUMIF(Seasons!A$2:A$8,C4584,Seasons!C$2:C$8))</f>
        <v>-1.0452211906062261</v>
      </c>
    </row>
    <row r="4585" spans="1:15" x14ac:dyDescent="0.2">
      <c r="A4585">
        <v>1</v>
      </c>
      <c r="B4585" s="1">
        <f>K4585</f>
        <v>1591710</v>
      </c>
      <c r="C4585" s="11" t="s">
        <v>19</v>
      </c>
      <c r="D4585" s="11" t="s">
        <v>1283</v>
      </c>
      <c r="E4585" s="12">
        <v>192</v>
      </c>
      <c r="F4585" s="12">
        <v>0</v>
      </c>
      <c r="G4585" s="12">
        <v>0</v>
      </c>
      <c r="H4585" s="12">
        <v>0</v>
      </c>
      <c r="I4585" s="11"/>
      <c r="J4585" s="14">
        <v>1600000</v>
      </c>
      <c r="K4585" s="14">
        <v>1591710</v>
      </c>
      <c r="L4585" s="14">
        <v>0</v>
      </c>
      <c r="M4585" s="13"/>
      <c r="N4585" s="10">
        <v>2.5</v>
      </c>
      <c r="O4585" s="10">
        <f>N4585-1/SUMIF(Seasons!A$2:A$8,C4585,Seasons!E$2:E$8)*(B4585-(E4585/SUMIF(Seasons!A$2:A$8,C4585,Seasons!B$2:B$8))*SUMIF(Seasons!A$2:A$8,C4585,Seasons!C$2:C$8))</f>
        <v>-0.39880973132484643</v>
      </c>
    </row>
    <row r="4586" spans="1:15" x14ac:dyDescent="0.2">
      <c r="A4586">
        <v>1</v>
      </c>
      <c r="B4586" s="1">
        <f>K4586</f>
        <v>1582796</v>
      </c>
      <c r="C4586" s="11" t="s">
        <v>20</v>
      </c>
      <c r="D4586" s="11" t="s">
        <v>1283</v>
      </c>
      <c r="E4586" s="12">
        <v>184</v>
      </c>
      <c r="F4586" s="12">
        <v>0</v>
      </c>
      <c r="G4586" s="12">
        <v>0</v>
      </c>
      <c r="H4586" s="12">
        <v>0</v>
      </c>
      <c r="I4586" s="12"/>
      <c r="J4586" s="14">
        <v>1600000</v>
      </c>
      <c r="K4586" s="14">
        <v>1582796</v>
      </c>
      <c r="L4586" s="14">
        <v>0</v>
      </c>
      <c r="M4586" s="13"/>
      <c r="N4586" s="10">
        <v>2.7</v>
      </c>
      <c r="O4586" s="10">
        <f>N4586-1/SUMIF(Seasons!A$2:A$8,C4586,Seasons!E$2:E$8)*(B4586-(E4586/SUMIF(Seasons!A$2:A$8,C4586,Seasons!B$2:B$8))*SUMIF(Seasons!A$2:A$8,C4586,Seasons!C$2:C$8))</f>
        <v>-2.6110256582934088E-2</v>
      </c>
    </row>
    <row r="4587" spans="1:15" x14ac:dyDescent="0.2">
      <c r="A4587">
        <v>1</v>
      </c>
      <c r="B4587" s="1">
        <f>K4587</f>
        <v>1100000</v>
      </c>
      <c r="C4587" s="11" t="s">
        <v>21</v>
      </c>
      <c r="D4587" s="11" t="s">
        <v>1283</v>
      </c>
      <c r="E4587" s="12">
        <v>185</v>
      </c>
      <c r="F4587" s="12">
        <v>0</v>
      </c>
      <c r="G4587" s="12">
        <v>0</v>
      </c>
      <c r="H4587" s="12">
        <v>0</v>
      </c>
      <c r="I4587" s="12"/>
      <c r="J4587" s="14">
        <v>1100000</v>
      </c>
      <c r="K4587" s="14">
        <v>1100000</v>
      </c>
      <c r="L4587" s="14">
        <v>0</v>
      </c>
      <c r="M4587" s="13">
        <v>0</v>
      </c>
      <c r="N4587" s="10">
        <v>6.2</v>
      </c>
      <c r="O4587" s="10">
        <f>N4587-1/SUMIF(Seasons!A$2:A$8,C4587,Seasons!E$2:E$8)*(B4587-(E4587/SUMIF(Seasons!A$2:A$8,C4587,Seasons!B$2:B$8))*SUMIF(Seasons!A$2:A$8,C4587,Seasons!C$2:C$8))</f>
        <v>4.8787936811871706</v>
      </c>
    </row>
    <row r="4588" spans="1:15" x14ac:dyDescent="0.2">
      <c r="A4588">
        <v>1</v>
      </c>
      <c r="B4588" s="1">
        <f>48/82*K4588</f>
        <v>1170731.7073170731</v>
      </c>
      <c r="C4588" t="s">
        <v>22</v>
      </c>
      <c r="D4588" t="s">
        <v>1283</v>
      </c>
      <c r="E4588">
        <v>99</v>
      </c>
      <c r="F4588">
        <v>0</v>
      </c>
      <c r="H4588">
        <v>0</v>
      </c>
      <c r="K4588" s="1">
        <v>2000000</v>
      </c>
      <c r="L4588" s="1">
        <v>0</v>
      </c>
      <c r="N4588" s="3">
        <v>0.5</v>
      </c>
      <c r="O4588" s="10">
        <f>N4588-1/SUMIF(Seasons!A$2:A$8,C4588,Seasons!E$2:E$8)*(B4588-(E4588/SUMIF(Seasons!A$2:A$8,C4588,Seasons!B$2:B$8))*SUMIF(Seasons!A$2:A$8,C4588,Seasons!C$2:C$8))</f>
        <v>-1.2825334382376081</v>
      </c>
    </row>
    <row r="4589" spans="1:15" x14ac:dyDescent="0.2">
      <c r="A4589">
        <v>1</v>
      </c>
      <c r="B4589" s="1">
        <f>K4589</f>
        <v>1630000</v>
      </c>
      <c r="C4589" t="s">
        <v>15</v>
      </c>
      <c r="D4589" t="s">
        <v>1283</v>
      </c>
      <c r="E4589">
        <v>117</v>
      </c>
      <c r="F4589">
        <v>0</v>
      </c>
      <c r="G4589">
        <v>78</v>
      </c>
      <c r="H4589">
        <v>0</v>
      </c>
      <c r="I4589"/>
      <c r="J4589" s="1">
        <v>2000000</v>
      </c>
      <c r="K4589" s="1">
        <v>1630000</v>
      </c>
      <c r="L4589" s="1">
        <v>0</v>
      </c>
      <c r="M4589"/>
      <c r="N4589" s="3">
        <v>-0.5</v>
      </c>
      <c r="O4589" s="10">
        <f>N4589-1/SUMIF(Seasons!A$2:A$8,C4589,Seasons!E$2:E$8)*(B4589-(E4589/SUMIF(Seasons!A$2:A$8,C4589,Seasons!B$2:B$8))*SUMIF(Seasons!A$2:A$8,C4589,Seasons!C$2:C$8))</f>
        <v>-3.5203291384317521</v>
      </c>
    </row>
    <row r="4590" spans="1:15" x14ac:dyDescent="0.2">
      <c r="A4590">
        <v>1</v>
      </c>
      <c r="B4590" s="1">
        <v>98000</v>
      </c>
      <c r="C4590" t="s">
        <v>23</v>
      </c>
      <c r="D4590" t="s">
        <v>1283</v>
      </c>
      <c r="E4590">
        <v>28</v>
      </c>
      <c r="K4590" s="1">
        <v>98000</v>
      </c>
      <c r="L4590" s="1">
        <v>0</v>
      </c>
      <c r="N4590" s="3">
        <v>-0.4</v>
      </c>
      <c r="O4590" s="10">
        <f>N4590-1/SUMIF(Seasons!A$2:A$8,C4590,Seasons!E$2:E$8)*(B4590-(E4590/SUMIF(Seasons!A$2:A$8,C4590,Seasons!B$2:B$8))*SUMIF(Seasons!A$2:A$8,C4590,Seasons!C$2:C$8))</f>
        <v>-0.43237828090563013</v>
      </c>
    </row>
    <row r="4591" spans="1:15" x14ac:dyDescent="0.2">
      <c r="A4591">
        <v>1</v>
      </c>
      <c r="B4591" s="1">
        <f>J4591</f>
        <v>941667</v>
      </c>
      <c r="C4591" s="11" t="s">
        <v>17</v>
      </c>
      <c r="D4591" s="11" t="s">
        <v>1284</v>
      </c>
      <c r="E4591" s="12">
        <v>190</v>
      </c>
      <c r="F4591" s="12"/>
      <c r="G4591" s="12"/>
      <c r="H4591" s="12"/>
      <c r="I4591" s="13">
        <v>700000</v>
      </c>
      <c r="J4591" s="14">
        <v>941667</v>
      </c>
      <c r="K4591" s="14"/>
      <c r="L4591" s="14" t="s">
        <v>27</v>
      </c>
      <c r="M4591" s="13"/>
      <c r="N4591" s="10">
        <v>-1.6</v>
      </c>
      <c r="O4591" s="10">
        <f>N4591-1/SUMIF(Seasons!A$2:A$8,C4591,Seasons!E$2:E$8)*(B4591-(E4591/SUMIF(Seasons!A$2:A$8,C4591,Seasons!B$2:B$8))*SUMIF(Seasons!A$2:A$8,C4591,Seasons!C$2:C$8))</f>
        <v>-2.8233760786455488</v>
      </c>
    </row>
    <row r="4592" spans="1:15" x14ac:dyDescent="0.2">
      <c r="A4592">
        <v>1</v>
      </c>
      <c r="B4592" s="1">
        <f>K4592</f>
        <v>941667</v>
      </c>
      <c r="C4592" s="11" t="s">
        <v>19</v>
      </c>
      <c r="D4592" s="11" t="s">
        <v>1284</v>
      </c>
      <c r="E4592" s="12">
        <v>193</v>
      </c>
      <c r="F4592" s="12">
        <v>0</v>
      </c>
      <c r="G4592" s="12">
        <v>0</v>
      </c>
      <c r="H4592" s="12">
        <v>0</v>
      </c>
      <c r="I4592" s="11"/>
      <c r="J4592" s="14">
        <v>941667</v>
      </c>
      <c r="K4592" s="14">
        <v>941667</v>
      </c>
      <c r="L4592" s="14">
        <v>0</v>
      </c>
      <c r="M4592" s="13"/>
      <c r="N4592" s="10">
        <v>-0.3</v>
      </c>
      <c r="O4592" s="10">
        <f>N4592-1/SUMIF(Seasons!A$2:A$8,C4592,Seasons!E$2:E$8)*(B4592-(E4592/SUMIF(Seasons!A$2:A$8,C4592,Seasons!B$2:B$8))*SUMIF(Seasons!A$2:A$8,C4592,Seasons!C$2:C$8))</f>
        <v>-1.46997880794702</v>
      </c>
    </row>
    <row r="4593" spans="1:15" x14ac:dyDescent="0.2">
      <c r="A4593">
        <v>1</v>
      </c>
      <c r="B4593" s="1">
        <f>K4593</f>
        <v>941666</v>
      </c>
      <c r="C4593" s="11" t="s">
        <v>20</v>
      </c>
      <c r="D4593" s="11" t="s">
        <v>1284</v>
      </c>
      <c r="E4593" s="11">
        <v>186</v>
      </c>
      <c r="F4593" s="11">
        <v>0</v>
      </c>
      <c r="G4593" s="11">
        <v>0</v>
      </c>
      <c r="H4593" s="11">
        <v>0</v>
      </c>
      <c r="I4593" s="11"/>
      <c r="J4593" s="17">
        <v>941667</v>
      </c>
      <c r="K4593" s="17">
        <v>941666</v>
      </c>
      <c r="L4593" s="17">
        <v>0</v>
      </c>
      <c r="M4593" s="18"/>
      <c r="N4593" s="10">
        <v>1.2</v>
      </c>
      <c r="O4593" s="10">
        <f>N4593-1/SUMIF(Seasons!A$2:A$8,C4593,Seasons!E$2:E$8)*(B4593-(E4593/SUMIF(Seasons!A$2:A$8,C4593,Seasons!B$2:B$8))*SUMIF(Seasons!A$2:A$8,C4593,Seasons!C$2:C$8))</f>
        <v>9.3529853862212908E-2</v>
      </c>
    </row>
    <row r="4594" spans="1:15" x14ac:dyDescent="0.2">
      <c r="A4594">
        <v>1</v>
      </c>
      <c r="B4594" s="1">
        <f>K4594</f>
        <v>1800000</v>
      </c>
      <c r="C4594" s="11" t="s">
        <v>21</v>
      </c>
      <c r="D4594" s="11" t="s">
        <v>1284</v>
      </c>
      <c r="E4594" s="12">
        <v>185</v>
      </c>
      <c r="F4594" s="12">
        <v>0</v>
      </c>
      <c r="G4594" s="12">
        <v>0</v>
      </c>
      <c r="H4594" s="12">
        <v>0</v>
      </c>
      <c r="I4594" s="12"/>
      <c r="J4594" s="14">
        <v>1800000</v>
      </c>
      <c r="K4594" s="14">
        <v>1800000</v>
      </c>
      <c r="L4594" s="14">
        <v>0</v>
      </c>
      <c r="M4594" s="13">
        <v>0</v>
      </c>
      <c r="N4594" s="10">
        <v>1.5</v>
      </c>
      <c r="O4594" s="10">
        <f>N4594-1/SUMIF(Seasons!A$2:A$8,C4594,Seasons!E$2:E$8)*(B4594-(E4594/SUMIF(Seasons!A$2:A$8,C4594,Seasons!B$2:B$8))*SUMIF(Seasons!A$2:A$8,C4594,Seasons!C$2:C$8))</f>
        <v>-1.429631402584969</v>
      </c>
    </row>
    <row r="4595" spans="1:15" x14ac:dyDescent="0.2">
      <c r="A4595">
        <v>1</v>
      </c>
      <c r="B4595" s="1">
        <f>48/82*K4595</f>
        <v>1053658.5365853659</v>
      </c>
      <c r="C4595" t="s">
        <v>22</v>
      </c>
      <c r="D4595" t="s">
        <v>1284</v>
      </c>
      <c r="E4595">
        <v>99</v>
      </c>
      <c r="F4595">
        <v>0</v>
      </c>
      <c r="H4595">
        <v>0</v>
      </c>
      <c r="K4595" s="1">
        <v>1800000</v>
      </c>
      <c r="L4595" s="1">
        <v>0</v>
      </c>
      <c r="N4595" s="3">
        <v>1.6</v>
      </c>
      <c r="O4595" s="10">
        <f>N4595-1/SUMIF(Seasons!A$2:A$8,C4595,Seasons!E$2:E$8)*(B4595-(E4595/SUMIF(Seasons!A$2:A$8,C4595,Seasons!B$2:B$8))*SUMIF(Seasons!A$2:A$8,C4595,Seasons!C$2:C$8))</f>
        <v>5.9166011014948783E-2</v>
      </c>
    </row>
    <row r="4596" spans="1:15" x14ac:dyDescent="0.2">
      <c r="A4596">
        <v>1</v>
      </c>
      <c r="B4596" s="1">
        <f>K4596</f>
        <v>268154</v>
      </c>
      <c r="C4596" t="s">
        <v>15</v>
      </c>
      <c r="D4596" t="s">
        <v>1285</v>
      </c>
      <c r="E4596">
        <v>83</v>
      </c>
      <c r="F4596">
        <v>0</v>
      </c>
      <c r="G4596">
        <v>0</v>
      </c>
      <c r="H4596">
        <v>0</v>
      </c>
      <c r="I4596"/>
      <c r="J4596" s="1">
        <v>630000</v>
      </c>
      <c r="K4596" s="1">
        <v>268154</v>
      </c>
      <c r="L4596" s="1">
        <v>0</v>
      </c>
      <c r="M4596"/>
      <c r="N4596" s="3">
        <v>0.4</v>
      </c>
      <c r="O4596" s="10">
        <f>N4596-1/SUMIF(Seasons!A$2:A$8,C4596,Seasons!E$2:E$8)*(B4596-(E4596/SUMIF(Seasons!A$2:A$8,C4596,Seasons!B$2:B$8))*SUMIF(Seasons!A$2:A$8,C4596,Seasons!C$2:C$8))</f>
        <v>0.32088727381041032</v>
      </c>
    </row>
    <row r="4597" spans="1:15" x14ac:dyDescent="0.2">
      <c r="A4597">
        <v>1</v>
      </c>
      <c r="B4597" s="1">
        <v>150000</v>
      </c>
      <c r="C4597" t="s">
        <v>23</v>
      </c>
      <c r="D4597" t="s">
        <v>1285</v>
      </c>
      <c r="E4597">
        <v>43</v>
      </c>
      <c r="K4597" s="1">
        <v>150000</v>
      </c>
      <c r="L4597" s="1">
        <v>0</v>
      </c>
      <c r="N4597" s="3">
        <v>-0.2</v>
      </c>
      <c r="O4597" s="10">
        <f>N4597-1/SUMIF(Seasons!A$2:A$8,C4597,Seasons!E$2:E$8)*(B4597-(E4597/SUMIF(Seasons!A$2:A$8,C4597,Seasons!B$2:B$8))*SUMIF(Seasons!A$2:A$8,C4597,Seasons!C$2:C$8))</f>
        <v>-0.24865901479806513</v>
      </c>
    </row>
    <row r="4598" spans="1:15" x14ac:dyDescent="0.2">
      <c r="A4598">
        <v>1</v>
      </c>
      <c r="B4598" s="1">
        <f>J4598</f>
        <v>1250000</v>
      </c>
      <c r="C4598" s="11" t="s">
        <v>17</v>
      </c>
      <c r="D4598" s="11" t="s">
        <v>1286</v>
      </c>
      <c r="E4598" s="12">
        <v>190</v>
      </c>
      <c r="F4598" s="12"/>
      <c r="G4598" s="12"/>
      <c r="H4598" s="12"/>
      <c r="I4598" s="13">
        <v>1250000</v>
      </c>
      <c r="J4598" s="14">
        <v>1250000</v>
      </c>
      <c r="K4598" s="14"/>
      <c r="L4598" s="14" t="s">
        <v>27</v>
      </c>
      <c r="M4598" s="13"/>
      <c r="N4598" s="10">
        <v>5.6</v>
      </c>
      <c r="O4598" s="10">
        <f>N4598-1/SUMIF(Seasons!A$2:A$8,C4598,Seasons!E$2:E$8)*(B4598-(E4598/SUMIF(Seasons!A$2:A$8,C4598,Seasons!B$2:B$8))*SUMIF(Seasons!A$2:A$8,C4598,Seasons!C$2:C$8))</f>
        <v>3.5683233205898413</v>
      </c>
    </row>
    <row r="4599" spans="1:15" x14ac:dyDescent="0.2">
      <c r="A4599">
        <v>1</v>
      </c>
      <c r="B4599" s="1">
        <f t="shared" ref="B4599:B4604" si="8">K4599</f>
        <v>1224093</v>
      </c>
      <c r="C4599" s="11" t="s">
        <v>19</v>
      </c>
      <c r="D4599" s="11" t="s">
        <v>1286</v>
      </c>
      <c r="E4599" s="12">
        <v>189</v>
      </c>
      <c r="F4599" s="12">
        <v>0</v>
      </c>
      <c r="G4599" s="12">
        <v>0</v>
      </c>
      <c r="H4599" s="12">
        <v>0</v>
      </c>
      <c r="I4599" s="11"/>
      <c r="J4599" s="14">
        <v>1250000</v>
      </c>
      <c r="K4599" s="14">
        <v>1224093</v>
      </c>
      <c r="L4599" s="14">
        <v>0</v>
      </c>
      <c r="M4599" s="13"/>
      <c r="N4599" s="10">
        <v>6.1</v>
      </c>
      <c r="O4599" s="10">
        <f>N4599-1/SUMIF(Seasons!A$2:A$8,C4599,Seasons!E$2:E$8)*(B4599-(E4599/SUMIF(Seasons!A$2:A$8,C4599,Seasons!B$2:B$8))*SUMIF(Seasons!A$2:A$8,C4599,Seasons!C$2:C$8))</f>
        <v>4.1544220018529314</v>
      </c>
    </row>
    <row r="4600" spans="1:15" x14ac:dyDescent="0.2">
      <c r="A4600">
        <v>1</v>
      </c>
      <c r="B4600" s="1">
        <f t="shared" si="8"/>
        <v>1300000</v>
      </c>
      <c r="C4600" s="11" t="s">
        <v>20</v>
      </c>
      <c r="D4600" s="11" t="s">
        <v>1286</v>
      </c>
      <c r="E4600" s="12">
        <v>186</v>
      </c>
      <c r="F4600" s="12">
        <v>0</v>
      </c>
      <c r="G4600" s="12">
        <v>0</v>
      </c>
      <c r="H4600" s="12">
        <v>0</v>
      </c>
      <c r="I4600" s="12"/>
      <c r="J4600" s="14">
        <v>1300000</v>
      </c>
      <c r="K4600" s="14">
        <v>1300000</v>
      </c>
      <c r="L4600" s="14">
        <v>300000</v>
      </c>
      <c r="M4600" s="13"/>
      <c r="N4600" s="10">
        <v>4.7</v>
      </c>
      <c r="O4600" s="10">
        <f>N4600-1/SUMIF(Seasons!A$2:A$8,C4600,Seasons!E$2:E$8)*(B4600-(E4600/SUMIF(Seasons!A$2:A$8,C4600,Seasons!B$2:B$8))*SUMIF(Seasons!A$2:A$8,C4600,Seasons!C$2:C$8))</f>
        <v>2.6958246346555326</v>
      </c>
    </row>
    <row r="4601" spans="1:15" x14ac:dyDescent="0.2">
      <c r="A4601">
        <v>1</v>
      </c>
      <c r="B4601" s="1">
        <f t="shared" si="8"/>
        <v>850000</v>
      </c>
      <c r="C4601" s="11" t="s">
        <v>21</v>
      </c>
      <c r="D4601" s="11" t="s">
        <v>1286</v>
      </c>
      <c r="E4601" s="12">
        <v>185</v>
      </c>
      <c r="F4601" s="12">
        <v>0</v>
      </c>
      <c r="G4601" s="12">
        <v>0</v>
      </c>
      <c r="H4601" s="12">
        <v>0</v>
      </c>
      <c r="I4601" s="12"/>
      <c r="J4601" s="14">
        <v>850000</v>
      </c>
      <c r="K4601" s="14">
        <v>850000</v>
      </c>
      <c r="L4601" s="14">
        <v>0</v>
      </c>
      <c r="M4601" s="13">
        <v>0</v>
      </c>
      <c r="N4601" s="10">
        <v>0.4</v>
      </c>
      <c r="O4601" s="10">
        <f>N4601-1/SUMIF(Seasons!A$2:A$8,C4601,Seasons!E$2:E$8)*(B4601-(E4601/SUMIF(Seasons!A$2:A$8,C4601,Seasons!B$2:B$8))*SUMIF(Seasons!A$2:A$8,C4601,Seasons!C$2:C$8))</f>
        <v>-0.3467687888942077</v>
      </c>
    </row>
    <row r="4602" spans="1:15" x14ac:dyDescent="0.2">
      <c r="A4602">
        <v>1</v>
      </c>
      <c r="B4602" s="1">
        <f t="shared" si="8"/>
        <v>75959</v>
      </c>
      <c r="C4602" s="11" t="s">
        <v>19</v>
      </c>
      <c r="D4602" s="11" t="s">
        <v>1287</v>
      </c>
      <c r="E4602" s="12">
        <v>12</v>
      </c>
      <c r="F4602" s="12">
        <v>0</v>
      </c>
      <c r="G4602" s="12">
        <v>0</v>
      </c>
      <c r="H4602" s="12">
        <v>0</v>
      </c>
      <c r="I4602" s="11"/>
      <c r="J4602" s="14">
        <v>1221667</v>
      </c>
      <c r="K4602" s="14">
        <v>75959</v>
      </c>
      <c r="L4602" s="14">
        <v>400000</v>
      </c>
      <c r="M4602" s="13"/>
      <c r="N4602" s="10"/>
      <c r="O4602" s="10">
        <f>N4602-1/SUMIF(Seasons!A$2:A$8,C4602,Seasons!E$2:E$8)*(B4602-(E4602/SUMIF(Seasons!A$2:A$8,C4602,Seasons!B$2:B$8))*SUMIF(Seasons!A$2:A$8,C4602,Seasons!C$2:C$8))</f>
        <v>-0.11886335655217377</v>
      </c>
    </row>
    <row r="4603" spans="1:15" x14ac:dyDescent="0.2">
      <c r="A4603">
        <v>1</v>
      </c>
      <c r="B4603" s="1">
        <f t="shared" si="8"/>
        <v>184409</v>
      </c>
      <c r="C4603" s="11" t="s">
        <v>20</v>
      </c>
      <c r="D4603" s="11" t="s">
        <v>1287</v>
      </c>
      <c r="E4603" s="12">
        <v>49</v>
      </c>
      <c r="F4603" s="12">
        <v>0</v>
      </c>
      <c r="G4603" s="12">
        <v>0</v>
      </c>
      <c r="H4603" s="12">
        <v>0</v>
      </c>
      <c r="I4603" s="12"/>
      <c r="J4603" s="14">
        <v>700000</v>
      </c>
      <c r="K4603" s="14">
        <v>184409</v>
      </c>
      <c r="L4603" s="14">
        <v>0</v>
      </c>
      <c r="M4603" s="13"/>
      <c r="N4603" s="10">
        <v>0.3</v>
      </c>
      <c r="O4603" s="10">
        <f>N4603-1/SUMIF(Seasons!A$2:A$8,C4603,Seasons!E$2:E$8)*(B4603-(E4603/SUMIF(Seasons!A$2:A$8,C4603,Seasons!B$2:B$8))*SUMIF(Seasons!A$2:A$8,C4603,Seasons!C$2:C$8))</f>
        <v>0.16800358273284396</v>
      </c>
    </row>
    <row r="4604" spans="1:15" x14ac:dyDescent="0.2">
      <c r="A4604">
        <v>1</v>
      </c>
      <c r="B4604" s="1">
        <f t="shared" si="8"/>
        <v>95351</v>
      </c>
      <c r="C4604" s="11" t="s">
        <v>21</v>
      </c>
      <c r="D4604" s="11" t="s">
        <v>1287</v>
      </c>
      <c r="E4604" s="11">
        <v>24</v>
      </c>
      <c r="F4604" s="11">
        <v>0</v>
      </c>
      <c r="G4604" s="11">
        <v>0</v>
      </c>
      <c r="H4604" s="11">
        <v>0</v>
      </c>
      <c r="I4604" s="11"/>
      <c r="J4604" s="17">
        <v>735000</v>
      </c>
      <c r="K4604" s="17">
        <v>95351</v>
      </c>
      <c r="L4604" s="17">
        <v>0</v>
      </c>
      <c r="M4604" s="18">
        <v>0</v>
      </c>
      <c r="N4604" s="10">
        <v>-0.1</v>
      </c>
      <c r="O4604" s="10">
        <f>N4604-1/SUMIF(Seasons!A$2:A$8,C4604,Seasons!E$2:E$8)*(B4604-(E4604/SUMIF(Seasons!A$2:A$8,C4604,Seasons!B$2:B$8))*SUMIF(Seasons!A$2:A$8,C4604,Seasons!C$2:C$8))</f>
        <v>-0.16259735810487369</v>
      </c>
    </row>
    <row r="4605" spans="1:15" x14ac:dyDescent="0.2">
      <c r="A4605">
        <v>1</v>
      </c>
      <c r="B4605" s="1">
        <f>J4605</f>
        <v>815000</v>
      </c>
      <c r="C4605" s="11" t="s">
        <v>17</v>
      </c>
      <c r="D4605" s="11" t="s">
        <v>1288</v>
      </c>
      <c r="E4605" s="12">
        <v>190</v>
      </c>
      <c r="F4605" s="12"/>
      <c r="G4605" s="12"/>
      <c r="H4605" s="12"/>
      <c r="I4605" s="13">
        <v>575000</v>
      </c>
      <c r="J4605" s="14">
        <v>815000</v>
      </c>
      <c r="K4605" s="14"/>
      <c r="L4605" s="14">
        <v>240000</v>
      </c>
      <c r="M4605" s="13"/>
      <c r="N4605" s="10">
        <v>-0.5</v>
      </c>
      <c r="O4605" s="10">
        <f>N4605-1/SUMIF(Seasons!A$2:A$8,C4605,Seasons!E$2:E$8)*(B4605-(E4605/SUMIF(Seasons!A$2:A$8,C4605,Seasons!B$2:B$8))*SUMIF(Seasons!A$2:A$8,C4605,Seasons!C$2:C$8))</f>
        <v>-1.3913162206444567</v>
      </c>
    </row>
    <row r="4606" spans="1:15" x14ac:dyDescent="0.2">
      <c r="A4606">
        <v>1</v>
      </c>
      <c r="B4606" s="1">
        <f>K4606</f>
        <v>46451</v>
      </c>
      <c r="C4606" s="11" t="s">
        <v>19</v>
      </c>
      <c r="D4606" s="11" t="s">
        <v>1288</v>
      </c>
      <c r="E4606" s="12">
        <v>11</v>
      </c>
      <c r="F4606" s="12">
        <v>0</v>
      </c>
      <c r="G4606" s="12">
        <v>0</v>
      </c>
      <c r="H4606" s="12">
        <v>0</v>
      </c>
      <c r="I4606" s="11"/>
      <c r="J4606" s="14">
        <v>815000</v>
      </c>
      <c r="K4606" s="14">
        <v>46451</v>
      </c>
      <c r="L4606" s="14">
        <v>190000</v>
      </c>
      <c r="M4606" s="13"/>
      <c r="N4606" s="10"/>
      <c r="O4606" s="10">
        <f>N4606-1/SUMIF(Seasons!A$2:A$8,C4606,Seasons!E$2:E$8)*(B4606-(E4606/SUMIF(Seasons!A$2:A$8,C4606,Seasons!B$2:B$8))*SUMIF(Seasons!A$2:A$8,C4606,Seasons!C$2:C$8))</f>
        <v>-4.7559180592252004E-2</v>
      </c>
    </row>
    <row r="4607" spans="1:15" x14ac:dyDescent="0.2">
      <c r="A4607">
        <v>1</v>
      </c>
      <c r="B4607" s="1">
        <f>J4607</f>
        <v>533333</v>
      </c>
      <c r="C4607" s="11" t="s">
        <v>17</v>
      </c>
      <c r="D4607" s="11" t="s">
        <v>1289</v>
      </c>
      <c r="E4607" s="12">
        <v>190</v>
      </c>
      <c r="F4607" s="12"/>
      <c r="G4607" s="12"/>
      <c r="H4607" s="12"/>
      <c r="I4607" s="13">
        <v>505000</v>
      </c>
      <c r="J4607" s="14">
        <v>533333</v>
      </c>
      <c r="K4607" s="14"/>
      <c r="L4607" s="14">
        <v>100000</v>
      </c>
      <c r="M4607" s="13"/>
      <c r="N4607" s="10">
        <v>1.1000000000000001</v>
      </c>
      <c r="O4607" s="10">
        <f>N4607-1/SUMIF(Seasons!A$2:A$8,C4607,Seasons!E$2:E$8)*(B4607-(E4607/SUMIF(Seasons!A$2:A$8,C4607,Seasons!B$2:B$8))*SUMIF(Seasons!A$2:A$8,C4607,Seasons!C$2:C$8))</f>
        <v>0.94707897323866752</v>
      </c>
    </row>
    <row r="4608" spans="1:15" x14ac:dyDescent="0.2">
      <c r="A4608">
        <v>1</v>
      </c>
      <c r="B4608" s="1">
        <f t="shared" ref="B4608:B4613" si="9">K4608</f>
        <v>311852</v>
      </c>
      <c r="C4608" s="11" t="s">
        <v>19</v>
      </c>
      <c r="D4608" s="11" t="s">
        <v>1289</v>
      </c>
      <c r="E4608" s="12">
        <v>107</v>
      </c>
      <c r="F4608" s="12">
        <v>0</v>
      </c>
      <c r="G4608" s="12">
        <v>0</v>
      </c>
      <c r="H4608" s="12">
        <v>0</v>
      </c>
      <c r="I4608" s="11"/>
      <c r="J4608" s="14">
        <v>562500</v>
      </c>
      <c r="K4608" s="14">
        <v>311852</v>
      </c>
      <c r="L4608" s="14">
        <v>0</v>
      </c>
      <c r="M4608" s="13"/>
      <c r="N4608" s="10">
        <v>1.5</v>
      </c>
      <c r="O4608" s="10">
        <f>N4608-1/SUMIF(Seasons!A$2:A$8,C4608,Seasons!E$2:E$8)*(B4608-(E4608/SUMIF(Seasons!A$2:A$8,C4608,Seasons!B$2:B$8))*SUMIF(Seasons!A$2:A$8,C4608,Seasons!C$2:C$8))</f>
        <v>1.4082121126857221</v>
      </c>
    </row>
    <row r="4609" spans="1:15" x14ac:dyDescent="0.2">
      <c r="A4609">
        <v>1</v>
      </c>
      <c r="B4609" s="1">
        <f t="shared" si="9"/>
        <v>562500</v>
      </c>
      <c r="C4609" s="11" t="s">
        <v>20</v>
      </c>
      <c r="D4609" s="11" t="s">
        <v>1289</v>
      </c>
      <c r="E4609" s="12">
        <v>186</v>
      </c>
      <c r="F4609" s="12">
        <v>0</v>
      </c>
      <c r="G4609" s="12">
        <v>0</v>
      </c>
      <c r="H4609" s="12">
        <v>0</v>
      </c>
      <c r="I4609" s="12"/>
      <c r="J4609" s="14">
        <v>562500</v>
      </c>
      <c r="K4609" s="14">
        <v>562500</v>
      </c>
      <c r="L4609" s="14">
        <v>0</v>
      </c>
      <c r="M4609" s="13"/>
      <c r="N4609" s="10">
        <v>3.1</v>
      </c>
      <c r="O4609" s="10">
        <f>N4609-1/SUMIF(Seasons!A$2:A$8,C4609,Seasons!E$2:E$8)*(B4609-(E4609/SUMIF(Seasons!A$2:A$8,C4609,Seasons!B$2:B$8))*SUMIF(Seasons!A$2:A$8,C4609,Seasons!C$2:C$8))</f>
        <v>2.9434237995824635</v>
      </c>
    </row>
    <row r="4610" spans="1:15" x14ac:dyDescent="0.2">
      <c r="A4610">
        <v>1</v>
      </c>
      <c r="B4610" s="1">
        <f t="shared" si="9"/>
        <v>1050000</v>
      </c>
      <c r="C4610" s="11" t="s">
        <v>21</v>
      </c>
      <c r="D4610" s="11" t="s">
        <v>1289</v>
      </c>
      <c r="E4610" s="12">
        <v>125</v>
      </c>
      <c r="F4610" s="12">
        <v>0</v>
      </c>
      <c r="G4610" s="12">
        <v>67</v>
      </c>
      <c r="H4610" s="12">
        <v>0</v>
      </c>
      <c r="I4610" s="12"/>
      <c r="J4610" s="14">
        <v>1050000</v>
      </c>
      <c r="K4610" s="14">
        <v>1050000</v>
      </c>
      <c r="L4610" s="14">
        <v>0</v>
      </c>
      <c r="M4610" s="13">
        <v>0</v>
      </c>
      <c r="N4610" s="10">
        <v>-2.2000000000000002</v>
      </c>
      <c r="O4610" s="10">
        <f>N4610-1/SUMIF(Seasons!A$2:A$8,C4610,Seasons!E$2:E$8)*(B4610-(E4610/SUMIF(Seasons!A$2:A$8,C4610,Seasons!B$2:B$8))*SUMIF(Seasons!A$2:A$8,C4610,Seasons!C$2:C$8))</f>
        <v>-3.7975573467196257</v>
      </c>
    </row>
    <row r="4611" spans="1:15" x14ac:dyDescent="0.2">
      <c r="A4611">
        <v>1</v>
      </c>
      <c r="B4611" s="1">
        <f t="shared" si="9"/>
        <v>900000</v>
      </c>
      <c r="C4611" s="11" t="s">
        <v>19</v>
      </c>
      <c r="D4611" s="11" t="s">
        <v>1290</v>
      </c>
      <c r="E4611" s="12">
        <v>193</v>
      </c>
      <c r="F4611" s="12">
        <v>0</v>
      </c>
      <c r="G4611" s="12">
        <v>0</v>
      </c>
      <c r="H4611" s="12">
        <v>0</v>
      </c>
      <c r="I4611" s="11"/>
      <c r="J4611" s="14">
        <v>900000</v>
      </c>
      <c r="K4611" s="14">
        <v>900000</v>
      </c>
      <c r="L4611" s="14">
        <v>60000</v>
      </c>
      <c r="M4611" s="13"/>
      <c r="N4611" s="10">
        <v>2.7</v>
      </c>
      <c r="O4611" s="10">
        <f>N4611-1/SUMIF(Seasons!A$2:A$8,C4611,Seasons!E$2:E$8)*(B4611-(E4611/SUMIF(Seasons!A$2:A$8,C4611,Seasons!B$2:B$8))*SUMIF(Seasons!A$2:A$8,C4611,Seasons!C$2:C$8))</f>
        <v>1.6403973509933776</v>
      </c>
    </row>
    <row r="4612" spans="1:15" x14ac:dyDescent="0.2">
      <c r="A4612">
        <v>1</v>
      </c>
      <c r="B4612" s="1">
        <f t="shared" si="9"/>
        <v>900000</v>
      </c>
      <c r="C4612" s="11" t="s">
        <v>20</v>
      </c>
      <c r="D4612" s="11" t="s">
        <v>1290</v>
      </c>
      <c r="E4612" s="12">
        <v>186</v>
      </c>
      <c r="F4612" s="12">
        <v>0</v>
      </c>
      <c r="G4612" s="12">
        <v>0</v>
      </c>
      <c r="H4612" s="12">
        <v>0</v>
      </c>
      <c r="I4612" s="12"/>
      <c r="J4612" s="14">
        <v>900000</v>
      </c>
      <c r="K4612" s="14">
        <v>900000</v>
      </c>
      <c r="L4612" s="14">
        <v>0</v>
      </c>
      <c r="M4612" s="13"/>
      <c r="N4612" s="10">
        <v>4.0999999999999996</v>
      </c>
      <c r="O4612" s="10">
        <f>N4612-1/SUMIF(Seasons!A$2:A$8,C4612,Seasons!E$2:E$8)*(B4612-(E4612/SUMIF(Seasons!A$2:A$8,C4612,Seasons!B$2:B$8))*SUMIF(Seasons!A$2:A$8,C4612,Seasons!C$2:C$8))</f>
        <v>3.0979123173277658</v>
      </c>
    </row>
    <row r="4613" spans="1:15" x14ac:dyDescent="0.2">
      <c r="A4613">
        <v>1</v>
      </c>
      <c r="B4613" s="1">
        <f t="shared" si="9"/>
        <v>900000</v>
      </c>
      <c r="C4613" s="11" t="s">
        <v>21</v>
      </c>
      <c r="D4613" s="11" t="s">
        <v>1290</v>
      </c>
      <c r="E4613" s="12">
        <v>185</v>
      </c>
      <c r="F4613" s="12">
        <v>0</v>
      </c>
      <c r="G4613" s="12">
        <v>0</v>
      </c>
      <c r="H4613" s="12">
        <v>0</v>
      </c>
      <c r="I4613" s="12"/>
      <c r="J4613" s="14">
        <v>900000</v>
      </c>
      <c r="K4613" s="14">
        <v>900000</v>
      </c>
      <c r="L4613" s="14">
        <v>0</v>
      </c>
      <c r="M4613" s="13">
        <v>0</v>
      </c>
      <c r="N4613" s="10">
        <v>11</v>
      </c>
      <c r="O4613" s="10">
        <f>N4613-1/SUMIF(Seasons!A$2:A$8,C4613,Seasons!E$2:E$8)*(B4613-(E4613/SUMIF(Seasons!A$2:A$8,C4613,Seasons!B$2:B$8))*SUMIF(Seasons!A$2:A$8,C4613,Seasons!C$2:C$8))</f>
        <v>10.138343705122068</v>
      </c>
    </row>
    <row r="4614" spans="1:15" x14ac:dyDescent="0.2">
      <c r="A4614">
        <v>1</v>
      </c>
      <c r="B4614" s="1">
        <f>48/82*K4614</f>
        <v>1714708.0975609755</v>
      </c>
      <c r="C4614" t="s">
        <v>22</v>
      </c>
      <c r="D4614" t="s">
        <v>1290</v>
      </c>
      <c r="E4614">
        <v>58</v>
      </c>
      <c r="F4614">
        <v>0</v>
      </c>
      <c r="H4614">
        <v>0</v>
      </c>
      <c r="K4614" s="1">
        <v>2929293</v>
      </c>
      <c r="L4614" s="1">
        <v>0</v>
      </c>
      <c r="N4614" s="3">
        <v>2.9</v>
      </c>
      <c r="O4614" s="10">
        <f>N4614-1/SUMIF(Seasons!A$2:A$8,C4614,Seasons!E$2:E$8)*(B4614-(E4614/SUMIF(Seasons!A$2:A$8,C4614,Seasons!B$2:B$8))*SUMIF(Seasons!A$2:A$8,C4614,Seasons!C$2:C$8))</f>
        <v>-0.26833806794935988</v>
      </c>
    </row>
    <row r="4615" spans="1:15" x14ac:dyDescent="0.2">
      <c r="A4615">
        <v>1</v>
      </c>
      <c r="B4615" s="1">
        <f>K4615</f>
        <v>5000000</v>
      </c>
      <c r="C4615" t="s">
        <v>15</v>
      </c>
      <c r="D4615" t="s">
        <v>1290</v>
      </c>
      <c r="E4615">
        <v>195</v>
      </c>
      <c r="F4615">
        <v>0</v>
      </c>
      <c r="G4615">
        <v>0</v>
      </c>
      <c r="H4615">
        <v>0</v>
      </c>
      <c r="I4615"/>
      <c r="J4615" s="1">
        <v>5000000</v>
      </c>
      <c r="K4615" s="1">
        <v>5000000</v>
      </c>
      <c r="L4615" s="1">
        <v>0</v>
      </c>
      <c r="M4615"/>
      <c r="N4615" s="3">
        <v>11.4</v>
      </c>
      <c r="O4615" s="10">
        <f>N4615-1/SUMIF(Seasons!A$2:A$8,C4615,Seasons!E$2:E$8)*(B4615-(E4615/SUMIF(Seasons!A$2:A$8,C4615,Seasons!B$2:B$8))*SUMIF(Seasons!A$2:A$8,C4615,Seasons!C$2:C$8))</f>
        <v>1.061181026137465</v>
      </c>
    </row>
    <row r="4616" spans="1:15" x14ac:dyDescent="0.2">
      <c r="A4616">
        <v>1</v>
      </c>
      <c r="B4616" s="1">
        <v>6000000</v>
      </c>
      <c r="C4616" t="s">
        <v>23</v>
      </c>
      <c r="D4616" t="s">
        <v>1290</v>
      </c>
      <c r="E4616">
        <v>186</v>
      </c>
      <c r="K4616" s="1">
        <v>6000000</v>
      </c>
      <c r="L4616" s="1">
        <v>0</v>
      </c>
      <c r="N4616" s="3">
        <v>9</v>
      </c>
      <c r="O4616" s="10">
        <f>N4616-1/SUMIF(Seasons!A$2:A$8,C4616,Seasons!E$2:E$8)*(B4616-(E4616/SUMIF(Seasons!A$2:A$8,C4616,Seasons!B$2:B$8))*SUMIF(Seasons!A$2:A$8,C4616,Seasons!C$2:C$8))</f>
        <v>-2.6060337178349595</v>
      </c>
    </row>
    <row r="4617" spans="1:15" x14ac:dyDescent="0.2">
      <c r="A4617">
        <v>1</v>
      </c>
      <c r="B4617" s="1">
        <f>J4617</f>
        <v>2925000</v>
      </c>
      <c r="C4617" s="11" t="s">
        <v>17</v>
      </c>
      <c r="D4617" s="11" t="s">
        <v>1291</v>
      </c>
      <c r="E4617" s="12">
        <v>190</v>
      </c>
      <c r="F4617" s="12"/>
      <c r="G4617" s="12"/>
      <c r="H4617" s="12"/>
      <c r="I4617" s="13">
        <v>4000000</v>
      </c>
      <c r="J4617" s="14">
        <v>2925000</v>
      </c>
      <c r="K4617" s="14"/>
      <c r="L4617" s="14" t="s">
        <v>27</v>
      </c>
      <c r="M4617" s="13"/>
      <c r="N4617" s="10">
        <v>4.5999999999999996</v>
      </c>
      <c r="O4617" s="10">
        <f>N4617-1/SUMIF(Seasons!A$2:A$8,C4617,Seasons!E$2:E$8)*(B4617-(E4617/SUMIF(Seasons!A$2:A$8,C4617,Seasons!B$2:B$8))*SUMIF(Seasons!A$2:A$8,C4617,Seasons!C$2:C$8))</f>
        <v>-1.822719825232114</v>
      </c>
    </row>
    <row r="4618" spans="1:15" x14ac:dyDescent="0.2">
      <c r="A4618">
        <v>1</v>
      </c>
      <c r="B4618" s="1">
        <f t="shared" ref="B4618:B4623" si="10">K4618</f>
        <v>2925000</v>
      </c>
      <c r="C4618" s="11" t="s">
        <v>19</v>
      </c>
      <c r="D4618" s="11" t="s">
        <v>1291</v>
      </c>
      <c r="E4618" s="12">
        <v>193</v>
      </c>
      <c r="F4618" s="12">
        <v>0</v>
      </c>
      <c r="G4618" s="12">
        <v>0</v>
      </c>
      <c r="H4618" s="12">
        <v>0</v>
      </c>
      <c r="I4618" s="11"/>
      <c r="J4618" s="14">
        <v>2925000</v>
      </c>
      <c r="K4618" s="14">
        <v>2925000</v>
      </c>
      <c r="L4618" s="14">
        <v>0</v>
      </c>
      <c r="M4618" s="13"/>
      <c r="N4618" s="10">
        <v>-0.1</v>
      </c>
      <c r="O4618" s="10">
        <f>N4618-1/SUMIF(Seasons!A$2:A$8,C4618,Seasons!E$2:E$8)*(B4618-(E4618/SUMIF(Seasons!A$2:A$8,C4618,Seasons!B$2:B$8))*SUMIF(Seasons!A$2:A$8,C4618,Seasons!C$2:C$8))</f>
        <v>-6.523841059602649</v>
      </c>
    </row>
    <row r="4619" spans="1:15" x14ac:dyDescent="0.2">
      <c r="A4619">
        <v>1</v>
      </c>
      <c r="B4619" s="1">
        <f t="shared" si="10"/>
        <v>319355</v>
      </c>
      <c r="C4619" s="11" t="s">
        <v>20</v>
      </c>
      <c r="D4619" s="11" t="s">
        <v>1291</v>
      </c>
      <c r="E4619" s="11">
        <v>99</v>
      </c>
      <c r="F4619" s="11">
        <v>0</v>
      </c>
      <c r="G4619" s="11">
        <v>0</v>
      </c>
      <c r="H4619" s="11">
        <v>0</v>
      </c>
      <c r="I4619" s="11"/>
      <c r="J4619" s="17">
        <v>600000</v>
      </c>
      <c r="K4619" s="17">
        <v>319355</v>
      </c>
      <c r="L4619" s="17">
        <v>0</v>
      </c>
      <c r="M4619" s="18"/>
      <c r="N4619" s="10">
        <v>0.4</v>
      </c>
      <c r="O4619" s="10">
        <f>N4619-1/SUMIF(Seasons!A$2:A$8,C4619,Seasons!E$2:E$8)*(B4619-(E4619/SUMIF(Seasons!A$2:A$8,C4619,Seasons!B$2:B$8))*SUMIF(Seasons!A$2:A$8,C4619,Seasons!C$2:C$8))</f>
        <v>0.26665728331874194</v>
      </c>
    </row>
    <row r="4620" spans="1:15" x14ac:dyDescent="0.2">
      <c r="A4620">
        <v>1</v>
      </c>
      <c r="B4620" s="1">
        <f t="shared" si="10"/>
        <v>250000</v>
      </c>
      <c r="C4620" s="11" t="s">
        <v>21</v>
      </c>
      <c r="D4620" s="11" t="s">
        <v>1291</v>
      </c>
      <c r="E4620" s="12">
        <v>74</v>
      </c>
      <c r="F4620" s="12">
        <v>0</v>
      </c>
      <c r="G4620" s="12">
        <v>0</v>
      </c>
      <c r="H4620" s="12">
        <v>0</v>
      </c>
      <c r="I4620" s="12"/>
      <c r="J4620" s="14">
        <v>625000</v>
      </c>
      <c r="K4620" s="14">
        <v>250000</v>
      </c>
      <c r="L4620" s="14">
        <v>0</v>
      </c>
      <c r="M4620" s="13">
        <v>0</v>
      </c>
      <c r="N4620" s="10">
        <v>0.1</v>
      </c>
      <c r="O4620" s="10">
        <f>N4620-1/SUMIF(Seasons!A$2:A$8,C4620,Seasons!E$2:E$8)*(B4620-(E4620/SUMIF(Seasons!A$2:A$8,C4620,Seasons!B$2:B$8))*SUMIF(Seasons!A$2:A$8,C4620,Seasons!C$2:C$8))</f>
        <v>8.0899952130205899E-3</v>
      </c>
    </row>
    <row r="4621" spans="1:15" x14ac:dyDescent="0.2">
      <c r="A4621">
        <v>1</v>
      </c>
      <c r="B4621" s="1">
        <f t="shared" si="10"/>
        <v>32383</v>
      </c>
      <c r="C4621" s="11" t="s">
        <v>19</v>
      </c>
      <c r="D4621" s="11" t="s">
        <v>1292</v>
      </c>
      <c r="E4621" s="12">
        <v>4</v>
      </c>
      <c r="F4621" s="12">
        <v>0</v>
      </c>
      <c r="G4621" s="12">
        <v>0</v>
      </c>
      <c r="H4621" s="12">
        <v>0</v>
      </c>
      <c r="I4621" s="11"/>
      <c r="J4621" s="14">
        <v>1562500</v>
      </c>
      <c r="K4621" s="14">
        <v>32383</v>
      </c>
      <c r="L4621" s="14">
        <v>300000</v>
      </c>
      <c r="M4621" s="13"/>
      <c r="N4621" s="10"/>
      <c r="O4621" s="10">
        <f>N4621-1/SUMIF(Seasons!A$2:A$8,C4621,Seasons!E$2:E$8)*(B4621-(E4621/SUMIF(Seasons!A$2:A$8,C4621,Seasons!B$2:B$8))*SUMIF(Seasons!A$2:A$8,C4621,Seasons!C$2:C$8))</f>
        <v>-5.8331935627766535E-2</v>
      </c>
    </row>
    <row r="4622" spans="1:15" x14ac:dyDescent="0.2">
      <c r="A4622">
        <v>1</v>
      </c>
      <c r="B4622" s="1">
        <f t="shared" si="10"/>
        <v>33602</v>
      </c>
      <c r="C4622" s="11" t="s">
        <v>20</v>
      </c>
      <c r="D4622" s="11" t="s">
        <v>1292</v>
      </c>
      <c r="E4622" s="12">
        <v>4</v>
      </c>
      <c r="F4622" s="12">
        <v>0</v>
      </c>
      <c r="G4622" s="12">
        <v>0</v>
      </c>
      <c r="H4622" s="12">
        <v>0</v>
      </c>
      <c r="I4622" s="12"/>
      <c r="J4622" s="14">
        <v>1562500</v>
      </c>
      <c r="K4622" s="14">
        <v>33602</v>
      </c>
      <c r="L4622" s="14">
        <v>1137500</v>
      </c>
      <c r="M4622" s="13"/>
      <c r="N4622" s="10">
        <v>-0.1</v>
      </c>
      <c r="O4622" s="10">
        <f>N4622-1/SUMIF(Seasons!A$2:A$8,C4622,Seasons!E$2:E$8)*(B4622-(E4622/SUMIF(Seasons!A$2:A$8,C4622,Seasons!B$2:B$8))*SUMIF(Seasons!A$2:A$8,C4622,Seasons!C$2:C$8))</f>
        <v>-0.1572425348508317</v>
      </c>
    </row>
    <row r="4623" spans="1:15" x14ac:dyDescent="0.2">
      <c r="A4623">
        <v>1</v>
      </c>
      <c r="B4623" s="1">
        <f t="shared" si="10"/>
        <v>228041</v>
      </c>
      <c r="C4623" s="11" t="s">
        <v>21</v>
      </c>
      <c r="D4623" s="11" t="s">
        <v>1292</v>
      </c>
      <c r="E4623" s="12">
        <v>27</v>
      </c>
      <c r="F4623" s="12">
        <v>0</v>
      </c>
      <c r="G4623" s="12">
        <v>0</v>
      </c>
      <c r="H4623" s="12">
        <v>0</v>
      </c>
      <c r="I4623" s="12"/>
      <c r="J4623" s="14">
        <v>1562500</v>
      </c>
      <c r="K4623" s="14">
        <v>228041</v>
      </c>
      <c r="L4623" s="14">
        <v>1000000</v>
      </c>
      <c r="M4623" s="13">
        <v>0</v>
      </c>
      <c r="N4623" s="10">
        <v>0.2</v>
      </c>
      <c r="O4623" s="10">
        <f>N4623-1/SUMIF(Seasons!A$2:A$8,C4623,Seasons!E$2:E$8)*(B4623-(E4623/SUMIF(Seasons!A$2:A$8,C4623,Seasons!B$2:B$8))*SUMIF(Seasons!A$2:A$8,C4623,Seasons!C$2:C$8))</f>
        <v>-0.1479238947899551</v>
      </c>
    </row>
    <row r="4624" spans="1:15" x14ac:dyDescent="0.2">
      <c r="A4624">
        <v>1</v>
      </c>
      <c r="B4624" s="1">
        <f>J4624</f>
        <v>600000</v>
      </c>
      <c r="C4624" s="11" t="s">
        <v>17</v>
      </c>
      <c r="D4624" s="11" t="s">
        <v>1293</v>
      </c>
      <c r="E4624" s="12">
        <v>190</v>
      </c>
      <c r="F4624" s="12"/>
      <c r="G4624" s="12"/>
      <c r="H4624" s="12"/>
      <c r="I4624" s="13">
        <v>600000</v>
      </c>
      <c r="J4624" s="14">
        <v>600000</v>
      </c>
      <c r="K4624" s="14"/>
      <c r="L4624" s="14" t="s">
        <v>27</v>
      </c>
      <c r="M4624" s="13"/>
      <c r="N4624" s="10">
        <v>7.8</v>
      </c>
      <c r="O4624" s="10">
        <f>N4624-1/SUMIF(Seasons!A$2:A$8,C4624,Seasons!E$2:E$8)*(B4624-(E4624/SUMIF(Seasons!A$2:A$8,C4624,Seasons!B$2:B$8))*SUMIF(Seasons!A$2:A$8,C4624,Seasons!C$2:C$8))</f>
        <v>7.4723102129983614</v>
      </c>
    </row>
    <row r="4625" spans="1:15" x14ac:dyDescent="0.2">
      <c r="A4625">
        <v>1</v>
      </c>
      <c r="B4625" s="1">
        <f>K4625</f>
        <v>3500000</v>
      </c>
      <c r="C4625" s="11" t="s">
        <v>19</v>
      </c>
      <c r="D4625" s="11" t="s">
        <v>1293</v>
      </c>
      <c r="E4625" s="11">
        <v>193</v>
      </c>
      <c r="F4625" s="11">
        <v>0</v>
      </c>
      <c r="G4625" s="11">
        <v>0</v>
      </c>
      <c r="H4625" s="11">
        <v>0</v>
      </c>
      <c r="I4625" s="11"/>
      <c r="J4625" s="17">
        <v>3500000</v>
      </c>
      <c r="K4625" s="17">
        <v>3500000</v>
      </c>
      <c r="L4625" s="17">
        <v>0</v>
      </c>
      <c r="M4625" s="18"/>
      <c r="N4625" s="10">
        <v>3.9</v>
      </c>
      <c r="O4625" s="10">
        <f>N4625-1/SUMIF(Seasons!A$2:A$8,C4625,Seasons!E$2:E$8)*(B4625-(E4625/SUMIF(Seasons!A$2:A$8,C4625,Seasons!B$2:B$8))*SUMIF(Seasons!A$2:A$8,C4625,Seasons!C$2:C$8))</f>
        <v>-4.0470198675496682</v>
      </c>
    </row>
    <row r="4626" spans="1:15" x14ac:dyDescent="0.2">
      <c r="A4626">
        <v>1</v>
      </c>
      <c r="B4626" s="1">
        <f>K4626</f>
        <v>3500000</v>
      </c>
      <c r="C4626" s="11" t="s">
        <v>20</v>
      </c>
      <c r="D4626" s="11" t="s">
        <v>1293</v>
      </c>
      <c r="E4626" s="12">
        <v>186</v>
      </c>
      <c r="F4626" s="12">
        <v>0</v>
      </c>
      <c r="G4626" s="12">
        <v>0</v>
      </c>
      <c r="H4626" s="12">
        <v>0</v>
      </c>
      <c r="I4626" s="12"/>
      <c r="J4626" s="14">
        <v>3500000</v>
      </c>
      <c r="K4626" s="14">
        <v>3500000</v>
      </c>
      <c r="L4626" s="14">
        <v>0</v>
      </c>
      <c r="M4626" s="13"/>
      <c r="N4626" s="10">
        <v>2.7</v>
      </c>
      <c r="O4626" s="10">
        <f>N4626-1/SUMIF(Seasons!A$2:A$8,C4626,Seasons!E$2:E$8)*(B4626-(E4626/SUMIF(Seasons!A$2:A$8,C4626,Seasons!B$2:B$8))*SUMIF(Seasons!A$2:A$8,C4626,Seasons!C$2:C$8))</f>
        <v>-4.8156576200417529</v>
      </c>
    </row>
    <row r="4627" spans="1:15" x14ac:dyDescent="0.2">
      <c r="A4627">
        <v>1</v>
      </c>
      <c r="B4627" s="1">
        <f>K4627</f>
        <v>3500000</v>
      </c>
      <c r="C4627" s="11" t="s">
        <v>21</v>
      </c>
      <c r="D4627" s="11" t="s">
        <v>1293</v>
      </c>
      <c r="E4627" s="11">
        <v>185</v>
      </c>
      <c r="F4627" s="11">
        <v>0</v>
      </c>
      <c r="G4627" s="11">
        <v>0</v>
      </c>
      <c r="H4627" s="11">
        <v>0</v>
      </c>
      <c r="I4627" s="11"/>
      <c r="J4627" s="17">
        <v>3500000</v>
      </c>
      <c r="K4627" s="17">
        <v>3500000</v>
      </c>
      <c r="L4627" s="17">
        <v>0</v>
      </c>
      <c r="M4627" s="18">
        <v>0</v>
      </c>
      <c r="N4627" s="10">
        <v>3.5</v>
      </c>
      <c r="O4627" s="10">
        <f>N4627-1/SUMIF(Seasons!A$2:A$8,C4627,Seasons!E$2:E$8)*(B4627-(E4627/SUMIF(Seasons!A$2:A$8,C4627,Seasons!B$2:B$8))*SUMIF(Seasons!A$2:A$8,C4627,Seasons!C$2:C$8))</f>
        <v>-3.3358066060315936</v>
      </c>
    </row>
    <row r="4628" spans="1:15" x14ac:dyDescent="0.2">
      <c r="A4628">
        <v>1</v>
      </c>
      <c r="B4628" s="1">
        <f>48/82*K4628</f>
        <v>1980487.6097560974</v>
      </c>
      <c r="C4628" t="s">
        <v>22</v>
      </c>
      <c r="D4628" t="s">
        <v>1293</v>
      </c>
      <c r="E4628">
        <v>99</v>
      </c>
      <c r="F4628">
        <v>0</v>
      </c>
      <c r="H4628">
        <v>0</v>
      </c>
      <c r="K4628" s="1">
        <v>3383333</v>
      </c>
      <c r="L4628" s="1">
        <v>0</v>
      </c>
      <c r="N4628" s="3">
        <v>5</v>
      </c>
      <c r="O4628" s="10">
        <f>N4628-1/SUMIF(Seasons!A$2:A$8,C4628,Seasons!E$2:E$8)*(B4628-(E4628/SUMIF(Seasons!A$2:A$8,C4628,Seasons!B$2:B$8))*SUMIF(Seasons!A$2:A$8,C4628,Seasons!C$2:C$8))</f>
        <v>1.5457124405979545</v>
      </c>
    </row>
    <row r="4629" spans="1:15" x14ac:dyDescent="0.2">
      <c r="A4629">
        <v>1</v>
      </c>
      <c r="B4629" s="1">
        <f>K4629</f>
        <v>3375000</v>
      </c>
      <c r="C4629" t="s">
        <v>15</v>
      </c>
      <c r="D4629" t="s">
        <v>1293</v>
      </c>
      <c r="E4629">
        <v>195</v>
      </c>
      <c r="F4629">
        <v>0</v>
      </c>
      <c r="G4629">
        <v>0</v>
      </c>
      <c r="H4629">
        <v>0</v>
      </c>
      <c r="I4629"/>
      <c r="J4629" s="1">
        <v>3375000</v>
      </c>
      <c r="K4629" s="1">
        <v>3375000</v>
      </c>
      <c r="L4629" s="1">
        <v>0</v>
      </c>
      <c r="M4629"/>
      <c r="N4629" s="3">
        <v>5.7</v>
      </c>
      <c r="O4629" s="10">
        <f>N4629-1/SUMIF(Seasons!A$2:A$8,C4629,Seasons!E$2:E$8)*(B4629-(E4629/SUMIF(Seasons!A$2:A$8,C4629,Seasons!B$2:B$8))*SUMIF(Seasons!A$2:A$8,C4629,Seasons!C$2:C$8))</f>
        <v>-0.86340755082284559</v>
      </c>
    </row>
    <row r="4630" spans="1:15" x14ac:dyDescent="0.2">
      <c r="A4630">
        <v>1</v>
      </c>
      <c r="B4630" s="1">
        <v>3383000</v>
      </c>
      <c r="C4630" t="s">
        <v>23</v>
      </c>
      <c r="D4630" t="s">
        <v>1293</v>
      </c>
      <c r="E4630">
        <v>186</v>
      </c>
      <c r="K4630" s="1">
        <v>3383000</v>
      </c>
      <c r="L4630" s="1">
        <v>0</v>
      </c>
      <c r="N4630" s="3">
        <v>2.4</v>
      </c>
      <c r="O4630" s="10">
        <f>N4630-1/SUMIF(Seasons!A$2:A$8,C4630,Seasons!E$2:E$8)*(B4630-(E4630/SUMIF(Seasons!A$2:A$8,C4630,Seasons!B$2:B$8))*SUMIF(Seasons!A$2:A$8,C4630,Seasons!C$2:C$8))</f>
        <v>-3.6330079858030166</v>
      </c>
    </row>
    <row r="4631" spans="1:15" x14ac:dyDescent="0.2">
      <c r="A4631">
        <v>1</v>
      </c>
      <c r="B4631" s="1">
        <v>90000</v>
      </c>
      <c r="C4631" t="s">
        <v>23</v>
      </c>
      <c r="D4631" t="s">
        <v>1294</v>
      </c>
      <c r="E4631">
        <v>18</v>
      </c>
      <c r="K4631" s="1">
        <v>90000</v>
      </c>
      <c r="L4631" s="1">
        <v>182000</v>
      </c>
      <c r="N4631" s="3">
        <v>-0.30000000000000004</v>
      </c>
      <c r="O4631" s="10">
        <f>N4631-1/SUMIF(Seasons!A$2:A$8,C4631,Seasons!E$2:E$8)*(B4631-(E4631/SUMIF(Seasons!A$2:A$8,C4631,Seasons!B$2:B$8))*SUMIF(Seasons!A$2:A$8,C4631,Seasons!C$2:C$8))</f>
        <v>-0.37831239087500362</v>
      </c>
    </row>
    <row r="4632" spans="1:15" x14ac:dyDescent="0.2">
      <c r="A4632">
        <v>1</v>
      </c>
      <c r="B4632" s="1">
        <f>J4632</f>
        <v>3500000</v>
      </c>
      <c r="C4632" s="11" t="s">
        <v>17</v>
      </c>
      <c r="D4632" s="11" t="s">
        <v>1295</v>
      </c>
      <c r="E4632" s="12">
        <v>190</v>
      </c>
      <c r="F4632" s="12"/>
      <c r="G4632" s="12"/>
      <c r="H4632" s="12"/>
      <c r="I4632" s="13">
        <v>3500000</v>
      </c>
      <c r="J4632" s="14">
        <v>3500000</v>
      </c>
      <c r="K4632" s="14"/>
      <c r="L4632" s="14" t="s">
        <v>27</v>
      </c>
      <c r="M4632" s="13"/>
      <c r="N4632" s="10">
        <v>5.3</v>
      </c>
      <c r="O4632" s="10">
        <f>N4632-1/SUMIF(Seasons!A$2:A$8,C4632,Seasons!E$2:E$8)*(B4632-(E4632/SUMIF(Seasons!A$2:A$8,C4632,Seasons!B$2:B$8))*SUMIF(Seasons!A$2:A$8,C4632,Seasons!C$2:C$8))</f>
        <v>-2.6300928454396502</v>
      </c>
    </row>
    <row r="4633" spans="1:15" x14ac:dyDescent="0.2">
      <c r="A4633">
        <v>1</v>
      </c>
      <c r="B4633" s="1">
        <f>K4633</f>
        <v>3607143</v>
      </c>
      <c r="C4633" s="11" t="s">
        <v>19</v>
      </c>
      <c r="D4633" s="11" t="s">
        <v>1295</v>
      </c>
      <c r="E4633" s="12">
        <v>193</v>
      </c>
      <c r="F4633" s="12">
        <v>0</v>
      </c>
      <c r="G4633" s="12">
        <v>0</v>
      </c>
      <c r="H4633" s="12">
        <v>0</v>
      </c>
      <c r="I4633" s="11"/>
      <c r="J4633" s="14">
        <v>3607143</v>
      </c>
      <c r="K4633" s="14">
        <v>3607143</v>
      </c>
      <c r="L4633" s="14">
        <v>0</v>
      </c>
      <c r="M4633" s="13"/>
      <c r="N4633" s="10">
        <v>1.4</v>
      </c>
      <c r="O4633" s="10">
        <f>N4633-1/SUMIF(Seasons!A$2:A$8,C4633,Seasons!E$2:E$8)*(B4633-(E4633/SUMIF(Seasons!A$2:A$8,C4633,Seasons!B$2:B$8))*SUMIF(Seasons!A$2:A$8,C4633,Seasons!C$2:C$8))</f>
        <v>-6.83084238410596</v>
      </c>
    </row>
    <row r="4634" spans="1:15" x14ac:dyDescent="0.2">
      <c r="A4634">
        <v>1</v>
      </c>
      <c r="B4634" s="1">
        <f>K4634</f>
        <v>3607143</v>
      </c>
      <c r="C4634" s="11" t="s">
        <v>20</v>
      </c>
      <c r="D4634" s="11" t="s">
        <v>1295</v>
      </c>
      <c r="E4634" s="12">
        <v>186</v>
      </c>
      <c r="F4634" s="12">
        <v>0</v>
      </c>
      <c r="G4634" s="12">
        <v>0</v>
      </c>
      <c r="H4634" s="12">
        <v>0</v>
      </c>
      <c r="I4634" s="12"/>
      <c r="J4634" s="14">
        <v>3607143</v>
      </c>
      <c r="K4634" s="14">
        <v>3607143</v>
      </c>
      <c r="L4634" s="14">
        <v>0</v>
      </c>
      <c r="M4634" s="13"/>
      <c r="N4634" s="10">
        <v>1.5</v>
      </c>
      <c r="O4634" s="10">
        <f>N4634-1/SUMIF(Seasons!A$2:A$8,C4634,Seasons!E$2:E$8)*(B4634-(E4634/SUMIF(Seasons!A$2:A$8,C4634,Seasons!B$2:B$8))*SUMIF(Seasons!A$2:A$8,C4634,Seasons!C$2:C$8))</f>
        <v>-6.2840743215031312</v>
      </c>
    </row>
    <row r="4635" spans="1:15" x14ac:dyDescent="0.2">
      <c r="A4635">
        <v>1</v>
      </c>
      <c r="B4635" s="1">
        <f>K4635</f>
        <v>3607143</v>
      </c>
      <c r="C4635" s="11" t="s">
        <v>21</v>
      </c>
      <c r="D4635" s="11" t="s">
        <v>1295</v>
      </c>
      <c r="E4635" s="12">
        <v>185</v>
      </c>
      <c r="F4635" s="12">
        <v>0</v>
      </c>
      <c r="G4635" s="12">
        <v>0</v>
      </c>
      <c r="H4635" s="12">
        <v>0</v>
      </c>
      <c r="I4635" s="12"/>
      <c r="J4635" s="14">
        <v>3607143</v>
      </c>
      <c r="K4635" s="14">
        <v>3607143</v>
      </c>
      <c r="L4635" s="14">
        <v>0</v>
      </c>
      <c r="M4635" s="13">
        <v>0</v>
      </c>
      <c r="N4635" s="10"/>
      <c r="O4635" s="10">
        <f>N4635-1/SUMIF(Seasons!A$2:A$8,C4635,Seasons!E$2:E$8)*(B4635-(E4635/SUMIF(Seasons!A$2:A$8,C4635,Seasons!B$2:B$8))*SUMIF(Seasons!A$2:A$8,C4635,Seasons!C$2:C$8))</f>
        <v>-7.0819944471038774</v>
      </c>
    </row>
    <row r="4636" spans="1:15" x14ac:dyDescent="0.2">
      <c r="A4636">
        <v>1</v>
      </c>
      <c r="B4636" s="1">
        <f>48/82*K4636</f>
        <v>2111498.3414634145</v>
      </c>
      <c r="C4636" t="s">
        <v>22</v>
      </c>
      <c r="D4636" t="s">
        <v>1295</v>
      </c>
      <c r="E4636">
        <v>99</v>
      </c>
      <c r="F4636">
        <v>0</v>
      </c>
      <c r="H4636">
        <v>0</v>
      </c>
      <c r="K4636" s="1">
        <v>3607143</v>
      </c>
      <c r="L4636" s="1">
        <v>0</v>
      </c>
      <c r="O4636" s="10">
        <f>N4636-1/SUMIF(Seasons!A$2:A$8,C4636,Seasons!E$2:E$8)*(B4636-(E4636/SUMIF(Seasons!A$2:A$8,C4636,Seasons!B$2:B$8))*SUMIF(Seasons!A$2:A$8,C4636,Seasons!C$2:C$8))</f>
        <v>-3.7247613280881193</v>
      </c>
    </row>
    <row r="4637" spans="1:15" x14ac:dyDescent="0.2">
      <c r="A4637">
        <v>1</v>
      </c>
      <c r="B4637" s="1">
        <f>K4637</f>
        <v>3607143</v>
      </c>
      <c r="C4637" t="s">
        <v>15</v>
      </c>
      <c r="D4637" t="s">
        <v>1295</v>
      </c>
      <c r="E4637">
        <v>195</v>
      </c>
      <c r="F4637">
        <v>195</v>
      </c>
      <c r="G4637">
        <v>0</v>
      </c>
      <c r="H4637">
        <v>0</v>
      </c>
      <c r="I4637"/>
      <c r="J4637" s="1">
        <v>3607143</v>
      </c>
      <c r="K4637" s="1">
        <v>3607143</v>
      </c>
      <c r="L4637" s="1">
        <v>0</v>
      </c>
      <c r="M4637"/>
      <c r="N4637" s="3">
        <v>0</v>
      </c>
      <c r="O4637" s="10">
        <f>N4637-1/SUMIF(Seasons!A$2:A$8,C4637,Seasons!E$2:E$8)*(B4637-(E4637/SUMIF(Seasons!A$2:A$8,C4637,Seasons!B$2:B$8))*SUMIF(Seasons!A$2:A$8,C4637,Seasons!C$2:C$8))</f>
        <v>-7.1027523717328167</v>
      </c>
    </row>
    <row r="4638" spans="1:15" x14ac:dyDescent="0.2">
      <c r="A4638">
        <v>1</v>
      </c>
      <c r="B4638" s="1">
        <f>J4638</f>
        <v>1671667</v>
      </c>
      <c r="C4638" s="11" t="s">
        <v>17</v>
      </c>
      <c r="D4638" s="11" t="s">
        <v>1296</v>
      </c>
      <c r="E4638" s="12">
        <v>190</v>
      </c>
      <c r="F4638" s="12"/>
      <c r="G4638" s="12"/>
      <c r="H4638" s="12"/>
      <c r="I4638" s="13">
        <v>850000</v>
      </c>
      <c r="J4638" s="14">
        <v>1671667</v>
      </c>
      <c r="K4638" s="14"/>
      <c r="L4638" s="14">
        <v>850000</v>
      </c>
      <c r="M4638" s="13"/>
      <c r="N4638" s="10">
        <v>5.8</v>
      </c>
      <c r="O4638" s="10">
        <f>N4638-1/SUMIF(Seasons!A$2:A$8,C4638,Seasons!E$2:E$8)*(B4638-(E4638/SUMIF(Seasons!A$2:A$8,C4638,Seasons!B$2:B$8))*SUMIF(Seasons!A$2:A$8,C4638,Seasons!C$2:C$8))</f>
        <v>2.6629155652648824</v>
      </c>
    </row>
    <row r="4639" spans="1:15" x14ac:dyDescent="0.2">
      <c r="A4639">
        <v>1</v>
      </c>
      <c r="B4639" s="1">
        <f>K4639</f>
        <v>1671667</v>
      </c>
      <c r="C4639" s="11" t="s">
        <v>19</v>
      </c>
      <c r="D4639" s="11" t="s">
        <v>1296</v>
      </c>
      <c r="E4639" s="12">
        <v>193</v>
      </c>
      <c r="F4639" s="12">
        <v>0</v>
      </c>
      <c r="G4639" s="12">
        <v>0</v>
      </c>
      <c r="H4639" s="12">
        <v>0</v>
      </c>
      <c r="I4639" s="11"/>
      <c r="J4639" s="14">
        <v>1671667</v>
      </c>
      <c r="K4639" s="14">
        <v>1671667</v>
      </c>
      <c r="L4639" s="14">
        <v>850000</v>
      </c>
      <c r="M4639" s="13"/>
      <c r="N4639" s="10">
        <v>3.4</v>
      </c>
      <c r="O4639" s="10">
        <f>N4639-1/SUMIF(Seasons!A$2:A$8,C4639,Seasons!E$2:E$8)*(B4639-(E4639/SUMIF(Seasons!A$2:A$8,C4639,Seasons!B$2:B$8))*SUMIF(Seasons!A$2:A$8,C4639,Seasons!C$2:C$8))</f>
        <v>0.2962463576158938</v>
      </c>
    </row>
    <row r="4640" spans="1:15" x14ac:dyDescent="0.2">
      <c r="A4640">
        <v>1</v>
      </c>
      <c r="B4640" s="1">
        <f>K4640</f>
        <v>1671667</v>
      </c>
      <c r="C4640" s="11" t="s">
        <v>20</v>
      </c>
      <c r="D4640" s="11" t="s">
        <v>1296</v>
      </c>
      <c r="E4640" s="12">
        <v>186</v>
      </c>
      <c r="F4640" s="12">
        <v>0</v>
      </c>
      <c r="G4640" s="12">
        <v>0</v>
      </c>
      <c r="H4640" s="12">
        <v>0</v>
      </c>
      <c r="I4640" s="12"/>
      <c r="J4640" s="14">
        <v>1671667</v>
      </c>
      <c r="K4640" s="14">
        <v>1671667</v>
      </c>
      <c r="L4640" s="14">
        <v>850000</v>
      </c>
      <c r="M4640" s="13"/>
      <c r="N4640" s="10">
        <v>2.5</v>
      </c>
      <c r="O4640" s="10">
        <f>N4640-1/SUMIF(Seasons!A$2:A$8,C4640,Seasons!E$2:E$8)*(B4640-(E4640/SUMIF(Seasons!A$2:A$8,C4640,Seasons!B$2:B$8))*SUMIF(Seasons!A$2:A$8,C4640,Seasons!C$2:C$8))</f>
        <v>-0.43528267223382011</v>
      </c>
    </row>
    <row r="4641" spans="1:15" x14ac:dyDescent="0.2">
      <c r="A4641">
        <v>1</v>
      </c>
      <c r="B4641" s="1">
        <f>K4641</f>
        <v>2800000</v>
      </c>
      <c r="C4641" s="11" t="s">
        <v>21</v>
      </c>
      <c r="D4641" s="11" t="s">
        <v>1296</v>
      </c>
      <c r="E4641" s="12">
        <v>185</v>
      </c>
      <c r="F4641" s="12">
        <v>0</v>
      </c>
      <c r="G4641" s="12">
        <v>0</v>
      </c>
      <c r="H4641" s="12">
        <v>0</v>
      </c>
      <c r="I4641" s="12"/>
      <c r="J4641" s="14">
        <v>2800000</v>
      </c>
      <c r="K4641" s="14">
        <v>2800000</v>
      </c>
      <c r="L4641" s="14">
        <v>0</v>
      </c>
      <c r="M4641" s="13">
        <v>0</v>
      </c>
      <c r="N4641" s="10">
        <v>8</v>
      </c>
      <c r="O4641" s="10">
        <f>N4641-1/SUMIF(Seasons!A$2:A$8,C4641,Seasons!E$2:E$8)*(B4641-(E4641/SUMIF(Seasons!A$2:A$8,C4641,Seasons!B$2:B$8))*SUMIF(Seasons!A$2:A$8,C4641,Seasons!C$2:C$8))</f>
        <v>2.7726184777405454</v>
      </c>
    </row>
    <row r="4642" spans="1:15" x14ac:dyDescent="0.2">
      <c r="A4642">
        <v>1</v>
      </c>
      <c r="B4642" s="1">
        <f>48/82*K4642</f>
        <v>1639024.3902439023</v>
      </c>
      <c r="C4642" t="s">
        <v>22</v>
      </c>
      <c r="D4642" t="s">
        <v>1296</v>
      </c>
      <c r="E4642">
        <v>99</v>
      </c>
      <c r="F4642">
        <v>0</v>
      </c>
      <c r="H4642">
        <v>0</v>
      </c>
      <c r="K4642" s="1">
        <v>2800000</v>
      </c>
      <c r="L4642" s="1">
        <v>0</v>
      </c>
      <c r="N4642" s="3">
        <v>2.7</v>
      </c>
      <c r="O4642" s="10">
        <f>N4642-1/SUMIF(Seasons!A$2:A$8,C4642,Seasons!E$2:E$8)*(B4642-(E4642/SUMIF(Seasons!A$2:A$8,C4642,Seasons!B$2:B$8))*SUMIF(Seasons!A$2:A$8,C4642,Seasons!C$2:C$8))</f>
        <v>-4.9331235247835892E-2</v>
      </c>
    </row>
    <row r="4643" spans="1:15" x14ac:dyDescent="0.2">
      <c r="A4643">
        <v>1</v>
      </c>
      <c r="B4643" s="1">
        <f>K4643</f>
        <v>2800000</v>
      </c>
      <c r="C4643" t="s">
        <v>15</v>
      </c>
      <c r="D4643" t="s">
        <v>1296</v>
      </c>
      <c r="E4643">
        <v>195</v>
      </c>
      <c r="F4643">
        <v>0</v>
      </c>
      <c r="G4643">
        <v>0</v>
      </c>
      <c r="H4643">
        <v>0</v>
      </c>
      <c r="I4643"/>
      <c r="J4643" s="1">
        <v>2800000</v>
      </c>
      <c r="K4643" s="1">
        <v>2800000</v>
      </c>
      <c r="L4643" s="1">
        <v>0</v>
      </c>
      <c r="M4643"/>
      <c r="N4643" s="3">
        <v>13.5</v>
      </c>
      <c r="O4643" s="10">
        <f>N4643-1/SUMIF(Seasons!A$2:A$8,C4643,Seasons!E$2:E$8)*(B4643-(E4643/SUMIF(Seasons!A$2:A$8,C4643,Seasons!B$2:B$8))*SUMIF(Seasons!A$2:A$8,C4643,Seasons!C$2:C$8))</f>
        <v>8.2725072604065826</v>
      </c>
    </row>
    <row r="4644" spans="1:15" x14ac:dyDescent="0.2">
      <c r="A4644">
        <v>1</v>
      </c>
      <c r="B4644" s="1">
        <v>2800000</v>
      </c>
      <c r="C4644" t="s">
        <v>23</v>
      </c>
      <c r="D4644" t="s">
        <v>1296</v>
      </c>
      <c r="E4644">
        <v>186</v>
      </c>
      <c r="K4644" s="1">
        <v>2800000</v>
      </c>
      <c r="L4644" s="1">
        <v>0</v>
      </c>
      <c r="N4644" s="3">
        <v>11.1</v>
      </c>
      <c r="O4644" s="10">
        <f>N4644-1/SUMIF(Seasons!A$2:A$8,C4644,Seasons!E$2:E$8)*(B4644-(E4644/SUMIF(Seasons!A$2:A$8,C4644,Seasons!B$2:B$8))*SUMIF(Seasons!A$2:A$8,C4644,Seasons!C$2:C$8))</f>
        <v>6.3085181898846496</v>
      </c>
    </row>
    <row r="4645" spans="1:15" x14ac:dyDescent="0.2">
      <c r="A4645">
        <v>1</v>
      </c>
      <c r="B4645" s="1">
        <f>48/82*K4645</f>
        <v>280404.29268292681</v>
      </c>
      <c r="C4645" t="s">
        <v>22</v>
      </c>
      <c r="D4645" t="s">
        <v>1297</v>
      </c>
      <c r="E4645">
        <v>41</v>
      </c>
      <c r="F4645">
        <v>0</v>
      </c>
      <c r="H4645">
        <v>0</v>
      </c>
      <c r="K4645" s="1">
        <v>479024</v>
      </c>
      <c r="L4645" s="1">
        <v>212500</v>
      </c>
      <c r="N4645" s="3">
        <v>-0.4</v>
      </c>
      <c r="O4645" s="10">
        <f>N4645-1/SUMIF(Seasons!A$2:A$8,C4645,Seasons!E$2:E$8)*(B4645-(E4645/SUMIF(Seasons!A$2:A$8,C4645,Seasons!B$2:B$8))*SUMIF(Seasons!A$2:A$8,C4645,Seasons!C$2:C$8))</f>
        <v>-0.71614258665331521</v>
      </c>
    </row>
    <row r="4646" spans="1:15" x14ac:dyDescent="0.2">
      <c r="A4646">
        <v>1</v>
      </c>
      <c r="B4646" s="1">
        <f>K4646</f>
        <v>82538</v>
      </c>
      <c r="C4646" t="s">
        <v>15</v>
      </c>
      <c r="D4646" t="s">
        <v>1297</v>
      </c>
      <c r="E4646">
        <v>18</v>
      </c>
      <c r="F4646">
        <v>0</v>
      </c>
      <c r="G4646">
        <v>0</v>
      </c>
      <c r="H4646">
        <v>0</v>
      </c>
      <c r="I4646"/>
      <c r="J4646" s="1">
        <v>1369167</v>
      </c>
      <c r="K4646" s="1">
        <v>82538</v>
      </c>
      <c r="L4646" s="1">
        <v>575000</v>
      </c>
      <c r="M4646"/>
      <c r="N4646" s="3">
        <v>-0.60000000000000009</v>
      </c>
      <c r="O4646" s="10">
        <f>N4646-1/SUMIF(Seasons!A$2:A$8,C4646,Seasons!E$2:E$8)*(B4646-(E4646/SUMIF(Seasons!A$2:A$8,C4646,Seasons!B$2:B$8))*SUMIF(Seasons!A$2:A$8,C4646,Seasons!C$2:C$8))</f>
        <v>-0.6738093379998511</v>
      </c>
    </row>
    <row r="4647" spans="1:15" x14ac:dyDescent="0.2">
      <c r="A4647">
        <v>1</v>
      </c>
      <c r="B4647" s="1">
        <v>817000</v>
      </c>
      <c r="C4647" t="s">
        <v>23</v>
      </c>
      <c r="D4647" t="s">
        <v>1297</v>
      </c>
      <c r="E4647">
        <v>111</v>
      </c>
      <c r="K4647" s="1">
        <v>817000</v>
      </c>
      <c r="L4647" s="1">
        <v>637000</v>
      </c>
      <c r="N4647" s="3">
        <v>2</v>
      </c>
      <c r="O4647" s="10">
        <f>N4647-1/SUMIF(Seasons!A$2:A$8,C4647,Seasons!E$2:E$8)*(B4647-(E4647/SUMIF(Seasons!A$2:A$8,C4647,Seasons!B$2:B$8))*SUMIF(Seasons!A$2:A$8,C4647,Seasons!C$2:C$8))</f>
        <v>0.95913215215960168</v>
      </c>
    </row>
    <row r="4648" spans="1:15" x14ac:dyDescent="0.2">
      <c r="A4648">
        <v>1</v>
      </c>
      <c r="B4648" s="1">
        <v>47000</v>
      </c>
      <c r="C4648" t="s">
        <v>23</v>
      </c>
      <c r="D4648" t="s">
        <v>1298</v>
      </c>
      <c r="E4648">
        <v>16</v>
      </c>
      <c r="K4648" s="1">
        <v>47000</v>
      </c>
      <c r="L4648" s="1">
        <v>0</v>
      </c>
      <c r="N4648" s="3">
        <v>-0.2</v>
      </c>
      <c r="O4648" s="10">
        <f>N4648-1/SUMIF(Seasons!A$2:A$8,C4648,Seasons!E$2:E$8)*(B4648-(E4648/SUMIF(Seasons!A$2:A$8,C4648,Seasons!B$2:B$8))*SUMIF(Seasons!A$2:A$8,C4648,Seasons!C$2:C$8))</f>
        <v>-0.19933594756275583</v>
      </c>
    </row>
    <row r="4649" spans="1:15" x14ac:dyDescent="0.2">
      <c r="A4649">
        <v>1</v>
      </c>
      <c r="B4649" s="1">
        <f>48/82*K4649</f>
        <v>176151.80487804877</v>
      </c>
      <c r="C4649" t="s">
        <v>22</v>
      </c>
      <c r="D4649" t="s">
        <v>1299</v>
      </c>
      <c r="E4649">
        <v>55</v>
      </c>
      <c r="F4649">
        <v>0</v>
      </c>
      <c r="H4649">
        <v>0</v>
      </c>
      <c r="K4649" s="1">
        <v>300926</v>
      </c>
      <c r="L4649" s="1">
        <v>0</v>
      </c>
      <c r="N4649" s="3">
        <v>3.2</v>
      </c>
      <c r="O4649" s="10">
        <f>N4649-1/SUMIF(Seasons!A$2:A$8,C4649,Seasons!E$2:E$8)*(B4649-(E4649/SUMIF(Seasons!A$2:A$8,C4649,Seasons!B$2:B$8))*SUMIF(Seasons!A$2:A$8,C4649,Seasons!C$2:C$8))</f>
        <v>3.1888101211644377</v>
      </c>
    </row>
    <row r="4650" spans="1:15" x14ac:dyDescent="0.2">
      <c r="A4650">
        <v>1</v>
      </c>
      <c r="B4650" s="1">
        <f>K4650</f>
        <v>311111</v>
      </c>
      <c r="C4650" t="s">
        <v>15</v>
      </c>
      <c r="D4650" t="s">
        <v>1299</v>
      </c>
      <c r="E4650">
        <v>112</v>
      </c>
      <c r="F4650">
        <v>0</v>
      </c>
      <c r="G4650">
        <v>0</v>
      </c>
      <c r="H4650">
        <v>0</v>
      </c>
      <c r="I4650"/>
      <c r="J4650" s="1">
        <v>541667</v>
      </c>
      <c r="K4650" s="1">
        <v>311111</v>
      </c>
      <c r="L4650" s="1">
        <v>0</v>
      </c>
      <c r="M4650"/>
      <c r="N4650" s="3">
        <v>3.9</v>
      </c>
      <c r="O4650" s="10">
        <f>N4650-1/SUMIF(Seasons!A$2:A$8,C4650,Seasons!E$2:E$8)*(B4650-(E4650/SUMIF(Seasons!A$2:A$8,C4650,Seasons!B$2:B$8))*SUMIF(Seasons!A$2:A$8,C4650,Seasons!C$2:C$8))</f>
        <v>3.9111204706232781</v>
      </c>
    </row>
    <row r="4651" spans="1:15" x14ac:dyDescent="0.2">
      <c r="A4651">
        <v>1</v>
      </c>
      <c r="B4651" s="1">
        <f>J4651</f>
        <v>3125000</v>
      </c>
      <c r="C4651" s="11" t="s">
        <v>17</v>
      </c>
      <c r="D4651" s="11" t="s">
        <v>1300</v>
      </c>
      <c r="E4651" s="12">
        <v>190</v>
      </c>
      <c r="F4651" s="12"/>
      <c r="G4651" s="12"/>
      <c r="H4651" s="12"/>
      <c r="I4651" s="13">
        <v>1700000</v>
      </c>
      <c r="J4651" s="14">
        <v>3125000</v>
      </c>
      <c r="K4651" s="14"/>
      <c r="L4651" s="14" t="s">
        <v>27</v>
      </c>
      <c r="M4651" s="13"/>
      <c r="N4651" s="10">
        <v>-1.3</v>
      </c>
      <c r="O4651" s="10">
        <f>N4651-1/SUMIF(Seasons!A$2:A$8,C4651,Seasons!E$2:E$8)*(B4651-(E4651/SUMIF(Seasons!A$2:A$8,C4651,Seasons!B$2:B$8))*SUMIF(Seasons!A$2:A$8,C4651,Seasons!C$2:C$8))</f>
        <v>-8.2470234844347345</v>
      </c>
    </row>
    <row r="4652" spans="1:15" x14ac:dyDescent="0.2">
      <c r="A4652">
        <v>1</v>
      </c>
      <c r="B4652" s="1">
        <f>K4652</f>
        <v>3125000</v>
      </c>
      <c r="C4652" s="11" t="s">
        <v>19</v>
      </c>
      <c r="D4652" s="11" t="s">
        <v>1300</v>
      </c>
      <c r="E4652" s="12">
        <v>193</v>
      </c>
      <c r="F4652" s="12">
        <v>0</v>
      </c>
      <c r="G4652" s="12">
        <v>0</v>
      </c>
      <c r="H4652" s="12">
        <v>0</v>
      </c>
      <c r="I4652" s="11"/>
      <c r="J4652" s="14">
        <v>3125000</v>
      </c>
      <c r="K4652" s="14">
        <v>3125000</v>
      </c>
      <c r="L4652" s="14">
        <v>0</v>
      </c>
      <c r="M4652" s="13"/>
      <c r="N4652" s="10">
        <v>2.1</v>
      </c>
      <c r="O4652" s="10">
        <f>N4652-1/SUMIF(Seasons!A$2:A$8,C4652,Seasons!E$2:E$8)*(B4652-(E4652/SUMIF(Seasons!A$2:A$8,C4652,Seasons!B$2:B$8))*SUMIF(Seasons!A$2:A$8,C4652,Seasons!C$2:C$8))</f>
        <v>-4.8536423841059602</v>
      </c>
    </row>
    <row r="4653" spans="1:15" x14ac:dyDescent="0.2">
      <c r="A4653">
        <v>1</v>
      </c>
      <c r="B4653" s="1">
        <f>K4653</f>
        <v>3125000</v>
      </c>
      <c r="C4653" s="11" t="s">
        <v>20</v>
      </c>
      <c r="D4653" s="11" t="s">
        <v>1300</v>
      </c>
      <c r="E4653" s="12">
        <v>186</v>
      </c>
      <c r="F4653" s="12">
        <v>0</v>
      </c>
      <c r="G4653" s="12">
        <v>0</v>
      </c>
      <c r="H4653" s="12">
        <v>0</v>
      </c>
      <c r="I4653" s="12"/>
      <c r="J4653" s="14">
        <v>3125000</v>
      </c>
      <c r="K4653" s="14">
        <v>3125000</v>
      </c>
      <c r="L4653" s="14">
        <v>0</v>
      </c>
      <c r="M4653" s="13"/>
      <c r="N4653" s="10">
        <v>1.6</v>
      </c>
      <c r="O4653" s="10">
        <f>N4653-1/SUMIF(Seasons!A$2:A$8,C4653,Seasons!E$2:E$8)*(B4653-(E4653/SUMIF(Seasons!A$2:A$8,C4653,Seasons!B$2:B$8))*SUMIF(Seasons!A$2:A$8,C4653,Seasons!C$2:C$8))</f>
        <v>-4.9762004175365337</v>
      </c>
    </row>
    <row r="4654" spans="1:15" x14ac:dyDescent="0.2">
      <c r="A4654">
        <v>1</v>
      </c>
      <c r="B4654" s="1">
        <f>K4654</f>
        <v>709459</v>
      </c>
      <c r="C4654" s="11" t="s">
        <v>21</v>
      </c>
      <c r="D4654" s="11" t="s">
        <v>1300</v>
      </c>
      <c r="E4654" s="12">
        <v>42</v>
      </c>
      <c r="F4654" s="12">
        <v>0</v>
      </c>
      <c r="G4654" s="12">
        <v>0</v>
      </c>
      <c r="H4654" s="12">
        <v>0</v>
      </c>
      <c r="I4654" s="12"/>
      <c r="J4654" s="14">
        <v>3125000</v>
      </c>
      <c r="K4654" s="14">
        <v>709459</v>
      </c>
      <c r="L4654" s="14">
        <v>0</v>
      </c>
      <c r="M4654" s="13">
        <v>0</v>
      </c>
      <c r="N4654" s="10">
        <v>-0.30000000000000004</v>
      </c>
      <c r="O4654" s="10">
        <f>N4654-1/SUMIF(Seasons!A$2:A$8,C4654,Seasons!E$2:E$8)*(B4654-(E4654/SUMIF(Seasons!A$2:A$8,C4654,Seasons!B$2:B$8))*SUMIF(Seasons!A$2:A$8,C4654,Seasons!C$2:C$8))</f>
        <v>-1.6562925284307763</v>
      </c>
    </row>
    <row r="4655" spans="1:15" x14ac:dyDescent="0.2">
      <c r="A4655">
        <v>1</v>
      </c>
      <c r="B4655" s="1">
        <f>48/82*K4655</f>
        <v>1589800.3902439023</v>
      </c>
      <c r="C4655" t="s">
        <v>22</v>
      </c>
      <c r="D4655" t="s">
        <v>1300</v>
      </c>
      <c r="E4655">
        <v>54</v>
      </c>
      <c r="F4655">
        <v>0</v>
      </c>
      <c r="H4655">
        <v>0</v>
      </c>
      <c r="K4655" s="1">
        <v>2715909</v>
      </c>
      <c r="L4655" s="1">
        <v>0</v>
      </c>
      <c r="O4655" s="10">
        <f>N4655-1/SUMIF(Seasons!A$2:A$8,C4655,Seasons!E$2:E$8)*(B4655-(E4655/SUMIF(Seasons!A$2:A$8,C4655,Seasons!B$2:B$8))*SUMIF(Seasons!A$2:A$8,C4655,Seasons!C$2:C$8))</f>
        <v>-2.9360988816250626</v>
      </c>
    </row>
    <row r="4656" spans="1:15" x14ac:dyDescent="0.2">
      <c r="A4656">
        <v>1</v>
      </c>
      <c r="B4656" s="1">
        <f>K4656</f>
        <v>125641</v>
      </c>
      <c r="C4656" t="s">
        <v>15</v>
      </c>
      <c r="D4656" t="s">
        <v>1300</v>
      </c>
      <c r="E4656">
        <v>35</v>
      </c>
      <c r="F4656">
        <v>0</v>
      </c>
      <c r="G4656">
        <v>0</v>
      </c>
      <c r="H4656">
        <v>0</v>
      </c>
      <c r="I4656"/>
      <c r="J4656" s="1">
        <v>1000000</v>
      </c>
      <c r="K4656" s="1">
        <v>125641</v>
      </c>
      <c r="L4656" s="1">
        <v>300000</v>
      </c>
      <c r="M4656"/>
      <c r="N4656" s="3">
        <v>0</v>
      </c>
      <c r="O4656" s="10">
        <f>N4656-1/SUMIF(Seasons!A$2:A$8,C4656,Seasons!E$2:E$8)*(B4656-(E4656/SUMIF(Seasons!A$2:A$8,C4656,Seasons!B$2:B$8))*SUMIF(Seasons!A$2:A$8,C4656,Seasons!C$2:C$8))</f>
        <v>-6.2551135602055247E-2</v>
      </c>
    </row>
    <row r="4657" spans="1:15" x14ac:dyDescent="0.2">
      <c r="A4657">
        <v>1</v>
      </c>
      <c r="B4657" s="1">
        <f>K4657</f>
        <v>286865</v>
      </c>
      <c r="C4657" s="11" t="s">
        <v>21</v>
      </c>
      <c r="D4657" s="11" t="s">
        <v>1301</v>
      </c>
      <c r="E4657" s="12">
        <v>61</v>
      </c>
      <c r="F4657" s="12">
        <v>0</v>
      </c>
      <c r="G4657" s="12">
        <v>0</v>
      </c>
      <c r="H4657" s="12">
        <v>0</v>
      </c>
      <c r="I4657" s="12"/>
      <c r="J4657" s="14">
        <v>870000</v>
      </c>
      <c r="K4657" s="14">
        <v>286865</v>
      </c>
      <c r="L4657" s="14">
        <v>285000</v>
      </c>
      <c r="M4657" s="13">
        <v>0</v>
      </c>
      <c r="N4657" s="10">
        <v>-1</v>
      </c>
      <c r="O4657" s="10">
        <f>N4657-1/SUMIF(Seasons!A$2:A$8,C4657,Seasons!E$2:E$8)*(B4657-(E4657/SUMIF(Seasons!A$2:A$8,C4657,Seasons!B$2:B$8))*SUMIF(Seasons!A$2:A$8,C4657,Seasons!C$2:C$8))</f>
        <v>-1.261384911958392</v>
      </c>
    </row>
    <row r="4658" spans="1:15" x14ac:dyDescent="0.2">
      <c r="A4658">
        <v>1</v>
      </c>
      <c r="B4658" s="1">
        <f>K4658</f>
        <v>499795</v>
      </c>
      <c r="C4658" t="s">
        <v>15</v>
      </c>
      <c r="D4658" t="s">
        <v>1301</v>
      </c>
      <c r="E4658">
        <v>132</v>
      </c>
      <c r="F4658">
        <v>0</v>
      </c>
      <c r="G4658">
        <v>0</v>
      </c>
      <c r="H4658">
        <v>0</v>
      </c>
      <c r="I4658"/>
      <c r="J4658" s="1">
        <v>870000</v>
      </c>
      <c r="K4658" s="1">
        <v>499795</v>
      </c>
      <c r="L4658" s="1">
        <v>0</v>
      </c>
      <c r="M4658"/>
      <c r="N4658" s="3">
        <v>2.9</v>
      </c>
      <c r="O4658" s="10">
        <f>N4658-1/SUMIF(Seasons!A$2:A$8,C4658,Seasons!E$2:E$8)*(B4658-(E4658/SUMIF(Seasons!A$2:A$8,C4658,Seasons!B$2:B$8))*SUMIF(Seasons!A$2:A$8,C4658,Seasons!C$2:C$8))</f>
        <v>2.6038048998436221</v>
      </c>
    </row>
    <row r="4659" spans="1:15" x14ac:dyDescent="0.2">
      <c r="A4659">
        <v>1</v>
      </c>
      <c r="B4659" s="1">
        <v>475000</v>
      </c>
      <c r="C4659" t="s">
        <v>23</v>
      </c>
      <c r="D4659" t="s">
        <v>1301</v>
      </c>
      <c r="E4659">
        <v>114</v>
      </c>
      <c r="K4659" s="1">
        <v>475000</v>
      </c>
      <c r="L4659" s="1">
        <v>0</v>
      </c>
      <c r="N4659" s="3">
        <v>1.6</v>
      </c>
      <c r="O4659" s="10">
        <f>N4659-1/SUMIF(Seasons!A$2:A$8,C4659,Seasons!E$2:E$8)*(B4659-(E4659/SUMIF(Seasons!A$2:A$8,C4659,Seasons!B$2:B$8))*SUMIF(Seasons!A$2:A$8,C4659,Seasons!C$2:C$8))</f>
        <v>1.3063285342187365</v>
      </c>
    </row>
    <row r="4660" spans="1:15" x14ac:dyDescent="0.2">
      <c r="A4660">
        <v>1</v>
      </c>
      <c r="B4660" s="1">
        <f>J4660</f>
        <v>550000</v>
      </c>
      <c r="C4660" s="11" t="s">
        <v>17</v>
      </c>
      <c r="D4660" s="11" t="s">
        <v>1302</v>
      </c>
      <c r="E4660" s="12">
        <v>190</v>
      </c>
      <c r="F4660" s="12"/>
      <c r="G4660" s="12"/>
      <c r="H4660" s="12"/>
      <c r="I4660" s="13">
        <v>550000</v>
      </c>
      <c r="J4660" s="14">
        <v>550000</v>
      </c>
      <c r="K4660" s="14"/>
      <c r="L4660" s="14" t="s">
        <v>27</v>
      </c>
      <c r="M4660" s="13"/>
      <c r="N4660" s="10">
        <v>0</v>
      </c>
      <c r="O4660" s="10">
        <f>N4660-1/SUMIF(Seasons!A$2:A$8,C4660,Seasons!E$2:E$8)*(B4660-(E4660/SUMIF(Seasons!A$2:A$8,C4660,Seasons!B$2:B$8))*SUMIF(Seasons!A$2:A$8,C4660,Seasons!C$2:C$8))</f>
        <v>-0.19661387220098306</v>
      </c>
    </row>
    <row r="4661" spans="1:15" x14ac:dyDescent="0.2">
      <c r="A4661">
        <v>1</v>
      </c>
      <c r="B4661" s="1">
        <f>K4661</f>
        <v>5181</v>
      </c>
      <c r="C4661" s="11" t="s">
        <v>19</v>
      </c>
      <c r="D4661" s="11" t="s">
        <v>1302</v>
      </c>
      <c r="E4661" s="12">
        <v>2</v>
      </c>
      <c r="F4661" s="12">
        <v>0</v>
      </c>
      <c r="G4661" s="12">
        <v>0</v>
      </c>
      <c r="H4661" s="12">
        <v>0</v>
      </c>
      <c r="I4661" s="11"/>
      <c r="J4661" s="14">
        <v>500000</v>
      </c>
      <c r="K4661" s="14">
        <v>5181</v>
      </c>
      <c r="L4661" s="14">
        <v>0</v>
      </c>
      <c r="M4661" s="13"/>
      <c r="N4661" s="10"/>
      <c r="O4661" s="10">
        <f>N4661-1/SUMIF(Seasons!A$2:A$8,C4661,Seasons!E$2:E$8)*(B4661-(E4661/SUMIF(Seasons!A$2:A$8,C4661,Seasons!B$2:B$8))*SUMIF(Seasons!A$2:A$8,C4661,Seasons!C$2:C$8))</f>
        <v>9.1960333527774325E-7</v>
      </c>
    </row>
    <row r="4662" spans="1:15" x14ac:dyDescent="0.2">
      <c r="A4662">
        <v>1</v>
      </c>
      <c r="B4662" s="1">
        <f>K4662</f>
        <v>187366</v>
      </c>
      <c r="C4662" s="11" t="s">
        <v>20</v>
      </c>
      <c r="D4662" s="11" t="s">
        <v>1303</v>
      </c>
      <c r="E4662" s="12">
        <v>41</v>
      </c>
      <c r="F4662" s="12">
        <v>0</v>
      </c>
      <c r="G4662" s="12">
        <v>0</v>
      </c>
      <c r="H4662" s="12">
        <v>0</v>
      </c>
      <c r="I4662" s="12"/>
      <c r="J4662" s="14">
        <v>850000</v>
      </c>
      <c r="K4662" s="14">
        <v>187366</v>
      </c>
      <c r="L4662" s="14">
        <v>265000</v>
      </c>
      <c r="M4662" s="13"/>
      <c r="N4662" s="10">
        <v>1.5</v>
      </c>
      <c r="O4662" s="10">
        <f>N4662-1/SUMIF(Seasons!A$2:A$8,C4662,Seasons!E$2:E$8)*(B4662-(E4662/SUMIF(Seasons!A$2:A$8,C4662,Seasons!B$2:B$8))*SUMIF(Seasons!A$2:A$8,C4662,Seasons!C$2:C$8))</f>
        <v>1.3067199676745909</v>
      </c>
    </row>
    <row r="4663" spans="1:15" x14ac:dyDescent="0.2">
      <c r="A4663">
        <v>1</v>
      </c>
      <c r="B4663" s="1">
        <f>K4663</f>
        <v>331083</v>
      </c>
      <c r="C4663" s="11" t="s">
        <v>21</v>
      </c>
      <c r="D4663" s="11" t="s">
        <v>1303</v>
      </c>
      <c r="E4663" s="12">
        <v>52</v>
      </c>
      <c r="F4663" s="12">
        <v>0</v>
      </c>
      <c r="G4663" s="12">
        <v>0</v>
      </c>
      <c r="H4663" s="12">
        <v>91</v>
      </c>
      <c r="I4663" s="12"/>
      <c r="J4663" s="14">
        <v>850000</v>
      </c>
      <c r="K4663" s="14">
        <v>331083</v>
      </c>
      <c r="L4663" s="14">
        <v>240000</v>
      </c>
      <c r="M4663" s="13">
        <v>0</v>
      </c>
      <c r="N4663" s="10">
        <v>1.3</v>
      </c>
      <c r="O4663" s="10">
        <f>N4663-1/SUMIF(Seasons!A$2:A$8,C4663,Seasons!E$2:E$8)*(B4663-(E4663/SUMIF(Seasons!A$2:A$8,C4663,Seasons!B$2:B$8))*SUMIF(Seasons!A$2:A$8,C4663,Seasons!C$2:C$8))</f>
        <v>0.87832739316626351</v>
      </c>
    </row>
    <row r="4664" spans="1:15" x14ac:dyDescent="0.2">
      <c r="A4664">
        <v>1</v>
      </c>
      <c r="B4664" s="1">
        <f>48/82*K4664</f>
        <v>351219.5121951219</v>
      </c>
      <c r="C4664" t="s">
        <v>22</v>
      </c>
      <c r="D4664" t="s">
        <v>1303</v>
      </c>
      <c r="E4664">
        <v>99</v>
      </c>
      <c r="F4664">
        <v>0</v>
      </c>
      <c r="H4664">
        <v>0</v>
      </c>
      <c r="K4664" s="1">
        <v>600000</v>
      </c>
      <c r="L4664" s="1">
        <v>0</v>
      </c>
      <c r="N4664" s="3">
        <v>0.30000000000000004</v>
      </c>
      <c r="O4664" s="10">
        <f>N4664-1/SUMIF(Seasons!A$2:A$8,C4664,Seasons!E$2:E$8)*(B4664-(E4664/SUMIF(Seasons!A$2:A$8,C4664,Seasons!B$2:B$8))*SUMIF(Seasons!A$2:A$8,C4664,Seasons!C$2:C$8))</f>
        <v>0.20936270653029126</v>
      </c>
    </row>
    <row r="4665" spans="1:15" x14ac:dyDescent="0.2">
      <c r="A4665">
        <v>1</v>
      </c>
      <c r="B4665" s="1">
        <f>K4665</f>
        <v>559812</v>
      </c>
      <c r="C4665" s="11" t="s">
        <v>20</v>
      </c>
      <c r="D4665" s="11" t="s">
        <v>1304</v>
      </c>
      <c r="E4665" s="12">
        <v>119</v>
      </c>
      <c r="F4665" s="12">
        <v>0</v>
      </c>
      <c r="G4665" s="12">
        <v>0</v>
      </c>
      <c r="H4665" s="12">
        <v>0</v>
      </c>
      <c r="I4665" s="12"/>
      <c r="J4665" s="14">
        <v>875000</v>
      </c>
      <c r="K4665" s="14">
        <v>559812</v>
      </c>
      <c r="L4665" s="14">
        <v>0</v>
      </c>
      <c r="M4665" s="13"/>
      <c r="N4665" s="10">
        <v>2.5</v>
      </c>
      <c r="O4665" s="10">
        <f>N4665-1/SUMIF(Seasons!A$2:A$8,C4665,Seasons!E$2:E$8)*(B4665-(E4665/SUMIF(Seasons!A$2:A$8,C4665,Seasons!B$2:B$8))*SUMIF(Seasons!A$2:A$8,C4665,Seasons!C$2:C$8))</f>
        <v>1.8989489931981951</v>
      </c>
    </row>
    <row r="4666" spans="1:15" x14ac:dyDescent="0.2">
      <c r="A4666">
        <v>1</v>
      </c>
      <c r="B4666" s="1">
        <f>K4666</f>
        <v>288514</v>
      </c>
      <c r="C4666" s="11" t="s">
        <v>21</v>
      </c>
      <c r="D4666" s="11" t="s">
        <v>1304</v>
      </c>
      <c r="E4666" s="12">
        <v>61</v>
      </c>
      <c r="F4666" s="12">
        <v>0</v>
      </c>
      <c r="G4666" s="12">
        <v>0</v>
      </c>
      <c r="H4666" s="12">
        <v>0</v>
      </c>
      <c r="I4666" s="12"/>
      <c r="J4666" s="14">
        <v>875000</v>
      </c>
      <c r="K4666" s="14">
        <v>288514</v>
      </c>
      <c r="L4666" s="14">
        <v>0</v>
      </c>
      <c r="M4666" s="13">
        <v>0</v>
      </c>
      <c r="N4666" s="10">
        <v>-0.60000000000000009</v>
      </c>
      <c r="O4666" s="10">
        <f>N4666-1/SUMIF(Seasons!A$2:A$8,C4666,Seasons!E$2:E$8)*(B4666-(E4666/SUMIF(Seasons!A$2:A$8,C4666,Seasons!B$2:B$8))*SUMIF(Seasons!A$2:A$8,C4666,Seasons!C$2:C$8))</f>
        <v>-0.8651739019057354</v>
      </c>
    </row>
    <row r="4667" spans="1:15" x14ac:dyDescent="0.2">
      <c r="A4667">
        <v>1</v>
      </c>
      <c r="B4667" s="1">
        <f>K4667</f>
        <v>160000</v>
      </c>
      <c r="C4667" t="s">
        <v>15</v>
      </c>
      <c r="D4667" t="s">
        <v>1304</v>
      </c>
      <c r="E4667">
        <v>52</v>
      </c>
      <c r="F4667">
        <v>0</v>
      </c>
      <c r="G4667">
        <v>0</v>
      </c>
      <c r="H4667">
        <v>0</v>
      </c>
      <c r="I4667"/>
      <c r="J4667" s="1">
        <v>600000</v>
      </c>
      <c r="K4667" s="1">
        <v>160000</v>
      </c>
      <c r="L4667" s="1">
        <v>0</v>
      </c>
      <c r="M4667"/>
      <c r="N4667" s="3">
        <v>-1.2</v>
      </c>
      <c r="O4667" s="10">
        <f>N4667-1/SUMIF(Seasons!A$2:A$8,C4667,Seasons!E$2:E$8)*(B4667-(E4667/SUMIF(Seasons!A$2:A$8,C4667,Seasons!B$2:B$8))*SUMIF(Seasons!A$2:A$8,C4667,Seasons!C$2:C$8))</f>
        <v>-1.2309777347531461</v>
      </c>
    </row>
    <row r="4668" spans="1:15" x14ac:dyDescent="0.2">
      <c r="A4668">
        <v>1</v>
      </c>
      <c r="B4668" s="1">
        <f>J4668</f>
        <v>475000</v>
      </c>
      <c r="C4668" s="11" t="s">
        <v>17</v>
      </c>
      <c r="D4668" s="11" t="s">
        <v>1305</v>
      </c>
      <c r="E4668" s="12">
        <v>190</v>
      </c>
      <c r="F4668" s="12"/>
      <c r="G4668" s="12"/>
      <c r="H4668" s="12"/>
      <c r="I4668" s="13">
        <v>475000</v>
      </c>
      <c r="J4668" s="14">
        <v>475000</v>
      </c>
      <c r="K4668" s="14"/>
      <c r="L4668" s="14" t="s">
        <v>27</v>
      </c>
      <c r="M4668" s="13"/>
      <c r="N4668" s="10">
        <v>-1.2</v>
      </c>
      <c r="O4668" s="10">
        <f>N4668-1/SUMIF(Seasons!A$2:A$8,C4668,Seasons!E$2:E$8)*(B4668-(E4668/SUMIF(Seasons!A$2:A$8,C4668,Seasons!B$2:B$8))*SUMIF(Seasons!A$2:A$8,C4668,Seasons!C$2:C$8))</f>
        <v>-1.2</v>
      </c>
    </row>
    <row r="4669" spans="1:15" x14ac:dyDescent="0.2">
      <c r="A4669">
        <v>1</v>
      </c>
      <c r="B4669" s="1">
        <f>J4669</f>
        <v>508333</v>
      </c>
      <c r="C4669" s="11" t="s">
        <v>17</v>
      </c>
      <c r="D4669" s="11" t="s">
        <v>1306</v>
      </c>
      <c r="E4669" s="12">
        <v>190</v>
      </c>
      <c r="F4669" s="12"/>
      <c r="G4669" s="12"/>
      <c r="H4669" s="12"/>
      <c r="I4669" s="13">
        <v>500000</v>
      </c>
      <c r="J4669" s="14">
        <v>508333</v>
      </c>
      <c r="K4669" s="14"/>
      <c r="L4669" s="14" t="s">
        <v>27</v>
      </c>
      <c r="M4669" s="13"/>
      <c r="N4669" s="10">
        <v>0.1</v>
      </c>
      <c r="O4669" s="10">
        <f>N4669-1/SUMIF(Seasons!A$2:A$8,C4669,Seasons!E$2:E$8)*(B4669-(E4669/SUMIF(Seasons!A$2:A$8,C4669,Seasons!B$2:B$8))*SUMIF(Seasons!A$2:A$8,C4669,Seasons!C$2:C$8))</f>
        <v>1.2616930638995091E-2</v>
      </c>
    </row>
    <row r="4670" spans="1:15" x14ac:dyDescent="0.2">
      <c r="A4670">
        <v>1</v>
      </c>
      <c r="B4670" s="1">
        <f>K4670</f>
        <v>303886</v>
      </c>
      <c r="C4670" s="11" t="s">
        <v>19</v>
      </c>
      <c r="D4670" s="11" t="s">
        <v>1307</v>
      </c>
      <c r="E4670" s="12">
        <v>102</v>
      </c>
      <c r="F4670" s="12">
        <v>0</v>
      </c>
      <c r="G4670" s="12">
        <v>0</v>
      </c>
      <c r="H4670" s="12">
        <v>0</v>
      </c>
      <c r="I4670" s="11"/>
      <c r="J4670" s="14">
        <v>575000</v>
      </c>
      <c r="K4670" s="14">
        <v>303886</v>
      </c>
      <c r="L4670" s="14">
        <v>0</v>
      </c>
      <c r="M4670" s="13"/>
      <c r="N4670" s="10">
        <v>-1.7</v>
      </c>
      <c r="O4670" s="10">
        <f>N4670-1/SUMIF(Seasons!A$2:A$8,C4670,Seasons!E$2:E$8)*(B4670-(E4670/SUMIF(Seasons!A$2:A$8,C4670,Seasons!B$2:B$8))*SUMIF(Seasons!A$2:A$8,C4670,Seasons!C$2:C$8))</f>
        <v>-1.8049994578457949</v>
      </c>
    </row>
    <row r="4671" spans="1:15" x14ac:dyDescent="0.2">
      <c r="A4671">
        <v>1</v>
      </c>
      <c r="B4671" s="1">
        <f>K4671</f>
        <v>108199</v>
      </c>
      <c r="C4671" s="11" t="s">
        <v>20</v>
      </c>
      <c r="D4671" s="11" t="s">
        <v>1307</v>
      </c>
      <c r="E4671" s="12">
        <v>35</v>
      </c>
      <c r="F4671" s="12">
        <v>0</v>
      </c>
      <c r="G4671" s="12">
        <v>0</v>
      </c>
      <c r="H4671" s="12">
        <v>0</v>
      </c>
      <c r="I4671" s="12"/>
      <c r="J4671" s="14">
        <v>575000</v>
      </c>
      <c r="K4671" s="14">
        <v>108199</v>
      </c>
      <c r="L4671" s="14">
        <v>0</v>
      </c>
      <c r="M4671" s="13"/>
      <c r="N4671" s="10">
        <v>0.4</v>
      </c>
      <c r="O4671" s="10">
        <f>N4671-1/SUMIF(Seasons!A$2:A$8,C4671,Seasons!E$2:E$8)*(B4671-(E4671/SUMIF(Seasons!A$2:A$8,C4671,Seasons!B$2:B$8))*SUMIF(Seasons!A$2:A$8,C4671,Seasons!C$2:C$8))</f>
        <v>0.3646438952117988</v>
      </c>
    </row>
    <row r="4672" spans="1:15" x14ac:dyDescent="0.2">
      <c r="A4672">
        <v>1</v>
      </c>
      <c r="B4672" s="1">
        <f>K4672</f>
        <v>3270</v>
      </c>
      <c r="C4672" s="11" t="s">
        <v>21</v>
      </c>
      <c r="D4672" s="11" t="s">
        <v>1307</v>
      </c>
      <c r="E4672" s="12">
        <v>1</v>
      </c>
      <c r="F4672" s="12">
        <v>0</v>
      </c>
      <c r="G4672" s="12">
        <v>0</v>
      </c>
      <c r="H4672" s="12">
        <v>0</v>
      </c>
      <c r="I4672" s="12"/>
      <c r="J4672" s="14">
        <v>605000</v>
      </c>
      <c r="K4672" s="14">
        <v>3270</v>
      </c>
      <c r="L4672" s="14">
        <v>0</v>
      </c>
      <c r="M4672" s="13">
        <v>0</v>
      </c>
      <c r="N4672" s="10">
        <v>-0.2</v>
      </c>
      <c r="O4672" s="10">
        <f>N4672-1/SUMIF(Seasons!A$2:A$8,C4672,Seasons!E$2:E$8)*(B4672-(E4672/SUMIF(Seasons!A$2:A$8,C4672,Seasons!B$2:B$8))*SUMIF(Seasons!A$2:A$8,C4672,Seasons!C$2:C$8))</f>
        <v>-0.20099300065982689</v>
      </c>
    </row>
    <row r="4673" spans="1:15" x14ac:dyDescent="0.2">
      <c r="A4673">
        <v>1</v>
      </c>
      <c r="B4673" s="1">
        <f>K4673</f>
        <v>681081</v>
      </c>
      <c r="C4673" s="11" t="s">
        <v>21</v>
      </c>
      <c r="D4673" s="11" t="s">
        <v>1308</v>
      </c>
      <c r="E4673" s="12">
        <v>140</v>
      </c>
      <c r="F4673" s="12">
        <v>0</v>
      </c>
      <c r="G4673" s="12">
        <v>0</v>
      </c>
      <c r="H4673" s="12">
        <v>0</v>
      </c>
      <c r="I4673" s="12"/>
      <c r="J4673" s="14">
        <v>900000</v>
      </c>
      <c r="K4673" s="14">
        <v>681081</v>
      </c>
      <c r="L4673" s="14">
        <v>260000</v>
      </c>
      <c r="M4673" s="13">
        <v>110000</v>
      </c>
      <c r="N4673" s="10">
        <v>4.8</v>
      </c>
      <c r="O4673" s="10">
        <f>N4673-1/SUMIF(Seasons!A$2:A$8,C4673,Seasons!E$2:E$8)*(B4673-(E4673/SUMIF(Seasons!A$2:A$8,C4673,Seasons!B$2:B$8))*SUMIF(Seasons!A$2:A$8,C4673,Seasons!C$2:C$8))</f>
        <v>4.1479359631531967</v>
      </c>
    </row>
    <row r="4674" spans="1:15" x14ac:dyDescent="0.2">
      <c r="A4674">
        <v>1</v>
      </c>
      <c r="B4674" s="1">
        <f>48/82*K4674</f>
        <v>61197.073170731703</v>
      </c>
      <c r="C4674" t="s">
        <v>22</v>
      </c>
      <c r="D4674" t="s">
        <v>1308</v>
      </c>
      <c r="E4674">
        <v>15</v>
      </c>
      <c r="F4674">
        <v>0</v>
      </c>
      <c r="H4674">
        <v>0</v>
      </c>
      <c r="K4674" s="1">
        <v>104545</v>
      </c>
      <c r="L4674" s="1">
        <v>210000</v>
      </c>
      <c r="N4674" s="3">
        <v>0.8</v>
      </c>
      <c r="O4674" s="10">
        <f>N4674-1/SUMIF(Seasons!A$2:A$8,C4674,Seasons!E$2:E$8)*(B4674-(E4674/SUMIF(Seasons!A$2:A$8,C4674,Seasons!B$2:B$8))*SUMIF(Seasons!A$2:A$8,C4674,Seasons!C$2:C$8))</f>
        <v>0.76978811816036052</v>
      </c>
    </row>
    <row r="4675" spans="1:15" x14ac:dyDescent="0.2">
      <c r="A4675">
        <v>1</v>
      </c>
      <c r="B4675" s="1">
        <f>K4675</f>
        <v>544923</v>
      </c>
      <c r="C4675" t="s">
        <v>15</v>
      </c>
      <c r="D4675" t="s">
        <v>1308</v>
      </c>
      <c r="E4675">
        <v>154</v>
      </c>
      <c r="F4675">
        <v>0</v>
      </c>
      <c r="G4675">
        <v>0</v>
      </c>
      <c r="H4675">
        <v>0</v>
      </c>
      <c r="I4675"/>
      <c r="J4675" s="1">
        <v>900000</v>
      </c>
      <c r="K4675" s="1">
        <v>544923</v>
      </c>
      <c r="L4675" s="1">
        <v>160000</v>
      </c>
      <c r="M4675"/>
      <c r="N4675" s="3">
        <v>1.5</v>
      </c>
      <c r="O4675" s="10">
        <f>N4675-1/SUMIF(Seasons!A$2:A$8,C4675,Seasons!E$2:E$8)*(B4675-(E4675/SUMIF(Seasons!A$2:A$8,C4675,Seasons!B$2:B$8))*SUMIF(Seasons!A$2:A$8,C4675,Seasons!C$2:C$8))</f>
        <v>1.243123270533919</v>
      </c>
    </row>
    <row r="4676" spans="1:15" x14ac:dyDescent="0.2">
      <c r="A4676">
        <v>1</v>
      </c>
      <c r="B4676" s="1">
        <f>J4676</f>
        <v>3750000</v>
      </c>
      <c r="C4676" s="11" t="s">
        <v>17</v>
      </c>
      <c r="D4676" s="11" t="s">
        <v>1309</v>
      </c>
      <c r="E4676" s="12">
        <v>190</v>
      </c>
      <c r="F4676" s="12"/>
      <c r="G4676" s="12"/>
      <c r="H4676" s="12"/>
      <c r="I4676" s="13">
        <v>3750000</v>
      </c>
      <c r="J4676" s="14">
        <v>3750000</v>
      </c>
      <c r="K4676" s="14"/>
      <c r="L4676" s="14" t="s">
        <v>27</v>
      </c>
      <c r="M4676" s="13"/>
      <c r="N4676" s="10">
        <v>2.5</v>
      </c>
      <c r="O4676" s="10">
        <f>N4676-1/SUMIF(Seasons!A$2:A$8,C4676,Seasons!E$2:E$8)*(B4676-(E4676/SUMIF(Seasons!A$2:A$8,C4676,Seasons!B$2:B$8))*SUMIF(Seasons!A$2:A$8,C4676,Seasons!C$2:C$8))</f>
        <v>-6.0854724194429277</v>
      </c>
    </row>
    <row r="4677" spans="1:15" x14ac:dyDescent="0.2">
      <c r="A4677">
        <v>1</v>
      </c>
      <c r="B4677" s="1">
        <f>K4677</f>
        <v>3750000</v>
      </c>
      <c r="C4677" s="11" t="s">
        <v>19</v>
      </c>
      <c r="D4677" s="11" t="s">
        <v>1309</v>
      </c>
      <c r="E4677" s="12">
        <v>193</v>
      </c>
      <c r="F4677" s="12">
        <v>0</v>
      </c>
      <c r="G4677" s="12">
        <v>0</v>
      </c>
      <c r="H4677" s="12">
        <v>0</v>
      </c>
      <c r="I4677" s="11"/>
      <c r="J4677" s="14">
        <v>3750000</v>
      </c>
      <c r="K4677" s="14">
        <v>3750000</v>
      </c>
      <c r="L4677" s="14">
        <v>0</v>
      </c>
      <c r="M4677" s="13"/>
      <c r="N4677" s="10">
        <v>7.1</v>
      </c>
      <c r="O4677" s="10">
        <f>N4677-1/SUMIF(Seasons!A$2:A$8,C4677,Seasons!E$2:E$8)*(B4677-(E4677/SUMIF(Seasons!A$2:A$8,C4677,Seasons!B$2:B$8))*SUMIF(Seasons!A$2:A$8,C4677,Seasons!C$2:C$8))</f>
        <v>-1.5092715231788087</v>
      </c>
    </row>
    <row r="4678" spans="1:15" x14ac:dyDescent="0.2">
      <c r="A4678">
        <v>1</v>
      </c>
      <c r="B4678" s="1">
        <f>K4678</f>
        <v>3750000</v>
      </c>
      <c r="C4678" s="11" t="s">
        <v>20</v>
      </c>
      <c r="D4678" s="11" t="s">
        <v>1309</v>
      </c>
      <c r="E4678" s="12">
        <v>186</v>
      </c>
      <c r="F4678" s="12">
        <v>0</v>
      </c>
      <c r="G4678" s="12">
        <v>0</v>
      </c>
      <c r="H4678" s="12">
        <v>0</v>
      </c>
      <c r="I4678" s="12"/>
      <c r="J4678" s="14">
        <v>3750000</v>
      </c>
      <c r="K4678" s="14">
        <v>3750000</v>
      </c>
      <c r="L4678" s="14">
        <v>0</v>
      </c>
      <c r="M4678" s="13"/>
      <c r="N4678" s="10">
        <v>5.9</v>
      </c>
      <c r="O4678" s="10">
        <f>N4678-1/SUMIF(Seasons!A$2:A$8,C4678,Seasons!E$2:E$8)*(B4678-(E4678/SUMIF(Seasons!A$2:A$8,C4678,Seasons!B$2:B$8))*SUMIF(Seasons!A$2:A$8,C4678,Seasons!C$2:C$8))</f>
        <v>-2.2419624217118983</v>
      </c>
    </row>
    <row r="4679" spans="1:15" x14ac:dyDescent="0.2">
      <c r="A4679">
        <v>1</v>
      </c>
      <c r="B4679" s="1">
        <f>K4679</f>
        <v>3750000</v>
      </c>
      <c r="C4679" s="11" t="s">
        <v>21</v>
      </c>
      <c r="D4679" s="11" t="s">
        <v>1309</v>
      </c>
      <c r="E4679" s="12">
        <v>185</v>
      </c>
      <c r="F4679" s="12">
        <v>0</v>
      </c>
      <c r="G4679" s="12">
        <v>0</v>
      </c>
      <c r="H4679" s="12">
        <v>0</v>
      </c>
      <c r="I4679" s="12"/>
      <c r="J4679" s="14">
        <v>3750000</v>
      </c>
      <c r="K4679" s="14">
        <v>3750000</v>
      </c>
      <c r="L4679" s="14">
        <v>0</v>
      </c>
      <c r="M4679" s="13">
        <v>0</v>
      </c>
      <c r="N4679" s="10">
        <v>8.6999999999999993</v>
      </c>
      <c r="O4679" s="10">
        <f>N4679-1/SUMIF(Seasons!A$2:A$8,C4679,Seasons!E$2:E$8)*(B4679-(E4679/SUMIF(Seasons!A$2:A$8,C4679,Seasons!B$2:B$8))*SUMIF(Seasons!A$2:A$8,C4679,Seasons!C$2:C$8))</f>
        <v>1.2897558640497842</v>
      </c>
    </row>
    <row r="4680" spans="1:15" x14ac:dyDescent="0.2">
      <c r="A4680">
        <v>1</v>
      </c>
      <c r="B4680" s="1">
        <f>48/82*K4680</f>
        <v>2195121.9512195121</v>
      </c>
      <c r="C4680" t="s">
        <v>22</v>
      </c>
      <c r="D4680" t="s">
        <v>1309</v>
      </c>
      <c r="E4680">
        <v>99</v>
      </c>
      <c r="F4680">
        <v>0</v>
      </c>
      <c r="H4680">
        <v>0</v>
      </c>
      <c r="K4680" s="1">
        <v>3750000</v>
      </c>
      <c r="L4680" s="1">
        <v>0</v>
      </c>
      <c r="N4680" s="3">
        <v>2.6</v>
      </c>
      <c r="O4680" s="10">
        <f>N4680-1/SUMIF(Seasons!A$2:A$8,C4680,Seasons!E$2:E$8)*(B4680-(E4680/SUMIF(Seasons!A$2:A$8,C4680,Seasons!B$2:B$8))*SUMIF(Seasons!A$2:A$8,C4680,Seasons!C$2:C$8))</f>
        <v>-1.2974036191974823</v>
      </c>
    </row>
    <row r="4681" spans="1:15" x14ac:dyDescent="0.2">
      <c r="A4681">
        <v>1</v>
      </c>
      <c r="B4681" s="1">
        <f>K4681</f>
        <v>3750000</v>
      </c>
      <c r="C4681" t="s">
        <v>15</v>
      </c>
      <c r="D4681" t="s">
        <v>1309</v>
      </c>
      <c r="E4681">
        <v>195</v>
      </c>
      <c r="F4681">
        <v>0</v>
      </c>
      <c r="G4681">
        <v>0</v>
      </c>
      <c r="H4681">
        <v>0</v>
      </c>
      <c r="I4681"/>
      <c r="J4681" s="1">
        <v>3750000</v>
      </c>
      <c r="K4681" s="1">
        <v>3750000</v>
      </c>
      <c r="L4681" s="1">
        <v>0</v>
      </c>
      <c r="M4681"/>
      <c r="N4681" s="3">
        <v>3.4</v>
      </c>
      <c r="O4681" s="10">
        <f>N4681-1/SUMIF(Seasons!A$2:A$8,C4681,Seasons!E$2:E$8)*(B4681-(E4681/SUMIF(Seasons!A$2:A$8,C4681,Seasons!B$2:B$8))*SUMIF(Seasons!A$2:A$8,C4681,Seasons!C$2:C$8))</f>
        <v>-4.0346563407550828</v>
      </c>
    </row>
    <row r="4682" spans="1:15" x14ac:dyDescent="0.2">
      <c r="A4682">
        <v>1</v>
      </c>
      <c r="B4682" s="1">
        <v>5500000</v>
      </c>
      <c r="C4682" t="s">
        <v>23</v>
      </c>
      <c r="D4682" t="s">
        <v>1309</v>
      </c>
      <c r="E4682">
        <v>186</v>
      </c>
      <c r="K4682" s="1">
        <v>5500000</v>
      </c>
      <c r="L4682" s="1">
        <v>0</v>
      </c>
      <c r="N4682" s="3">
        <v>5.2</v>
      </c>
      <c r="O4682" s="10">
        <f>N4682-1/SUMIF(Seasons!A$2:A$8,C4682,Seasons!E$2:E$8)*(B4682-(E4682/SUMIF(Seasons!A$2:A$8,C4682,Seasons!B$2:B$8))*SUMIF(Seasons!A$2:A$8,C4682,Seasons!C$2:C$8))</f>
        <v>-5.3412599822537699</v>
      </c>
    </row>
    <row r="4683" spans="1:15" x14ac:dyDescent="0.2">
      <c r="A4683">
        <v>1</v>
      </c>
      <c r="B4683" s="1">
        <f>J4683</f>
        <v>537500</v>
      </c>
      <c r="C4683" s="11" t="s">
        <v>17</v>
      </c>
      <c r="D4683" s="11" t="s">
        <v>1310</v>
      </c>
      <c r="E4683" s="12">
        <v>190</v>
      </c>
      <c r="F4683" s="12"/>
      <c r="G4683" s="12"/>
      <c r="H4683" s="12"/>
      <c r="I4683" s="13">
        <v>550000</v>
      </c>
      <c r="J4683" s="14">
        <v>537500</v>
      </c>
      <c r="K4683" s="14"/>
      <c r="L4683" s="14" t="s">
        <v>27</v>
      </c>
      <c r="M4683" s="13"/>
      <c r="N4683" s="10">
        <v>-5.3</v>
      </c>
      <c r="O4683" s="10">
        <f>N4683-1/SUMIF(Seasons!A$2:A$8,C4683,Seasons!E$2:E$8)*(B4683-(E4683/SUMIF(Seasons!A$2:A$8,C4683,Seasons!B$2:B$8))*SUMIF(Seasons!A$2:A$8,C4683,Seasons!C$2:C$8))</f>
        <v>-5.463844893500819</v>
      </c>
    </row>
    <row r="4684" spans="1:15" x14ac:dyDescent="0.2">
      <c r="A4684">
        <v>1</v>
      </c>
      <c r="B4684" s="1">
        <f>K4684</f>
        <v>1000000</v>
      </c>
      <c r="C4684" s="11" t="s">
        <v>19</v>
      </c>
      <c r="D4684" s="11" t="s">
        <v>1310</v>
      </c>
      <c r="E4684" s="12">
        <v>193</v>
      </c>
      <c r="F4684" s="12">
        <v>0</v>
      </c>
      <c r="G4684" s="12">
        <v>0</v>
      </c>
      <c r="H4684" s="12">
        <v>0</v>
      </c>
      <c r="I4684" s="11"/>
      <c r="J4684" s="14">
        <v>1000000</v>
      </c>
      <c r="K4684" s="14">
        <v>1000000</v>
      </c>
      <c r="L4684" s="14">
        <v>0</v>
      </c>
      <c r="M4684" s="13"/>
      <c r="N4684" s="10">
        <v>-1.7</v>
      </c>
      <c r="O4684" s="10">
        <f>N4684-1/SUMIF(Seasons!A$2:A$8,C4684,Seasons!E$2:E$8)*(B4684-(E4684/SUMIF(Seasons!A$2:A$8,C4684,Seasons!B$2:B$8))*SUMIF(Seasons!A$2:A$8,C4684,Seasons!C$2:C$8))</f>
        <v>-3.024503311258278</v>
      </c>
    </row>
    <row r="4685" spans="1:15" x14ac:dyDescent="0.2">
      <c r="A4685">
        <v>1</v>
      </c>
      <c r="B4685" s="1">
        <f>K4685</f>
        <v>1000000</v>
      </c>
      <c r="C4685" s="11" t="s">
        <v>20</v>
      </c>
      <c r="D4685" s="11" t="s">
        <v>1310</v>
      </c>
      <c r="E4685" s="12">
        <v>186</v>
      </c>
      <c r="F4685" s="12">
        <v>0</v>
      </c>
      <c r="G4685" s="12">
        <v>0</v>
      </c>
      <c r="H4685" s="12">
        <v>0</v>
      </c>
      <c r="I4685" s="12"/>
      <c r="J4685" s="14">
        <v>1000000</v>
      </c>
      <c r="K4685" s="14">
        <v>1000000</v>
      </c>
      <c r="L4685" s="14">
        <v>0</v>
      </c>
      <c r="M4685" s="13"/>
      <c r="N4685" s="10">
        <v>-0.6</v>
      </c>
      <c r="O4685" s="10">
        <f>N4685-1/SUMIF(Seasons!A$2:A$8,C4685,Seasons!E$2:E$8)*(B4685-(E4685/SUMIF(Seasons!A$2:A$8,C4685,Seasons!B$2:B$8))*SUMIF(Seasons!A$2:A$8,C4685,Seasons!C$2:C$8))</f>
        <v>-1.8526096033402921</v>
      </c>
    </row>
    <row r="4686" spans="1:15" x14ac:dyDescent="0.2">
      <c r="A4686">
        <v>1</v>
      </c>
      <c r="B4686" s="1">
        <f>K4686</f>
        <v>491892</v>
      </c>
      <c r="C4686" s="11" t="s">
        <v>21</v>
      </c>
      <c r="D4686" s="11" t="s">
        <v>1310</v>
      </c>
      <c r="E4686" s="12">
        <v>91</v>
      </c>
      <c r="F4686" s="12">
        <v>0</v>
      </c>
      <c r="G4686" s="12">
        <v>0</v>
      </c>
      <c r="H4686" s="12">
        <v>0</v>
      </c>
      <c r="I4686" s="12"/>
      <c r="J4686" s="14">
        <v>1000000</v>
      </c>
      <c r="K4686" s="14">
        <v>491892</v>
      </c>
      <c r="L4686" s="14">
        <v>0</v>
      </c>
      <c r="M4686" s="13">
        <v>0</v>
      </c>
      <c r="N4686" s="10">
        <v>0.5</v>
      </c>
      <c r="O4686" s="10">
        <f>N4686-1/SUMIF(Seasons!A$2:A$8,C4686,Seasons!E$2:E$8)*(B4686-(E4686/SUMIF(Seasons!A$2:A$8,C4686,Seasons!B$2:B$8))*SUMIF(Seasons!A$2:A$8,C4686,Seasons!C$2:C$8))</f>
        <v>-3.6866458799632573E-2</v>
      </c>
    </row>
    <row r="4687" spans="1:15" x14ac:dyDescent="0.2">
      <c r="A4687">
        <v>1</v>
      </c>
      <c r="B4687" s="1">
        <f>48/82*K4687</f>
        <v>585365.85365853657</v>
      </c>
      <c r="C4687" t="s">
        <v>22</v>
      </c>
      <c r="D4687" t="s">
        <v>1310</v>
      </c>
      <c r="E4687">
        <v>99</v>
      </c>
      <c r="F4687">
        <v>0</v>
      </c>
      <c r="H4687">
        <v>0</v>
      </c>
      <c r="K4687" s="1">
        <v>1000000</v>
      </c>
      <c r="L4687" s="1">
        <v>0</v>
      </c>
      <c r="N4687" s="3">
        <v>0</v>
      </c>
      <c r="O4687" s="10">
        <f>N4687-1/SUMIF(Seasons!A$2:A$8,C4687,Seasons!E$2:E$8)*(B4687-(E4687/SUMIF(Seasons!A$2:A$8,C4687,Seasons!B$2:B$8))*SUMIF(Seasons!A$2:A$8,C4687,Seasons!C$2:C$8))</f>
        <v>-0.57403619197482292</v>
      </c>
    </row>
    <row r="4688" spans="1:15" x14ac:dyDescent="0.2">
      <c r="A4688">
        <v>1</v>
      </c>
      <c r="B4688" s="1">
        <f>K4688</f>
        <v>925000</v>
      </c>
      <c r="C4688" t="s">
        <v>15</v>
      </c>
      <c r="D4688" t="s">
        <v>1310</v>
      </c>
      <c r="E4688">
        <v>195</v>
      </c>
      <c r="F4688">
        <v>0</v>
      </c>
      <c r="G4688">
        <v>0</v>
      </c>
      <c r="H4688">
        <v>0</v>
      </c>
      <c r="I4688"/>
      <c r="J4688" s="1">
        <v>925000</v>
      </c>
      <c r="K4688" s="1">
        <v>925000</v>
      </c>
      <c r="L4688" s="1">
        <v>0</v>
      </c>
      <c r="M4688"/>
      <c r="N4688" s="3">
        <v>-2.4</v>
      </c>
      <c r="O4688" s="10">
        <f>N4688-1/SUMIF(Seasons!A$2:A$8,C4688,Seasons!E$2:E$8)*(B4688-(E4688/SUMIF(Seasons!A$2:A$8,C4688,Seasons!B$2:B$8))*SUMIF(Seasons!A$2:A$8,C4688,Seasons!C$2:C$8))</f>
        <v>-3.271248789932236</v>
      </c>
    </row>
    <row r="4689" spans="1:15" x14ac:dyDescent="0.2">
      <c r="A4689">
        <v>1</v>
      </c>
      <c r="B4689" s="1">
        <v>15000</v>
      </c>
      <c r="C4689" t="s">
        <v>23</v>
      </c>
      <c r="D4689" t="s">
        <v>1310</v>
      </c>
      <c r="E4689">
        <v>3</v>
      </c>
      <c r="K4689" s="1">
        <v>15000</v>
      </c>
      <c r="L4689" s="1">
        <v>0</v>
      </c>
      <c r="N4689" s="3">
        <v>0</v>
      </c>
      <c r="O4689" s="10">
        <f>N4689-1/SUMIF(Seasons!A$2:A$8,C4689,Seasons!E$2:E$8)*(B4689-(E4689/SUMIF(Seasons!A$2:A$8,C4689,Seasons!B$2:B$8))*SUMIF(Seasons!A$2:A$8,C4689,Seasons!C$2:C$8))</f>
        <v>-1.3052065145833932E-2</v>
      </c>
    </row>
    <row r="4690" spans="1:15" x14ac:dyDescent="0.2">
      <c r="A4690">
        <v>1</v>
      </c>
      <c r="B4690" s="1">
        <f>K4690</f>
        <v>117167</v>
      </c>
      <c r="C4690" t="s">
        <v>15</v>
      </c>
      <c r="D4690" t="s">
        <v>1311</v>
      </c>
      <c r="E4690">
        <v>37</v>
      </c>
      <c r="F4690">
        <v>0</v>
      </c>
      <c r="G4690">
        <v>0</v>
      </c>
      <c r="H4690">
        <v>0</v>
      </c>
      <c r="I4690"/>
      <c r="J4690" s="1">
        <v>812500</v>
      </c>
      <c r="K4690" s="1">
        <v>117167</v>
      </c>
      <c r="L4690" s="1">
        <v>195000</v>
      </c>
      <c r="M4690"/>
      <c r="N4690" s="3">
        <v>-2.2000000000000002</v>
      </c>
      <c r="O4690" s="10">
        <f>N4690-1/SUMIF(Seasons!A$2:A$8,C4690,Seasons!E$2:E$8)*(B4690-(E4690/SUMIF(Seasons!A$2:A$8,C4690,Seasons!B$2:B$8))*SUMIF(Seasons!A$2:A$8,C4690,Seasons!C$2:C$8))</f>
        <v>-2.2297572715764393</v>
      </c>
    </row>
    <row r="4691" spans="1:15" x14ac:dyDescent="0.2">
      <c r="A4691">
        <v>1</v>
      </c>
      <c r="B4691" s="1">
        <v>55000</v>
      </c>
      <c r="C4691" t="s">
        <v>23</v>
      </c>
      <c r="D4691" t="s">
        <v>1311</v>
      </c>
      <c r="E4691" s="19">
        <v>17</v>
      </c>
      <c r="J4691" s="1">
        <v>600000</v>
      </c>
      <c r="K4691" s="1">
        <v>55000</v>
      </c>
      <c r="N4691" s="3">
        <v>-0.2</v>
      </c>
      <c r="O4691" s="10">
        <f>N4691-1/SUMIF(Seasons!A$2:A$8,C4691,Seasons!E$2:E$8)*(B4691-(E4691/SUMIF(Seasons!A$2:A$8,C4691,Seasons!B$2:B$8))*SUMIF(Seasons!A$2:A$8,C4691,Seasons!C$2:C$8))</f>
        <v>-0.21007527835818759</v>
      </c>
    </row>
    <row r="4692" spans="1:15" x14ac:dyDescent="0.2">
      <c r="A4692">
        <v>1</v>
      </c>
      <c r="B4692" s="1">
        <f>J4692</f>
        <v>750000</v>
      </c>
      <c r="C4692" s="11" t="s">
        <v>17</v>
      </c>
      <c r="D4692" s="11" t="s">
        <v>1312</v>
      </c>
      <c r="E4692" s="12">
        <v>190</v>
      </c>
      <c r="F4692" s="12"/>
      <c r="G4692" s="12"/>
      <c r="H4692" s="12"/>
      <c r="I4692" s="13">
        <v>750000</v>
      </c>
      <c r="J4692" s="14">
        <v>750000</v>
      </c>
      <c r="K4692" s="14"/>
      <c r="L4692" s="14" t="s">
        <v>27</v>
      </c>
      <c r="M4692" s="13"/>
      <c r="N4692" s="10">
        <v>-0.1</v>
      </c>
      <c r="O4692" s="10">
        <f>N4692-1/SUMIF(Seasons!A$2:A$8,C4692,Seasons!E$2:E$8)*(B4692-(E4692/SUMIF(Seasons!A$2:A$8,C4692,Seasons!B$2:B$8))*SUMIF(Seasons!A$2:A$8,C4692,Seasons!C$2:C$8))</f>
        <v>-0.82091753140360457</v>
      </c>
    </row>
    <row r="4693" spans="1:15" x14ac:dyDescent="0.2">
      <c r="A4693">
        <v>1</v>
      </c>
      <c r="B4693" s="1">
        <f>K4693</f>
        <v>550000</v>
      </c>
      <c r="C4693" s="11" t="s">
        <v>19</v>
      </c>
      <c r="D4693" s="11" t="s">
        <v>1312</v>
      </c>
      <c r="E4693" s="12">
        <v>193</v>
      </c>
      <c r="F4693" s="12">
        <v>0</v>
      </c>
      <c r="G4693" s="12">
        <v>0</v>
      </c>
      <c r="H4693" s="12">
        <v>0</v>
      </c>
      <c r="I4693" s="11"/>
      <c r="J4693" s="14">
        <v>550000</v>
      </c>
      <c r="K4693" s="14">
        <v>550000</v>
      </c>
      <c r="L4693" s="14">
        <v>0</v>
      </c>
      <c r="M4693" s="13"/>
      <c r="N4693" s="10">
        <v>2.5</v>
      </c>
      <c r="O4693" s="10">
        <f>N4693-1/SUMIF(Seasons!A$2:A$8,C4693,Seasons!E$2:E$8)*(B4693-(E4693/SUMIF(Seasons!A$2:A$8,C4693,Seasons!B$2:B$8))*SUMIF(Seasons!A$2:A$8,C4693,Seasons!C$2:C$8))</f>
        <v>2.3675496688741724</v>
      </c>
    </row>
    <row r="4694" spans="1:15" x14ac:dyDescent="0.2">
      <c r="A4694">
        <v>1</v>
      </c>
      <c r="B4694" s="1">
        <f>K4694</f>
        <v>19758</v>
      </c>
      <c r="C4694" s="11" t="s">
        <v>20</v>
      </c>
      <c r="D4694" s="11" t="s">
        <v>1312</v>
      </c>
      <c r="E4694" s="12">
        <v>7</v>
      </c>
      <c r="F4694" s="12">
        <v>0</v>
      </c>
      <c r="G4694" s="12">
        <v>0</v>
      </c>
      <c r="H4694" s="12">
        <v>0</v>
      </c>
      <c r="I4694" s="12"/>
      <c r="J4694" s="14">
        <v>525000</v>
      </c>
      <c r="K4694" s="14">
        <v>19758</v>
      </c>
      <c r="L4694" s="14">
        <v>0</v>
      </c>
      <c r="M4694" s="13"/>
      <c r="N4694" s="10">
        <v>-0.2</v>
      </c>
      <c r="O4694" s="10">
        <f>N4694-1/SUMIF(Seasons!A$2:A$8,C4694,Seasons!E$2:E$8)*(B4694-(E4694/SUMIF(Seasons!A$2:A$8,C4694,Seasons!B$2:B$8))*SUMIF(Seasons!A$2:A$8,C4694,Seasons!C$2:C$8))</f>
        <v>-0.20235689945450874</v>
      </c>
    </row>
    <row r="4695" spans="1:15" x14ac:dyDescent="0.2">
      <c r="A4695">
        <v>1</v>
      </c>
      <c r="B4695" s="1">
        <f>K4695</f>
        <v>227676</v>
      </c>
      <c r="C4695" s="11" t="s">
        <v>21</v>
      </c>
      <c r="D4695" s="11" t="s">
        <v>1312</v>
      </c>
      <c r="E4695" s="12">
        <v>72</v>
      </c>
      <c r="F4695" s="12">
        <v>0</v>
      </c>
      <c r="G4695" s="12">
        <v>0</v>
      </c>
      <c r="H4695" s="12">
        <v>0</v>
      </c>
      <c r="I4695" s="12"/>
      <c r="J4695" s="14">
        <v>585000</v>
      </c>
      <c r="K4695" s="14">
        <v>227676</v>
      </c>
      <c r="L4695" s="14">
        <v>0</v>
      </c>
      <c r="M4695" s="13">
        <v>0</v>
      </c>
      <c r="N4695" s="10">
        <v>-1.5</v>
      </c>
      <c r="O4695" s="10">
        <f>N4695-1/SUMIF(Seasons!A$2:A$8,C4695,Seasons!E$2:E$8)*(B4695-(E4695/SUMIF(Seasons!A$2:A$8,C4695,Seasons!B$2:B$8))*SUMIF(Seasons!A$2:A$8,C4695,Seasons!C$2:C$8))</f>
        <v>-1.5536563155783836</v>
      </c>
    </row>
    <row r="4696" spans="1:15" x14ac:dyDescent="0.2">
      <c r="A4696">
        <v>1</v>
      </c>
      <c r="B4696" s="1">
        <f>J4696</f>
        <v>850000</v>
      </c>
      <c r="C4696" s="11" t="s">
        <v>17</v>
      </c>
      <c r="D4696" s="11" t="s">
        <v>1313</v>
      </c>
      <c r="E4696" s="12">
        <v>190</v>
      </c>
      <c r="F4696" s="12"/>
      <c r="G4696" s="12"/>
      <c r="H4696" s="12"/>
      <c r="I4696" s="13">
        <v>685000</v>
      </c>
      <c r="J4696" s="14">
        <v>850000</v>
      </c>
      <c r="K4696" s="14"/>
      <c r="L4696" s="14">
        <v>165000</v>
      </c>
      <c r="M4696" s="13"/>
      <c r="N4696" s="10">
        <v>-0.4</v>
      </c>
      <c r="O4696" s="10">
        <f>N4696-1/SUMIF(Seasons!A$2:A$8,C4696,Seasons!E$2:E$8)*(B4696-(E4696/SUMIF(Seasons!A$2:A$8,C4696,Seasons!B$2:B$8))*SUMIF(Seasons!A$2:A$8,C4696,Seasons!C$2:C$8))</f>
        <v>-1.3830693610049152</v>
      </c>
    </row>
    <row r="4697" spans="1:15" x14ac:dyDescent="0.2">
      <c r="A4697">
        <v>1</v>
      </c>
      <c r="B4697" s="1">
        <f>K4697</f>
        <v>8808</v>
      </c>
      <c r="C4697" s="11" t="s">
        <v>19</v>
      </c>
      <c r="D4697" s="11" t="s">
        <v>1313</v>
      </c>
      <c r="E4697" s="12">
        <v>2</v>
      </c>
      <c r="F4697" s="12">
        <v>0</v>
      </c>
      <c r="G4697" s="12">
        <v>0</v>
      </c>
      <c r="H4697" s="12">
        <v>0</v>
      </c>
      <c r="I4697" s="11"/>
      <c r="J4697" s="14">
        <v>850000</v>
      </c>
      <c r="K4697" s="14">
        <v>8808</v>
      </c>
      <c r="L4697" s="14">
        <v>115000</v>
      </c>
      <c r="M4697" s="13"/>
      <c r="N4697" s="10"/>
      <c r="O4697" s="10">
        <f>N4697-1/SUMIF(Seasons!A$2:A$8,C4697,Seasons!E$2:E$8)*(B4697-(E4697/SUMIF(Seasons!A$2:A$8,C4697,Seasons!B$2:B$8))*SUMIF(Seasons!A$2:A$8,C4697,Seasons!C$2:C$8))</f>
        <v>-9.6070274165322728E-3</v>
      </c>
    </row>
    <row r="4698" spans="1:15" x14ac:dyDescent="0.2">
      <c r="A4698">
        <v>1</v>
      </c>
      <c r="B4698" s="1">
        <f>J4698</f>
        <v>1416667</v>
      </c>
      <c r="C4698" s="11" t="s">
        <v>17</v>
      </c>
      <c r="D4698" s="11" t="s">
        <v>1314</v>
      </c>
      <c r="E4698" s="12">
        <v>190</v>
      </c>
      <c r="F4698" s="12"/>
      <c r="G4698" s="12"/>
      <c r="H4698" s="12"/>
      <c r="I4698" s="13">
        <v>1700000</v>
      </c>
      <c r="J4698" s="14">
        <v>1416667</v>
      </c>
      <c r="K4698" s="14"/>
      <c r="L4698" s="14" t="s">
        <v>27</v>
      </c>
      <c r="M4698" s="13"/>
      <c r="N4698" s="20">
        <v>-16.3</v>
      </c>
      <c r="O4698" s="10">
        <f>N4698-1/SUMIF(Seasons!A$2:A$8,C4698,Seasons!E$2:E$8)*(B4698-(E4698/SUMIF(Seasons!A$2:A$8,C4698,Seasons!B$2:B$8))*SUMIF(Seasons!A$2:A$8,C4698,Seasons!C$2:C$8))</f>
        <v>-18.768597269251774</v>
      </c>
    </row>
    <row r="4699" spans="1:15" x14ac:dyDescent="0.2">
      <c r="A4699">
        <v>1</v>
      </c>
      <c r="B4699" s="1">
        <f>K4699</f>
        <v>1416667</v>
      </c>
      <c r="C4699" s="11" t="s">
        <v>19</v>
      </c>
      <c r="D4699" s="11" t="s">
        <v>1314</v>
      </c>
      <c r="E4699" s="12">
        <v>193</v>
      </c>
      <c r="F4699" s="12">
        <v>0</v>
      </c>
      <c r="G4699" s="12">
        <v>0</v>
      </c>
      <c r="H4699" s="12">
        <v>0</v>
      </c>
      <c r="I4699" s="11"/>
      <c r="J4699" s="14">
        <v>1416667</v>
      </c>
      <c r="K4699" s="14">
        <v>1416667</v>
      </c>
      <c r="L4699" s="14">
        <v>0</v>
      </c>
      <c r="M4699" s="13"/>
      <c r="N4699" s="10">
        <v>-9.1999999999999993</v>
      </c>
      <c r="O4699" s="10">
        <f>N4699-1/SUMIF(Seasons!A$2:A$8,C4699,Seasons!E$2:E$8)*(B4699-(E4699/SUMIF(Seasons!A$2:A$8,C4699,Seasons!B$2:B$8))*SUMIF(Seasons!A$2:A$8,C4699,Seasons!C$2:C$8))</f>
        <v>-11.628256953642383</v>
      </c>
    </row>
    <row r="4700" spans="1:15" x14ac:dyDescent="0.2">
      <c r="A4700">
        <v>1</v>
      </c>
      <c r="B4700" s="1">
        <f>K4700</f>
        <v>1416667</v>
      </c>
      <c r="C4700" s="11" t="s">
        <v>20</v>
      </c>
      <c r="D4700" s="11" t="s">
        <v>1314</v>
      </c>
      <c r="E4700" s="12">
        <v>186</v>
      </c>
      <c r="F4700" s="16">
        <v>93</v>
      </c>
      <c r="G4700" s="12">
        <v>0</v>
      </c>
      <c r="H4700" s="12">
        <v>0</v>
      </c>
      <c r="I4700" s="12"/>
      <c r="J4700" s="14">
        <v>1416667</v>
      </c>
      <c r="K4700" s="14">
        <v>1416667</v>
      </c>
      <c r="L4700" s="14">
        <v>0</v>
      </c>
      <c r="M4700" s="13"/>
      <c r="N4700" s="10">
        <v>-1</v>
      </c>
      <c r="O4700" s="10">
        <f>N4700-1/SUMIF(Seasons!A$2:A$8,C4700,Seasons!E$2:E$8)*(B4700-(E4700/SUMIF(Seasons!A$2:A$8,C4700,Seasons!B$2:B$8))*SUMIF(Seasons!A$2:A$8,C4700,Seasons!C$2:C$8))</f>
        <v>-3.2964517745302713</v>
      </c>
    </row>
    <row r="4701" spans="1:15" x14ac:dyDescent="0.2">
      <c r="A4701">
        <v>1</v>
      </c>
      <c r="B4701" s="1">
        <f>J4701</f>
        <v>1275000</v>
      </c>
      <c r="C4701" s="11" t="s">
        <v>17</v>
      </c>
      <c r="D4701" s="11" t="s">
        <v>1315</v>
      </c>
      <c r="E4701" s="12">
        <v>190</v>
      </c>
      <c r="F4701" s="12"/>
      <c r="G4701" s="12"/>
      <c r="H4701" s="12"/>
      <c r="I4701" s="13">
        <v>850000</v>
      </c>
      <c r="J4701" s="14">
        <v>1275000</v>
      </c>
      <c r="K4701" s="14"/>
      <c r="L4701" s="14">
        <v>450000</v>
      </c>
      <c r="M4701" s="13"/>
      <c r="N4701" s="10">
        <v>10.5</v>
      </c>
      <c r="O4701" s="10">
        <f>N4701-1/SUMIF(Seasons!A$2:A$8,C4701,Seasons!E$2:E$8)*(B4701-(E4701/SUMIF(Seasons!A$2:A$8,C4701,Seasons!B$2:B$8))*SUMIF(Seasons!A$2:A$8,C4701,Seasons!C$2:C$8))</f>
        <v>8.4027853631895137</v>
      </c>
    </row>
    <row r="4702" spans="1:15" x14ac:dyDescent="0.2">
      <c r="A4702">
        <v>1</v>
      </c>
      <c r="B4702" s="1">
        <f>K4702</f>
        <v>1275000</v>
      </c>
      <c r="C4702" s="11" t="s">
        <v>19</v>
      </c>
      <c r="D4702" s="11" t="s">
        <v>1315</v>
      </c>
      <c r="E4702" s="12">
        <v>193</v>
      </c>
      <c r="F4702" s="12">
        <v>0</v>
      </c>
      <c r="G4702" s="12">
        <v>0</v>
      </c>
      <c r="H4702" s="12">
        <v>0</v>
      </c>
      <c r="I4702" s="11"/>
      <c r="J4702" s="14">
        <v>1275000</v>
      </c>
      <c r="K4702" s="14">
        <v>1275000</v>
      </c>
      <c r="L4702" s="14">
        <v>425000</v>
      </c>
      <c r="M4702" s="13"/>
      <c r="N4702" s="10">
        <v>9.8000000000000007</v>
      </c>
      <c r="O4702" s="10">
        <f>N4702-1/SUMIF(Seasons!A$2:A$8,C4702,Seasons!E$2:E$8)*(B4702-(E4702/SUMIF(Seasons!A$2:A$8,C4702,Seasons!B$2:B$8))*SUMIF(Seasons!A$2:A$8,C4702,Seasons!C$2:C$8))</f>
        <v>7.7470198675496693</v>
      </c>
    </row>
    <row r="4703" spans="1:15" x14ac:dyDescent="0.2">
      <c r="A4703">
        <v>1</v>
      </c>
      <c r="B4703" s="1">
        <f>K4703</f>
        <v>1275000</v>
      </c>
      <c r="C4703" s="11" t="s">
        <v>20</v>
      </c>
      <c r="D4703" s="11" t="s">
        <v>1315</v>
      </c>
      <c r="E4703" s="12">
        <v>186</v>
      </c>
      <c r="F4703" s="12">
        <v>0</v>
      </c>
      <c r="G4703" s="12">
        <v>0</v>
      </c>
      <c r="H4703" s="12">
        <v>0</v>
      </c>
      <c r="I4703" s="12"/>
      <c r="J4703" s="14">
        <v>1275000</v>
      </c>
      <c r="K4703" s="14">
        <v>1275000</v>
      </c>
      <c r="L4703" s="14">
        <v>400000</v>
      </c>
      <c r="M4703" s="13"/>
      <c r="N4703" s="10">
        <v>10.4</v>
      </c>
      <c r="O4703" s="10">
        <f>N4703-1/SUMIF(Seasons!A$2:A$8,C4703,Seasons!E$2:E$8)*(B4703-(E4703/SUMIF(Seasons!A$2:A$8,C4703,Seasons!B$2:B$8))*SUMIF(Seasons!A$2:A$8,C4703,Seasons!C$2:C$8))</f>
        <v>8.4584551148225469</v>
      </c>
    </row>
    <row r="4704" spans="1:15" x14ac:dyDescent="0.2">
      <c r="A4704">
        <v>1</v>
      </c>
      <c r="B4704" s="1">
        <f>K4704</f>
        <v>2350000</v>
      </c>
      <c r="C4704" s="11" t="s">
        <v>21</v>
      </c>
      <c r="D4704" s="11" t="s">
        <v>1315</v>
      </c>
      <c r="E4704" s="12">
        <v>185</v>
      </c>
      <c r="F4704" s="12">
        <v>0</v>
      </c>
      <c r="G4704" s="12">
        <v>0</v>
      </c>
      <c r="H4704" s="12">
        <v>0</v>
      </c>
      <c r="I4704" s="12"/>
      <c r="J4704" s="14">
        <v>2350000</v>
      </c>
      <c r="K4704" s="14">
        <v>2350000</v>
      </c>
      <c r="L4704" s="14">
        <v>0</v>
      </c>
      <c r="M4704" s="13">
        <v>0</v>
      </c>
      <c r="N4704" s="10">
        <v>11.2</v>
      </c>
      <c r="O4704" s="10">
        <f>N4704-1/SUMIF(Seasons!A$2:A$8,C4704,Seasons!E$2:E$8)*(B4704-(E4704/SUMIF(Seasons!A$2:A$8,C4704,Seasons!B$2:B$8))*SUMIF(Seasons!A$2:A$8,C4704,Seasons!C$2:C$8))</f>
        <v>7.006606031594063</v>
      </c>
    </row>
    <row r="4705" spans="1:15" x14ac:dyDescent="0.2">
      <c r="A4705">
        <v>1</v>
      </c>
      <c r="B4705" s="1">
        <f>48/82*K4705</f>
        <v>2443902.4390243902</v>
      </c>
      <c r="C4705" t="s">
        <v>22</v>
      </c>
      <c r="D4705" t="s">
        <v>1315</v>
      </c>
      <c r="E4705">
        <v>99</v>
      </c>
      <c r="F4705">
        <v>0</v>
      </c>
      <c r="H4705">
        <v>0</v>
      </c>
      <c r="K4705" s="1">
        <v>4175000</v>
      </c>
      <c r="L4705" s="1">
        <v>0</v>
      </c>
      <c r="N4705" s="3">
        <v>4.5</v>
      </c>
      <c r="O4705" s="10">
        <f>N4705-1/SUMIF(Seasons!A$2:A$8,C4705,Seasons!E$2:E$8)*(B4705-(E4705/SUMIF(Seasons!A$2:A$8,C4705,Seasons!B$2:B$8))*SUMIF(Seasons!A$2:A$8,C4705,Seasons!C$2:C$8))</f>
        <v>8.8985051140833882E-2</v>
      </c>
    </row>
    <row r="4706" spans="1:15" x14ac:dyDescent="0.2">
      <c r="A4706">
        <v>1</v>
      </c>
      <c r="B4706" s="1">
        <f>K4706</f>
        <v>4175000</v>
      </c>
      <c r="C4706" t="s">
        <v>15</v>
      </c>
      <c r="D4706" t="s">
        <v>1315</v>
      </c>
      <c r="E4706">
        <v>195</v>
      </c>
      <c r="F4706">
        <v>0</v>
      </c>
      <c r="G4706">
        <v>0</v>
      </c>
      <c r="H4706">
        <v>0</v>
      </c>
      <c r="I4706"/>
      <c r="J4706" s="1">
        <v>4175000</v>
      </c>
      <c r="K4706" s="1">
        <v>4175000</v>
      </c>
      <c r="L4706" s="1">
        <v>0</v>
      </c>
      <c r="M4706"/>
      <c r="N4706" s="3">
        <v>14.7</v>
      </c>
      <c r="O4706" s="10">
        <f>N4706-1/SUMIF(Seasons!A$2:A$8,C4706,Seasons!E$2:E$8)*(B4706-(E4706/SUMIF(Seasons!A$2:A$8,C4706,Seasons!B$2:B$8))*SUMIF(Seasons!A$2:A$8,C4706,Seasons!C$2:C$8))</f>
        <v>6.2779283639883836</v>
      </c>
    </row>
    <row r="4707" spans="1:15" x14ac:dyDescent="0.2">
      <c r="A4707">
        <v>1</v>
      </c>
      <c r="B4707" s="1">
        <v>4175000</v>
      </c>
      <c r="C4707" t="s">
        <v>23</v>
      </c>
      <c r="D4707" t="s">
        <v>1315</v>
      </c>
      <c r="E4707">
        <v>186</v>
      </c>
      <c r="K4707" s="1">
        <v>4175000</v>
      </c>
      <c r="L4707" s="1">
        <v>0</v>
      </c>
      <c r="N4707" s="3">
        <v>13.6</v>
      </c>
      <c r="O4707" s="10">
        <f>N4707-1/SUMIF(Seasons!A$2:A$8,C4707,Seasons!E$2:E$8)*(B4707-(E4707/SUMIF(Seasons!A$2:A$8,C4707,Seasons!B$2:B$8))*SUMIF(Seasons!A$2:A$8,C4707,Seasons!C$2:C$8))</f>
        <v>5.8803904170363799</v>
      </c>
    </row>
    <row r="4708" spans="1:15" x14ac:dyDescent="0.2">
      <c r="A4708">
        <v>1</v>
      </c>
      <c r="B4708" s="1">
        <f>J4708</f>
        <v>1425000</v>
      </c>
      <c r="C4708" s="11" t="s">
        <v>17</v>
      </c>
      <c r="D4708" s="11" t="s">
        <v>1316</v>
      </c>
      <c r="E4708" s="12">
        <v>190</v>
      </c>
      <c r="F4708" s="12"/>
      <c r="G4708" s="12"/>
      <c r="H4708" s="12"/>
      <c r="I4708" s="13">
        <v>1350000</v>
      </c>
      <c r="J4708" s="14">
        <v>1425000</v>
      </c>
      <c r="K4708" s="14"/>
      <c r="L4708" s="14" t="s">
        <v>27</v>
      </c>
      <c r="M4708" s="13"/>
      <c r="N4708" s="10">
        <v>8.5</v>
      </c>
      <c r="O4708" s="10">
        <f>N4708-1/SUMIF(Seasons!A$2:A$8,C4708,Seasons!E$2:E$8)*(B4708-(E4708/SUMIF(Seasons!A$2:A$8,C4708,Seasons!B$2:B$8))*SUMIF(Seasons!A$2:A$8,C4708,Seasons!C$2:C$8))</f>
        <v>6.0095576187875483</v>
      </c>
    </row>
    <row r="4709" spans="1:15" x14ac:dyDescent="0.2">
      <c r="A4709">
        <v>1</v>
      </c>
      <c r="B4709" s="1">
        <f>K4709</f>
        <v>1402850</v>
      </c>
      <c r="C4709" s="11" t="s">
        <v>19</v>
      </c>
      <c r="D4709" s="11" t="s">
        <v>1316</v>
      </c>
      <c r="E4709" s="12">
        <v>190</v>
      </c>
      <c r="F4709" s="12">
        <v>0</v>
      </c>
      <c r="G4709" s="12">
        <v>0</v>
      </c>
      <c r="H4709" s="12">
        <v>0</v>
      </c>
      <c r="I4709" s="11"/>
      <c r="J4709" s="14">
        <v>1425000</v>
      </c>
      <c r="K4709" s="14">
        <v>1402850</v>
      </c>
      <c r="L4709" s="14">
        <v>0</v>
      </c>
      <c r="M4709" s="13"/>
      <c r="N4709" s="10">
        <v>5.2</v>
      </c>
      <c r="O4709" s="10">
        <f>N4709-1/SUMIF(Seasons!A$2:A$8,C4709,Seasons!E$2:E$8)*(B4709-(E4709/SUMIF(Seasons!A$2:A$8,C4709,Seasons!B$2:B$8))*SUMIF(Seasons!A$2:A$8,C4709,Seasons!C$2:C$8))</f>
        <v>2.7877562364890371</v>
      </c>
    </row>
    <row r="4710" spans="1:15" x14ac:dyDescent="0.2">
      <c r="A4710">
        <v>1</v>
      </c>
      <c r="B4710" s="1">
        <f>K4710</f>
        <v>2950000</v>
      </c>
      <c r="C4710" s="11" t="s">
        <v>20</v>
      </c>
      <c r="D4710" s="11" t="s">
        <v>1316</v>
      </c>
      <c r="E4710" s="12">
        <v>186</v>
      </c>
      <c r="F4710" s="12">
        <v>0</v>
      </c>
      <c r="G4710" s="12">
        <v>0</v>
      </c>
      <c r="H4710" s="12">
        <v>0</v>
      </c>
      <c r="I4710" s="12"/>
      <c r="J4710" s="14">
        <v>2950000</v>
      </c>
      <c r="K4710" s="14">
        <v>2950000</v>
      </c>
      <c r="L4710" s="14">
        <v>0</v>
      </c>
      <c r="M4710" s="13"/>
      <c r="N4710" s="10">
        <v>2.2000000000000002</v>
      </c>
      <c r="O4710" s="10">
        <f>N4710-1/SUMIF(Seasons!A$2:A$8,C4710,Seasons!E$2:E$8)*(B4710-(E4710/SUMIF(Seasons!A$2:A$8,C4710,Seasons!B$2:B$8))*SUMIF(Seasons!A$2:A$8,C4710,Seasons!C$2:C$8))</f>
        <v>-3.9377870563674318</v>
      </c>
    </row>
    <row r="4711" spans="1:15" x14ac:dyDescent="0.2">
      <c r="A4711">
        <v>1</v>
      </c>
      <c r="B4711" s="1">
        <f>K4711</f>
        <v>2950000</v>
      </c>
      <c r="C4711" s="11" t="s">
        <v>21</v>
      </c>
      <c r="D4711" s="11" t="s">
        <v>1316</v>
      </c>
      <c r="E4711" s="12">
        <v>185</v>
      </c>
      <c r="F4711" s="12">
        <v>0</v>
      </c>
      <c r="G4711" s="12">
        <v>0</v>
      </c>
      <c r="H4711" s="12">
        <v>0</v>
      </c>
      <c r="I4711" s="12"/>
      <c r="J4711" s="14">
        <v>2950000</v>
      </c>
      <c r="K4711" s="14">
        <v>2950000</v>
      </c>
      <c r="L4711" s="14">
        <v>0</v>
      </c>
      <c r="M4711" s="13">
        <v>0</v>
      </c>
      <c r="N4711" s="10">
        <v>4.3</v>
      </c>
      <c r="O4711" s="10">
        <f>N4711-1/SUMIF(Seasons!A$2:A$8,C4711,Seasons!E$2:E$8)*(B4711-(E4711/SUMIF(Seasons!A$2:A$8,C4711,Seasons!B$2:B$8))*SUMIF(Seasons!A$2:A$8,C4711,Seasons!C$2:C$8))</f>
        <v>-1.272044040210627</v>
      </c>
    </row>
    <row r="4712" spans="1:15" x14ac:dyDescent="0.2">
      <c r="A4712">
        <v>1</v>
      </c>
      <c r="B4712" s="1">
        <f>48/82*K4712</f>
        <v>1726829.2682926827</v>
      </c>
      <c r="C4712" t="s">
        <v>22</v>
      </c>
      <c r="D4712" t="s">
        <v>1316</v>
      </c>
      <c r="E4712">
        <v>99</v>
      </c>
      <c r="F4712">
        <v>0</v>
      </c>
      <c r="H4712">
        <v>0</v>
      </c>
      <c r="K4712" s="1">
        <v>2950000</v>
      </c>
      <c r="L4712" s="1">
        <v>0</v>
      </c>
      <c r="N4712" s="3">
        <v>4.3</v>
      </c>
      <c r="O4712" s="10">
        <f>N4712-1/SUMIF(Seasons!A$2:A$8,C4712,Seasons!E$2:E$8)*(B4712-(E4712/SUMIF(Seasons!A$2:A$8,C4712,Seasons!B$2:B$8))*SUMIF(Seasons!A$2:A$8,C4712,Seasons!C$2:C$8))</f>
        <v>1.3693941778127461</v>
      </c>
    </row>
    <row r="4713" spans="1:15" x14ac:dyDescent="0.2">
      <c r="A4713">
        <v>1</v>
      </c>
      <c r="B4713" s="1">
        <f>K4713</f>
        <v>2950000</v>
      </c>
      <c r="C4713" t="s">
        <v>15</v>
      </c>
      <c r="D4713" t="s">
        <v>1316</v>
      </c>
      <c r="E4713">
        <v>195</v>
      </c>
      <c r="F4713">
        <v>0</v>
      </c>
      <c r="G4713">
        <v>0</v>
      </c>
      <c r="H4713">
        <v>0</v>
      </c>
      <c r="I4713"/>
      <c r="J4713" s="1">
        <v>2950000</v>
      </c>
      <c r="K4713" s="1">
        <v>2950000</v>
      </c>
      <c r="L4713" s="1">
        <v>0</v>
      </c>
      <c r="M4713"/>
      <c r="N4713" s="3">
        <v>-2.2000000000000002</v>
      </c>
      <c r="O4713" s="10">
        <f>N4713-1/SUMIF(Seasons!A$2:A$8,C4713,Seasons!E$2:E$8)*(B4713-(E4713/SUMIF(Seasons!A$2:A$8,C4713,Seasons!B$2:B$8))*SUMIF(Seasons!A$2:A$8,C4713,Seasons!C$2:C$8))</f>
        <v>-7.7759922555663117</v>
      </c>
    </row>
    <row r="4714" spans="1:15" x14ac:dyDescent="0.2">
      <c r="A4714">
        <v>1</v>
      </c>
      <c r="B4714" s="1">
        <v>2600000</v>
      </c>
      <c r="C4714" t="s">
        <v>23</v>
      </c>
      <c r="D4714" t="s">
        <v>1316</v>
      </c>
      <c r="E4714">
        <v>186</v>
      </c>
      <c r="K4714" s="1">
        <v>2600000</v>
      </c>
      <c r="L4714" s="1">
        <v>0</v>
      </c>
      <c r="N4714" s="3">
        <v>0.5</v>
      </c>
      <c r="O4714" s="10">
        <f>N4714-1/SUMIF(Seasons!A$2:A$8,C4714,Seasons!E$2:E$8)*(B4714-(E4714/SUMIF(Seasons!A$2:A$8,C4714,Seasons!B$2:B$8))*SUMIF(Seasons!A$2:A$8,C4714,Seasons!C$2:C$8))</f>
        <v>-3.8655723158828748</v>
      </c>
    </row>
    <row r="4715" spans="1:15" x14ac:dyDescent="0.2">
      <c r="A4715">
        <v>1</v>
      </c>
      <c r="B4715" s="1">
        <f>J4715</f>
        <v>1250000</v>
      </c>
      <c r="C4715" s="11" t="s">
        <v>17</v>
      </c>
      <c r="D4715" s="11" t="s">
        <v>1317</v>
      </c>
      <c r="E4715" s="12">
        <v>190</v>
      </c>
      <c r="F4715" s="12"/>
      <c r="G4715" s="12"/>
      <c r="H4715" s="12"/>
      <c r="I4715" s="13">
        <v>1300000</v>
      </c>
      <c r="J4715" s="14">
        <v>1250000</v>
      </c>
      <c r="K4715" s="14"/>
      <c r="L4715" s="14" t="s">
        <v>27</v>
      </c>
      <c r="M4715" s="13"/>
      <c r="N4715" s="10">
        <v>0</v>
      </c>
      <c r="O4715" s="10">
        <f>N4715-1/SUMIF(Seasons!A$2:A$8,C4715,Seasons!E$2:E$8)*(B4715-(E4715/SUMIF(Seasons!A$2:A$8,C4715,Seasons!B$2:B$8))*SUMIF(Seasons!A$2:A$8,C4715,Seasons!C$2:C$8))</f>
        <v>-2.0316766794101584</v>
      </c>
    </row>
    <row r="4716" spans="1:15" x14ac:dyDescent="0.2">
      <c r="A4716">
        <v>1</v>
      </c>
      <c r="B4716" s="1">
        <f>K4716</f>
        <v>37795</v>
      </c>
      <c r="C4716" t="s">
        <v>15</v>
      </c>
      <c r="D4716" t="s">
        <v>1318</v>
      </c>
      <c r="E4716">
        <v>11</v>
      </c>
      <c r="F4716">
        <v>0</v>
      </c>
      <c r="G4716">
        <v>0</v>
      </c>
      <c r="H4716">
        <v>0</v>
      </c>
      <c r="I4716"/>
      <c r="J4716" s="1">
        <v>894167</v>
      </c>
      <c r="K4716" s="1">
        <v>37795</v>
      </c>
      <c r="L4716" s="1">
        <v>282500</v>
      </c>
      <c r="M4716"/>
      <c r="N4716" s="3">
        <v>-0.1</v>
      </c>
      <c r="O4716" s="10">
        <f>N4716-1/SUMIF(Seasons!A$2:A$8,C4716,Seasons!E$2:E$8)*(B4716-(E4716/SUMIF(Seasons!A$2:A$8,C4716,Seasons!B$2:B$8))*SUMIF(Seasons!A$2:A$8,C4716,Seasons!C$2:C$8))</f>
        <v>-0.11572745550673914</v>
      </c>
    </row>
    <row r="4717" spans="1:15" x14ac:dyDescent="0.2">
      <c r="A4717">
        <v>1</v>
      </c>
      <c r="B4717" s="1">
        <v>269000</v>
      </c>
      <c r="C4717" t="s">
        <v>23</v>
      </c>
      <c r="D4717" t="s">
        <v>1318</v>
      </c>
      <c r="E4717">
        <v>56</v>
      </c>
      <c r="K4717" s="1">
        <v>269000</v>
      </c>
      <c r="L4717" s="1">
        <v>207000</v>
      </c>
      <c r="N4717" s="3">
        <v>1.4</v>
      </c>
      <c r="O4717" s="10">
        <f>N4717-1/SUMIF(Seasons!A$2:A$8,C4717,Seasons!E$2:E$8)*(B4717-(E4717/SUMIF(Seasons!A$2:A$8,C4717,Seasons!B$2:B$8))*SUMIF(Seasons!A$2:A$8,C4717,Seasons!C$2:C$8))</f>
        <v>1.179786472793886</v>
      </c>
    </row>
    <row r="4718" spans="1:15" x14ac:dyDescent="0.2">
      <c r="A4718">
        <v>1</v>
      </c>
      <c r="B4718" s="1">
        <f>J4718</f>
        <v>9538462</v>
      </c>
      <c r="C4718" s="11" t="s">
        <v>17</v>
      </c>
      <c r="D4718" s="11" t="s">
        <v>1319</v>
      </c>
      <c r="E4718" s="12">
        <v>190</v>
      </c>
      <c r="F4718" s="12"/>
      <c r="G4718" s="12"/>
      <c r="H4718" s="12"/>
      <c r="I4718" s="13">
        <v>9000000</v>
      </c>
      <c r="J4718" s="14">
        <v>9538462</v>
      </c>
      <c r="K4718" s="14"/>
      <c r="L4718" s="14" t="s">
        <v>27</v>
      </c>
      <c r="M4718" s="13"/>
      <c r="N4718" s="10">
        <v>25.6</v>
      </c>
      <c r="O4718" s="10">
        <f>N4718-1/SUMIF(Seasons!A$2:A$8,C4718,Seasons!E$2:E$8)*(B4718-(E4718/SUMIF(Seasons!A$2:A$8,C4718,Seasons!B$2:B$8))*SUMIF(Seasons!A$2:A$8,C4718,Seasons!C$2:C$8))</f>
        <v>1.8399685417804506</v>
      </c>
    </row>
    <row r="4719" spans="1:15" x14ac:dyDescent="0.2">
      <c r="A4719">
        <v>1</v>
      </c>
      <c r="B4719" s="1">
        <f>K4719</f>
        <v>9241929</v>
      </c>
      <c r="C4719" s="11" t="s">
        <v>19</v>
      </c>
      <c r="D4719" s="11" t="s">
        <v>1319</v>
      </c>
      <c r="E4719" s="12">
        <v>187</v>
      </c>
      <c r="F4719" s="12">
        <v>0</v>
      </c>
      <c r="G4719" s="12">
        <v>0</v>
      </c>
      <c r="H4719" s="12">
        <v>0</v>
      </c>
      <c r="I4719" s="11"/>
      <c r="J4719" s="14">
        <v>9538462</v>
      </c>
      <c r="K4719" s="14">
        <v>9241929</v>
      </c>
      <c r="L4719" s="14">
        <v>0</v>
      </c>
      <c r="M4719" s="13"/>
      <c r="N4719" s="10">
        <v>30.1</v>
      </c>
      <c r="O4719" s="10">
        <f>N4719-1/SUMIF(Seasons!A$2:A$8,C4719,Seasons!E$2:E$8)*(B4719-(E4719/SUMIF(Seasons!A$2:A$8,C4719,Seasons!B$2:B$8))*SUMIF(Seasons!A$2:A$8,C4719,Seasons!C$2:C$8))</f>
        <v>6.9013959166866812</v>
      </c>
    </row>
    <row r="4720" spans="1:15" x14ac:dyDescent="0.2">
      <c r="A4720">
        <v>1</v>
      </c>
      <c r="B4720" s="1">
        <f>K4720</f>
        <v>9538462</v>
      </c>
      <c r="C4720" s="11" t="s">
        <v>20</v>
      </c>
      <c r="D4720" s="11" t="s">
        <v>1319</v>
      </c>
      <c r="E4720" s="12">
        <v>186</v>
      </c>
      <c r="F4720" s="12">
        <v>0</v>
      </c>
      <c r="G4720" s="12">
        <v>0</v>
      </c>
      <c r="H4720" s="12">
        <v>0</v>
      </c>
      <c r="I4720" s="12"/>
      <c r="J4720" s="14">
        <v>9538462</v>
      </c>
      <c r="K4720" s="14">
        <v>9538462</v>
      </c>
      <c r="L4720" s="14">
        <v>0</v>
      </c>
      <c r="M4720" s="13"/>
      <c r="N4720" s="10">
        <v>20.100000000000001</v>
      </c>
      <c r="O4720" s="10">
        <f>N4720-1/SUMIF(Seasons!A$2:A$8,C4720,Seasons!E$2:E$8)*(B4720-(E4720/SUMIF(Seasons!A$2:A$8,C4720,Seasons!B$2:B$8))*SUMIF(Seasons!A$2:A$8,C4720,Seasons!C$2:C$8))</f>
        <v>-2.5433286012526075</v>
      </c>
    </row>
    <row r="4721" spans="1:15" x14ac:dyDescent="0.2">
      <c r="A4721">
        <v>1</v>
      </c>
      <c r="B4721" s="1">
        <f>K4721</f>
        <v>9538462</v>
      </c>
      <c r="C4721" s="11" t="s">
        <v>21</v>
      </c>
      <c r="D4721" s="11" t="s">
        <v>1319</v>
      </c>
      <c r="E4721" s="12">
        <v>185</v>
      </c>
      <c r="F4721" s="12">
        <v>0</v>
      </c>
      <c r="G4721" s="12">
        <v>0</v>
      </c>
      <c r="H4721" s="12">
        <v>0</v>
      </c>
      <c r="I4721" s="12"/>
      <c r="J4721" s="14">
        <v>9538462</v>
      </c>
      <c r="K4721" s="14">
        <v>9538462</v>
      </c>
      <c r="L4721" s="14">
        <v>0</v>
      </c>
      <c r="M4721" s="13">
        <v>0</v>
      </c>
      <c r="N4721" s="10">
        <v>12.7</v>
      </c>
      <c r="O4721" s="10">
        <f>N4721-1/SUMIF(Seasons!A$2:A$8,C4721,Seasons!E$2:E$8)*(B4721-(E4721/SUMIF(Seasons!A$2:A$8,C4721,Seasons!B$2:B$8))*SUMIF(Seasons!A$2:A$8,C4721,Seasons!C$2:C$8))</f>
        <v>-8.0106833891814269</v>
      </c>
    </row>
    <row r="4722" spans="1:15" x14ac:dyDescent="0.2">
      <c r="A4722">
        <v>1</v>
      </c>
      <c r="B4722" s="1">
        <f>48/82*K4722</f>
        <v>5583489.9512195121</v>
      </c>
      <c r="C4722" t="s">
        <v>22</v>
      </c>
      <c r="D4722" t="s">
        <v>1319</v>
      </c>
      <c r="E4722">
        <v>99</v>
      </c>
      <c r="F4722">
        <v>0</v>
      </c>
      <c r="H4722">
        <v>0</v>
      </c>
      <c r="K4722" s="1">
        <v>9538462</v>
      </c>
      <c r="L4722" s="1">
        <v>0</v>
      </c>
      <c r="N4722" s="3">
        <v>15.1</v>
      </c>
      <c r="O4722" s="10">
        <f>N4722-1/SUMIF(Seasons!A$2:A$8,C4722,Seasons!E$2:E$8)*(B4722-(E4722/SUMIF(Seasons!A$2:A$8,C4722,Seasons!B$2:B$8))*SUMIF(Seasons!A$2:A$8,C4722,Seasons!C$2:C$8))</f>
        <v>4.2072559937057417</v>
      </c>
    </row>
    <row r="4723" spans="1:15" x14ac:dyDescent="0.2">
      <c r="A4723">
        <v>1</v>
      </c>
      <c r="B4723" s="1">
        <f>K4723</f>
        <v>9538462</v>
      </c>
      <c r="C4723" t="s">
        <v>15</v>
      </c>
      <c r="D4723" t="s">
        <v>1319</v>
      </c>
      <c r="E4723">
        <v>195</v>
      </c>
      <c r="F4723">
        <v>0</v>
      </c>
      <c r="G4723">
        <v>0</v>
      </c>
      <c r="H4723">
        <v>0</v>
      </c>
      <c r="I4723"/>
      <c r="J4723" s="1">
        <v>9538462</v>
      </c>
      <c r="K4723" s="1">
        <v>9538462</v>
      </c>
      <c r="L4723" s="1">
        <v>0</v>
      </c>
      <c r="M4723"/>
      <c r="N4723" s="3">
        <v>14.6</v>
      </c>
      <c r="O4723" s="10">
        <f>N4723-1/SUMIF(Seasons!A$2:A$8,C4723,Seasons!E$2:E$8)*(B4723-(E4723/SUMIF(Seasons!A$2:A$8,C4723,Seasons!B$2:B$8))*SUMIF(Seasons!A$2:A$8,C4723,Seasons!C$2:C$8))</f>
        <v>-6.2831643756050344</v>
      </c>
    </row>
    <row r="4724" spans="1:15" x14ac:dyDescent="0.2">
      <c r="A4724">
        <v>1</v>
      </c>
      <c r="B4724" s="1">
        <v>9538000</v>
      </c>
      <c r="C4724" t="s">
        <v>23</v>
      </c>
      <c r="D4724" t="s">
        <v>1319</v>
      </c>
      <c r="E4724">
        <v>186</v>
      </c>
      <c r="K4724" s="1">
        <v>9538000</v>
      </c>
      <c r="L4724" s="1">
        <v>0</v>
      </c>
      <c r="N4724" s="3">
        <v>20.8</v>
      </c>
      <c r="O4724" s="10">
        <f>N4724-1/SUMIF(Seasons!A$2:A$8,C4724,Seasons!E$2:E$8)*(B4724-(E4724/SUMIF(Seasons!A$2:A$8,C4724,Seasons!B$2:B$8))*SUMIF(Seasons!A$2:A$8,C4724,Seasons!C$2:C$8))</f>
        <v>1.6596273291925492</v>
      </c>
    </row>
    <row r="4725" spans="1:15" x14ac:dyDescent="0.2">
      <c r="A4725">
        <v>1</v>
      </c>
      <c r="B4725" s="1">
        <f>J4725</f>
        <v>577500</v>
      </c>
      <c r="C4725" s="11" t="s">
        <v>17</v>
      </c>
      <c r="D4725" s="11" t="s">
        <v>1320</v>
      </c>
      <c r="E4725" s="12">
        <v>190</v>
      </c>
      <c r="F4725" s="12"/>
      <c r="G4725" s="12"/>
      <c r="H4725" s="12"/>
      <c r="I4725" s="13">
        <v>577500</v>
      </c>
      <c r="J4725" s="14">
        <v>577500</v>
      </c>
      <c r="K4725" s="14"/>
      <c r="L4725" s="14" t="s">
        <v>27</v>
      </c>
      <c r="M4725" s="13"/>
      <c r="N4725" s="10">
        <v>1.6</v>
      </c>
      <c r="O4725" s="10">
        <f>N4725-1/SUMIF(Seasons!A$2:A$8,C4725,Seasons!E$2:E$8)*(B4725-(E4725/SUMIF(Seasons!A$2:A$8,C4725,Seasons!B$2:B$8))*SUMIF(Seasons!A$2:A$8,C4725,Seasons!C$2:C$8))</f>
        <v>1.3312943746586565</v>
      </c>
    </row>
    <row r="4726" spans="1:15" x14ac:dyDescent="0.2">
      <c r="A4726">
        <v>1</v>
      </c>
      <c r="B4726" s="1">
        <f>K4726</f>
        <v>32131</v>
      </c>
      <c r="C4726" s="11" t="s">
        <v>19</v>
      </c>
      <c r="D4726" s="11" t="s">
        <v>1320</v>
      </c>
      <c r="E4726" s="12">
        <v>11</v>
      </c>
      <c r="F4726" s="12">
        <v>0</v>
      </c>
      <c r="G4726" s="12">
        <v>0</v>
      </c>
      <c r="H4726" s="12">
        <v>0</v>
      </c>
      <c r="I4726" s="11"/>
      <c r="J4726" s="14">
        <v>563750</v>
      </c>
      <c r="K4726" s="14">
        <v>32131</v>
      </c>
      <c r="L4726" s="14">
        <v>0</v>
      </c>
      <c r="M4726" s="13"/>
      <c r="N4726" s="10"/>
      <c r="O4726" s="10">
        <f>N4726-1/SUMIF(Seasons!A$2:A$8,C4726,Seasons!E$2:E$8)*(B4726-(E4726/SUMIF(Seasons!A$2:A$8,C4726,Seasons!B$2:B$8))*SUMIF(Seasons!A$2:A$8,C4726,Seasons!C$2:C$8))</f>
        <v>-9.6254057578149151E-3</v>
      </c>
    </row>
    <row r="4727" spans="1:15" x14ac:dyDescent="0.2">
      <c r="A4727">
        <v>1</v>
      </c>
      <c r="B4727" s="1">
        <f>K4727</f>
        <v>77419</v>
      </c>
      <c r="C4727" s="11" t="s">
        <v>20</v>
      </c>
      <c r="D4727" s="11" t="s">
        <v>1320</v>
      </c>
      <c r="E4727" s="12">
        <v>24</v>
      </c>
      <c r="F4727" s="12">
        <v>0</v>
      </c>
      <c r="G4727" s="12">
        <v>0</v>
      </c>
      <c r="H4727" s="12">
        <v>0</v>
      </c>
      <c r="I4727" s="12"/>
      <c r="J4727" s="14">
        <v>600000</v>
      </c>
      <c r="K4727" s="14">
        <v>77419</v>
      </c>
      <c r="L4727" s="14">
        <v>0</v>
      </c>
      <c r="M4727" s="13"/>
      <c r="N4727" s="10">
        <v>0.9</v>
      </c>
      <c r="O4727" s="10">
        <f>N4727-1/SUMIF(Seasons!A$2:A$8,C4727,Seasons!E$2:E$8)*(B4727-(E4727/SUMIF(Seasons!A$2:A$8,C4727,Seasons!B$2:B$8))*SUMIF(Seasons!A$2:A$8,C4727,Seasons!C$2:C$8))</f>
        <v>0.86767547983029158</v>
      </c>
    </row>
    <row r="4728" spans="1:15" x14ac:dyDescent="0.2">
      <c r="A4728">
        <v>1</v>
      </c>
      <c r="B4728" s="1">
        <f>K4728</f>
        <v>183333</v>
      </c>
      <c r="C4728" s="11" t="s">
        <v>21</v>
      </c>
      <c r="D4728" s="11" t="s">
        <v>1320</v>
      </c>
      <c r="E4728" s="12">
        <v>185</v>
      </c>
      <c r="F4728" s="12">
        <v>0</v>
      </c>
      <c r="G4728" s="12">
        <v>0</v>
      </c>
      <c r="H4728" s="12">
        <v>0</v>
      </c>
      <c r="I4728" s="12"/>
      <c r="J4728" s="14">
        <v>183333</v>
      </c>
      <c r="K4728" s="14">
        <v>183333</v>
      </c>
      <c r="L4728" s="14">
        <v>0</v>
      </c>
      <c r="M4728" s="13" t="s">
        <v>209</v>
      </c>
      <c r="N4728" s="10"/>
      <c r="O4728" s="10">
        <f>N4728-1/SUMIF(Seasons!A$2:A$8,C4728,Seasons!E$2:E$8)*(B4728-(E4728/SUMIF(Seasons!A$2:A$8,C4728,Seasons!B$2:B$8))*SUMIF(Seasons!A$2:A$8,C4728,Seasons!C$2:C$8))</f>
        <v>0.78506539013882237</v>
      </c>
    </row>
    <row r="4729" spans="1:15" x14ac:dyDescent="0.2">
      <c r="A4729">
        <v>1</v>
      </c>
      <c r="B4729" s="1">
        <f>K4729</f>
        <v>1525000</v>
      </c>
      <c r="C4729" s="11" t="s">
        <v>20</v>
      </c>
      <c r="D4729" s="11" t="s">
        <v>1321</v>
      </c>
      <c r="E4729" s="12">
        <v>186</v>
      </c>
      <c r="F4729" s="12">
        <v>0</v>
      </c>
      <c r="G4729" s="12">
        <v>0</v>
      </c>
      <c r="H4729" s="12">
        <v>0</v>
      </c>
      <c r="I4729" s="12"/>
      <c r="J4729" s="14">
        <v>1525000</v>
      </c>
      <c r="K4729" s="14">
        <v>1525000</v>
      </c>
      <c r="L4729" s="14">
        <v>625000</v>
      </c>
      <c r="M4729" s="13"/>
      <c r="N4729" s="10">
        <v>2</v>
      </c>
      <c r="O4729" s="10">
        <f>N4729-1/SUMIF(Seasons!A$2:A$8,C4729,Seasons!E$2:E$8)*(B4729-(E4729/SUMIF(Seasons!A$2:A$8,C4729,Seasons!B$2:B$8))*SUMIF(Seasons!A$2:A$8,C4729,Seasons!C$2:C$8))</f>
        <v>-0.56784968684759907</v>
      </c>
    </row>
    <row r="4730" spans="1:15" x14ac:dyDescent="0.2">
      <c r="A4730">
        <v>1</v>
      </c>
      <c r="B4730" s="1">
        <f>K4730</f>
        <v>906757</v>
      </c>
      <c r="C4730" s="11" t="s">
        <v>21</v>
      </c>
      <c r="D4730" s="11" t="s">
        <v>1321</v>
      </c>
      <c r="E4730" s="12">
        <v>110</v>
      </c>
      <c r="F4730" s="12">
        <v>0</v>
      </c>
      <c r="G4730" s="12">
        <v>0</v>
      </c>
      <c r="H4730" s="12">
        <v>0</v>
      </c>
      <c r="I4730" s="12"/>
      <c r="J4730" s="14">
        <v>1525000</v>
      </c>
      <c r="K4730" s="14">
        <v>906757</v>
      </c>
      <c r="L4730" s="14">
        <v>625000</v>
      </c>
      <c r="M4730" s="13">
        <v>0</v>
      </c>
      <c r="N4730" s="10">
        <v>-0.30000000000000004</v>
      </c>
      <c r="O4730" s="10">
        <f>N4730-1/SUMIF(Seasons!A$2:A$8,C4730,Seasons!E$2:E$8)*(B4730-(E4730/SUMIF(Seasons!A$2:A$8,C4730,Seasons!B$2:B$8))*SUMIF(Seasons!A$2:A$8,C4730,Seasons!C$2:C$8))</f>
        <v>-1.6662303597997232</v>
      </c>
    </row>
    <row r="4731" spans="1:15" x14ac:dyDescent="0.2">
      <c r="A4731">
        <v>1</v>
      </c>
      <c r="B4731" s="1">
        <f>48/82*K4731</f>
        <v>505543.02439024387</v>
      </c>
      <c r="C4731" t="s">
        <v>22</v>
      </c>
      <c r="D4731" t="s">
        <v>1321</v>
      </c>
      <c r="E4731">
        <v>95</v>
      </c>
      <c r="F4731">
        <v>0</v>
      </c>
      <c r="H4731">
        <v>0</v>
      </c>
      <c r="K4731" s="1">
        <v>863636</v>
      </c>
      <c r="L4731" s="1">
        <v>625000</v>
      </c>
      <c r="N4731" s="3">
        <v>2.5</v>
      </c>
      <c r="O4731" s="10">
        <f>N4731-1/SUMIF(Seasons!A$2:A$8,C4731,Seasons!E$2:E$8)*(B4731-(E4731/SUMIF(Seasons!A$2:A$8,C4731,Seasons!B$2:B$8))*SUMIF(Seasons!A$2:A$8,C4731,Seasons!C$2:C$8))</f>
        <v>2.0651245364423145</v>
      </c>
    </row>
    <row r="4732" spans="1:15" x14ac:dyDescent="0.2">
      <c r="A4732">
        <v>1</v>
      </c>
      <c r="B4732" s="1">
        <f>K4732</f>
        <v>1200000</v>
      </c>
      <c r="C4732" t="s">
        <v>15</v>
      </c>
      <c r="D4732" t="s">
        <v>1321</v>
      </c>
      <c r="E4732">
        <v>195</v>
      </c>
      <c r="F4732">
        <v>0</v>
      </c>
      <c r="G4732">
        <v>0</v>
      </c>
      <c r="H4732">
        <v>0</v>
      </c>
      <c r="I4732"/>
      <c r="J4732" s="1">
        <v>1200000</v>
      </c>
      <c r="K4732" s="1">
        <v>1200000</v>
      </c>
      <c r="L4732" s="1">
        <v>0</v>
      </c>
      <c r="M4732"/>
      <c r="N4732" s="3">
        <v>1</v>
      </c>
      <c r="O4732" s="10">
        <f>N4732-1/SUMIF(Seasons!A$2:A$8,C4732,Seasons!E$2:E$8)*(B4732-(E4732/SUMIF(Seasons!A$2:A$8,C4732,Seasons!B$2:B$8))*SUMIF(Seasons!A$2:A$8,C4732,Seasons!C$2:C$8))</f>
        <v>-0.51016456921587605</v>
      </c>
    </row>
    <row r="4733" spans="1:15" x14ac:dyDescent="0.2">
      <c r="A4733">
        <v>1</v>
      </c>
      <c r="B4733" s="1">
        <v>687000</v>
      </c>
      <c r="C4733" t="s">
        <v>23</v>
      </c>
      <c r="D4733" t="s">
        <v>1321</v>
      </c>
      <c r="E4733">
        <v>186</v>
      </c>
      <c r="K4733" s="1">
        <v>687000</v>
      </c>
      <c r="L4733" s="1">
        <v>0</v>
      </c>
      <c r="N4733" s="3">
        <v>-0.60000000000000009</v>
      </c>
      <c r="O4733" s="10">
        <f>N4733-1/SUMIF(Seasons!A$2:A$8,C4733,Seasons!E$2:E$8)*(B4733-(E4733/SUMIF(Seasons!A$2:A$8,C4733,Seasons!B$2:B$8))*SUMIF(Seasons!A$2:A$8,C4733,Seasons!C$2:C$8))</f>
        <v>-0.89174800354924588</v>
      </c>
    </row>
    <row r="4734" spans="1:15" x14ac:dyDescent="0.2">
      <c r="A4734">
        <v>1</v>
      </c>
      <c r="B4734" s="1">
        <f>J4734</f>
        <v>910000</v>
      </c>
      <c r="C4734" s="11" t="s">
        <v>17</v>
      </c>
      <c r="D4734" s="11" t="s">
        <v>1322</v>
      </c>
      <c r="E4734" s="12">
        <v>190</v>
      </c>
      <c r="F4734" s="12"/>
      <c r="G4734" s="12"/>
      <c r="H4734" s="12"/>
      <c r="I4734" s="13">
        <v>875000</v>
      </c>
      <c r="J4734" s="14">
        <v>910000</v>
      </c>
      <c r="K4734" s="14"/>
      <c r="L4734" s="14">
        <v>105000</v>
      </c>
      <c r="M4734" s="13"/>
      <c r="N4734" s="10">
        <v>-0.5</v>
      </c>
      <c r="O4734" s="10">
        <f>N4734-1/SUMIF(Seasons!A$2:A$8,C4734,Seasons!E$2:E$8)*(B4734-(E4734/SUMIF(Seasons!A$2:A$8,C4734,Seasons!B$2:B$8))*SUMIF(Seasons!A$2:A$8,C4734,Seasons!C$2:C$8))</f>
        <v>-1.6403604587657017</v>
      </c>
    </row>
    <row r="4735" spans="1:15" x14ac:dyDescent="0.2">
      <c r="A4735">
        <v>1</v>
      </c>
      <c r="B4735" s="1">
        <f>K4735</f>
        <v>542228</v>
      </c>
      <c r="C4735" s="11" t="s">
        <v>19</v>
      </c>
      <c r="D4735" s="11" t="s">
        <v>1322</v>
      </c>
      <c r="E4735" s="12">
        <v>115</v>
      </c>
      <c r="F4735" s="12">
        <v>0</v>
      </c>
      <c r="G4735" s="12">
        <v>0</v>
      </c>
      <c r="H4735" s="12">
        <v>0</v>
      </c>
      <c r="I4735" s="11"/>
      <c r="J4735" s="14">
        <v>910000</v>
      </c>
      <c r="K4735" s="14">
        <v>542228</v>
      </c>
      <c r="L4735" s="14">
        <v>0</v>
      </c>
      <c r="M4735" s="13"/>
      <c r="N4735" s="10">
        <v>0.1</v>
      </c>
      <c r="O4735" s="10">
        <f>N4735-1/SUMIF(Seasons!A$2:A$8,C4735,Seasons!E$2:E$8)*(B4735-(E4735/SUMIF(Seasons!A$2:A$8,C4735,Seasons!B$2:B$8))*SUMIF(Seasons!A$2:A$8,C4735,Seasons!C$2:C$8))</f>
        <v>-0.5471537453247779</v>
      </c>
    </row>
    <row r="4736" spans="1:15" x14ac:dyDescent="0.2">
      <c r="A4736">
        <v>1</v>
      </c>
      <c r="B4736" s="1">
        <f>K4736</f>
        <v>587097</v>
      </c>
      <c r="C4736" s="11" t="s">
        <v>20</v>
      </c>
      <c r="D4736" s="11" t="s">
        <v>1322</v>
      </c>
      <c r="E4736" s="12">
        <v>120</v>
      </c>
      <c r="F4736" s="12">
        <v>0</v>
      </c>
      <c r="G4736" s="12">
        <v>0</v>
      </c>
      <c r="H4736" s="12">
        <v>0</v>
      </c>
      <c r="I4736" s="12"/>
      <c r="J4736" s="14">
        <v>910000</v>
      </c>
      <c r="K4736" s="14">
        <v>587097</v>
      </c>
      <c r="L4736" s="14">
        <v>0</v>
      </c>
      <c r="M4736" s="13"/>
      <c r="N4736" s="10">
        <v>3.8</v>
      </c>
      <c r="O4736" s="10">
        <f>N4736-1/SUMIF(Seasons!A$2:A$8,C4736,Seasons!E$2:E$8)*(B4736-(E4736/SUMIF(Seasons!A$2:A$8,C4736,Seasons!B$2:B$8))*SUMIF(Seasons!A$2:A$8,C4736,Seasons!C$2:C$8))</f>
        <v>3.1373285473769275</v>
      </c>
    </row>
    <row r="4737" spans="1:15" x14ac:dyDescent="0.2">
      <c r="A4737">
        <v>1</v>
      </c>
      <c r="B4737" s="1">
        <f>K4737</f>
        <v>1625000</v>
      </c>
      <c r="C4737" s="11" t="s">
        <v>21</v>
      </c>
      <c r="D4737" s="11" t="s">
        <v>1322</v>
      </c>
      <c r="E4737" s="12">
        <v>185</v>
      </c>
      <c r="F4737" s="12">
        <v>0</v>
      </c>
      <c r="G4737" s="12">
        <v>0</v>
      </c>
      <c r="H4737" s="12">
        <v>0</v>
      </c>
      <c r="I4737" s="12"/>
      <c r="J4737" s="14">
        <v>1625000</v>
      </c>
      <c r="K4737" s="14">
        <v>1625000</v>
      </c>
      <c r="L4737" s="14">
        <v>0</v>
      </c>
      <c r="M4737" s="13">
        <v>0</v>
      </c>
      <c r="N4737" s="10">
        <v>10.5</v>
      </c>
      <c r="O4737" s="10">
        <f>N4737-1/SUMIF(Seasons!A$2:A$8,C4737,Seasons!E$2:E$8)*(B4737-(E4737/SUMIF(Seasons!A$2:A$8,C4737,Seasons!B$2:B$8))*SUMIF(Seasons!A$2:A$8,C4737,Seasons!C$2:C$8))</f>
        <v>7.9724748683580664</v>
      </c>
    </row>
    <row r="4738" spans="1:15" x14ac:dyDescent="0.2">
      <c r="A4738">
        <v>1</v>
      </c>
      <c r="B4738" s="1">
        <f>48/82*K4738</f>
        <v>951219.51219512185</v>
      </c>
      <c r="C4738" t="s">
        <v>22</v>
      </c>
      <c r="D4738" t="s">
        <v>1322</v>
      </c>
      <c r="E4738">
        <v>99</v>
      </c>
      <c r="F4738">
        <v>0</v>
      </c>
      <c r="H4738">
        <v>0</v>
      </c>
      <c r="K4738" s="1">
        <v>1625000</v>
      </c>
      <c r="L4738" s="1">
        <v>0</v>
      </c>
      <c r="N4738" s="3">
        <v>9.4</v>
      </c>
      <c r="O4738" s="10">
        <f>N4738-1/SUMIF(Seasons!A$2:A$8,C4738,Seasons!E$2:E$8)*(B4738-(E4738/SUMIF(Seasons!A$2:A$8,C4738,Seasons!B$2:B$8))*SUMIF(Seasons!A$2:A$8,C4738,Seasons!C$2:C$8))</f>
        <v>8.070653029110936</v>
      </c>
    </row>
    <row r="4739" spans="1:15" x14ac:dyDescent="0.2">
      <c r="A4739">
        <v>1</v>
      </c>
      <c r="B4739" s="1">
        <f>K4739</f>
        <v>4500000</v>
      </c>
      <c r="C4739" t="s">
        <v>15</v>
      </c>
      <c r="D4739" t="s">
        <v>1322</v>
      </c>
      <c r="E4739">
        <v>195</v>
      </c>
      <c r="F4739">
        <v>0</v>
      </c>
      <c r="G4739">
        <v>0</v>
      </c>
      <c r="H4739">
        <v>0</v>
      </c>
      <c r="I4739"/>
      <c r="J4739" s="1">
        <v>4500000</v>
      </c>
      <c r="K4739" s="1">
        <v>4500000</v>
      </c>
      <c r="L4739" s="1">
        <v>0</v>
      </c>
      <c r="M4739"/>
      <c r="N4739" s="3">
        <v>15.4</v>
      </c>
      <c r="O4739" s="10">
        <f>N4739-1/SUMIF(Seasons!A$2:A$8,C4739,Seasons!E$2:E$8)*(B4739-(E4739/SUMIF(Seasons!A$2:A$8,C4739,Seasons!B$2:B$8))*SUMIF(Seasons!A$2:A$8,C4739,Seasons!C$2:C$8))</f>
        <v>6.2228460793804459</v>
      </c>
    </row>
    <row r="4740" spans="1:15" x14ac:dyDescent="0.2">
      <c r="A4740">
        <v>1</v>
      </c>
      <c r="B4740" s="1">
        <v>4500000</v>
      </c>
      <c r="C4740" t="s">
        <v>23</v>
      </c>
      <c r="D4740" t="s">
        <v>1322</v>
      </c>
      <c r="E4740">
        <v>186</v>
      </c>
      <c r="K4740" s="1">
        <v>4500000</v>
      </c>
      <c r="L4740" s="1">
        <v>0</v>
      </c>
      <c r="N4740" s="3">
        <v>21.6</v>
      </c>
      <c r="O4740" s="10">
        <f>N4740-1/SUMIF(Seasons!A$2:A$8,C4740,Seasons!E$2:E$8)*(B4740-(E4740/SUMIF(Seasons!A$2:A$8,C4740,Seasons!B$2:B$8))*SUMIF(Seasons!A$2:A$8,C4740,Seasons!C$2:C$8))</f>
        <v>13.188287488908609</v>
      </c>
    </row>
    <row r="4741" spans="1:15" x14ac:dyDescent="0.2">
      <c r="A4741">
        <v>1</v>
      </c>
      <c r="B4741" s="1">
        <f>J4741</f>
        <v>517500</v>
      </c>
      <c r="C4741" s="11" t="s">
        <v>17</v>
      </c>
      <c r="D4741" s="11" t="s">
        <v>1323</v>
      </c>
      <c r="E4741" s="12">
        <v>190</v>
      </c>
      <c r="F4741" s="12"/>
      <c r="G4741" s="12"/>
      <c r="H4741" s="12"/>
      <c r="I4741" s="13">
        <v>510000</v>
      </c>
      <c r="J4741" s="14">
        <v>517500</v>
      </c>
      <c r="K4741" s="14"/>
      <c r="L4741" s="14" t="s">
        <v>27</v>
      </c>
      <c r="M4741" s="13"/>
      <c r="N4741" s="10">
        <v>-0.4</v>
      </c>
      <c r="O4741" s="10">
        <f>N4741-1/SUMIF(Seasons!A$2:A$8,C4741,Seasons!E$2:E$8)*(B4741-(E4741/SUMIF(Seasons!A$2:A$8,C4741,Seasons!B$2:B$8))*SUMIF(Seasons!A$2:A$8,C4741,Seasons!C$2:C$8))</f>
        <v>-0.51141452758055705</v>
      </c>
    </row>
    <row r="4742" spans="1:15" x14ac:dyDescent="0.2">
      <c r="A4742">
        <v>1</v>
      </c>
      <c r="B4742" s="1">
        <f>J4742</f>
        <v>850000</v>
      </c>
      <c r="C4742" s="11" t="s">
        <v>17</v>
      </c>
      <c r="D4742" s="11" t="s">
        <v>1324</v>
      </c>
      <c r="E4742" s="12">
        <v>190</v>
      </c>
      <c r="F4742" s="12"/>
      <c r="G4742" s="12"/>
      <c r="H4742" s="12"/>
      <c r="I4742" s="13">
        <v>800000</v>
      </c>
      <c r="J4742" s="14">
        <v>850000</v>
      </c>
      <c r="K4742" s="14"/>
      <c r="L4742" s="14" t="s">
        <v>27</v>
      </c>
      <c r="M4742" s="13"/>
      <c r="N4742" s="10">
        <v>2.1</v>
      </c>
      <c r="O4742" s="10">
        <f>N4742-1/SUMIF(Seasons!A$2:A$8,C4742,Seasons!E$2:E$8)*(B4742-(E4742/SUMIF(Seasons!A$2:A$8,C4742,Seasons!B$2:B$8))*SUMIF(Seasons!A$2:A$8,C4742,Seasons!C$2:C$8))</f>
        <v>1.1169306389950848</v>
      </c>
    </row>
    <row r="4743" spans="1:15" x14ac:dyDescent="0.2">
      <c r="A4743">
        <v>1</v>
      </c>
      <c r="B4743" s="1">
        <f>K4743</f>
        <v>850000</v>
      </c>
      <c r="C4743" s="11" t="s">
        <v>19</v>
      </c>
      <c r="D4743" s="11" t="s">
        <v>1324</v>
      </c>
      <c r="E4743" s="11">
        <v>193</v>
      </c>
      <c r="F4743" s="11">
        <v>0</v>
      </c>
      <c r="G4743" s="11">
        <v>0</v>
      </c>
      <c r="H4743" s="11">
        <v>0</v>
      </c>
      <c r="I4743" s="11"/>
      <c r="J4743" s="17">
        <v>850000</v>
      </c>
      <c r="K4743" s="17">
        <v>850000</v>
      </c>
      <c r="L4743" s="17">
        <v>0</v>
      </c>
      <c r="M4743" s="18"/>
      <c r="N4743" s="10">
        <v>-0.1</v>
      </c>
      <c r="O4743" s="10">
        <f>N4743-1/SUMIF(Seasons!A$2:A$8,C4743,Seasons!E$2:E$8)*(B4743-(E4743/SUMIF(Seasons!A$2:A$8,C4743,Seasons!B$2:B$8))*SUMIF(Seasons!A$2:A$8,C4743,Seasons!C$2:C$8))</f>
        <v>-1.0271523178807946</v>
      </c>
    </row>
    <row r="4744" spans="1:15" x14ac:dyDescent="0.2">
      <c r="A4744">
        <v>1</v>
      </c>
      <c r="B4744" s="1">
        <f>48/82*K4744</f>
        <v>65277.073170731703</v>
      </c>
      <c r="C4744" t="s">
        <v>22</v>
      </c>
      <c r="D4744" t="s">
        <v>1325</v>
      </c>
      <c r="E4744">
        <v>18</v>
      </c>
      <c r="F4744">
        <v>0</v>
      </c>
      <c r="H4744">
        <v>0</v>
      </c>
      <c r="K4744" s="1">
        <v>111515</v>
      </c>
      <c r="L4744" s="1">
        <v>0</v>
      </c>
      <c r="N4744" s="3">
        <v>1.6</v>
      </c>
      <c r="O4744" s="10">
        <f>N4744-1/SUMIF(Seasons!A$2:A$8,C4744,Seasons!E$2:E$8)*(B4744-(E4744/SUMIF(Seasons!A$2:A$8,C4744,Seasons!B$2:B$8))*SUMIF(Seasons!A$2:A$8,C4744,Seasons!C$2:C$8))</f>
        <v>1.5805909849080897</v>
      </c>
    </row>
    <row r="4745" spans="1:15" x14ac:dyDescent="0.2">
      <c r="A4745">
        <v>1</v>
      </c>
      <c r="B4745" s="1">
        <f>K4745</f>
        <v>251624</v>
      </c>
      <c r="C4745" t="s">
        <v>15</v>
      </c>
      <c r="D4745" t="s">
        <v>1325</v>
      </c>
      <c r="E4745">
        <v>80</v>
      </c>
      <c r="F4745">
        <v>0</v>
      </c>
      <c r="G4745">
        <v>0</v>
      </c>
      <c r="H4745">
        <v>0</v>
      </c>
      <c r="I4745"/>
      <c r="J4745" s="1">
        <v>613333</v>
      </c>
      <c r="K4745" s="1">
        <v>251624</v>
      </c>
      <c r="L4745" s="1">
        <v>0</v>
      </c>
      <c r="M4745"/>
      <c r="N4745" s="3">
        <v>-0.7</v>
      </c>
      <c r="O4745" s="10">
        <f>N4745-1/SUMIF(Seasons!A$2:A$8,C4745,Seasons!E$2:E$8)*(B4745-(E4745/SUMIF(Seasons!A$2:A$8,C4745,Seasons!B$2:B$8))*SUMIF(Seasons!A$2:A$8,C4745,Seasons!C$2:C$8))</f>
        <v>-0.76036702658425792</v>
      </c>
    </row>
    <row r="4746" spans="1:15" x14ac:dyDescent="0.2">
      <c r="A4746">
        <v>1</v>
      </c>
      <c r="B4746" s="1">
        <v>383000</v>
      </c>
      <c r="C4746" t="s">
        <v>23</v>
      </c>
      <c r="D4746" t="s">
        <v>1325</v>
      </c>
      <c r="E4746">
        <v>116</v>
      </c>
      <c r="K4746" s="1">
        <v>383000</v>
      </c>
      <c r="L4746" s="1">
        <v>0</v>
      </c>
      <c r="N4746" s="3">
        <v>6</v>
      </c>
      <c r="O4746" s="10">
        <f>N4746-1/SUMIF(Seasons!A$2:A$8,C4746,Seasons!E$2:E$8)*(B4746-(E4746/SUMIF(Seasons!A$2:A$8,C4746,Seasons!B$2:B$8))*SUMIF(Seasons!A$2:A$8,C4746,Seasons!C$2:C$8))</f>
        <v>5.9148409995134097</v>
      </c>
    </row>
    <row r="4747" spans="1:15" x14ac:dyDescent="0.2">
      <c r="A4747">
        <v>1</v>
      </c>
      <c r="B4747" s="1">
        <f>J4747</f>
        <v>1400000</v>
      </c>
      <c r="C4747" s="11" t="s">
        <v>17</v>
      </c>
      <c r="D4747" s="11" t="s">
        <v>1326</v>
      </c>
      <c r="E4747" s="12">
        <v>190</v>
      </c>
      <c r="F4747" s="12"/>
      <c r="G4747" s="12"/>
      <c r="H4747" s="12"/>
      <c r="I4747" s="13">
        <v>1400000</v>
      </c>
      <c r="J4747" s="14">
        <v>1400000</v>
      </c>
      <c r="K4747" s="14"/>
      <c r="L4747" s="14" t="s">
        <v>27</v>
      </c>
      <c r="M4747" s="13"/>
      <c r="N4747" s="10">
        <v>-4.4000000000000004</v>
      </c>
      <c r="O4747" s="10">
        <f>N4747-1/SUMIF(Seasons!A$2:A$8,C4747,Seasons!E$2:E$8)*(B4747-(E4747/SUMIF(Seasons!A$2:A$8,C4747,Seasons!B$2:B$8))*SUMIF(Seasons!A$2:A$8,C4747,Seasons!C$2:C$8))</f>
        <v>-6.824904423812125</v>
      </c>
    </row>
    <row r="4748" spans="1:15" x14ac:dyDescent="0.2">
      <c r="A4748">
        <v>1</v>
      </c>
      <c r="B4748" s="1">
        <f>K4748</f>
        <v>2650000</v>
      </c>
      <c r="C4748" s="11" t="s">
        <v>19</v>
      </c>
      <c r="D4748" s="11" t="s">
        <v>1326</v>
      </c>
      <c r="E4748" s="12">
        <v>193</v>
      </c>
      <c r="F4748" s="12">
        <v>0</v>
      </c>
      <c r="G4748" s="12">
        <v>0</v>
      </c>
      <c r="H4748" s="12">
        <v>0</v>
      </c>
      <c r="I4748" s="11"/>
      <c r="J4748" s="14">
        <v>2650000</v>
      </c>
      <c r="K4748" s="14">
        <v>2650000</v>
      </c>
      <c r="L4748" s="14">
        <v>0</v>
      </c>
      <c r="M4748" s="13"/>
      <c r="N4748" s="10">
        <v>-0.8</v>
      </c>
      <c r="O4748" s="10">
        <f>N4748-1/SUMIF(Seasons!A$2:A$8,C4748,Seasons!E$2:E$8)*(B4748-(E4748/SUMIF(Seasons!A$2:A$8,C4748,Seasons!B$2:B$8))*SUMIF(Seasons!A$2:A$8,C4748,Seasons!C$2:C$8))</f>
        <v>-6.4953642384105956</v>
      </c>
    </row>
    <row r="4749" spans="1:15" x14ac:dyDescent="0.2">
      <c r="A4749">
        <v>1</v>
      </c>
      <c r="B4749" s="1">
        <f>K4749</f>
        <v>2650000</v>
      </c>
      <c r="C4749" s="11" t="s">
        <v>20</v>
      </c>
      <c r="D4749" s="11" t="s">
        <v>1326</v>
      </c>
      <c r="E4749" s="12">
        <v>186</v>
      </c>
      <c r="F4749" s="12">
        <v>0</v>
      </c>
      <c r="G4749" s="12">
        <v>0</v>
      </c>
      <c r="H4749" s="12">
        <v>0</v>
      </c>
      <c r="I4749" s="12"/>
      <c r="J4749" s="14">
        <v>2650000</v>
      </c>
      <c r="K4749" s="14">
        <v>2650000</v>
      </c>
      <c r="L4749" s="14">
        <v>0</v>
      </c>
      <c r="M4749" s="13"/>
      <c r="N4749" s="10">
        <v>1.9</v>
      </c>
      <c r="O4749" s="10">
        <f>N4749-1/SUMIF(Seasons!A$2:A$8,C4749,Seasons!E$2:E$8)*(B4749-(E4749/SUMIF(Seasons!A$2:A$8,C4749,Seasons!B$2:B$8))*SUMIF(Seasons!A$2:A$8,C4749,Seasons!C$2:C$8))</f>
        <v>-3.4862212943632565</v>
      </c>
    </row>
    <row r="4750" spans="1:15" x14ac:dyDescent="0.2">
      <c r="A4750">
        <v>1</v>
      </c>
      <c r="B4750" s="1">
        <f>K4750</f>
        <v>2650000</v>
      </c>
      <c r="C4750" s="11" t="s">
        <v>21</v>
      </c>
      <c r="D4750" s="11" t="s">
        <v>1326</v>
      </c>
      <c r="E4750" s="11">
        <v>185</v>
      </c>
      <c r="F4750" s="11">
        <v>0</v>
      </c>
      <c r="G4750" s="11">
        <v>0</v>
      </c>
      <c r="H4750" s="11">
        <v>0</v>
      </c>
      <c r="I4750" s="11"/>
      <c r="J4750" s="17">
        <v>2650000</v>
      </c>
      <c r="K4750" s="17">
        <v>2650000</v>
      </c>
      <c r="L4750" s="17">
        <v>0</v>
      </c>
      <c r="M4750" s="18">
        <v>0</v>
      </c>
      <c r="N4750" s="10">
        <v>1.2</v>
      </c>
      <c r="O4750" s="10">
        <f>N4750-1/SUMIF(Seasons!A$2:A$8,C4750,Seasons!E$2:E$8)*(B4750-(E4750/SUMIF(Seasons!A$2:A$8,C4750,Seasons!B$2:B$8))*SUMIF(Seasons!A$2:A$8,C4750,Seasons!C$2:C$8))</f>
        <v>-3.6827190043082814</v>
      </c>
    </row>
    <row r="4751" spans="1:15" x14ac:dyDescent="0.2">
      <c r="A4751">
        <v>1</v>
      </c>
      <c r="B4751" s="1">
        <f>J4751</f>
        <v>1125000</v>
      </c>
      <c r="C4751" s="11" t="s">
        <v>17</v>
      </c>
      <c r="D4751" s="11" t="s">
        <v>1327</v>
      </c>
      <c r="E4751" s="12">
        <v>190</v>
      </c>
      <c r="F4751" s="12"/>
      <c r="G4751" s="12"/>
      <c r="H4751" s="12"/>
      <c r="I4751" s="13">
        <v>900000</v>
      </c>
      <c r="J4751" s="14">
        <v>1125000</v>
      </c>
      <c r="K4751" s="14"/>
      <c r="L4751" s="14" t="s">
        <v>27</v>
      </c>
      <c r="M4751" s="13"/>
      <c r="N4751" s="10">
        <v>2.8</v>
      </c>
      <c r="O4751" s="10">
        <f>N4751-1/SUMIF(Seasons!A$2:A$8,C4751,Seasons!E$2:E$8)*(B4751-(E4751/SUMIF(Seasons!A$2:A$8,C4751,Seasons!B$2:B$8))*SUMIF(Seasons!A$2:A$8,C4751,Seasons!C$2:C$8))</f>
        <v>1.0960131075914799</v>
      </c>
    </row>
    <row r="4752" spans="1:15" x14ac:dyDescent="0.2">
      <c r="A4752">
        <v>1</v>
      </c>
      <c r="B4752" s="1">
        <f>K4752</f>
        <v>1125000</v>
      </c>
      <c r="C4752" s="11" t="s">
        <v>19</v>
      </c>
      <c r="D4752" s="11" t="s">
        <v>1327</v>
      </c>
      <c r="E4752" s="11">
        <v>193</v>
      </c>
      <c r="F4752" s="11">
        <v>0</v>
      </c>
      <c r="G4752" s="11">
        <v>0</v>
      </c>
      <c r="H4752" s="11">
        <v>0</v>
      </c>
      <c r="I4752" s="11"/>
      <c r="J4752" s="17">
        <v>1125000</v>
      </c>
      <c r="K4752" s="17">
        <v>1125000</v>
      </c>
      <c r="L4752" s="17">
        <v>0</v>
      </c>
      <c r="M4752" s="18"/>
      <c r="N4752" s="10">
        <v>3.1</v>
      </c>
      <c r="O4752" s="10">
        <f>N4752-1/SUMIF(Seasons!A$2:A$8,C4752,Seasons!E$2:E$8)*(B4752-(E4752/SUMIF(Seasons!A$2:A$8,C4752,Seasons!B$2:B$8))*SUMIF(Seasons!A$2:A$8,C4752,Seasons!C$2:C$8))</f>
        <v>1.4443708609271524</v>
      </c>
    </row>
    <row r="4753" spans="1:15" x14ac:dyDescent="0.2">
      <c r="A4753">
        <v>1</v>
      </c>
      <c r="B4753" s="1">
        <f>K4753</f>
        <v>1051882</v>
      </c>
      <c r="C4753" s="11" t="s">
        <v>20</v>
      </c>
      <c r="D4753" s="11" t="s">
        <v>1327</v>
      </c>
      <c r="E4753" s="12">
        <v>182</v>
      </c>
      <c r="F4753" s="12">
        <v>0</v>
      </c>
      <c r="G4753" s="12">
        <v>0</v>
      </c>
      <c r="H4753" s="12">
        <v>0</v>
      </c>
      <c r="I4753" s="12"/>
      <c r="J4753" s="14">
        <v>1075000</v>
      </c>
      <c r="K4753" s="14">
        <v>1051882</v>
      </c>
      <c r="L4753" s="14">
        <v>0</v>
      </c>
      <c r="M4753" s="13"/>
      <c r="N4753" s="10">
        <v>2.2000000000000002</v>
      </c>
      <c r="O4753" s="10">
        <f>N4753-1/SUMIF(Seasons!A$2:A$8,C4753,Seasons!E$2:E$8)*(B4753-(E4753/SUMIF(Seasons!A$2:A$8,C4753,Seasons!B$2:B$8))*SUMIF(Seasons!A$2:A$8,C4753,Seasons!C$2:C$8))</f>
        <v>0.79047677284665641</v>
      </c>
    </row>
    <row r="4754" spans="1:15" x14ac:dyDescent="0.2">
      <c r="A4754">
        <v>1</v>
      </c>
      <c r="B4754" s="1">
        <f>K4754</f>
        <v>1075000</v>
      </c>
      <c r="C4754" s="11" t="s">
        <v>21</v>
      </c>
      <c r="D4754" s="11" t="s">
        <v>1327</v>
      </c>
      <c r="E4754" s="12">
        <v>185</v>
      </c>
      <c r="F4754" s="12">
        <v>0</v>
      </c>
      <c r="G4754" s="12">
        <v>0</v>
      </c>
      <c r="H4754" s="12">
        <v>0</v>
      </c>
      <c r="I4754" s="12"/>
      <c r="J4754" s="14">
        <v>1075000</v>
      </c>
      <c r="K4754" s="14">
        <v>1075000</v>
      </c>
      <c r="L4754" s="14">
        <v>0</v>
      </c>
      <c r="M4754" s="13">
        <v>0</v>
      </c>
      <c r="N4754" s="10">
        <v>1.9</v>
      </c>
      <c r="O4754" s="10">
        <f>N4754-1/SUMIF(Seasons!A$2:A$8,C4754,Seasons!E$2:E$8)*(B4754-(E4754/SUMIF(Seasons!A$2:A$8,C4754,Seasons!B$2:B$8))*SUMIF(Seasons!A$2:A$8,C4754,Seasons!C$2:C$8))</f>
        <v>0.63623743417903289</v>
      </c>
    </row>
    <row r="4755" spans="1:15" x14ac:dyDescent="0.2">
      <c r="A4755">
        <v>1</v>
      </c>
      <c r="B4755" s="1">
        <f>48/82*K4755</f>
        <v>760975.60975609755</v>
      </c>
      <c r="C4755" t="s">
        <v>22</v>
      </c>
      <c r="D4755" t="s">
        <v>1327</v>
      </c>
      <c r="E4755">
        <v>99</v>
      </c>
      <c r="F4755">
        <v>0</v>
      </c>
      <c r="H4755">
        <v>0</v>
      </c>
      <c r="K4755" s="1">
        <v>1300000</v>
      </c>
      <c r="L4755" s="1">
        <v>0</v>
      </c>
      <c r="N4755" s="3">
        <v>4.9000000000000004</v>
      </c>
      <c r="O4755" s="10">
        <f>N4755-1/SUMIF(Seasons!A$2:A$8,C4755,Seasons!E$2:E$8)*(B4755-(E4755/SUMIF(Seasons!A$2:A$8,C4755,Seasons!B$2:B$8))*SUMIF(Seasons!A$2:A$8,C4755,Seasons!C$2:C$8))</f>
        <v>3.9634146341463419</v>
      </c>
    </row>
    <row r="4756" spans="1:15" x14ac:dyDescent="0.2">
      <c r="A4756">
        <v>1</v>
      </c>
      <c r="B4756" s="1">
        <f>K4756</f>
        <v>1300000</v>
      </c>
      <c r="C4756" t="s">
        <v>15</v>
      </c>
      <c r="D4756" t="s">
        <v>1327</v>
      </c>
      <c r="E4756">
        <v>195</v>
      </c>
      <c r="F4756">
        <v>0</v>
      </c>
      <c r="G4756">
        <v>0</v>
      </c>
      <c r="H4756">
        <v>0</v>
      </c>
      <c r="I4756"/>
      <c r="J4756" s="1">
        <v>1300000</v>
      </c>
      <c r="K4756" s="1">
        <v>1300000</v>
      </c>
      <c r="L4756" s="1">
        <v>0</v>
      </c>
      <c r="M4756"/>
      <c r="N4756" s="3">
        <v>4.8</v>
      </c>
      <c r="O4756" s="10">
        <f>N4756-1/SUMIF(Seasons!A$2:A$8,C4756,Seasons!E$2:E$8)*(B4756-(E4756/SUMIF(Seasons!A$2:A$8,C4756,Seasons!B$2:B$8))*SUMIF(Seasons!A$2:A$8,C4756,Seasons!C$2:C$8))</f>
        <v>3.0575024201355276</v>
      </c>
    </row>
    <row r="4757" spans="1:15" x14ac:dyDescent="0.2">
      <c r="A4757">
        <v>1</v>
      </c>
      <c r="B4757" s="1">
        <v>1300000</v>
      </c>
      <c r="C4757" t="s">
        <v>23</v>
      </c>
      <c r="D4757" t="s">
        <v>1327</v>
      </c>
      <c r="E4757">
        <v>186</v>
      </c>
      <c r="K4757" s="1">
        <v>1300000</v>
      </c>
      <c r="L4757" s="1">
        <v>0</v>
      </c>
      <c r="N4757" s="3">
        <v>1.2</v>
      </c>
      <c r="O4757" s="10">
        <f>N4757-1/SUMIF(Seasons!A$2:A$8,C4757,Seasons!E$2:E$8)*(B4757-(E4757/SUMIF(Seasons!A$2:A$8,C4757,Seasons!B$2:B$8))*SUMIF(Seasons!A$2:A$8,C4757,Seasons!C$2:C$8))</f>
        <v>-0.3971606033717836</v>
      </c>
    </row>
    <row r="4758" spans="1:15" x14ac:dyDescent="0.2">
      <c r="A4758">
        <v>1</v>
      </c>
      <c r="B4758" s="1">
        <v>388000</v>
      </c>
      <c r="C4758" t="s">
        <v>23</v>
      </c>
      <c r="D4758" t="s">
        <v>1328</v>
      </c>
      <c r="E4758">
        <v>78</v>
      </c>
      <c r="K4758" s="1">
        <v>388000</v>
      </c>
      <c r="L4758" s="1">
        <v>133000</v>
      </c>
      <c r="N4758" s="3">
        <v>-0.4</v>
      </c>
      <c r="O4758" s="10">
        <f>N4758-1/SUMIF(Seasons!A$2:A$8,C4758,Seasons!E$2:E$8)*(B4758-(E4758/SUMIF(Seasons!A$2:A$8,C4758,Seasons!B$2:B$8))*SUMIF(Seasons!A$2:A$8,C4758,Seasons!C$2:C$8))</f>
        <v>-0.73509459884935746</v>
      </c>
    </row>
    <row r="4759" spans="1:15" x14ac:dyDescent="0.2">
      <c r="A4759">
        <v>1</v>
      </c>
      <c r="B4759" s="1">
        <f>48/82*K4759</f>
        <v>106159.0243902439</v>
      </c>
      <c r="C4759" t="s">
        <v>22</v>
      </c>
      <c r="D4759" t="s">
        <v>1329</v>
      </c>
      <c r="E4759">
        <v>31</v>
      </c>
      <c r="F4759">
        <v>0</v>
      </c>
      <c r="H4759">
        <v>0</v>
      </c>
      <c r="K4759" s="1">
        <v>181355</v>
      </c>
      <c r="L4759" s="1">
        <v>0</v>
      </c>
      <c r="N4759" s="3">
        <v>1.2</v>
      </c>
      <c r="O4759" s="10">
        <f>N4759-1/SUMIF(Seasons!A$2:A$8,C4759,Seasons!E$2:E$8)*(B4759-(E4759/SUMIF(Seasons!A$2:A$8,C4759,Seasons!B$2:B$8))*SUMIF(Seasons!A$2:A$8,C4759,Seasons!C$2:C$8))</f>
        <v>1.1795026049638795</v>
      </c>
    </row>
    <row r="4760" spans="1:15" x14ac:dyDescent="0.2">
      <c r="A4760">
        <v>1</v>
      </c>
      <c r="B4760" s="1">
        <f>K4760</f>
        <v>576197</v>
      </c>
      <c r="C4760" t="s">
        <v>15</v>
      </c>
      <c r="D4760" t="s">
        <v>1329</v>
      </c>
      <c r="E4760">
        <v>194</v>
      </c>
      <c r="F4760">
        <v>0</v>
      </c>
      <c r="G4760">
        <v>0</v>
      </c>
      <c r="H4760">
        <v>0</v>
      </c>
      <c r="I4760"/>
      <c r="J4760" s="1">
        <v>579167</v>
      </c>
      <c r="K4760" s="1">
        <v>576197</v>
      </c>
      <c r="L4760" s="1">
        <v>0</v>
      </c>
      <c r="M4760"/>
      <c r="N4760" s="3">
        <v>15.6</v>
      </c>
      <c r="O4760" s="10">
        <f>N4760-1/SUMIF(Seasons!A$2:A$8,C4760,Seasons!E$2:E$8)*(B4760-(E4760/SUMIF(Seasons!A$2:A$8,C4760,Seasons!B$2:B$8))*SUMIF(Seasons!A$2:A$8,C4760,Seasons!C$2:C$8))</f>
        <v>15.53258273884876</v>
      </c>
    </row>
    <row r="4761" spans="1:15" x14ac:dyDescent="0.2">
      <c r="A4761">
        <v>1</v>
      </c>
      <c r="B4761" s="1">
        <v>3333000</v>
      </c>
      <c r="C4761" t="s">
        <v>23</v>
      </c>
      <c r="D4761" t="s">
        <v>1329</v>
      </c>
      <c r="E4761">
        <v>186</v>
      </c>
      <c r="K4761" s="1">
        <v>3333000</v>
      </c>
      <c r="L4761" s="1">
        <v>0</v>
      </c>
      <c r="N4761" s="3">
        <v>16.2</v>
      </c>
      <c r="O4761" s="10">
        <f>N4761-1/SUMIF(Seasons!A$2:A$8,C4761,Seasons!E$2:E$8)*(B4761-(E4761/SUMIF(Seasons!A$2:A$8,C4761,Seasons!B$2:B$8))*SUMIF(Seasons!A$2:A$8,C4761,Seasons!C$2:C$8))</f>
        <v>10.273469387755101</v>
      </c>
    </row>
    <row r="4762" spans="1:15" x14ac:dyDescent="0.2">
      <c r="A4762">
        <v>1</v>
      </c>
      <c r="B4762" s="1">
        <v>0</v>
      </c>
      <c r="C4762" t="s">
        <v>23</v>
      </c>
      <c r="D4762" t="s">
        <v>1330</v>
      </c>
      <c r="E4762">
        <v>0</v>
      </c>
      <c r="K4762" s="1">
        <v>0</v>
      </c>
      <c r="L4762" s="1">
        <v>0</v>
      </c>
      <c r="N4762" s="3">
        <v>0.30000000000000004</v>
      </c>
      <c r="O4762" s="10">
        <f>N4762-1/SUMIF(Seasons!A$2:A$8,C4762,Seasons!E$2:E$8)*(B4762-(E4762/SUMIF(Seasons!A$2:A$8,C4762,Seasons!B$2:B$8))*SUMIF(Seasons!A$2:A$8,C4762,Seasons!C$2:C$8))</f>
        <v>0.30000000000000004</v>
      </c>
    </row>
    <row r="4763" spans="1:15" x14ac:dyDescent="0.2">
      <c r="A4763">
        <v>1</v>
      </c>
      <c r="B4763" s="1">
        <f>K4763</f>
        <v>286054</v>
      </c>
      <c r="C4763" s="11" t="s">
        <v>21</v>
      </c>
      <c r="D4763" s="11" t="s">
        <v>1331</v>
      </c>
      <c r="E4763" s="12">
        <v>72</v>
      </c>
      <c r="F4763" s="12">
        <v>0</v>
      </c>
      <c r="G4763" s="12">
        <v>0</v>
      </c>
      <c r="H4763" s="12">
        <v>0</v>
      </c>
      <c r="I4763" s="12"/>
      <c r="J4763" s="14">
        <v>735000</v>
      </c>
      <c r="K4763" s="14">
        <v>286054</v>
      </c>
      <c r="L4763" s="14">
        <v>0</v>
      </c>
      <c r="M4763" s="13">
        <v>0</v>
      </c>
      <c r="N4763" s="10">
        <v>-0.2</v>
      </c>
      <c r="O4763" s="10">
        <f>N4763-1/SUMIF(Seasons!A$2:A$8,C4763,Seasons!E$2:E$8)*(B4763-(E4763/SUMIF(Seasons!A$2:A$8,C4763,Seasons!B$2:B$8))*SUMIF(Seasons!A$2:A$8,C4763,Seasons!C$2:C$8))</f>
        <v>-0.38779437206474066</v>
      </c>
    </row>
    <row r="4764" spans="1:15" x14ac:dyDescent="0.2">
      <c r="A4764">
        <v>1</v>
      </c>
      <c r="B4764" s="1">
        <f>K4764</f>
        <v>93683</v>
      </c>
      <c r="C4764" s="11" t="s">
        <v>20</v>
      </c>
      <c r="D4764" s="11" t="s">
        <v>1332</v>
      </c>
      <c r="E4764" s="12">
        <v>17</v>
      </c>
      <c r="F4764" s="12">
        <v>0</v>
      </c>
      <c r="G4764" s="12">
        <v>0</v>
      </c>
      <c r="H4764" s="12">
        <v>0</v>
      </c>
      <c r="I4764" s="12"/>
      <c r="J4764" s="14">
        <v>1025000</v>
      </c>
      <c r="K4764" s="14">
        <v>93683</v>
      </c>
      <c r="L4764" s="14">
        <v>175000</v>
      </c>
      <c r="M4764" s="13"/>
      <c r="N4764" s="10">
        <v>-0.2</v>
      </c>
      <c r="O4764" s="10">
        <f>N4764-1/SUMIF(Seasons!A$2:A$8,C4764,Seasons!E$2:E$8)*(B4764-(E4764/SUMIF(Seasons!A$2:A$8,C4764,Seasons!B$2:B$8))*SUMIF(Seasons!A$2:A$8,C4764,Seasons!C$2:C$8))</f>
        <v>-0.3202106269782477</v>
      </c>
    </row>
    <row r="4765" spans="1:15" x14ac:dyDescent="0.2">
      <c r="A4765">
        <v>1</v>
      </c>
      <c r="B4765" s="1">
        <f>K4765</f>
        <v>254865</v>
      </c>
      <c r="C4765" s="11" t="s">
        <v>21</v>
      </c>
      <c r="D4765" s="11" t="s">
        <v>1332</v>
      </c>
      <c r="E4765" s="12">
        <v>46</v>
      </c>
      <c r="F4765" s="12">
        <v>0</v>
      </c>
      <c r="G4765" s="12">
        <v>0</v>
      </c>
      <c r="H4765" s="12">
        <v>0</v>
      </c>
      <c r="I4765" s="12"/>
      <c r="J4765" s="14">
        <v>1025000</v>
      </c>
      <c r="K4765" s="14">
        <v>254865</v>
      </c>
      <c r="L4765" s="14">
        <v>175000</v>
      </c>
      <c r="M4765" s="13">
        <v>0</v>
      </c>
      <c r="N4765" s="10">
        <v>1.3</v>
      </c>
      <c r="O4765" s="10">
        <f>N4765-1/SUMIF(Seasons!A$2:A$8,C4765,Seasons!E$2:E$8)*(B4765-(E4765/SUMIF(Seasons!A$2:A$8,C4765,Seasons!B$2:B$8))*SUMIF(Seasons!A$2:A$8,C4765,Seasons!C$2:C$8))</f>
        <v>1.0143334583985615</v>
      </c>
    </row>
    <row r="4766" spans="1:15" x14ac:dyDescent="0.2">
      <c r="A4766">
        <v>1</v>
      </c>
      <c r="B4766" s="1">
        <f>48/82*K4766</f>
        <v>585365.85365853657</v>
      </c>
      <c r="C4766" t="s">
        <v>22</v>
      </c>
      <c r="D4766" t="s">
        <v>1332</v>
      </c>
      <c r="E4766">
        <v>99</v>
      </c>
      <c r="F4766">
        <v>0</v>
      </c>
      <c r="H4766">
        <v>0</v>
      </c>
      <c r="K4766" s="1">
        <v>1000000</v>
      </c>
      <c r="L4766" s="1">
        <v>25000</v>
      </c>
      <c r="N4766" s="3">
        <v>4.5</v>
      </c>
      <c r="O4766" s="10">
        <f>N4766-1/SUMIF(Seasons!A$2:A$8,C4766,Seasons!E$2:E$8)*(B4766-(E4766/SUMIF(Seasons!A$2:A$8,C4766,Seasons!B$2:B$8))*SUMIF(Seasons!A$2:A$8,C4766,Seasons!C$2:C$8))</f>
        <v>3.9259638080251769</v>
      </c>
    </row>
    <row r="4767" spans="1:15" x14ac:dyDescent="0.2">
      <c r="A4767">
        <v>1</v>
      </c>
      <c r="B4767" s="1">
        <f>K4767</f>
        <v>1466667</v>
      </c>
      <c r="C4767" t="s">
        <v>15</v>
      </c>
      <c r="D4767" t="s">
        <v>1332</v>
      </c>
      <c r="E4767">
        <v>195</v>
      </c>
      <c r="F4767">
        <v>0</v>
      </c>
      <c r="G4767">
        <v>0</v>
      </c>
      <c r="H4767">
        <v>0</v>
      </c>
      <c r="I4767"/>
      <c r="J4767" s="1">
        <v>1466667</v>
      </c>
      <c r="K4767" s="1">
        <v>1466667</v>
      </c>
      <c r="L4767" s="1">
        <v>0</v>
      </c>
      <c r="M4767"/>
      <c r="N4767" s="3">
        <v>6.5</v>
      </c>
      <c r="O4767" s="10">
        <f>N4767-1/SUMIF(Seasons!A$2:A$8,C4767,Seasons!E$2:E$8)*(B4767-(E4767/SUMIF(Seasons!A$2:A$8,C4767,Seasons!B$2:B$8))*SUMIF(Seasons!A$2:A$8,C4767,Seasons!C$2:C$8))</f>
        <v>4.3702799612778316</v>
      </c>
    </row>
    <row r="4768" spans="1:15" x14ac:dyDescent="0.2">
      <c r="A4768">
        <v>1</v>
      </c>
      <c r="B4768" s="1">
        <v>1467000</v>
      </c>
      <c r="C4768" t="s">
        <v>23</v>
      </c>
      <c r="D4768" t="s">
        <v>1332</v>
      </c>
      <c r="E4768">
        <v>186</v>
      </c>
      <c r="K4768" s="1">
        <v>1467000</v>
      </c>
      <c r="L4768" s="1">
        <v>0</v>
      </c>
      <c r="N4768" s="3">
        <v>4.8</v>
      </c>
      <c r="O4768" s="10">
        <f>N4768-1/SUMIF(Seasons!A$2:A$8,C4768,Seasons!E$2:E$8)*(B4768-(E4768/SUMIF(Seasons!A$2:A$8,C4768,Seasons!B$2:B$8))*SUMIF(Seasons!A$2:A$8,C4768,Seasons!C$2:C$8))</f>
        <v>2.8472049689440992</v>
      </c>
    </row>
    <row r="4769" spans="1:15" x14ac:dyDescent="0.2">
      <c r="A4769">
        <v>1</v>
      </c>
      <c r="B4769" s="1">
        <f>K4769</f>
        <v>45691</v>
      </c>
      <c r="C4769" s="11" t="s">
        <v>19</v>
      </c>
      <c r="D4769" s="11" t="s">
        <v>1333</v>
      </c>
      <c r="E4769" s="12">
        <v>11</v>
      </c>
      <c r="F4769" s="12">
        <v>0</v>
      </c>
      <c r="G4769" s="12">
        <v>0</v>
      </c>
      <c r="H4769" s="12">
        <v>0</v>
      </c>
      <c r="I4769" s="11"/>
      <c r="J4769" s="14">
        <v>801667</v>
      </c>
      <c r="K4769" s="14">
        <v>45691</v>
      </c>
      <c r="L4769" s="14">
        <v>290000</v>
      </c>
      <c r="M4769" s="13"/>
      <c r="N4769" s="10"/>
      <c r="O4769" s="10">
        <f>N4769-1/SUMIF(Seasons!A$2:A$8,C4769,Seasons!E$2:E$8)*(B4769-(E4769/SUMIF(Seasons!A$2:A$8,C4769,Seasons!B$2:B$8))*SUMIF(Seasons!A$2:A$8,C4769,Seasons!C$2:C$8))</f>
        <v>-4.5545935559139418E-2</v>
      </c>
    </row>
    <row r="4770" spans="1:15" x14ac:dyDescent="0.2">
      <c r="A4770">
        <v>1</v>
      </c>
      <c r="B4770" s="1">
        <f>K4770</f>
        <v>422384</v>
      </c>
      <c r="C4770" s="11" t="s">
        <v>20</v>
      </c>
      <c r="D4770" s="11" t="s">
        <v>1333</v>
      </c>
      <c r="E4770" s="12">
        <v>98</v>
      </c>
      <c r="F4770" s="12">
        <v>0</v>
      </c>
      <c r="G4770" s="12">
        <v>0</v>
      </c>
      <c r="H4770" s="12">
        <v>0</v>
      </c>
      <c r="I4770" s="12"/>
      <c r="J4770" s="14">
        <v>801667</v>
      </c>
      <c r="K4770" s="14">
        <v>422384</v>
      </c>
      <c r="L4770" s="14">
        <v>265000</v>
      </c>
      <c r="M4770" s="13"/>
      <c r="N4770" s="10">
        <v>4.3</v>
      </c>
      <c r="O4770" s="10">
        <f>N4770-1/SUMIF(Seasons!A$2:A$8,C4770,Seasons!E$2:E$8)*(B4770-(E4770/SUMIF(Seasons!A$2:A$8,C4770,Seasons!B$2:B$8))*SUMIF(Seasons!A$2:A$8,C4770,Seasons!C$2:C$8))</f>
        <v>3.9018125934406358</v>
      </c>
    </row>
    <row r="4771" spans="1:15" x14ac:dyDescent="0.2">
      <c r="A4771">
        <v>1</v>
      </c>
      <c r="B4771" s="1">
        <f>K4771</f>
        <v>429000</v>
      </c>
      <c r="C4771" s="11" t="s">
        <v>21</v>
      </c>
      <c r="D4771" s="11" t="s">
        <v>1333</v>
      </c>
      <c r="E4771" s="11">
        <v>99</v>
      </c>
      <c r="F4771" s="11">
        <v>0</v>
      </c>
      <c r="G4771" s="11">
        <v>0</v>
      </c>
      <c r="H4771" s="11">
        <v>0</v>
      </c>
      <c r="I4771" s="11"/>
      <c r="J4771" s="17">
        <v>801667</v>
      </c>
      <c r="K4771" s="17">
        <v>429000</v>
      </c>
      <c r="L4771" s="17">
        <v>480000</v>
      </c>
      <c r="M4771" s="18">
        <v>0</v>
      </c>
      <c r="N4771" s="10">
        <v>-0.7</v>
      </c>
      <c r="O4771" s="10">
        <f>N4771-1/SUMIF(Seasons!A$2:A$8,C4771,Seasons!E$2:E$8)*(B4771-(E4771/SUMIF(Seasons!A$2:A$8,C4771,Seasons!B$2:B$8))*SUMIF(Seasons!A$2:A$8,C4771,Seasons!C$2:C$8))</f>
        <v>-1.0401912204209953</v>
      </c>
    </row>
    <row r="4772" spans="1:15" x14ac:dyDescent="0.2">
      <c r="A4772">
        <v>1</v>
      </c>
      <c r="B4772" s="1">
        <f>K4772</f>
        <v>23746</v>
      </c>
      <c r="C4772" s="11" t="s">
        <v>20</v>
      </c>
      <c r="D4772" s="11" t="s">
        <v>1334</v>
      </c>
      <c r="E4772" s="12">
        <v>5</v>
      </c>
      <c r="F4772" s="12">
        <v>0</v>
      </c>
      <c r="G4772" s="12">
        <v>0</v>
      </c>
      <c r="H4772" s="12">
        <v>0</v>
      </c>
      <c r="I4772" s="12"/>
      <c r="J4772" s="14">
        <v>883333</v>
      </c>
      <c r="K4772" s="14">
        <v>23746</v>
      </c>
      <c r="L4772" s="14">
        <v>137500</v>
      </c>
      <c r="M4772" s="13"/>
      <c r="N4772" s="10">
        <v>0</v>
      </c>
      <c r="O4772" s="10">
        <f>N4772-1/SUMIF(Seasons!A$2:A$8,C4772,Seasons!E$2:E$8)*(B4772-(E4772/SUMIF(Seasons!A$2:A$8,C4772,Seasons!B$2:B$8))*SUMIF(Seasons!A$2:A$8,C4772,Seasons!C$2:C$8))</f>
        <v>-2.5816634116775535E-2</v>
      </c>
    </row>
    <row r="4773" spans="1:15" x14ac:dyDescent="0.2">
      <c r="A4773">
        <v>1</v>
      </c>
      <c r="B4773" s="1">
        <f>K4773</f>
        <v>487027</v>
      </c>
      <c r="C4773" s="11" t="s">
        <v>21</v>
      </c>
      <c r="D4773" s="11" t="s">
        <v>1334</v>
      </c>
      <c r="E4773" s="12">
        <v>102</v>
      </c>
      <c r="F4773" s="12">
        <v>0</v>
      </c>
      <c r="G4773" s="12">
        <v>0</v>
      </c>
      <c r="H4773" s="12">
        <v>0</v>
      </c>
      <c r="I4773" s="12"/>
      <c r="J4773" s="14">
        <v>883333</v>
      </c>
      <c r="K4773" s="14">
        <v>487027</v>
      </c>
      <c r="L4773" s="14">
        <v>87500</v>
      </c>
      <c r="M4773" s="13">
        <v>21875</v>
      </c>
      <c r="N4773" s="10">
        <v>0.2</v>
      </c>
      <c r="O4773" s="10">
        <f>N4773-1/SUMIF(Seasons!A$2:A$8,C4773,Seasons!E$2:E$8)*(B4773-(E4773/SUMIF(Seasons!A$2:A$8,C4773,Seasons!B$2:B$8))*SUMIF(Seasons!A$2:A$8,C4773,Seasons!C$2:C$8))</f>
        <v>-0.25396083992082075</v>
      </c>
    </row>
    <row r="4774" spans="1:15" x14ac:dyDescent="0.2">
      <c r="A4774">
        <v>1</v>
      </c>
      <c r="B4774" s="1">
        <f>48/82*K4774</f>
        <v>324161.56097560975</v>
      </c>
      <c r="C4774" t="s">
        <v>22</v>
      </c>
      <c r="D4774" t="s">
        <v>1334</v>
      </c>
      <c r="E4774">
        <v>82</v>
      </c>
      <c r="F4774">
        <v>0</v>
      </c>
      <c r="H4774">
        <v>17</v>
      </c>
      <c r="K4774" s="1">
        <v>553776</v>
      </c>
      <c r="L4774" s="1">
        <v>0</v>
      </c>
      <c r="N4774" s="3">
        <v>0.5</v>
      </c>
      <c r="O4774" s="10">
        <f>N4774-1/SUMIF(Seasons!A$2:A$8,C4774,Seasons!E$2:E$8)*(B4774-(E4774/SUMIF(Seasons!A$2:A$8,C4774,Seasons!B$2:B$8))*SUMIF(Seasons!A$2:A$8,C4774,Seasons!C$2:C$8))</f>
        <v>0.35627642543451832</v>
      </c>
    </row>
    <row r="4775" spans="1:15" x14ac:dyDescent="0.2">
      <c r="A4775">
        <v>1</v>
      </c>
      <c r="B4775" s="1">
        <f>K4775</f>
        <v>15385</v>
      </c>
      <c r="C4775" t="s">
        <v>15</v>
      </c>
      <c r="D4775" t="s">
        <v>1334</v>
      </c>
      <c r="E4775">
        <v>5</v>
      </c>
      <c r="F4775">
        <v>0</v>
      </c>
      <c r="G4775">
        <v>0</v>
      </c>
      <c r="H4775">
        <v>0</v>
      </c>
      <c r="I4775"/>
      <c r="J4775" s="1">
        <v>600000</v>
      </c>
      <c r="K4775" s="1">
        <v>15385</v>
      </c>
      <c r="L4775" s="1">
        <v>0</v>
      </c>
      <c r="M4775"/>
      <c r="N4775" s="3">
        <v>-0.2</v>
      </c>
      <c r="O4775" s="10">
        <f>N4775-1/SUMIF(Seasons!A$2:A$8,C4775,Seasons!E$2:E$8)*(B4775-(E4775/SUMIF(Seasons!A$2:A$8,C4775,Seasons!B$2:B$8))*SUMIF(Seasons!A$2:A$8,C4775,Seasons!C$2:C$8))</f>
        <v>-0.20297952193015117</v>
      </c>
    </row>
    <row r="4776" spans="1:15" x14ac:dyDescent="0.2">
      <c r="A4776">
        <v>1</v>
      </c>
      <c r="B4776" s="1">
        <f>J4776</f>
        <v>2500000</v>
      </c>
      <c r="C4776" s="11" t="s">
        <v>17</v>
      </c>
      <c r="D4776" s="11" t="s">
        <v>1335</v>
      </c>
      <c r="E4776" s="12">
        <v>190</v>
      </c>
      <c r="F4776" s="12"/>
      <c r="G4776" s="12"/>
      <c r="H4776" s="12"/>
      <c r="I4776" s="13">
        <v>2500000</v>
      </c>
      <c r="J4776" s="14">
        <v>2500000</v>
      </c>
      <c r="K4776" s="14"/>
      <c r="L4776" s="14" t="s">
        <v>27</v>
      </c>
      <c r="M4776" s="13"/>
      <c r="N4776" s="10">
        <v>-4.4000000000000004</v>
      </c>
      <c r="O4776" s="10">
        <f>N4776-1/SUMIF(Seasons!A$2:A$8,C4776,Seasons!E$2:E$8)*(B4776-(E4776/SUMIF(Seasons!A$2:A$8,C4776,Seasons!B$2:B$8))*SUMIF(Seasons!A$2:A$8,C4776,Seasons!C$2:C$8))</f>
        <v>-9.7085745494265439</v>
      </c>
    </row>
    <row r="4777" spans="1:15" x14ac:dyDescent="0.2">
      <c r="A4777">
        <v>1</v>
      </c>
      <c r="B4777" s="1">
        <f>K4777</f>
        <v>2500000</v>
      </c>
      <c r="C4777" s="11" t="s">
        <v>19</v>
      </c>
      <c r="D4777" s="11" t="s">
        <v>1335</v>
      </c>
      <c r="E4777" s="12">
        <v>193</v>
      </c>
      <c r="F4777" s="12">
        <v>0</v>
      </c>
      <c r="G4777" s="12">
        <v>0</v>
      </c>
      <c r="H4777" s="12">
        <v>0</v>
      </c>
      <c r="I4777" s="11"/>
      <c r="J4777" s="14">
        <v>2500000</v>
      </c>
      <c r="K4777" s="14">
        <v>2500000</v>
      </c>
      <c r="L4777" s="14">
        <v>0</v>
      </c>
      <c r="M4777" s="13"/>
      <c r="N4777" s="10">
        <v>-0.7</v>
      </c>
      <c r="O4777" s="10">
        <f>N4777-1/SUMIF(Seasons!A$2:A$8,C4777,Seasons!E$2:E$8)*(B4777-(E4777/SUMIF(Seasons!A$2:A$8,C4777,Seasons!B$2:B$8))*SUMIF(Seasons!A$2:A$8,C4777,Seasons!C$2:C$8))</f>
        <v>-5.9980132450331132</v>
      </c>
    </row>
    <row r="4778" spans="1:15" x14ac:dyDescent="0.2">
      <c r="A4778">
        <v>1</v>
      </c>
      <c r="B4778" s="1">
        <f>K4778</f>
        <v>833333</v>
      </c>
      <c r="C4778" s="11" t="s">
        <v>20</v>
      </c>
      <c r="D4778" s="11" t="s">
        <v>1335</v>
      </c>
      <c r="E4778" s="12">
        <v>186</v>
      </c>
      <c r="F4778" s="12">
        <v>0</v>
      </c>
      <c r="G4778" s="12">
        <v>0</v>
      </c>
      <c r="H4778" s="12">
        <v>0</v>
      </c>
      <c r="I4778" s="12"/>
      <c r="J4778" s="14">
        <v>833333</v>
      </c>
      <c r="K4778" s="14">
        <v>833333</v>
      </c>
      <c r="L4778" s="14">
        <v>0</v>
      </c>
      <c r="M4778" s="13"/>
      <c r="N4778" s="10"/>
      <c r="O4778" s="10">
        <f>N4778-1/SUMIF(Seasons!A$2:A$8,C4778,Seasons!E$2:E$8)*(B4778-(E4778/SUMIF(Seasons!A$2:A$8,C4778,Seasons!B$2:B$8))*SUMIF(Seasons!A$2:A$8,C4778,Seasons!C$2:C$8))</f>
        <v>-0.83507223382045925</v>
      </c>
    </row>
    <row r="4779" spans="1:15" x14ac:dyDescent="0.2">
      <c r="A4779">
        <v>1</v>
      </c>
      <c r="B4779" s="1">
        <f>K4779</f>
        <v>1400000</v>
      </c>
      <c r="C4779" s="11" t="s">
        <v>21</v>
      </c>
      <c r="D4779" s="11" t="s">
        <v>1335</v>
      </c>
      <c r="E4779" s="12">
        <v>185</v>
      </c>
      <c r="F4779" s="12">
        <v>0</v>
      </c>
      <c r="G4779" s="12">
        <v>0</v>
      </c>
      <c r="H4779" s="12">
        <v>0</v>
      </c>
      <c r="I4779" s="12"/>
      <c r="J4779" s="14">
        <v>1400000</v>
      </c>
      <c r="K4779" s="14">
        <v>1400000</v>
      </c>
      <c r="L4779" s="14">
        <v>800000</v>
      </c>
      <c r="M4779" s="13">
        <v>0</v>
      </c>
      <c r="N4779" s="10">
        <v>-2</v>
      </c>
      <c r="O4779" s="10">
        <f>N4779-1/SUMIF(Seasons!A$2:A$8,C4779,Seasons!E$2:E$8)*(B4779-(E4779/SUMIF(Seasons!A$2:A$8,C4779,Seasons!B$2:B$8))*SUMIF(Seasons!A$2:A$8,C4779,Seasons!C$2:C$8))</f>
        <v>-4.0105313547151749</v>
      </c>
    </row>
    <row r="4780" spans="1:15" x14ac:dyDescent="0.2">
      <c r="A4780">
        <v>1</v>
      </c>
      <c r="B4780" s="1">
        <f>48/82*K4780</f>
        <v>266075.12195121951</v>
      </c>
      <c r="C4780" t="s">
        <v>22</v>
      </c>
      <c r="D4780" t="s">
        <v>1335</v>
      </c>
      <c r="E4780">
        <v>75</v>
      </c>
      <c r="F4780">
        <v>0</v>
      </c>
      <c r="H4780">
        <v>0</v>
      </c>
      <c r="K4780" s="1">
        <v>454545</v>
      </c>
      <c r="L4780" s="1">
        <v>25000</v>
      </c>
      <c r="N4780" s="3">
        <v>0</v>
      </c>
      <c r="O4780" s="10">
        <f>N4780-1/SUMIF(Seasons!A$2:A$8,C4780,Seasons!E$2:E$8)*(B4780-(E4780/SUMIF(Seasons!A$2:A$8,C4780,Seasons!B$2:B$8))*SUMIF(Seasons!A$2:A$8,C4780,Seasons!C$2:C$8))</f>
        <v>-6.8664066948000826E-2</v>
      </c>
    </row>
    <row r="4781" spans="1:15" x14ac:dyDescent="0.2">
      <c r="A4781">
        <v>1</v>
      </c>
      <c r="B4781" s="1">
        <f>48/82*K4781</f>
        <v>236274.73170731706</v>
      </c>
      <c r="C4781" t="s">
        <v>22</v>
      </c>
      <c r="D4781" t="s">
        <v>1336</v>
      </c>
      <c r="E4781">
        <v>54</v>
      </c>
      <c r="F4781">
        <v>0</v>
      </c>
      <c r="H4781">
        <v>0</v>
      </c>
      <c r="K4781" s="1">
        <v>403636</v>
      </c>
      <c r="L4781" s="1">
        <v>160000</v>
      </c>
      <c r="N4781" s="3">
        <v>0.9</v>
      </c>
      <c r="O4781" s="10">
        <f>N4781-1/SUMIF(Seasons!A$2:A$8,C4781,Seasons!E$2:E$8)*(B4781-(E4781/SUMIF(Seasons!A$2:A$8,C4781,Seasons!B$2:B$8))*SUMIF(Seasons!A$2:A$8,C4781,Seasons!C$2:C$8))</f>
        <v>0.75827667148272659</v>
      </c>
    </row>
    <row r="4782" spans="1:15" x14ac:dyDescent="0.2">
      <c r="A4782">
        <v>1</v>
      </c>
      <c r="B4782" s="1">
        <f>K4782</f>
        <v>588205</v>
      </c>
      <c r="C4782" t="s">
        <v>15</v>
      </c>
      <c r="D4782" t="s">
        <v>1336</v>
      </c>
      <c r="E4782">
        <v>155</v>
      </c>
      <c r="F4782">
        <v>0</v>
      </c>
      <c r="G4782">
        <v>0</v>
      </c>
      <c r="H4782">
        <v>0</v>
      </c>
      <c r="I4782"/>
      <c r="J4782" s="1">
        <v>900000</v>
      </c>
      <c r="K4782" s="1">
        <v>588205</v>
      </c>
      <c r="L4782" s="1">
        <v>110000</v>
      </c>
      <c r="M4782"/>
      <c r="N4782" s="3">
        <v>-0.60000000000000009</v>
      </c>
      <c r="O4782" s="10">
        <f>N4782-1/SUMIF(Seasons!A$2:A$8,C4782,Seasons!E$2:E$8)*(B4782-(E4782/SUMIF(Seasons!A$2:A$8,C4782,Seasons!B$2:B$8))*SUMIF(Seasons!A$2:A$8,C4782,Seasons!C$2:C$8))</f>
        <v>-0.95088212078337953</v>
      </c>
    </row>
    <row r="4783" spans="1:15" x14ac:dyDescent="0.2">
      <c r="A4783">
        <v>1</v>
      </c>
      <c r="B4783" s="1">
        <v>735000</v>
      </c>
      <c r="C4783" t="s">
        <v>23</v>
      </c>
      <c r="D4783" t="s">
        <v>1336</v>
      </c>
      <c r="E4783">
        <v>186</v>
      </c>
      <c r="K4783" s="1">
        <v>735000</v>
      </c>
      <c r="L4783" s="1">
        <v>0</v>
      </c>
      <c r="N4783" s="3">
        <v>1.9</v>
      </c>
      <c r="O4783" s="10">
        <f>N4783-1/SUMIF(Seasons!A$2:A$8,C4783,Seasons!E$2:E$8)*(B4783-(E4783/SUMIF(Seasons!A$2:A$8,C4783,Seasons!B$2:B$8))*SUMIF(Seasons!A$2:A$8,C4783,Seasons!C$2:C$8))</f>
        <v>1.5060337178349599</v>
      </c>
    </row>
    <row r="4784" spans="1:15" x14ac:dyDescent="0.2">
      <c r="A4784">
        <v>1</v>
      </c>
      <c r="B4784" s="1">
        <f>K4784</f>
        <v>9744</v>
      </c>
      <c r="C4784" t="s">
        <v>15</v>
      </c>
      <c r="D4784" t="s">
        <v>1337</v>
      </c>
      <c r="E4784">
        <v>3</v>
      </c>
      <c r="F4784">
        <v>0</v>
      </c>
      <c r="G4784">
        <v>0</v>
      </c>
      <c r="H4784">
        <v>0</v>
      </c>
      <c r="I4784"/>
      <c r="J4784" s="1">
        <v>925000</v>
      </c>
      <c r="K4784" s="1">
        <v>9744</v>
      </c>
      <c r="L4784" s="1">
        <v>300000</v>
      </c>
      <c r="M4784"/>
      <c r="N4784" s="3">
        <v>0.30000000000000004</v>
      </c>
      <c r="O4784" s="10">
        <f>N4784-1/SUMIF(Seasons!A$2:A$8,C4784,Seasons!E$2:E$8)*(B4784-(E4784/SUMIF(Seasons!A$2:A$8,C4784,Seasons!B$2:B$8))*SUMIF(Seasons!A$2:A$8,C4784,Seasons!C$2:C$8))</f>
        <v>0.29702041849728206</v>
      </c>
    </row>
    <row r="4785" spans="1:15" x14ac:dyDescent="0.2">
      <c r="A4785">
        <v>1</v>
      </c>
      <c r="B4785" s="1">
        <v>821000</v>
      </c>
      <c r="C4785" t="s">
        <v>23</v>
      </c>
      <c r="D4785" t="s">
        <v>1337</v>
      </c>
      <c r="E4785">
        <v>165</v>
      </c>
      <c r="K4785" s="1">
        <v>821000</v>
      </c>
      <c r="L4785" s="1">
        <v>300000</v>
      </c>
      <c r="N4785" s="3">
        <v>6.5</v>
      </c>
      <c r="O4785" s="10">
        <f>N4785-1/SUMIF(Seasons!A$2:A$8,C4785,Seasons!E$2:E$8)*(B4785-(E4785/SUMIF(Seasons!A$2:A$8,C4785,Seasons!B$2:B$8))*SUMIF(Seasons!A$2:A$8,C4785,Seasons!C$2:C$8))</f>
        <v>5.7906546068637832</v>
      </c>
    </row>
    <row r="4786" spans="1:15" x14ac:dyDescent="0.2">
      <c r="A4786">
        <v>1</v>
      </c>
      <c r="B4786" s="1">
        <f>J4786</f>
        <v>500000</v>
      </c>
      <c r="C4786" s="11" t="s">
        <v>17</v>
      </c>
      <c r="D4786" s="11" t="s">
        <v>1338</v>
      </c>
      <c r="E4786" s="12">
        <v>190</v>
      </c>
      <c r="F4786" s="12"/>
      <c r="G4786" s="12"/>
      <c r="H4786" s="12"/>
      <c r="I4786" s="13">
        <v>500000</v>
      </c>
      <c r="J4786" s="14">
        <v>500000</v>
      </c>
      <c r="K4786" s="14"/>
      <c r="L4786" s="14" t="s">
        <v>27</v>
      </c>
      <c r="M4786" s="13"/>
      <c r="N4786" s="10">
        <v>1.3</v>
      </c>
      <c r="O4786" s="10">
        <f>N4786-1/SUMIF(Seasons!A$2:A$8,C4786,Seasons!E$2:E$8)*(B4786-(E4786/SUMIF(Seasons!A$2:A$8,C4786,Seasons!B$2:B$8))*SUMIF(Seasons!A$2:A$8,C4786,Seasons!C$2:C$8))</f>
        <v>1.2344620425996724</v>
      </c>
    </row>
    <row r="4787" spans="1:15" x14ac:dyDescent="0.2">
      <c r="A4787">
        <v>1</v>
      </c>
      <c r="B4787" s="1">
        <f>K4787</f>
        <v>700000</v>
      </c>
      <c r="C4787" s="11" t="s">
        <v>19</v>
      </c>
      <c r="D4787" s="11" t="s">
        <v>1338</v>
      </c>
      <c r="E4787" s="12">
        <v>193</v>
      </c>
      <c r="F4787" s="12">
        <v>0</v>
      </c>
      <c r="G4787" s="12">
        <v>0</v>
      </c>
      <c r="H4787" s="12">
        <v>0</v>
      </c>
      <c r="I4787" s="11"/>
      <c r="J4787" s="14">
        <v>700000</v>
      </c>
      <c r="K4787" s="14">
        <v>700000</v>
      </c>
      <c r="L4787" s="14">
        <v>0</v>
      </c>
      <c r="M4787" s="13"/>
      <c r="N4787" s="10">
        <v>1.7</v>
      </c>
      <c r="O4787" s="10">
        <f>N4787-1/SUMIF(Seasons!A$2:A$8,C4787,Seasons!E$2:E$8)*(B4787-(E4787/SUMIF(Seasons!A$2:A$8,C4787,Seasons!B$2:B$8))*SUMIF(Seasons!A$2:A$8,C4787,Seasons!C$2:C$8))</f>
        <v>1.1701986754966887</v>
      </c>
    </row>
    <row r="4788" spans="1:15" x14ac:dyDescent="0.2">
      <c r="A4788">
        <v>1</v>
      </c>
      <c r="B4788" s="1">
        <f>K4788</f>
        <v>700000</v>
      </c>
      <c r="C4788" s="11" t="s">
        <v>20</v>
      </c>
      <c r="D4788" s="11" t="s">
        <v>1338</v>
      </c>
      <c r="E4788" s="12">
        <v>186</v>
      </c>
      <c r="F4788" s="16">
        <v>62</v>
      </c>
      <c r="G4788" s="12">
        <v>0</v>
      </c>
      <c r="H4788" s="12">
        <v>0</v>
      </c>
      <c r="I4788" s="12"/>
      <c r="J4788" s="14">
        <v>700000</v>
      </c>
      <c r="K4788" s="14">
        <v>700000</v>
      </c>
      <c r="L4788" s="14">
        <v>0</v>
      </c>
      <c r="M4788" s="13"/>
      <c r="N4788" s="10">
        <v>2.2999999999999998</v>
      </c>
      <c r="O4788" s="10">
        <f>N4788-1/SUMIF(Seasons!A$2:A$8,C4788,Seasons!E$2:E$8)*(B4788-(E4788/SUMIF(Seasons!A$2:A$8,C4788,Seasons!B$2:B$8))*SUMIF(Seasons!A$2:A$8,C4788,Seasons!C$2:C$8))</f>
        <v>1.7989561586638829</v>
      </c>
    </row>
    <row r="4789" spans="1:15" x14ac:dyDescent="0.2">
      <c r="A4789">
        <v>1</v>
      </c>
      <c r="B4789" s="1">
        <f>K4789</f>
        <v>2000000</v>
      </c>
      <c r="C4789" s="11" t="s">
        <v>21</v>
      </c>
      <c r="D4789" s="11" t="s">
        <v>1338</v>
      </c>
      <c r="E4789" s="12">
        <v>185</v>
      </c>
      <c r="F4789" s="12">
        <v>0</v>
      </c>
      <c r="G4789" s="12">
        <v>0</v>
      </c>
      <c r="H4789" s="12">
        <v>0</v>
      </c>
      <c r="I4789" s="12"/>
      <c r="J4789" s="14">
        <v>2000000</v>
      </c>
      <c r="K4789" s="14">
        <v>2000000</v>
      </c>
      <c r="L4789" s="14">
        <v>0</v>
      </c>
      <c r="M4789" s="13">
        <v>0</v>
      </c>
      <c r="N4789" s="10">
        <v>-1</v>
      </c>
      <c r="O4789" s="10">
        <f>N4789-1/SUMIF(Seasons!A$2:A$8,C4789,Seasons!E$2:E$8)*(B4789-(E4789/SUMIF(Seasons!A$2:A$8,C4789,Seasons!B$2:B$8))*SUMIF(Seasons!A$2:A$8,C4789,Seasons!C$2:C$8))</f>
        <v>-4.3891814265198654</v>
      </c>
    </row>
    <row r="4790" spans="1:15" x14ac:dyDescent="0.2">
      <c r="A4790">
        <v>1</v>
      </c>
      <c r="B4790" s="1">
        <f>48/82*K4790</f>
        <v>867405.65853658528</v>
      </c>
      <c r="C4790" t="s">
        <v>22</v>
      </c>
      <c r="D4790" t="s">
        <v>1338</v>
      </c>
      <c r="E4790">
        <v>42</v>
      </c>
      <c r="F4790">
        <v>0</v>
      </c>
      <c r="H4790">
        <v>0</v>
      </c>
      <c r="K4790" s="1">
        <v>1481818</v>
      </c>
      <c r="L4790" s="1">
        <v>0</v>
      </c>
      <c r="N4790" s="3">
        <v>1.5</v>
      </c>
      <c r="O4790" s="10">
        <f>N4790-1/SUMIF(Seasons!A$2:A$8,C4790,Seasons!E$2:E$8)*(B4790-(E4790/SUMIF(Seasons!A$2:A$8,C4790,Seasons!B$2:B$8))*SUMIF(Seasons!A$2:A$8,C4790,Seasons!C$2:C$8))</f>
        <v>-2.1607676704098244E-2</v>
      </c>
    </row>
    <row r="4791" spans="1:15" x14ac:dyDescent="0.2">
      <c r="A4791">
        <v>1</v>
      </c>
      <c r="B4791" s="1">
        <f>K4791</f>
        <v>560000</v>
      </c>
      <c r="C4791" t="s">
        <v>15</v>
      </c>
      <c r="D4791" t="s">
        <v>1338</v>
      </c>
      <c r="E4791">
        <v>182</v>
      </c>
      <c r="F4791">
        <v>0</v>
      </c>
      <c r="G4791">
        <v>0</v>
      </c>
      <c r="H4791">
        <v>0</v>
      </c>
      <c r="I4791"/>
      <c r="J4791" s="1">
        <v>600000</v>
      </c>
      <c r="K4791" s="1">
        <v>560000</v>
      </c>
      <c r="L4791" s="1">
        <v>0</v>
      </c>
      <c r="M4791"/>
      <c r="N4791" s="3">
        <v>0.8</v>
      </c>
      <c r="O4791" s="10">
        <f>N4791-1/SUMIF(Seasons!A$2:A$8,C4791,Seasons!E$2:E$8)*(B4791-(E4791/SUMIF(Seasons!A$2:A$8,C4791,Seasons!B$2:B$8))*SUMIF(Seasons!A$2:A$8,C4791,Seasons!C$2:C$8))</f>
        <v>0.69157792836398835</v>
      </c>
    </row>
    <row r="4792" spans="1:15" x14ac:dyDescent="0.2">
      <c r="A4792">
        <v>1</v>
      </c>
      <c r="B4792" s="1">
        <v>700000</v>
      </c>
      <c r="C4792" t="s">
        <v>23</v>
      </c>
      <c r="D4792" t="s">
        <v>1338</v>
      </c>
      <c r="E4792">
        <v>186</v>
      </c>
      <c r="K4792" s="1">
        <v>700000</v>
      </c>
      <c r="L4792" s="1">
        <v>0</v>
      </c>
      <c r="N4792" s="3">
        <v>3</v>
      </c>
      <c r="O4792" s="10">
        <f>N4792-1/SUMIF(Seasons!A$2:A$8,C4792,Seasons!E$2:E$8)*(B4792-(E4792/SUMIF(Seasons!A$2:A$8,C4792,Seasons!B$2:B$8))*SUMIF(Seasons!A$2:A$8,C4792,Seasons!C$2:C$8))</f>
        <v>2.6805678793256433</v>
      </c>
    </row>
    <row r="4793" spans="1:15" x14ac:dyDescent="0.2">
      <c r="A4793">
        <v>1</v>
      </c>
      <c r="B4793" s="1">
        <f>J4793</f>
        <v>855000</v>
      </c>
      <c r="C4793" s="11" t="s">
        <v>17</v>
      </c>
      <c r="D4793" s="11" t="s">
        <v>1339</v>
      </c>
      <c r="E4793" s="12">
        <v>190</v>
      </c>
      <c r="F4793" s="12"/>
      <c r="G4793" s="12"/>
      <c r="H4793" s="12"/>
      <c r="I4793" s="13">
        <v>850000</v>
      </c>
      <c r="J4793" s="14">
        <v>855000</v>
      </c>
      <c r="K4793" s="14"/>
      <c r="L4793" s="14">
        <v>100000</v>
      </c>
      <c r="M4793" s="13"/>
      <c r="N4793" s="10">
        <v>-0.5</v>
      </c>
      <c r="O4793" s="10">
        <f>N4793-1/SUMIF(Seasons!A$2:A$8,C4793,Seasons!E$2:E$8)*(B4793-(E4793/SUMIF(Seasons!A$2:A$8,C4793,Seasons!B$2:B$8))*SUMIF(Seasons!A$2:A$8,C4793,Seasons!C$2:C$8))</f>
        <v>-1.4961769524849808</v>
      </c>
    </row>
    <row r="4794" spans="1:15" x14ac:dyDescent="0.2">
      <c r="A4794">
        <v>1</v>
      </c>
      <c r="B4794" s="1">
        <f>K4794</f>
        <v>855000</v>
      </c>
      <c r="C4794" s="11" t="s">
        <v>19</v>
      </c>
      <c r="D4794" s="11" t="s">
        <v>1339</v>
      </c>
      <c r="E4794" s="12">
        <v>193</v>
      </c>
      <c r="F4794" s="16">
        <v>65</v>
      </c>
      <c r="G4794" s="12">
        <v>0</v>
      </c>
      <c r="H4794" s="12">
        <v>0</v>
      </c>
      <c r="I4794" s="11"/>
      <c r="J4794" s="14">
        <v>855000</v>
      </c>
      <c r="K4794" s="14">
        <v>855000</v>
      </c>
      <c r="L4794" s="14">
        <v>0</v>
      </c>
      <c r="M4794" s="13"/>
      <c r="N4794" s="10">
        <v>-1.1000000000000001</v>
      </c>
      <c r="O4794" s="10">
        <f>N4794-1/SUMIF(Seasons!A$2:A$8,C4794,Seasons!E$2:E$8)*(B4794-(E4794/SUMIF(Seasons!A$2:A$8,C4794,Seasons!B$2:B$8))*SUMIF(Seasons!A$2:A$8,C4794,Seasons!C$2:C$8))</f>
        <v>-2.0403973509933775</v>
      </c>
    </row>
    <row r="4795" spans="1:15" x14ac:dyDescent="0.2">
      <c r="A4795">
        <v>1</v>
      </c>
      <c r="B4795" s="1">
        <f>K4795</f>
        <v>422715</v>
      </c>
      <c r="C4795" s="11" t="s">
        <v>20</v>
      </c>
      <c r="D4795" s="11" t="s">
        <v>1339</v>
      </c>
      <c r="E4795" s="12">
        <v>85</v>
      </c>
      <c r="F4795" s="12">
        <v>0</v>
      </c>
      <c r="G4795" s="12">
        <v>0</v>
      </c>
      <c r="H4795" s="12">
        <v>0</v>
      </c>
      <c r="I4795" s="12"/>
      <c r="J4795" s="14">
        <v>925000</v>
      </c>
      <c r="K4795" s="14">
        <v>422715</v>
      </c>
      <c r="L4795" s="14">
        <v>0</v>
      </c>
      <c r="M4795" s="13"/>
      <c r="N4795" s="10">
        <v>-0.6</v>
      </c>
      <c r="O4795" s="10">
        <f>N4795-1/SUMIF(Seasons!A$2:A$8,C4795,Seasons!E$2:E$8)*(B4795-(E4795/SUMIF(Seasons!A$2:A$8,C4795,Seasons!B$2:B$8))*SUMIF(Seasons!A$2:A$8,C4795,Seasons!C$2:C$8))</f>
        <v>-1.0865646171459358</v>
      </c>
    </row>
    <row r="4796" spans="1:15" x14ac:dyDescent="0.2">
      <c r="A4796">
        <v>1</v>
      </c>
      <c r="B4796" s="1">
        <f>K4796</f>
        <v>137306</v>
      </c>
      <c r="C4796" s="11" t="s">
        <v>19</v>
      </c>
      <c r="D4796" s="11" t="s">
        <v>1340</v>
      </c>
      <c r="E4796" s="12">
        <v>53</v>
      </c>
      <c r="F4796" s="12">
        <v>0</v>
      </c>
      <c r="G4796" s="12">
        <v>0</v>
      </c>
      <c r="H4796" s="12">
        <v>0</v>
      </c>
      <c r="I4796" s="11"/>
      <c r="J4796" s="14">
        <v>500000</v>
      </c>
      <c r="K4796" s="14">
        <v>137306</v>
      </c>
      <c r="L4796" s="14">
        <v>0</v>
      </c>
      <c r="M4796" s="13"/>
      <c r="N4796" s="10">
        <v>1.7</v>
      </c>
      <c r="O4796" s="10">
        <f>N4796-1/SUMIF(Seasons!A$2:A$8,C4796,Seasons!E$2:E$8)*(B4796-(E4796/SUMIF(Seasons!A$2:A$8,C4796,Seasons!B$2:B$8))*SUMIF(Seasons!A$2:A$8,C4796,Seasons!C$2:C$8))</f>
        <v>1.699999203925471</v>
      </c>
    </row>
    <row r="4797" spans="1:15" x14ac:dyDescent="0.2">
      <c r="A4797">
        <v>1</v>
      </c>
      <c r="B4797" s="1">
        <f>K4797</f>
        <v>600000</v>
      </c>
      <c r="C4797" s="11" t="s">
        <v>20</v>
      </c>
      <c r="D4797" s="11" t="s">
        <v>1340</v>
      </c>
      <c r="E4797" s="12">
        <v>186</v>
      </c>
      <c r="F4797" s="12">
        <v>0</v>
      </c>
      <c r="G4797" s="12">
        <v>0</v>
      </c>
      <c r="H4797" s="12">
        <v>0</v>
      </c>
      <c r="I4797" s="12"/>
      <c r="J4797" s="14">
        <v>600000</v>
      </c>
      <c r="K4797" s="14">
        <v>600000</v>
      </c>
      <c r="L4797" s="14">
        <v>0</v>
      </c>
      <c r="M4797" s="13"/>
      <c r="N4797" s="10">
        <v>6.2</v>
      </c>
      <c r="O4797" s="10">
        <f>N4797-1/SUMIF(Seasons!A$2:A$8,C4797,Seasons!E$2:E$8)*(B4797-(E4797/SUMIF(Seasons!A$2:A$8,C4797,Seasons!B$2:B$8))*SUMIF(Seasons!A$2:A$8,C4797,Seasons!C$2:C$8))</f>
        <v>5.9494780793319419</v>
      </c>
    </row>
    <row r="4798" spans="1:15" x14ac:dyDescent="0.2">
      <c r="A4798">
        <v>1</v>
      </c>
      <c r="B4798" s="1">
        <f>K4798</f>
        <v>1250000</v>
      </c>
      <c r="C4798" s="11" t="s">
        <v>21</v>
      </c>
      <c r="D4798" s="11" t="s">
        <v>1340</v>
      </c>
      <c r="E4798" s="12">
        <v>185</v>
      </c>
      <c r="F4798" s="12">
        <v>0</v>
      </c>
      <c r="G4798" s="12">
        <v>0</v>
      </c>
      <c r="H4798" s="12">
        <v>0</v>
      </c>
      <c r="I4798" s="12"/>
      <c r="J4798" s="14">
        <v>1250000</v>
      </c>
      <c r="K4798" s="14">
        <v>1250000</v>
      </c>
      <c r="L4798" s="14">
        <v>0</v>
      </c>
      <c r="M4798" s="13">
        <v>0</v>
      </c>
      <c r="N4798" s="10">
        <v>11.5</v>
      </c>
      <c r="O4798" s="10">
        <f>N4798-1/SUMIF(Seasons!A$2:A$8,C4798,Seasons!E$2:E$8)*(B4798-(E4798/SUMIF(Seasons!A$2:A$8,C4798,Seasons!B$2:B$8))*SUMIF(Seasons!A$2:A$8,C4798,Seasons!C$2:C$8))</f>
        <v>9.8341311632359982</v>
      </c>
    </row>
    <row r="4799" spans="1:15" x14ac:dyDescent="0.2">
      <c r="A4799">
        <v>1</v>
      </c>
      <c r="B4799" s="1">
        <f>48/82*K4799</f>
        <v>2341463.4146341463</v>
      </c>
      <c r="C4799" t="s">
        <v>22</v>
      </c>
      <c r="D4799" t="s">
        <v>1340</v>
      </c>
      <c r="E4799">
        <v>99</v>
      </c>
      <c r="F4799">
        <v>0</v>
      </c>
      <c r="H4799">
        <v>0</v>
      </c>
      <c r="K4799" s="1">
        <v>4000000</v>
      </c>
      <c r="L4799" s="1">
        <v>0</v>
      </c>
      <c r="N4799" s="3">
        <v>8.1</v>
      </c>
      <c r="O4799" s="10">
        <f>N4799-1/SUMIF(Seasons!A$2:A$8,C4799,Seasons!E$2:E$8)*(B4799-(E4799/SUMIF(Seasons!A$2:A$8,C4799,Seasons!B$2:B$8))*SUMIF(Seasons!A$2:A$8,C4799,Seasons!C$2:C$8))</f>
        <v>3.9004720692368213</v>
      </c>
    </row>
    <row r="4800" spans="1:15" x14ac:dyDescent="0.2">
      <c r="A4800">
        <v>1</v>
      </c>
      <c r="B4800" s="1">
        <f>K4800</f>
        <v>4000000</v>
      </c>
      <c r="C4800" t="s">
        <v>15</v>
      </c>
      <c r="D4800" t="s">
        <v>1340</v>
      </c>
      <c r="E4800">
        <v>195</v>
      </c>
      <c r="F4800">
        <v>0</v>
      </c>
      <c r="G4800">
        <v>0</v>
      </c>
      <c r="H4800">
        <v>0</v>
      </c>
      <c r="I4800"/>
      <c r="J4800" s="1">
        <v>4000000</v>
      </c>
      <c r="K4800" s="1">
        <v>4000000</v>
      </c>
      <c r="L4800" s="1">
        <v>0</v>
      </c>
      <c r="M4800"/>
      <c r="N4800" s="3">
        <v>5.3</v>
      </c>
      <c r="O4800" s="10">
        <f>N4800-1/SUMIF(Seasons!A$2:A$8,C4800,Seasons!E$2:E$8)*(B4800-(E4800/SUMIF(Seasons!A$2:A$8,C4800,Seasons!B$2:B$8))*SUMIF(Seasons!A$2:A$8,C4800,Seasons!C$2:C$8))</f>
        <v>-2.7154888673765738</v>
      </c>
    </row>
    <row r="4801" spans="1:15" x14ac:dyDescent="0.2">
      <c r="A4801">
        <v>1</v>
      </c>
      <c r="B4801" s="1">
        <v>4000000</v>
      </c>
      <c r="C4801" t="s">
        <v>23</v>
      </c>
      <c r="D4801" t="s">
        <v>1340</v>
      </c>
      <c r="E4801">
        <v>186</v>
      </c>
      <c r="K4801" s="1">
        <v>4000000</v>
      </c>
      <c r="L4801" s="1">
        <v>0</v>
      </c>
      <c r="N4801" s="3">
        <v>3.6</v>
      </c>
      <c r="O4801" s="10">
        <f>N4801-1/SUMIF(Seasons!A$2:A$8,C4801,Seasons!E$2:E$8)*(B4801-(E4801/SUMIF(Seasons!A$2:A$8,C4801,Seasons!B$2:B$8))*SUMIF(Seasons!A$2:A$8,C4801,Seasons!C$2:C$8))</f>
        <v>-3.7469387755102042</v>
      </c>
    </row>
    <row r="4802" spans="1:15" x14ac:dyDescent="0.2">
      <c r="A4802">
        <v>1</v>
      </c>
      <c r="B4802" s="1">
        <f>J4802</f>
        <v>3125000</v>
      </c>
      <c r="C4802" s="11" t="s">
        <v>17</v>
      </c>
      <c r="D4802" s="11" t="s">
        <v>1341</v>
      </c>
      <c r="E4802" s="12">
        <v>190</v>
      </c>
      <c r="F4802" s="12"/>
      <c r="G4802" s="12"/>
      <c r="H4802" s="12"/>
      <c r="I4802" s="13">
        <v>2500000</v>
      </c>
      <c r="J4802" s="14">
        <v>3125000</v>
      </c>
      <c r="K4802" s="14"/>
      <c r="L4802" s="14" t="s">
        <v>27</v>
      </c>
      <c r="M4802" s="13"/>
      <c r="N4802" s="10">
        <v>24.2</v>
      </c>
      <c r="O4802" s="10">
        <f>N4802-1/SUMIF(Seasons!A$2:A$8,C4802,Seasons!E$2:E$8)*(B4802-(E4802/SUMIF(Seasons!A$2:A$8,C4802,Seasons!B$2:B$8))*SUMIF(Seasons!A$2:A$8,C4802,Seasons!C$2:C$8))</f>
        <v>17.252976515565265</v>
      </c>
    </row>
    <row r="4803" spans="1:15" x14ac:dyDescent="0.2">
      <c r="A4803">
        <v>1</v>
      </c>
      <c r="B4803" s="1">
        <f>K4803</f>
        <v>3125000</v>
      </c>
      <c r="C4803" s="11" t="s">
        <v>19</v>
      </c>
      <c r="D4803" s="11" t="s">
        <v>1341</v>
      </c>
      <c r="E4803" s="12">
        <v>193</v>
      </c>
      <c r="F4803" s="12">
        <v>0</v>
      </c>
      <c r="G4803" s="12">
        <v>0</v>
      </c>
      <c r="H4803" s="12">
        <v>0</v>
      </c>
      <c r="I4803" s="11"/>
      <c r="J4803" s="14">
        <v>3125000</v>
      </c>
      <c r="K4803" s="14">
        <v>3125000</v>
      </c>
      <c r="L4803" s="14">
        <v>0</v>
      </c>
      <c r="M4803" s="13"/>
      <c r="N4803" s="10">
        <v>21.3</v>
      </c>
      <c r="O4803" s="10">
        <f>N4803-1/SUMIF(Seasons!A$2:A$8,C4803,Seasons!E$2:E$8)*(B4803-(E4803/SUMIF(Seasons!A$2:A$8,C4803,Seasons!B$2:B$8))*SUMIF(Seasons!A$2:A$8,C4803,Seasons!C$2:C$8))</f>
        <v>14.346357615894039</v>
      </c>
    </row>
    <row r="4804" spans="1:15" x14ac:dyDescent="0.2">
      <c r="A4804">
        <v>1</v>
      </c>
      <c r="B4804" s="1">
        <f>K4804</f>
        <v>3125000</v>
      </c>
      <c r="C4804" s="11" t="s">
        <v>20</v>
      </c>
      <c r="D4804" s="11" t="s">
        <v>1341</v>
      </c>
      <c r="E4804" s="12">
        <v>186</v>
      </c>
      <c r="F4804" s="16">
        <v>141</v>
      </c>
      <c r="G4804" s="12">
        <v>0</v>
      </c>
      <c r="H4804" s="12">
        <v>0</v>
      </c>
      <c r="I4804" s="12"/>
      <c r="J4804" s="14">
        <v>3125000</v>
      </c>
      <c r="K4804" s="14">
        <v>3125000</v>
      </c>
      <c r="L4804" s="14">
        <v>0</v>
      </c>
      <c r="M4804" s="13"/>
      <c r="N4804" s="10">
        <v>0.8</v>
      </c>
      <c r="O4804" s="10">
        <f>N4804-1/SUMIF(Seasons!A$2:A$8,C4804,Seasons!E$2:E$8)*(B4804-(E4804/SUMIF(Seasons!A$2:A$8,C4804,Seasons!B$2:B$8))*SUMIF(Seasons!A$2:A$8,C4804,Seasons!C$2:C$8))</f>
        <v>-5.7762004175365345</v>
      </c>
    </row>
    <row r="4805" spans="1:15" x14ac:dyDescent="0.2">
      <c r="A4805">
        <v>1</v>
      </c>
      <c r="B4805" s="1">
        <f>K4805</f>
        <v>6000000</v>
      </c>
      <c r="C4805" s="11" t="s">
        <v>21</v>
      </c>
      <c r="D4805" s="11" t="s">
        <v>1341</v>
      </c>
      <c r="E4805" s="12">
        <v>185</v>
      </c>
      <c r="F4805" s="12">
        <v>0</v>
      </c>
      <c r="G4805" s="12">
        <v>0</v>
      </c>
      <c r="H4805" s="12">
        <v>0</v>
      </c>
      <c r="I4805" s="12"/>
      <c r="J4805" s="14">
        <v>6000000</v>
      </c>
      <c r="K4805" s="14">
        <v>6000000</v>
      </c>
      <c r="L4805" s="14">
        <v>0</v>
      </c>
      <c r="M4805" s="13">
        <v>0</v>
      </c>
      <c r="N4805" s="10">
        <v>18.600000000000001</v>
      </c>
      <c r="O4805" s="10">
        <f>N4805-1/SUMIF(Seasons!A$2:A$8,C4805,Seasons!E$2:E$8)*(B4805-(E4805/SUMIF(Seasons!A$2:A$8,C4805,Seasons!B$2:B$8))*SUMIF(Seasons!A$2:A$8,C4805,Seasons!C$2:C$8))</f>
        <v>6.0198180947821935</v>
      </c>
    </row>
    <row r="4806" spans="1:15" x14ac:dyDescent="0.2">
      <c r="A4806">
        <v>1</v>
      </c>
      <c r="B4806" s="1">
        <f>48/82*K4806</f>
        <v>4412758.2439024383</v>
      </c>
      <c r="C4806" t="s">
        <v>22</v>
      </c>
      <c r="D4806" t="s">
        <v>1341</v>
      </c>
      <c r="E4806">
        <v>99</v>
      </c>
      <c r="F4806">
        <v>0</v>
      </c>
      <c r="H4806">
        <v>0</v>
      </c>
      <c r="K4806" s="1">
        <v>7538462</v>
      </c>
      <c r="L4806" s="1">
        <v>0</v>
      </c>
      <c r="N4806" s="3">
        <v>9</v>
      </c>
      <c r="O4806" s="10">
        <f>N4806-1/SUMIF(Seasons!A$2:A$8,C4806,Seasons!E$2:E$8)*(B4806-(E4806/SUMIF(Seasons!A$2:A$8,C4806,Seasons!B$2:B$8))*SUMIF(Seasons!A$2:A$8,C4806,Seasons!C$2:C$8))</f>
        <v>0.52425048623131509</v>
      </c>
    </row>
    <row r="4807" spans="1:15" x14ac:dyDescent="0.2">
      <c r="A4807">
        <v>1</v>
      </c>
      <c r="B4807" s="1">
        <f>K4807</f>
        <v>7538462</v>
      </c>
      <c r="C4807" t="s">
        <v>15</v>
      </c>
      <c r="D4807" t="s">
        <v>1341</v>
      </c>
      <c r="E4807">
        <v>195</v>
      </c>
      <c r="F4807">
        <v>0</v>
      </c>
      <c r="G4807">
        <v>0</v>
      </c>
      <c r="H4807">
        <v>0</v>
      </c>
      <c r="I4807"/>
      <c r="J4807" s="1">
        <v>7538462</v>
      </c>
      <c r="K4807" s="1">
        <v>7538462</v>
      </c>
      <c r="L4807" s="1">
        <v>0</v>
      </c>
      <c r="M4807"/>
      <c r="N4807" s="3">
        <v>13.4</v>
      </c>
      <c r="O4807" s="10">
        <f>N4807-1/SUMIF(Seasons!A$2:A$8,C4807,Seasons!E$2:E$8)*(B4807-(E4807/SUMIF(Seasons!A$2:A$8,C4807,Seasons!B$2:B$8))*SUMIF(Seasons!A$2:A$8,C4807,Seasons!C$2:C$8))</f>
        <v>-2.8365041626331067</v>
      </c>
    </row>
    <row r="4808" spans="1:15" x14ac:dyDescent="0.2">
      <c r="A4808">
        <v>1</v>
      </c>
      <c r="B4808" s="1">
        <v>7538000</v>
      </c>
      <c r="C4808" t="s">
        <v>23</v>
      </c>
      <c r="D4808" t="s">
        <v>1341</v>
      </c>
      <c r="E4808">
        <v>186</v>
      </c>
      <c r="K4808" s="1">
        <v>7538000</v>
      </c>
      <c r="L4808" s="1">
        <v>0</v>
      </c>
      <c r="N4808" s="3">
        <v>17.3</v>
      </c>
      <c r="O4808" s="10">
        <f>N4808-1/SUMIF(Seasons!A$2:A$8,C4808,Seasons!E$2:E$8)*(B4808-(E4808/SUMIF(Seasons!A$2:A$8,C4808,Seasons!B$2:B$8))*SUMIF(Seasons!A$2:A$8,C4808,Seasons!C$2:C$8))</f>
        <v>2.4187222715173036</v>
      </c>
    </row>
    <row r="4809" spans="1:15" x14ac:dyDescent="0.2">
      <c r="A4809">
        <v>1</v>
      </c>
      <c r="B4809" s="1">
        <f>J4809</f>
        <v>750000</v>
      </c>
      <c r="C4809" s="11" t="s">
        <v>17</v>
      </c>
      <c r="D4809" s="11" t="s">
        <v>1342</v>
      </c>
      <c r="E4809" s="12">
        <v>190</v>
      </c>
      <c r="F4809" s="12"/>
      <c r="G4809" s="12"/>
      <c r="H4809" s="12"/>
      <c r="I4809" s="13">
        <v>700000</v>
      </c>
      <c r="J4809" s="14">
        <v>750000</v>
      </c>
      <c r="K4809" s="14"/>
      <c r="L4809" s="14" t="s">
        <v>27</v>
      </c>
      <c r="M4809" s="13"/>
      <c r="N4809" s="10">
        <v>2</v>
      </c>
      <c r="O4809" s="10">
        <f>N4809-1/SUMIF(Seasons!A$2:A$8,C4809,Seasons!E$2:E$8)*(B4809-(E4809/SUMIF(Seasons!A$2:A$8,C4809,Seasons!B$2:B$8))*SUMIF(Seasons!A$2:A$8,C4809,Seasons!C$2:C$8))</f>
        <v>1.2790824685963953</v>
      </c>
    </row>
    <row r="4810" spans="1:15" x14ac:dyDescent="0.2">
      <c r="A4810">
        <v>1</v>
      </c>
      <c r="B4810" s="1">
        <f>K4810</f>
        <v>750000</v>
      </c>
      <c r="C4810" s="11" t="s">
        <v>19</v>
      </c>
      <c r="D4810" s="11" t="s">
        <v>1342</v>
      </c>
      <c r="E4810" s="12">
        <v>193</v>
      </c>
      <c r="F4810" s="12">
        <v>0</v>
      </c>
      <c r="G4810" s="12">
        <v>0</v>
      </c>
      <c r="H4810" s="12">
        <v>0</v>
      </c>
      <c r="I4810" s="11"/>
      <c r="J4810" s="14">
        <v>750000</v>
      </c>
      <c r="K4810" s="14">
        <v>750000</v>
      </c>
      <c r="L4810" s="14">
        <v>0</v>
      </c>
      <c r="M4810" s="13"/>
      <c r="N4810" s="10">
        <v>1.7</v>
      </c>
      <c r="O4810" s="10">
        <f>N4810-1/SUMIF(Seasons!A$2:A$8,C4810,Seasons!E$2:E$8)*(B4810-(E4810/SUMIF(Seasons!A$2:A$8,C4810,Seasons!B$2:B$8))*SUMIF(Seasons!A$2:A$8,C4810,Seasons!C$2:C$8))</f>
        <v>1.0377483443708608</v>
      </c>
    </row>
    <row r="4811" spans="1:15" x14ac:dyDescent="0.2">
      <c r="A4811">
        <v>1</v>
      </c>
      <c r="B4811" s="1">
        <f>K4811</f>
        <v>550000</v>
      </c>
      <c r="C4811" s="11" t="s">
        <v>21</v>
      </c>
      <c r="D4811" s="11" t="s">
        <v>1342</v>
      </c>
      <c r="E4811" s="12">
        <v>185</v>
      </c>
      <c r="F4811" s="12">
        <v>0</v>
      </c>
      <c r="G4811" s="12">
        <v>0</v>
      </c>
      <c r="H4811" s="12">
        <v>0</v>
      </c>
      <c r="I4811" s="12"/>
      <c r="J4811" s="14">
        <v>550000</v>
      </c>
      <c r="K4811" s="14">
        <v>550000</v>
      </c>
      <c r="L4811" s="14">
        <v>0</v>
      </c>
      <c r="M4811" s="13">
        <v>0</v>
      </c>
      <c r="N4811" s="10">
        <v>2.6</v>
      </c>
      <c r="O4811" s="10">
        <f>N4811-1/SUMIF(Seasons!A$2:A$8,C4811,Seasons!E$2:E$8)*(B4811-(E4811/SUMIF(Seasons!A$2:A$8,C4811,Seasons!B$2:B$8))*SUMIF(Seasons!A$2:A$8,C4811,Seasons!C$2:C$8))</f>
        <v>2.5425562470081378</v>
      </c>
    </row>
    <row r="4812" spans="1:15" x14ac:dyDescent="0.2">
      <c r="A4812">
        <v>1</v>
      </c>
      <c r="B4812" s="1">
        <f>K4812</f>
        <v>2842</v>
      </c>
      <c r="C4812" t="s">
        <v>15</v>
      </c>
      <c r="D4812" t="s">
        <v>1343</v>
      </c>
      <c r="E4812">
        <v>1</v>
      </c>
      <c r="F4812">
        <v>0</v>
      </c>
      <c r="G4812">
        <v>0</v>
      </c>
      <c r="H4812">
        <v>0</v>
      </c>
      <c r="I4812"/>
      <c r="J4812" s="1">
        <v>554167</v>
      </c>
      <c r="K4812" s="1">
        <v>2842</v>
      </c>
      <c r="L4812" s="1">
        <v>0</v>
      </c>
      <c r="M4812"/>
      <c r="N4812" s="3">
        <v>0</v>
      </c>
      <c r="O4812" s="10">
        <f>N4812-1/SUMIF(Seasons!A$2:A$8,C4812,Seasons!E$2:E$8)*(B4812-(E4812/SUMIF(Seasons!A$2:A$8,C4812,Seasons!B$2:B$8))*SUMIF(Seasons!A$2:A$8,C4812,Seasons!C$2:C$8))</f>
        <v>-4.9921811006032152E-5</v>
      </c>
    </row>
    <row r="4813" spans="1:15" x14ac:dyDescent="0.2">
      <c r="A4813">
        <v>1</v>
      </c>
      <c r="B4813" s="1">
        <f>J4813</f>
        <v>500000</v>
      </c>
      <c r="C4813" s="11" t="s">
        <v>17</v>
      </c>
      <c r="D4813" s="11" t="s">
        <v>1344</v>
      </c>
      <c r="E4813" s="12">
        <v>190</v>
      </c>
      <c r="F4813" s="12"/>
      <c r="G4813" s="12"/>
      <c r="H4813" s="12"/>
      <c r="I4813" s="13">
        <v>500000</v>
      </c>
      <c r="J4813" s="14">
        <v>500000</v>
      </c>
      <c r="K4813" s="14"/>
      <c r="L4813" s="14" t="s">
        <v>27</v>
      </c>
      <c r="M4813" s="13"/>
      <c r="N4813" s="10">
        <v>0.8</v>
      </c>
      <c r="O4813" s="10">
        <f>N4813-1/SUMIF(Seasons!A$2:A$8,C4813,Seasons!E$2:E$8)*(B4813-(E4813/SUMIF(Seasons!A$2:A$8,C4813,Seasons!B$2:B$8))*SUMIF(Seasons!A$2:A$8,C4813,Seasons!C$2:C$8))</f>
        <v>0.7344620425996724</v>
      </c>
    </row>
    <row r="4814" spans="1:15" x14ac:dyDescent="0.2">
      <c r="A4814">
        <v>1</v>
      </c>
      <c r="B4814" s="1">
        <f>K4814</f>
        <v>88083</v>
      </c>
      <c r="C4814" s="11" t="s">
        <v>19</v>
      </c>
      <c r="D4814" s="11" t="s">
        <v>1344</v>
      </c>
      <c r="E4814" s="12">
        <v>34</v>
      </c>
      <c r="F4814" s="12">
        <v>0</v>
      </c>
      <c r="G4814" s="12">
        <v>0</v>
      </c>
      <c r="H4814" s="12">
        <v>0</v>
      </c>
      <c r="I4814" s="11"/>
      <c r="J4814" s="14">
        <v>500000</v>
      </c>
      <c r="K4814" s="14">
        <v>88083</v>
      </c>
      <c r="L4814" s="14">
        <v>0</v>
      </c>
      <c r="M4814" s="13"/>
      <c r="N4814" s="10">
        <v>-0.8</v>
      </c>
      <c r="O4814" s="10">
        <f>N4814-1/SUMIF(Seasons!A$2:A$8,C4814,Seasons!E$2:E$8)*(B4814-(E4814/SUMIF(Seasons!A$2:A$8,C4814,Seasons!B$2:B$8))*SUMIF(Seasons!A$2:A$8,C4814,Seasons!C$2:C$8))</f>
        <v>-0.80000026078303543</v>
      </c>
    </row>
    <row r="4815" spans="1:15" x14ac:dyDescent="0.2">
      <c r="A4815">
        <v>1</v>
      </c>
      <c r="B4815" s="1">
        <f>K4815</f>
        <v>106452</v>
      </c>
      <c r="C4815" s="11" t="s">
        <v>20</v>
      </c>
      <c r="D4815" s="11" t="s">
        <v>1344</v>
      </c>
      <c r="E4815" s="12">
        <v>33</v>
      </c>
      <c r="F4815" s="12">
        <v>0</v>
      </c>
      <c r="G4815" s="12">
        <v>0</v>
      </c>
      <c r="H4815" s="12">
        <v>0</v>
      </c>
      <c r="I4815" s="12"/>
      <c r="J4815" s="14">
        <v>600000</v>
      </c>
      <c r="K4815" s="14">
        <v>106452</v>
      </c>
      <c r="L4815" s="14">
        <v>0</v>
      </c>
      <c r="M4815" s="13"/>
      <c r="N4815" s="10">
        <v>-0.5</v>
      </c>
      <c r="O4815" s="10">
        <f>N4815-1/SUMIF(Seasons!A$2:A$8,C4815,Seasons!E$2:E$8)*(B4815-(E4815/SUMIF(Seasons!A$2:A$8,C4815,Seasons!B$2:B$8))*SUMIF(Seasons!A$2:A$8,C4815,Seasons!C$2:C$8))</f>
        <v>-0.54444840730015487</v>
      </c>
    </row>
    <row r="4816" spans="1:15" x14ac:dyDescent="0.2">
      <c r="A4816">
        <v>1</v>
      </c>
      <c r="B4816" s="1">
        <f>K4816</f>
        <v>927778</v>
      </c>
      <c r="C4816" s="11" t="s">
        <v>21</v>
      </c>
      <c r="D4816" s="11" t="s">
        <v>1344</v>
      </c>
      <c r="E4816" s="12">
        <v>185</v>
      </c>
      <c r="F4816" s="12">
        <v>0</v>
      </c>
      <c r="G4816" s="12">
        <v>0</v>
      </c>
      <c r="H4816" s="12">
        <v>0</v>
      </c>
      <c r="I4816" s="12"/>
      <c r="J4816" s="14">
        <v>927778</v>
      </c>
      <c r="K4816" s="14">
        <v>927778</v>
      </c>
      <c r="L4816" s="14">
        <v>0</v>
      </c>
      <c r="M4816" s="13" t="s">
        <v>209</v>
      </c>
      <c r="N4816" s="10"/>
      <c r="O4816" s="10">
        <f>N4816-1/SUMIF(Seasons!A$2:A$8,C4816,Seasons!E$2:E$8)*(B4816-(E4816/SUMIF(Seasons!A$2:A$8,C4816,Seasons!B$2:B$8))*SUMIF(Seasons!A$2:A$8,C4816,Seasons!C$2:C$8))</f>
        <v>-0.92548319770224985</v>
      </c>
    </row>
    <row r="4817" spans="1:15" x14ac:dyDescent="0.2">
      <c r="A4817">
        <v>1</v>
      </c>
      <c r="B4817" s="1">
        <f>48/82*K4817</f>
        <v>543089.5609756097</v>
      </c>
      <c r="C4817" t="s">
        <v>22</v>
      </c>
      <c r="D4817" t="s">
        <v>1344</v>
      </c>
      <c r="E4817">
        <v>99</v>
      </c>
      <c r="F4817">
        <v>0</v>
      </c>
      <c r="H4817">
        <v>0</v>
      </c>
      <c r="K4817" s="1">
        <v>927778</v>
      </c>
      <c r="L4817" s="1">
        <v>0</v>
      </c>
      <c r="O4817" s="10">
        <f>N4817-1/SUMIF(Seasons!A$2:A$8,C4817,Seasons!E$2:E$8)*(B4817-(E4817/SUMIF(Seasons!A$2:A$8,C4817,Seasons!B$2:B$8))*SUMIF(Seasons!A$2:A$8,C4817,Seasons!C$2:C$8))</f>
        <v>-0.48675610385523199</v>
      </c>
    </row>
    <row r="4818" spans="1:15" x14ac:dyDescent="0.2">
      <c r="A4818">
        <v>1</v>
      </c>
      <c r="B4818" s="1">
        <f>J4818</f>
        <v>550000</v>
      </c>
      <c r="C4818" s="11" t="s">
        <v>17</v>
      </c>
      <c r="D4818" s="11" t="s">
        <v>1345</v>
      </c>
      <c r="E4818" s="12">
        <v>190</v>
      </c>
      <c r="F4818" s="12"/>
      <c r="G4818" s="12"/>
      <c r="H4818" s="12"/>
      <c r="I4818" s="13">
        <v>575000</v>
      </c>
      <c r="J4818" s="14">
        <v>550000</v>
      </c>
      <c r="K4818" s="14"/>
      <c r="L4818" s="14" t="s">
        <v>27</v>
      </c>
      <c r="M4818" s="13"/>
      <c r="N4818" s="10">
        <v>0.4</v>
      </c>
      <c r="O4818" s="10">
        <f>N4818-1/SUMIF(Seasons!A$2:A$8,C4818,Seasons!E$2:E$8)*(B4818-(E4818/SUMIF(Seasons!A$2:A$8,C4818,Seasons!B$2:B$8))*SUMIF(Seasons!A$2:A$8,C4818,Seasons!C$2:C$8))</f>
        <v>0.20338612779901696</v>
      </c>
    </row>
    <row r="4819" spans="1:15" x14ac:dyDescent="0.2">
      <c r="A4819">
        <v>1</v>
      </c>
      <c r="B4819" s="1">
        <f>K4819</f>
        <v>875000</v>
      </c>
      <c r="C4819" s="11" t="s">
        <v>19</v>
      </c>
      <c r="D4819" s="11" t="s">
        <v>1345</v>
      </c>
      <c r="E4819" s="12">
        <v>193</v>
      </c>
      <c r="F4819" s="12">
        <v>0</v>
      </c>
      <c r="G4819" s="12">
        <v>0</v>
      </c>
      <c r="H4819" s="12">
        <v>0</v>
      </c>
      <c r="I4819" s="11"/>
      <c r="J4819" s="14">
        <v>875000</v>
      </c>
      <c r="K4819" s="14">
        <v>875000</v>
      </c>
      <c r="L4819" s="14">
        <v>0</v>
      </c>
      <c r="M4819" s="13"/>
      <c r="N4819" s="10">
        <v>-0.3</v>
      </c>
      <c r="O4819" s="10">
        <f>N4819-1/SUMIF(Seasons!A$2:A$8,C4819,Seasons!E$2:E$8)*(B4819-(E4819/SUMIF(Seasons!A$2:A$8,C4819,Seasons!B$2:B$8))*SUMIF(Seasons!A$2:A$8,C4819,Seasons!C$2:C$8))</f>
        <v>-1.2933774834437086</v>
      </c>
    </row>
    <row r="4820" spans="1:15" x14ac:dyDescent="0.2">
      <c r="A4820">
        <v>1</v>
      </c>
      <c r="B4820" s="1">
        <f>K4820</f>
        <v>875000</v>
      </c>
      <c r="C4820" s="11" t="s">
        <v>20</v>
      </c>
      <c r="D4820" s="11" t="s">
        <v>1345</v>
      </c>
      <c r="E4820" s="12">
        <v>186</v>
      </c>
      <c r="F4820" s="12">
        <v>0</v>
      </c>
      <c r="G4820" s="12">
        <v>0</v>
      </c>
      <c r="H4820" s="12">
        <v>0</v>
      </c>
      <c r="I4820" s="12"/>
      <c r="J4820" s="14">
        <v>875000</v>
      </c>
      <c r="K4820" s="14">
        <v>875000</v>
      </c>
      <c r="L4820" s="14">
        <v>0</v>
      </c>
      <c r="M4820" s="13"/>
      <c r="N4820" s="10">
        <v>-1</v>
      </c>
      <c r="O4820" s="10">
        <f>N4820-1/SUMIF(Seasons!A$2:A$8,C4820,Seasons!E$2:E$8)*(B4820-(E4820/SUMIF(Seasons!A$2:A$8,C4820,Seasons!B$2:B$8))*SUMIF(Seasons!A$2:A$8,C4820,Seasons!C$2:C$8))</f>
        <v>-1.9394572025052192</v>
      </c>
    </row>
    <row r="4821" spans="1:15" x14ac:dyDescent="0.2">
      <c r="A4821">
        <v>1</v>
      </c>
      <c r="B4821" s="1">
        <f>K4821</f>
        <v>875000</v>
      </c>
      <c r="C4821" s="11" t="s">
        <v>21</v>
      </c>
      <c r="D4821" s="11" t="s">
        <v>1345</v>
      </c>
      <c r="E4821" s="12">
        <v>185</v>
      </c>
      <c r="F4821" s="12">
        <v>0</v>
      </c>
      <c r="G4821" s="12">
        <v>0</v>
      </c>
      <c r="H4821" s="12">
        <v>0</v>
      </c>
      <c r="I4821" s="12"/>
      <c r="J4821" s="14">
        <v>875000</v>
      </c>
      <c r="K4821" s="14">
        <v>875000</v>
      </c>
      <c r="L4821" s="14">
        <v>0</v>
      </c>
      <c r="M4821" s="13">
        <v>0</v>
      </c>
      <c r="N4821" s="10">
        <v>0.1</v>
      </c>
      <c r="O4821" s="10">
        <f>N4821-1/SUMIF(Seasons!A$2:A$8,C4821,Seasons!E$2:E$8)*(B4821-(E4821/SUMIF(Seasons!A$2:A$8,C4821,Seasons!B$2:B$8))*SUMIF(Seasons!A$2:A$8,C4821,Seasons!C$2:C$8))</f>
        <v>-0.70421254188606996</v>
      </c>
    </row>
    <row r="4822" spans="1:15" x14ac:dyDescent="0.2">
      <c r="A4822">
        <v>1</v>
      </c>
      <c r="B4822" s="1">
        <f>48/82*K4822</f>
        <v>548780.48780487804</v>
      </c>
      <c r="C4822" t="s">
        <v>22</v>
      </c>
      <c r="D4822" t="s">
        <v>1345</v>
      </c>
      <c r="E4822">
        <v>99</v>
      </c>
      <c r="F4822">
        <v>0</v>
      </c>
      <c r="H4822">
        <v>0</v>
      </c>
      <c r="K4822" s="1">
        <v>937500</v>
      </c>
      <c r="L4822" s="1">
        <v>0</v>
      </c>
      <c r="N4822" s="3">
        <v>-2.6</v>
      </c>
      <c r="O4822" s="10">
        <f>N4822-1/SUMIF(Seasons!A$2:A$8,C4822,Seasons!E$2:E$8)*(B4822-(E4822/SUMIF(Seasons!A$2:A$8,C4822,Seasons!B$2:B$8))*SUMIF(Seasons!A$2:A$8,C4822,Seasons!C$2:C$8))</f>
        <v>-3.098505114083399</v>
      </c>
    </row>
    <row r="4823" spans="1:15" x14ac:dyDescent="0.2">
      <c r="A4823">
        <v>1</v>
      </c>
      <c r="B4823" s="1">
        <f>K4823</f>
        <v>937500</v>
      </c>
      <c r="C4823" t="s">
        <v>15</v>
      </c>
      <c r="D4823" t="s">
        <v>1345</v>
      </c>
      <c r="E4823">
        <v>195</v>
      </c>
      <c r="F4823">
        <v>0</v>
      </c>
      <c r="G4823">
        <v>0</v>
      </c>
      <c r="H4823">
        <v>0</v>
      </c>
      <c r="I4823"/>
      <c r="J4823" s="1">
        <v>937500</v>
      </c>
      <c r="K4823" s="1">
        <v>937500</v>
      </c>
      <c r="L4823" s="1">
        <v>0</v>
      </c>
      <c r="M4823"/>
      <c r="N4823" s="3">
        <v>-1.6</v>
      </c>
      <c r="O4823" s="10">
        <f>N4823-1/SUMIF(Seasons!A$2:A$8,C4823,Seasons!E$2:E$8)*(B4823-(E4823/SUMIF(Seasons!A$2:A$8,C4823,Seasons!B$2:B$8))*SUMIF(Seasons!A$2:A$8,C4823,Seasons!C$2:C$8))</f>
        <v>-2.5002904162633106</v>
      </c>
    </row>
    <row r="4824" spans="1:15" x14ac:dyDescent="0.2">
      <c r="A4824">
        <v>1</v>
      </c>
      <c r="B4824" s="1">
        <f>K4824</f>
        <v>404663</v>
      </c>
      <c r="C4824" s="11" t="s">
        <v>19</v>
      </c>
      <c r="D4824" s="11" t="s">
        <v>1346</v>
      </c>
      <c r="E4824" s="12">
        <v>142</v>
      </c>
      <c r="F4824" s="12">
        <v>0</v>
      </c>
      <c r="G4824" s="12">
        <v>0</v>
      </c>
      <c r="H4824" s="12">
        <v>0</v>
      </c>
      <c r="I4824" s="11"/>
      <c r="J4824" s="14">
        <v>550000</v>
      </c>
      <c r="K4824" s="14">
        <v>404663</v>
      </c>
      <c r="L4824" s="14">
        <v>0</v>
      </c>
      <c r="M4824" s="13"/>
      <c r="N4824" s="10">
        <v>4.9000000000000004</v>
      </c>
      <c r="O4824" s="10">
        <f>N4824-1/SUMIF(Seasons!A$2:A$8,C4824,Seasons!E$2:E$8)*(B4824-(E4824/SUMIF(Seasons!A$2:A$8,C4824,Seasons!B$2:B$8))*SUMIF(Seasons!A$2:A$8,C4824,Seasons!C$2:C$8))</f>
        <v>4.8025500600487252</v>
      </c>
    </row>
    <row r="4825" spans="1:15" x14ac:dyDescent="0.2">
      <c r="A4825">
        <v>1</v>
      </c>
      <c r="B4825" s="1">
        <f>K4825</f>
        <v>900000</v>
      </c>
      <c r="C4825" s="11" t="s">
        <v>20</v>
      </c>
      <c r="D4825" s="11" t="s">
        <v>1346</v>
      </c>
      <c r="E4825" s="12">
        <v>186</v>
      </c>
      <c r="F4825" s="12">
        <v>0</v>
      </c>
      <c r="G4825" s="12">
        <v>0</v>
      </c>
      <c r="H4825" s="12">
        <v>0</v>
      </c>
      <c r="I4825" s="12"/>
      <c r="J4825" s="14">
        <v>900000</v>
      </c>
      <c r="K4825" s="14">
        <v>900000</v>
      </c>
      <c r="L4825" s="14">
        <v>0</v>
      </c>
      <c r="M4825" s="13"/>
      <c r="N4825" s="10">
        <v>1</v>
      </c>
      <c r="O4825" s="10">
        <f>N4825-1/SUMIF(Seasons!A$2:A$8,C4825,Seasons!E$2:E$8)*(B4825-(E4825/SUMIF(Seasons!A$2:A$8,C4825,Seasons!B$2:B$8))*SUMIF(Seasons!A$2:A$8,C4825,Seasons!C$2:C$8))</f>
        <v>-2.0876826722338038E-3</v>
      </c>
    </row>
    <row r="4826" spans="1:15" x14ac:dyDescent="0.2">
      <c r="A4826">
        <v>1</v>
      </c>
      <c r="B4826" s="1">
        <f>K4826</f>
        <v>900000</v>
      </c>
      <c r="C4826" s="11" t="s">
        <v>21</v>
      </c>
      <c r="D4826" s="11" t="s">
        <v>1346</v>
      </c>
      <c r="E4826" s="12">
        <v>185</v>
      </c>
      <c r="F4826" s="12">
        <v>0</v>
      </c>
      <c r="G4826" s="12">
        <v>0</v>
      </c>
      <c r="H4826" s="12">
        <v>0</v>
      </c>
      <c r="I4826" s="12"/>
      <c r="J4826" s="14">
        <v>900000</v>
      </c>
      <c r="K4826" s="14">
        <v>900000</v>
      </c>
      <c r="L4826" s="14">
        <v>0</v>
      </c>
      <c r="M4826" s="13">
        <v>0</v>
      </c>
      <c r="N4826" s="10">
        <v>0.60000000000000009</v>
      </c>
      <c r="O4826" s="10">
        <f>N4826-1/SUMIF(Seasons!A$2:A$8,C4826,Seasons!E$2:E$8)*(B4826-(E4826/SUMIF(Seasons!A$2:A$8,C4826,Seasons!B$2:B$8))*SUMIF(Seasons!A$2:A$8,C4826,Seasons!C$2:C$8))</f>
        <v>-0.26165629487793196</v>
      </c>
    </row>
    <row r="4827" spans="1:15" x14ac:dyDescent="0.2">
      <c r="A4827">
        <v>1</v>
      </c>
      <c r="B4827" s="1">
        <f>48/82*K4827</f>
        <v>86178.731707317071</v>
      </c>
      <c r="C4827" t="s">
        <v>22</v>
      </c>
      <c r="D4827" t="s">
        <v>1347</v>
      </c>
      <c r="E4827">
        <v>22</v>
      </c>
      <c r="F4827">
        <v>0</v>
      </c>
      <c r="H4827">
        <v>0</v>
      </c>
      <c r="K4827" s="1">
        <v>147222</v>
      </c>
      <c r="L4827" s="1">
        <v>50000</v>
      </c>
      <c r="O4827" s="10">
        <f>N4827-1/SUMIF(Seasons!A$2:A$8,C4827,Seasons!E$2:E$8)*(B4827-(E4827/SUMIF(Seasons!A$2:A$8,C4827,Seasons!B$2:B$8))*SUMIF(Seasons!A$2:A$8,C4827,Seasons!C$2:C$8))</f>
        <v>-3.6926036191974827E-2</v>
      </c>
    </row>
    <row r="4828" spans="1:15" x14ac:dyDescent="0.2">
      <c r="A4828">
        <v>1</v>
      </c>
      <c r="B4828" s="1">
        <v>547000</v>
      </c>
      <c r="C4828" t="s">
        <v>23</v>
      </c>
      <c r="D4828" t="s">
        <v>1348</v>
      </c>
      <c r="E4828">
        <v>110</v>
      </c>
      <c r="K4828" s="1">
        <v>547000</v>
      </c>
      <c r="L4828" s="1">
        <v>0</v>
      </c>
      <c r="N4828" s="3">
        <v>6.1</v>
      </c>
      <c r="O4828" s="10">
        <f>N4828-1/SUMIF(Seasons!A$2:A$8,C4828,Seasons!E$2:E$8)*(B4828-(E4828/SUMIF(Seasons!A$2:A$8,C4828,Seasons!B$2:B$8))*SUMIF(Seasons!A$2:A$8,C4828,Seasons!C$2:C$8))</f>
        <v>5.6278129203995757</v>
      </c>
    </row>
    <row r="4829" spans="1:15" x14ac:dyDescent="0.2">
      <c r="A4829">
        <v>1</v>
      </c>
      <c r="B4829" s="1">
        <f>48/82*K4829</f>
        <v>49002.146341463413</v>
      </c>
      <c r="C4829" t="s">
        <v>22</v>
      </c>
      <c r="D4829" t="s">
        <v>1349</v>
      </c>
      <c r="E4829">
        <v>13</v>
      </c>
      <c r="F4829">
        <v>0</v>
      </c>
      <c r="H4829">
        <v>0</v>
      </c>
      <c r="K4829" s="1">
        <v>83712</v>
      </c>
      <c r="L4829" s="1">
        <v>237500</v>
      </c>
      <c r="N4829" s="3">
        <v>-0.1</v>
      </c>
      <c r="O4829" s="10">
        <f>N4829-1/SUMIF(Seasons!A$2:A$8,C4829,Seasons!E$2:E$8)*(B4829-(E4829/SUMIF(Seasons!A$2:A$8,C4829,Seasons!B$2:B$8))*SUMIF(Seasons!A$2:A$8,C4829,Seasons!C$2:C$8))</f>
        <v>-0.11785265374436735</v>
      </c>
    </row>
    <row r="4830" spans="1:15" x14ac:dyDescent="0.2">
      <c r="A4830">
        <v>1</v>
      </c>
      <c r="B4830" s="1">
        <f>K4830</f>
        <v>61154</v>
      </c>
      <c r="C4830" t="s">
        <v>15</v>
      </c>
      <c r="D4830" t="s">
        <v>1349</v>
      </c>
      <c r="E4830">
        <v>18</v>
      </c>
      <c r="F4830">
        <v>0</v>
      </c>
      <c r="G4830">
        <v>0</v>
      </c>
      <c r="H4830">
        <v>0</v>
      </c>
      <c r="I4830"/>
      <c r="J4830" s="1">
        <v>875000</v>
      </c>
      <c r="K4830" s="1">
        <v>61154</v>
      </c>
      <c r="L4830" s="1">
        <v>187500</v>
      </c>
      <c r="M4830"/>
      <c r="N4830" s="3">
        <v>0</v>
      </c>
      <c r="O4830" s="10">
        <f>N4830-1/SUMIF(Seasons!A$2:A$8,C4830,Seasons!E$2:E$8)*(B4830-(E4830/SUMIF(Seasons!A$2:A$8,C4830,Seasons!B$2:B$8))*SUMIF(Seasons!A$2:A$8,C4830,Seasons!C$2:C$8))</f>
        <v>-2.4127247002755221E-2</v>
      </c>
    </row>
    <row r="4831" spans="1:15" x14ac:dyDescent="0.2">
      <c r="A4831">
        <v>1</v>
      </c>
      <c r="B4831" s="1">
        <v>136000</v>
      </c>
      <c r="C4831" t="s">
        <v>23</v>
      </c>
      <c r="D4831" t="s">
        <v>1349</v>
      </c>
      <c r="E4831">
        <v>45</v>
      </c>
      <c r="K4831" s="1">
        <v>136000</v>
      </c>
      <c r="L4831" s="1">
        <v>0</v>
      </c>
      <c r="N4831" s="3">
        <v>-0.5</v>
      </c>
      <c r="O4831" s="10">
        <f>N4831-1/SUMIF(Seasons!A$2:A$8,C4831,Seasons!E$2:E$8)*(B4831-(E4831/SUMIF(Seasons!A$2:A$8,C4831,Seasons!B$2:B$8))*SUMIF(Seasons!A$2:A$8,C4831,Seasons!C$2:C$8))</f>
        <v>-0.50625125225405732</v>
      </c>
    </row>
    <row r="4832" spans="1:15" x14ac:dyDescent="0.2">
      <c r="A4832">
        <v>1</v>
      </c>
      <c r="B4832" s="1">
        <f>J4832</f>
        <v>1433333</v>
      </c>
      <c r="C4832" s="11" t="s">
        <v>17</v>
      </c>
      <c r="D4832" s="11" t="s">
        <v>1350</v>
      </c>
      <c r="E4832" s="12">
        <v>190</v>
      </c>
      <c r="F4832" s="11"/>
      <c r="G4832" s="11"/>
      <c r="H4832" s="11"/>
      <c r="I4832" s="18">
        <v>850000</v>
      </c>
      <c r="J4832" s="17">
        <v>1433333</v>
      </c>
      <c r="K4832" s="17"/>
      <c r="L4832" s="14">
        <v>500000</v>
      </c>
      <c r="M4832" s="13"/>
      <c r="N4832" s="20">
        <v>-5.8</v>
      </c>
      <c r="O4832" s="10">
        <f>N4832-1/SUMIF(Seasons!A$2:A$8,C4832,Seasons!E$2:E$8)*(B4832-(E4832/SUMIF(Seasons!A$2:A$8,C4832,Seasons!B$2:B$8))*SUMIF(Seasons!A$2:A$8,C4832,Seasons!C$2:C$8))</f>
        <v>-8.3122874931731285</v>
      </c>
    </row>
    <row r="4833" spans="1:15" x14ac:dyDescent="0.2">
      <c r="A4833">
        <v>1</v>
      </c>
      <c r="B4833" s="1">
        <f>K4833</f>
        <v>1433333</v>
      </c>
      <c r="C4833" s="11" t="s">
        <v>19</v>
      </c>
      <c r="D4833" s="11" t="s">
        <v>1350</v>
      </c>
      <c r="E4833" s="12">
        <v>193</v>
      </c>
      <c r="F4833" s="12">
        <v>0</v>
      </c>
      <c r="G4833" s="12">
        <v>0</v>
      </c>
      <c r="H4833" s="12">
        <v>0</v>
      </c>
      <c r="I4833" s="11"/>
      <c r="J4833" s="14">
        <v>1433333</v>
      </c>
      <c r="K4833" s="14">
        <v>1433333</v>
      </c>
      <c r="L4833" s="14">
        <v>850000</v>
      </c>
      <c r="M4833" s="13"/>
      <c r="N4833" s="10">
        <v>-4.3</v>
      </c>
      <c r="O4833" s="10">
        <f>N4833-1/SUMIF(Seasons!A$2:A$8,C4833,Seasons!E$2:E$8)*(B4833-(E4833/SUMIF(Seasons!A$2:A$8,C4833,Seasons!B$2:B$8))*SUMIF(Seasons!A$2:A$8,C4833,Seasons!C$2:C$8))</f>
        <v>-6.7724052980132452</v>
      </c>
    </row>
    <row r="4834" spans="1:15" x14ac:dyDescent="0.2">
      <c r="A4834">
        <v>1</v>
      </c>
      <c r="B4834" s="1">
        <f>K4834</f>
        <v>1150000</v>
      </c>
      <c r="C4834" s="11" t="s">
        <v>20</v>
      </c>
      <c r="D4834" s="11" t="s">
        <v>1350</v>
      </c>
      <c r="E4834" s="12">
        <v>186</v>
      </c>
      <c r="F4834" s="12">
        <v>0</v>
      </c>
      <c r="G4834" s="12">
        <v>0</v>
      </c>
      <c r="H4834" s="12">
        <v>0</v>
      </c>
      <c r="I4834" s="12"/>
      <c r="J4834" s="14">
        <v>1150000</v>
      </c>
      <c r="K4834" s="14">
        <v>1150000</v>
      </c>
      <c r="L4834" s="14">
        <v>0</v>
      </c>
      <c r="M4834" s="13"/>
      <c r="N4834" s="10">
        <v>5.6</v>
      </c>
      <c r="O4834" s="10">
        <f>N4834-1/SUMIF(Seasons!A$2:A$8,C4834,Seasons!E$2:E$8)*(B4834-(E4834/SUMIF(Seasons!A$2:A$8,C4834,Seasons!B$2:B$8))*SUMIF(Seasons!A$2:A$8,C4834,Seasons!C$2:C$8))</f>
        <v>3.9716075156576198</v>
      </c>
    </row>
    <row r="4835" spans="1:15" x14ac:dyDescent="0.2">
      <c r="A4835">
        <v>1</v>
      </c>
      <c r="B4835" s="1">
        <f>K4835</f>
        <v>1150000</v>
      </c>
      <c r="C4835" s="11" t="s">
        <v>21</v>
      </c>
      <c r="D4835" s="11" t="s">
        <v>1350</v>
      </c>
      <c r="E4835" s="12">
        <v>185</v>
      </c>
      <c r="F4835" s="12">
        <v>0</v>
      </c>
      <c r="G4835" s="12">
        <v>0</v>
      </c>
      <c r="H4835" s="12">
        <v>0</v>
      </c>
      <c r="I4835" s="12"/>
      <c r="J4835" s="14">
        <v>1150000</v>
      </c>
      <c r="K4835" s="14">
        <v>1150000</v>
      </c>
      <c r="L4835" s="14">
        <v>0</v>
      </c>
      <c r="M4835" s="13">
        <v>0</v>
      </c>
      <c r="N4835" s="10">
        <v>-5.4</v>
      </c>
      <c r="O4835" s="10">
        <f>N4835-1/SUMIF(Seasons!A$2:A$8,C4835,Seasons!E$2:E$8)*(B4835-(E4835/SUMIF(Seasons!A$2:A$8,C4835,Seasons!B$2:B$8))*SUMIF(Seasons!A$2:A$8,C4835,Seasons!C$2:C$8))</f>
        <v>-6.8360938247965537</v>
      </c>
    </row>
    <row r="4836" spans="1:15" x14ac:dyDescent="0.2">
      <c r="A4836">
        <v>1</v>
      </c>
      <c r="B4836" s="1">
        <f>48/82*K4836</f>
        <v>2282926.8292682925</v>
      </c>
      <c r="C4836" t="s">
        <v>22</v>
      </c>
      <c r="D4836" t="s">
        <v>1350</v>
      </c>
      <c r="E4836">
        <v>99</v>
      </c>
      <c r="F4836">
        <v>0</v>
      </c>
      <c r="H4836">
        <v>0</v>
      </c>
      <c r="K4836" s="1">
        <v>3900000</v>
      </c>
      <c r="L4836" s="1">
        <v>0</v>
      </c>
      <c r="N4836" s="3">
        <v>-2.1</v>
      </c>
      <c r="O4836" s="10">
        <f>N4836-1/SUMIF(Seasons!A$2:A$8,C4836,Seasons!E$2:E$8)*(B4836-(E4836/SUMIF(Seasons!A$2:A$8,C4836,Seasons!B$2:B$8))*SUMIF(Seasons!A$2:A$8,C4836,Seasons!C$2:C$8))</f>
        <v>-6.1786782061368992</v>
      </c>
    </row>
    <row r="4837" spans="1:15" x14ac:dyDescent="0.2">
      <c r="A4837">
        <v>1</v>
      </c>
      <c r="B4837" s="1">
        <f>K4837</f>
        <v>3900000</v>
      </c>
      <c r="C4837" t="s">
        <v>15</v>
      </c>
      <c r="D4837" t="s">
        <v>1350</v>
      </c>
      <c r="E4837">
        <v>195</v>
      </c>
      <c r="F4837">
        <v>0</v>
      </c>
      <c r="G4837">
        <v>0</v>
      </c>
      <c r="H4837">
        <v>0</v>
      </c>
      <c r="I4837"/>
      <c r="J4837" s="1">
        <v>3900000</v>
      </c>
      <c r="K4837" s="1">
        <v>3900000</v>
      </c>
      <c r="L4837" s="1">
        <v>0</v>
      </c>
      <c r="M4837"/>
      <c r="N4837" s="3">
        <v>-10.7</v>
      </c>
      <c r="O4837" s="10">
        <f>N4837-1/SUMIF(Seasons!A$2:A$8,C4837,Seasons!E$2:E$8)*(B4837-(E4837/SUMIF(Seasons!A$2:A$8,C4837,Seasons!B$2:B$8))*SUMIF(Seasons!A$2:A$8,C4837,Seasons!C$2:C$8))</f>
        <v>-18.483155856727976</v>
      </c>
    </row>
    <row r="4838" spans="1:15" x14ac:dyDescent="0.2">
      <c r="A4838">
        <v>1</v>
      </c>
      <c r="B4838" s="1">
        <v>3900000</v>
      </c>
      <c r="C4838" t="s">
        <v>23</v>
      </c>
      <c r="D4838" t="s">
        <v>1350</v>
      </c>
      <c r="E4838" s="19">
        <v>186</v>
      </c>
      <c r="J4838" s="1">
        <v>3900000</v>
      </c>
      <c r="K4838" s="1">
        <v>3900000</v>
      </c>
      <c r="N4838" s="3">
        <v>12.1</v>
      </c>
      <c r="O4838" s="10">
        <f>N4838-1/SUMIF(Seasons!A$2:A$8,C4838,Seasons!E$2:E$8)*(B4838-(E4838/SUMIF(Seasons!A$2:A$8,C4838,Seasons!B$2:B$8))*SUMIF(Seasons!A$2:A$8,C4838,Seasons!C$2:C$8))</f>
        <v>4.9660159716060335</v>
      </c>
    </row>
    <row r="4839" spans="1:15" x14ac:dyDescent="0.2">
      <c r="A4839">
        <v>1</v>
      </c>
      <c r="B4839" s="1">
        <f>J4839</f>
        <v>1637500</v>
      </c>
      <c r="C4839" s="11" t="s">
        <v>17</v>
      </c>
      <c r="D4839" s="11" t="s">
        <v>1351</v>
      </c>
      <c r="E4839" s="12">
        <v>190</v>
      </c>
      <c r="F4839" s="12"/>
      <c r="G4839" s="12"/>
      <c r="H4839" s="12"/>
      <c r="I4839" s="13">
        <v>1550000</v>
      </c>
      <c r="J4839" s="14">
        <v>1637500</v>
      </c>
      <c r="K4839" s="14"/>
      <c r="L4839" s="14" t="s">
        <v>27</v>
      </c>
      <c r="M4839" s="13"/>
      <c r="N4839" s="10">
        <v>10.4</v>
      </c>
      <c r="O4839" s="10">
        <f>N4839-1/SUMIF(Seasons!A$2:A$8,C4839,Seasons!E$2:E$8)*(B4839-(E4839/SUMIF(Seasons!A$2:A$8,C4839,Seasons!B$2:B$8))*SUMIF(Seasons!A$2:A$8,C4839,Seasons!C$2:C$8))</f>
        <v>7.3524849808847623</v>
      </c>
    </row>
    <row r="4840" spans="1:15" x14ac:dyDescent="0.2">
      <c r="A4840">
        <v>1</v>
      </c>
      <c r="B4840" s="1">
        <f>K4840</f>
        <v>1637500</v>
      </c>
      <c r="C4840" s="11" t="s">
        <v>19</v>
      </c>
      <c r="D4840" s="11" t="s">
        <v>1351</v>
      </c>
      <c r="E4840" s="12">
        <v>193</v>
      </c>
      <c r="F4840" s="16">
        <v>33</v>
      </c>
      <c r="G4840" s="12">
        <v>0</v>
      </c>
      <c r="H4840" s="12">
        <v>0</v>
      </c>
      <c r="I4840" s="11"/>
      <c r="J4840" s="14">
        <v>1637500</v>
      </c>
      <c r="K4840" s="14">
        <v>1637500</v>
      </c>
      <c r="L4840" s="14">
        <v>0</v>
      </c>
      <c r="M4840" s="13"/>
      <c r="N4840" s="10">
        <v>9.1999999999999993</v>
      </c>
      <c r="O4840" s="10">
        <f>N4840-1/SUMIF(Seasons!A$2:A$8,C4840,Seasons!E$2:E$8)*(B4840-(E4840/SUMIF(Seasons!A$2:A$8,C4840,Seasons!B$2:B$8))*SUMIF(Seasons!A$2:A$8,C4840,Seasons!C$2:C$8))</f>
        <v>6.1867549668874169</v>
      </c>
    </row>
    <row r="4841" spans="1:15" x14ac:dyDescent="0.2">
      <c r="A4841">
        <v>1</v>
      </c>
      <c r="B4841" s="1">
        <f>K4841</f>
        <v>4000000</v>
      </c>
      <c r="C4841" s="11" t="s">
        <v>20</v>
      </c>
      <c r="D4841" s="11" t="s">
        <v>1351</v>
      </c>
      <c r="E4841" s="12">
        <v>186</v>
      </c>
      <c r="F4841" s="12">
        <v>0</v>
      </c>
      <c r="G4841" s="12">
        <v>0</v>
      </c>
      <c r="H4841" s="12">
        <v>0</v>
      </c>
      <c r="I4841" s="12"/>
      <c r="J4841" s="14">
        <v>4000000</v>
      </c>
      <c r="K4841" s="14">
        <v>4000000</v>
      </c>
      <c r="L4841" s="14">
        <v>0</v>
      </c>
      <c r="M4841" s="13"/>
      <c r="N4841" s="10">
        <v>13.1</v>
      </c>
      <c r="O4841" s="10">
        <f>N4841-1/SUMIF(Seasons!A$2:A$8,C4841,Seasons!E$2:E$8)*(B4841-(E4841/SUMIF(Seasons!A$2:A$8,C4841,Seasons!B$2:B$8))*SUMIF(Seasons!A$2:A$8,C4841,Seasons!C$2:C$8))</f>
        <v>4.3317327766179545</v>
      </c>
    </row>
    <row r="4842" spans="1:15" x14ac:dyDescent="0.2">
      <c r="A4842">
        <v>1</v>
      </c>
      <c r="B4842" s="1">
        <f>K4842</f>
        <v>4000000</v>
      </c>
      <c r="C4842" s="11" t="s">
        <v>21</v>
      </c>
      <c r="D4842" s="11" t="s">
        <v>1351</v>
      </c>
      <c r="E4842" s="12">
        <v>185</v>
      </c>
      <c r="F4842" s="12">
        <v>0</v>
      </c>
      <c r="G4842" s="12">
        <v>0</v>
      </c>
      <c r="H4842" s="12">
        <v>0</v>
      </c>
      <c r="I4842" s="12"/>
      <c r="J4842" s="14">
        <v>4000000</v>
      </c>
      <c r="K4842" s="14">
        <v>4000000</v>
      </c>
      <c r="L4842" s="14">
        <v>0</v>
      </c>
      <c r="M4842" s="13">
        <v>0</v>
      </c>
      <c r="N4842" s="10">
        <v>14.6</v>
      </c>
      <c r="O4842" s="10">
        <f>N4842-1/SUMIF(Seasons!A$2:A$8,C4842,Seasons!E$2:E$8)*(B4842-(E4842/SUMIF(Seasons!A$2:A$8,C4842,Seasons!B$2:B$8))*SUMIF(Seasons!A$2:A$8,C4842,Seasons!C$2:C$8))</f>
        <v>6.615318334131163</v>
      </c>
    </row>
    <row r="4843" spans="1:15" x14ac:dyDescent="0.2">
      <c r="A4843">
        <v>1</v>
      </c>
      <c r="B4843" s="1">
        <f>48/82*K4843</f>
        <v>2341463.4146341463</v>
      </c>
      <c r="C4843" t="s">
        <v>22</v>
      </c>
      <c r="D4843" t="s">
        <v>1351</v>
      </c>
      <c r="E4843">
        <v>99</v>
      </c>
      <c r="F4843">
        <v>0</v>
      </c>
      <c r="H4843">
        <v>0</v>
      </c>
      <c r="K4843" s="1">
        <v>4000000</v>
      </c>
      <c r="L4843" s="1">
        <v>0</v>
      </c>
      <c r="N4843" s="3">
        <v>5.4</v>
      </c>
      <c r="O4843" s="10">
        <f>N4843-1/SUMIF(Seasons!A$2:A$8,C4843,Seasons!E$2:E$8)*(B4843-(E4843/SUMIF(Seasons!A$2:A$8,C4843,Seasons!B$2:B$8))*SUMIF(Seasons!A$2:A$8,C4843,Seasons!C$2:C$8))</f>
        <v>1.200472069236822</v>
      </c>
    </row>
    <row r="4844" spans="1:15" x14ac:dyDescent="0.2">
      <c r="A4844">
        <v>1</v>
      </c>
      <c r="B4844" s="1">
        <f>K4844</f>
        <v>4000000</v>
      </c>
      <c r="C4844" t="s">
        <v>15</v>
      </c>
      <c r="D4844" t="s">
        <v>1351</v>
      </c>
      <c r="E4844">
        <v>195</v>
      </c>
      <c r="F4844">
        <v>0</v>
      </c>
      <c r="G4844">
        <v>0</v>
      </c>
      <c r="H4844">
        <v>0</v>
      </c>
      <c r="I4844"/>
      <c r="J4844" s="1">
        <v>4000000</v>
      </c>
      <c r="K4844" s="1">
        <v>4000000</v>
      </c>
      <c r="L4844" s="1">
        <v>0</v>
      </c>
      <c r="M4844"/>
      <c r="N4844" s="3">
        <v>23.7</v>
      </c>
      <c r="O4844" s="10">
        <f>N4844-1/SUMIF(Seasons!A$2:A$8,C4844,Seasons!E$2:E$8)*(B4844-(E4844/SUMIF(Seasons!A$2:A$8,C4844,Seasons!B$2:B$8))*SUMIF(Seasons!A$2:A$8,C4844,Seasons!C$2:C$8))</f>
        <v>15.684511132623426</v>
      </c>
    </row>
    <row r="4845" spans="1:15" x14ac:dyDescent="0.2">
      <c r="A4845">
        <v>1</v>
      </c>
      <c r="B4845" s="1">
        <v>6000000</v>
      </c>
      <c r="C4845" t="s">
        <v>23</v>
      </c>
      <c r="D4845" t="s">
        <v>1351</v>
      </c>
      <c r="E4845">
        <v>186</v>
      </c>
      <c r="K4845" s="1">
        <v>6000000</v>
      </c>
      <c r="L4845" s="1">
        <v>0</v>
      </c>
      <c r="N4845" s="3">
        <v>17.100000000000001</v>
      </c>
      <c r="O4845" s="10">
        <f>N4845-1/SUMIF(Seasons!A$2:A$8,C4845,Seasons!E$2:E$8)*(B4845-(E4845/SUMIF(Seasons!A$2:A$8,C4845,Seasons!B$2:B$8))*SUMIF(Seasons!A$2:A$8,C4845,Seasons!C$2:C$8))</f>
        <v>5.4939662821650419</v>
      </c>
    </row>
    <row r="4846" spans="1:15" x14ac:dyDescent="0.2">
      <c r="A4846">
        <v>1</v>
      </c>
      <c r="B4846" s="1">
        <f>K4846</f>
        <v>12855</v>
      </c>
      <c r="C4846" t="s">
        <v>15</v>
      </c>
      <c r="D4846" t="s">
        <v>1352</v>
      </c>
      <c r="E4846">
        <v>4</v>
      </c>
      <c r="F4846">
        <v>0</v>
      </c>
      <c r="G4846">
        <v>0</v>
      </c>
      <c r="H4846">
        <v>0</v>
      </c>
      <c r="I4846"/>
      <c r="J4846" s="1">
        <v>866667</v>
      </c>
      <c r="K4846" s="1">
        <v>12855</v>
      </c>
      <c r="L4846" s="1">
        <v>240000</v>
      </c>
      <c r="M4846"/>
      <c r="N4846" s="3">
        <v>-0.2</v>
      </c>
      <c r="O4846" s="10">
        <f>N4846-1/SUMIF(Seasons!A$2:A$8,C4846,Seasons!E$2:E$8)*(B4846-(E4846/SUMIF(Seasons!A$2:A$8,C4846,Seasons!B$2:B$8))*SUMIF(Seasons!A$2:A$8,C4846,Seasons!C$2:C$8))</f>
        <v>-0.20365447911236878</v>
      </c>
    </row>
    <row r="4847" spans="1:15" x14ac:dyDescent="0.2">
      <c r="A4847">
        <v>1</v>
      </c>
      <c r="B4847" s="1">
        <f>K4847</f>
        <v>23522</v>
      </c>
      <c r="C4847" s="11" t="s">
        <v>20</v>
      </c>
      <c r="D4847" s="11" t="s">
        <v>1353</v>
      </c>
      <c r="E4847" s="12">
        <v>5</v>
      </c>
      <c r="F4847" s="12">
        <v>0</v>
      </c>
      <c r="G4847" s="12">
        <v>0</v>
      </c>
      <c r="H4847" s="12">
        <v>0</v>
      </c>
      <c r="I4847" s="12"/>
      <c r="J4847" s="14">
        <v>875000</v>
      </c>
      <c r="K4847" s="14">
        <v>23522</v>
      </c>
      <c r="L4847" s="14">
        <v>212500</v>
      </c>
      <c r="M4847" s="13"/>
      <c r="N4847" s="10"/>
      <c r="O4847" s="10">
        <f>N4847-1/SUMIF(Seasons!A$2:A$8,C4847,Seasons!E$2:E$8)*(B4847-(E4847/SUMIF(Seasons!A$2:A$8,C4847,Seasons!B$2:B$8))*SUMIF(Seasons!A$2:A$8,C4847,Seasons!C$2:C$8))</f>
        <v>-2.5255465014479086E-2</v>
      </c>
    </row>
    <row r="4848" spans="1:15" x14ac:dyDescent="0.2">
      <c r="A4848">
        <v>1</v>
      </c>
      <c r="B4848" s="1">
        <f>K4848</f>
        <v>56757</v>
      </c>
      <c r="C4848" s="11" t="s">
        <v>21</v>
      </c>
      <c r="D4848" s="11" t="s">
        <v>1353</v>
      </c>
      <c r="E4848" s="12">
        <v>20</v>
      </c>
      <c r="F4848" s="12">
        <v>0</v>
      </c>
      <c r="G4848" s="12">
        <v>0</v>
      </c>
      <c r="H4848" s="12">
        <v>0</v>
      </c>
      <c r="I4848" s="12"/>
      <c r="J4848" s="14">
        <v>525000</v>
      </c>
      <c r="K4848" s="14">
        <v>56757</v>
      </c>
      <c r="L4848" s="14">
        <v>0</v>
      </c>
      <c r="M4848" s="13">
        <v>0</v>
      </c>
      <c r="N4848" s="10"/>
      <c r="O4848" s="10">
        <f>N4848-1/SUMIF(Seasons!A$2:A$8,C4848,Seasons!E$2:E$8)*(B4848-(E4848/SUMIF(Seasons!A$2:A$8,C4848,Seasons!B$2:B$8))*SUMIF(Seasons!A$2:A$8,C4848,Seasons!C$2:C$8))</f>
        <v>-5.5891219126403883E-7</v>
      </c>
    </row>
    <row r="4849" spans="1:15" x14ac:dyDescent="0.2">
      <c r="A4849">
        <v>1</v>
      </c>
      <c r="B4849" s="1">
        <f>K4849</f>
        <v>335842</v>
      </c>
      <c r="C4849" t="s">
        <v>15</v>
      </c>
      <c r="D4849" t="s">
        <v>1354</v>
      </c>
      <c r="E4849">
        <v>89</v>
      </c>
      <c r="F4849">
        <v>0</v>
      </c>
      <c r="G4849">
        <v>0</v>
      </c>
      <c r="H4849">
        <v>0</v>
      </c>
      <c r="I4849"/>
      <c r="J4849" s="1">
        <v>925000</v>
      </c>
      <c r="K4849" s="1">
        <v>335842</v>
      </c>
      <c r="L4849" s="1">
        <v>197500</v>
      </c>
      <c r="M4849"/>
      <c r="N4849" s="3">
        <v>0.8</v>
      </c>
      <c r="O4849" s="10">
        <f>N4849-1/SUMIF(Seasons!A$2:A$8,C4849,Seasons!E$2:E$8)*(B4849-(E4849/SUMIF(Seasons!A$2:A$8,C4849,Seasons!B$2:B$8))*SUMIF(Seasons!A$2:A$8,C4849,Seasons!C$2:C$8))</f>
        <v>0.60294359967235089</v>
      </c>
    </row>
    <row r="4850" spans="1:15" x14ac:dyDescent="0.2">
      <c r="A4850">
        <v>1</v>
      </c>
      <c r="B4850" s="1">
        <v>925000</v>
      </c>
      <c r="C4850" t="s">
        <v>23</v>
      </c>
      <c r="D4850" t="s">
        <v>1354</v>
      </c>
      <c r="E4850">
        <v>186</v>
      </c>
      <c r="K4850" s="1">
        <v>925000</v>
      </c>
      <c r="L4850" s="1">
        <v>147000</v>
      </c>
      <c r="N4850" s="3">
        <v>4.7</v>
      </c>
      <c r="O4850" s="10">
        <f>N4850-1/SUMIF(Seasons!A$2:A$8,C4850,Seasons!E$2:E$8)*(B4850-(E4850/SUMIF(Seasons!A$2:A$8,C4850,Seasons!B$2:B$8))*SUMIF(Seasons!A$2:A$8,C4850,Seasons!C$2:C$8))</f>
        <v>3.9014196983141085</v>
      </c>
    </row>
    <row r="4851" spans="1:15" x14ac:dyDescent="0.2">
      <c r="A4851">
        <v>1</v>
      </c>
      <c r="B4851" s="1">
        <f>J4851</f>
        <v>1315000</v>
      </c>
      <c r="C4851" s="11" t="s">
        <v>17</v>
      </c>
      <c r="D4851" s="11" t="s">
        <v>1355</v>
      </c>
      <c r="E4851" s="12">
        <v>190</v>
      </c>
      <c r="F4851" s="12"/>
      <c r="G4851" s="12"/>
      <c r="H4851" s="12"/>
      <c r="I4851" s="13">
        <v>1315000</v>
      </c>
      <c r="J4851" s="14">
        <v>1315000</v>
      </c>
      <c r="K4851" s="14"/>
      <c r="L4851" s="14" t="s">
        <v>27</v>
      </c>
      <c r="M4851" s="13"/>
      <c r="N4851" s="10">
        <v>-0.8</v>
      </c>
      <c r="O4851" s="10">
        <f>N4851-1/SUMIF(Seasons!A$2:A$8,C4851,Seasons!E$2:E$8)*(B4851-(E4851/SUMIF(Seasons!A$2:A$8,C4851,Seasons!B$2:B$8))*SUMIF(Seasons!A$2:A$8,C4851,Seasons!C$2:C$8))</f>
        <v>-3.0020753686510107</v>
      </c>
    </row>
    <row r="4852" spans="1:15" x14ac:dyDescent="0.2">
      <c r="A4852">
        <v>1</v>
      </c>
      <c r="B4852" s="1">
        <f>J4852</f>
        <v>600000</v>
      </c>
      <c r="C4852" s="11" t="s">
        <v>17</v>
      </c>
      <c r="D4852" s="11" t="s">
        <v>1356</v>
      </c>
      <c r="E4852" s="12">
        <v>190</v>
      </c>
      <c r="F4852" s="12"/>
      <c r="G4852" s="12"/>
      <c r="H4852" s="12"/>
      <c r="I4852" s="13">
        <v>560000</v>
      </c>
      <c r="J4852" s="14">
        <v>600000</v>
      </c>
      <c r="K4852" s="14"/>
      <c r="L4852" s="14">
        <v>40000</v>
      </c>
      <c r="M4852" s="13"/>
      <c r="N4852" s="10">
        <v>-0.9</v>
      </c>
      <c r="O4852" s="10">
        <f>N4852-1/SUMIF(Seasons!A$2:A$8,C4852,Seasons!E$2:E$8)*(B4852-(E4852/SUMIF(Seasons!A$2:A$8,C4852,Seasons!B$2:B$8))*SUMIF(Seasons!A$2:A$8,C4852,Seasons!C$2:C$8))</f>
        <v>-1.2276897870016383</v>
      </c>
    </row>
    <row r="4853" spans="1:15" x14ac:dyDescent="0.2">
      <c r="A4853">
        <v>1</v>
      </c>
      <c r="B4853" s="1">
        <f>K4853</f>
        <v>164767</v>
      </c>
      <c r="C4853" s="11" t="s">
        <v>19</v>
      </c>
      <c r="D4853" s="11" t="s">
        <v>1356</v>
      </c>
      <c r="E4853" s="12">
        <v>53</v>
      </c>
      <c r="F4853" s="12">
        <v>0</v>
      </c>
      <c r="G4853" s="12">
        <v>0</v>
      </c>
      <c r="H4853" s="12">
        <v>0</v>
      </c>
      <c r="I4853" s="11"/>
      <c r="J4853" s="14">
        <v>600000</v>
      </c>
      <c r="K4853" s="14">
        <v>164767</v>
      </c>
      <c r="L4853" s="14">
        <v>15000</v>
      </c>
      <c r="M4853" s="13"/>
      <c r="N4853" s="10">
        <v>-1</v>
      </c>
      <c r="O4853" s="10">
        <f>N4853-1/SUMIF(Seasons!A$2:A$8,C4853,Seasons!E$2:E$8)*(B4853-(E4853/SUMIF(Seasons!A$2:A$8,C4853,Seasons!B$2:B$8))*SUMIF(Seasons!A$2:A$8,C4853,Seasons!C$2:C$8))</f>
        <v>-1.0727451669354562</v>
      </c>
    </row>
    <row r="4854" spans="1:15" x14ac:dyDescent="0.2">
      <c r="A4854">
        <v>1</v>
      </c>
      <c r="B4854" s="1">
        <f>K4854</f>
        <v>550000</v>
      </c>
      <c r="C4854" s="11" t="s">
        <v>20</v>
      </c>
      <c r="D4854" s="11" t="s">
        <v>1356</v>
      </c>
      <c r="E4854" s="12">
        <v>186</v>
      </c>
      <c r="F4854" s="12">
        <v>0</v>
      </c>
      <c r="G4854" s="12">
        <v>0</v>
      </c>
      <c r="H4854" s="12">
        <v>0</v>
      </c>
      <c r="I4854" s="12"/>
      <c r="J4854" s="14">
        <v>550000</v>
      </c>
      <c r="K4854" s="14">
        <v>550000</v>
      </c>
      <c r="L4854" s="14">
        <v>0</v>
      </c>
      <c r="M4854" s="13"/>
      <c r="N4854" s="10">
        <v>3.3</v>
      </c>
      <c r="O4854" s="10">
        <f>N4854-1/SUMIF(Seasons!A$2:A$8,C4854,Seasons!E$2:E$8)*(B4854-(E4854/SUMIF(Seasons!A$2:A$8,C4854,Seasons!B$2:B$8))*SUMIF(Seasons!A$2:A$8,C4854,Seasons!C$2:C$8))</f>
        <v>3.1747390396659707</v>
      </c>
    </row>
    <row r="4855" spans="1:15" x14ac:dyDescent="0.2">
      <c r="A4855">
        <v>1</v>
      </c>
      <c r="B4855" s="1">
        <f>K4855</f>
        <v>1075000</v>
      </c>
      <c r="C4855" s="11" t="s">
        <v>21</v>
      </c>
      <c r="D4855" s="11" t="s">
        <v>1356</v>
      </c>
      <c r="E4855" s="12">
        <v>185</v>
      </c>
      <c r="F4855" s="12">
        <v>0</v>
      </c>
      <c r="G4855" s="12">
        <v>0</v>
      </c>
      <c r="H4855" s="12">
        <v>0</v>
      </c>
      <c r="I4855" s="12"/>
      <c r="J4855" s="14">
        <v>1075000</v>
      </c>
      <c r="K4855" s="14">
        <v>1075000</v>
      </c>
      <c r="L4855" s="14">
        <v>0</v>
      </c>
      <c r="M4855" s="13">
        <v>0</v>
      </c>
      <c r="N4855" s="10">
        <v>1</v>
      </c>
      <c r="O4855" s="10">
        <f>N4855-1/SUMIF(Seasons!A$2:A$8,C4855,Seasons!E$2:E$8)*(B4855-(E4855/SUMIF(Seasons!A$2:A$8,C4855,Seasons!B$2:B$8))*SUMIF(Seasons!A$2:A$8,C4855,Seasons!C$2:C$8))</f>
        <v>-0.26376256582096702</v>
      </c>
    </row>
    <row r="4856" spans="1:15" x14ac:dyDescent="0.2">
      <c r="A4856">
        <v>1</v>
      </c>
      <c r="B4856" s="1">
        <f>48/82*K4856</f>
        <v>629268.29268292675</v>
      </c>
      <c r="C4856" t="s">
        <v>22</v>
      </c>
      <c r="D4856" t="s">
        <v>1356</v>
      </c>
      <c r="E4856">
        <v>99</v>
      </c>
      <c r="F4856">
        <v>0</v>
      </c>
      <c r="H4856">
        <v>0</v>
      </c>
      <c r="K4856" s="1">
        <v>1075000</v>
      </c>
      <c r="L4856" s="1">
        <v>0</v>
      </c>
      <c r="N4856" s="3">
        <v>0</v>
      </c>
      <c r="O4856" s="10">
        <f>N4856-1/SUMIF(Seasons!A$2:A$8,C4856,Seasons!E$2:E$8)*(B4856-(E4856/SUMIF(Seasons!A$2:A$8,C4856,Seasons!B$2:B$8))*SUMIF(Seasons!A$2:A$8,C4856,Seasons!C$2:C$8))</f>
        <v>-0.66467348544453175</v>
      </c>
    </row>
    <row r="4857" spans="1:15" x14ac:dyDescent="0.2">
      <c r="A4857">
        <v>1</v>
      </c>
      <c r="B4857" s="1">
        <f>J4857</f>
        <v>850000</v>
      </c>
      <c r="C4857" s="11" t="s">
        <v>17</v>
      </c>
      <c r="D4857" s="11" t="s">
        <v>1357</v>
      </c>
      <c r="E4857" s="12">
        <v>190</v>
      </c>
      <c r="F4857" s="12"/>
      <c r="G4857" s="12"/>
      <c r="H4857" s="12"/>
      <c r="I4857" s="13">
        <v>850000</v>
      </c>
      <c r="J4857" s="14">
        <v>850000</v>
      </c>
      <c r="K4857" s="14"/>
      <c r="L4857" s="14" t="s">
        <v>27</v>
      </c>
      <c r="M4857" s="13"/>
      <c r="N4857" s="10">
        <v>0.9</v>
      </c>
      <c r="O4857" s="10">
        <f>N4857-1/SUMIF(Seasons!A$2:A$8,C4857,Seasons!E$2:E$8)*(B4857-(E4857/SUMIF(Seasons!A$2:A$8,C4857,Seasons!B$2:B$8))*SUMIF(Seasons!A$2:A$8,C4857,Seasons!C$2:C$8))</f>
        <v>-8.3069361004915243E-2</v>
      </c>
    </row>
    <row r="4858" spans="1:15" x14ac:dyDescent="0.2">
      <c r="A4858">
        <v>1</v>
      </c>
      <c r="B4858" s="1">
        <f>48/82*K4858</f>
        <v>23902.243902439022</v>
      </c>
      <c r="C4858" t="s">
        <v>22</v>
      </c>
      <c r="D4858" t="s">
        <v>1357</v>
      </c>
      <c r="E4858">
        <v>7</v>
      </c>
      <c r="F4858">
        <v>0</v>
      </c>
      <c r="H4858">
        <v>0</v>
      </c>
      <c r="K4858" s="1">
        <v>40833</v>
      </c>
      <c r="L4858" s="1">
        <v>0</v>
      </c>
      <c r="N4858" s="3">
        <v>0</v>
      </c>
      <c r="O4858" s="10">
        <f>N4858-1/SUMIF(Seasons!A$2:A$8,C4858,Seasons!E$2:E$8)*(B4858-(E4858/SUMIF(Seasons!A$2:A$8,C4858,Seasons!B$2:B$8))*SUMIF(Seasons!A$2:A$8,C4858,Seasons!C$2:C$8))</f>
        <v>-4.485685430226735E-3</v>
      </c>
    </row>
    <row r="4859" spans="1:15" x14ac:dyDescent="0.2">
      <c r="A4859">
        <v>1</v>
      </c>
      <c r="B4859" s="1">
        <f>K4859</f>
        <v>64872</v>
      </c>
      <c r="C4859" t="s">
        <v>15</v>
      </c>
      <c r="D4859" t="s">
        <v>1357</v>
      </c>
      <c r="E4859">
        <v>23</v>
      </c>
      <c r="F4859">
        <v>0</v>
      </c>
      <c r="G4859">
        <v>0</v>
      </c>
      <c r="H4859">
        <v>0</v>
      </c>
      <c r="I4859"/>
      <c r="J4859" s="1">
        <v>550000</v>
      </c>
      <c r="K4859" s="1">
        <v>64872</v>
      </c>
      <c r="L4859" s="1">
        <v>0</v>
      </c>
      <c r="M4859"/>
      <c r="N4859" s="3">
        <v>0.5</v>
      </c>
      <c r="O4859" s="10">
        <f>N4859-1/SUMIF(Seasons!A$2:A$8,C4859,Seasons!E$2:E$8)*(B4859-(E4859/SUMIF(Seasons!A$2:A$8,C4859,Seasons!B$2:B$8))*SUMIF(Seasons!A$2:A$8,C4859,Seasons!C$2:C$8))</f>
        <v>0.49999952341946535</v>
      </c>
    </row>
    <row r="4860" spans="1:15" x14ac:dyDescent="0.2">
      <c r="A4860">
        <v>1</v>
      </c>
      <c r="B4860" s="1">
        <f>J4860</f>
        <v>550000</v>
      </c>
      <c r="C4860" s="11" t="s">
        <v>17</v>
      </c>
      <c r="D4860" s="11" t="s">
        <v>1358</v>
      </c>
      <c r="E4860" s="12">
        <v>190</v>
      </c>
      <c r="F4860" s="12"/>
      <c r="G4860" s="12"/>
      <c r="H4860" s="12"/>
      <c r="I4860" s="13">
        <v>550000</v>
      </c>
      <c r="J4860" s="14">
        <v>550000</v>
      </c>
      <c r="K4860" s="14"/>
      <c r="L4860" s="14" t="s">
        <v>27</v>
      </c>
      <c r="M4860" s="13"/>
      <c r="N4860" s="10">
        <v>-1.5</v>
      </c>
      <c r="O4860" s="10">
        <f>N4860-1/SUMIF(Seasons!A$2:A$8,C4860,Seasons!E$2:E$8)*(B4860-(E4860/SUMIF(Seasons!A$2:A$8,C4860,Seasons!B$2:B$8))*SUMIF(Seasons!A$2:A$8,C4860,Seasons!C$2:C$8))</f>
        <v>-1.6966138722009831</v>
      </c>
    </row>
    <row r="4861" spans="1:15" x14ac:dyDescent="0.2">
      <c r="A4861">
        <v>1</v>
      </c>
      <c r="B4861" s="1">
        <f>K4861</f>
        <v>16923</v>
      </c>
      <c r="C4861" t="s">
        <v>15</v>
      </c>
      <c r="D4861" t="s">
        <v>1358</v>
      </c>
      <c r="E4861">
        <v>6</v>
      </c>
      <c r="F4861">
        <v>0</v>
      </c>
      <c r="G4861">
        <v>0</v>
      </c>
      <c r="H4861">
        <v>0</v>
      </c>
      <c r="I4861"/>
      <c r="J4861" s="1">
        <v>550000</v>
      </c>
      <c r="K4861" s="1">
        <v>16923</v>
      </c>
      <c r="L4861" s="1">
        <v>0</v>
      </c>
      <c r="M4861"/>
      <c r="N4861" s="3">
        <v>-0.1</v>
      </c>
      <c r="O4861" s="10">
        <f>N4861-1/SUMIF(Seasons!A$2:A$8,C4861,Seasons!E$2:E$8)*(B4861-(E4861/SUMIF(Seasons!A$2:A$8,C4861,Seasons!B$2:B$8))*SUMIF(Seasons!A$2:A$8,C4861,Seasons!C$2:C$8))</f>
        <v>-9.9999821282299506E-2</v>
      </c>
    </row>
    <row r="4862" spans="1:15" x14ac:dyDescent="0.2">
      <c r="A4862">
        <v>1</v>
      </c>
      <c r="B4862" s="1">
        <f>K4862</f>
        <v>550000</v>
      </c>
      <c r="C4862" s="11" t="s">
        <v>19</v>
      </c>
      <c r="D4862" s="11" t="s">
        <v>1359</v>
      </c>
      <c r="E4862" s="12">
        <v>193</v>
      </c>
      <c r="F4862" s="12">
        <v>0</v>
      </c>
      <c r="G4862" s="12">
        <v>0</v>
      </c>
      <c r="H4862" s="12">
        <v>0</v>
      </c>
      <c r="I4862" s="11"/>
      <c r="J4862" s="14">
        <v>550000</v>
      </c>
      <c r="K4862" s="14">
        <v>550000</v>
      </c>
      <c r="L4862" s="14">
        <v>0</v>
      </c>
      <c r="M4862" s="13"/>
      <c r="N4862" s="10">
        <v>0</v>
      </c>
      <c r="O4862" s="10">
        <f>N4862-1/SUMIF(Seasons!A$2:A$8,C4862,Seasons!E$2:E$8)*(B4862-(E4862/SUMIF(Seasons!A$2:A$8,C4862,Seasons!B$2:B$8))*SUMIF(Seasons!A$2:A$8,C4862,Seasons!C$2:C$8))</f>
        <v>-0.13245033112582782</v>
      </c>
    </row>
    <row r="4863" spans="1:15" x14ac:dyDescent="0.2">
      <c r="A4863">
        <v>1</v>
      </c>
      <c r="B4863" s="1">
        <f>K4863</f>
        <v>550000</v>
      </c>
      <c r="C4863" s="11" t="s">
        <v>20</v>
      </c>
      <c r="D4863" s="11" t="s">
        <v>1359</v>
      </c>
      <c r="E4863" s="12">
        <v>186</v>
      </c>
      <c r="F4863" s="12">
        <v>0</v>
      </c>
      <c r="G4863" s="12">
        <v>0</v>
      </c>
      <c r="H4863" s="12">
        <v>0</v>
      </c>
      <c r="I4863" s="12"/>
      <c r="J4863" s="14">
        <v>550000</v>
      </c>
      <c r="K4863" s="14">
        <v>550000</v>
      </c>
      <c r="L4863" s="14">
        <v>0</v>
      </c>
      <c r="M4863" s="13"/>
      <c r="N4863" s="10">
        <v>0.5</v>
      </c>
      <c r="O4863" s="10">
        <f>N4863-1/SUMIF(Seasons!A$2:A$8,C4863,Seasons!E$2:E$8)*(B4863-(E4863/SUMIF(Seasons!A$2:A$8,C4863,Seasons!B$2:B$8))*SUMIF(Seasons!A$2:A$8,C4863,Seasons!C$2:C$8))</f>
        <v>0.37473903966597077</v>
      </c>
    </row>
    <row r="4864" spans="1:15" x14ac:dyDescent="0.2">
      <c r="A4864">
        <v>1</v>
      </c>
      <c r="B4864" s="1">
        <f>K4864</f>
        <v>550000</v>
      </c>
      <c r="C4864" s="11" t="s">
        <v>21</v>
      </c>
      <c r="D4864" s="11" t="s">
        <v>1359</v>
      </c>
      <c r="E4864" s="11">
        <v>185</v>
      </c>
      <c r="F4864" s="11">
        <v>0</v>
      </c>
      <c r="G4864" s="11">
        <v>0</v>
      </c>
      <c r="H4864" s="11">
        <v>0</v>
      </c>
      <c r="I4864" s="11"/>
      <c r="J4864" s="17">
        <v>550000</v>
      </c>
      <c r="K4864" s="17">
        <v>550000</v>
      </c>
      <c r="L4864" s="17">
        <v>0</v>
      </c>
      <c r="M4864" s="18">
        <v>0</v>
      </c>
      <c r="N4864" s="10">
        <v>-0.8</v>
      </c>
      <c r="O4864" s="10">
        <f>N4864-1/SUMIF(Seasons!A$2:A$8,C4864,Seasons!E$2:E$8)*(B4864-(E4864/SUMIF(Seasons!A$2:A$8,C4864,Seasons!B$2:B$8))*SUMIF(Seasons!A$2:A$8,C4864,Seasons!C$2:C$8))</f>
        <v>-0.85744375299186215</v>
      </c>
    </row>
    <row r="4865" spans="1:15" x14ac:dyDescent="0.2">
      <c r="A4865">
        <v>1</v>
      </c>
      <c r="B4865" s="1">
        <f>J4865</f>
        <v>512500</v>
      </c>
      <c r="C4865" s="11" t="s">
        <v>17</v>
      </c>
      <c r="D4865" s="11" t="s">
        <v>1360</v>
      </c>
      <c r="E4865" s="12">
        <v>190</v>
      </c>
      <c r="F4865" s="12"/>
      <c r="G4865" s="12"/>
      <c r="H4865" s="12"/>
      <c r="I4865" s="13">
        <v>500000</v>
      </c>
      <c r="J4865" s="14">
        <v>512500</v>
      </c>
      <c r="K4865" s="14"/>
      <c r="L4865" s="14" t="s">
        <v>27</v>
      </c>
      <c r="M4865" s="13"/>
      <c r="N4865" s="10">
        <v>-1</v>
      </c>
      <c r="O4865" s="10">
        <f>N4865-1/SUMIF(Seasons!A$2:A$8,C4865,Seasons!E$2:E$8)*(B4865-(E4865/SUMIF(Seasons!A$2:A$8,C4865,Seasons!B$2:B$8))*SUMIF(Seasons!A$2:A$8,C4865,Seasons!C$2:C$8))</f>
        <v>-1.0983069361004916</v>
      </c>
    </row>
    <row r="4866" spans="1:15" x14ac:dyDescent="0.2">
      <c r="A4866">
        <v>1</v>
      </c>
      <c r="B4866" s="1">
        <f>K4866</f>
        <v>55764</v>
      </c>
      <c r="C4866" s="11" t="s">
        <v>19</v>
      </c>
      <c r="D4866" s="11" t="s">
        <v>1360</v>
      </c>
      <c r="E4866" s="12">
        <v>21</v>
      </c>
      <c r="F4866" s="12">
        <v>0</v>
      </c>
      <c r="G4866" s="12">
        <v>0</v>
      </c>
      <c r="H4866" s="12">
        <v>0</v>
      </c>
      <c r="I4866" s="11"/>
      <c r="J4866" s="14">
        <v>512500</v>
      </c>
      <c r="K4866" s="14">
        <v>55764</v>
      </c>
      <c r="L4866" s="14">
        <v>0</v>
      </c>
      <c r="M4866" s="13"/>
      <c r="N4866" s="10"/>
      <c r="O4866" s="10">
        <f>N4866-1/SUMIF(Seasons!A$2:A$8,C4866,Seasons!E$2:E$8)*(B4866-(E4866/SUMIF(Seasons!A$2:A$8,C4866,Seasons!B$2:B$8))*SUMIF(Seasons!A$2:A$8,C4866,Seasons!C$2:C$8))</f>
        <v>-3.6022646947809155E-3</v>
      </c>
    </row>
    <row r="4867" spans="1:15" x14ac:dyDescent="0.2">
      <c r="A4867">
        <v>1</v>
      </c>
      <c r="B4867" s="1">
        <f>J4867</f>
        <v>1100000</v>
      </c>
      <c r="C4867" s="11" t="s">
        <v>17</v>
      </c>
      <c r="D4867" s="11" t="s">
        <v>1361</v>
      </c>
      <c r="E4867" s="12">
        <v>190</v>
      </c>
      <c r="F4867" s="12"/>
      <c r="G4867" s="12"/>
      <c r="H4867" s="12"/>
      <c r="I4867" s="13">
        <v>1200000</v>
      </c>
      <c r="J4867" s="14">
        <v>1100000</v>
      </c>
      <c r="K4867" s="14"/>
      <c r="L4867" s="14" t="s">
        <v>27</v>
      </c>
      <c r="M4867" s="13"/>
      <c r="N4867" s="10">
        <v>2.6</v>
      </c>
      <c r="O4867" s="10">
        <f>N4867-1/SUMIF(Seasons!A$2:A$8,C4867,Seasons!E$2:E$8)*(B4867-(E4867/SUMIF(Seasons!A$2:A$8,C4867,Seasons!B$2:B$8))*SUMIF(Seasons!A$2:A$8,C4867,Seasons!C$2:C$8))</f>
        <v>0.96155106499180798</v>
      </c>
    </row>
    <row r="4868" spans="1:15" x14ac:dyDescent="0.2">
      <c r="A4868">
        <v>1</v>
      </c>
      <c r="B4868" s="1">
        <f>48/82*K4868</f>
        <v>354146.3414634146</v>
      </c>
      <c r="C4868" t="s">
        <v>22</v>
      </c>
      <c r="D4868" t="s">
        <v>1362</v>
      </c>
      <c r="E4868">
        <v>99</v>
      </c>
      <c r="F4868">
        <v>0</v>
      </c>
      <c r="H4868">
        <v>0</v>
      </c>
      <c r="K4868" s="1">
        <v>605000</v>
      </c>
      <c r="L4868" s="1">
        <v>0</v>
      </c>
      <c r="N4868" s="3">
        <v>0.5</v>
      </c>
      <c r="O4868" s="10">
        <f>N4868-1/SUMIF(Seasons!A$2:A$8,C4868,Seasons!E$2:E$8)*(B4868-(E4868/SUMIF(Seasons!A$2:A$8,C4868,Seasons!B$2:B$8))*SUMIF(Seasons!A$2:A$8,C4868,Seasons!C$2:C$8))</f>
        <v>0.40332022029897729</v>
      </c>
    </row>
    <row r="4869" spans="1:15" x14ac:dyDescent="0.2">
      <c r="A4869">
        <v>1</v>
      </c>
      <c r="B4869" s="1">
        <f>K4869</f>
        <v>562500</v>
      </c>
      <c r="C4869" t="s">
        <v>15</v>
      </c>
      <c r="D4869" t="s">
        <v>1362</v>
      </c>
      <c r="E4869">
        <v>195</v>
      </c>
      <c r="F4869">
        <v>0</v>
      </c>
      <c r="G4869">
        <v>0</v>
      </c>
      <c r="H4869">
        <v>0</v>
      </c>
      <c r="I4869"/>
      <c r="J4869" s="1">
        <v>562500</v>
      </c>
      <c r="K4869" s="1">
        <v>562500</v>
      </c>
      <c r="L4869" s="1">
        <v>0</v>
      </c>
      <c r="M4869"/>
      <c r="N4869" s="3">
        <v>-1.3</v>
      </c>
      <c r="O4869" s="10">
        <f>N4869-1/SUMIF(Seasons!A$2:A$8,C4869,Seasons!E$2:E$8)*(B4869-(E4869/SUMIF(Seasons!A$2:A$8,C4869,Seasons!B$2:B$8))*SUMIF(Seasons!A$2:A$8,C4869,Seasons!C$2:C$8))</f>
        <v>-1.3290416263310745</v>
      </c>
    </row>
    <row r="4870" spans="1:15" x14ac:dyDescent="0.2">
      <c r="A4870">
        <v>1</v>
      </c>
      <c r="B4870" s="1">
        <v>562000</v>
      </c>
      <c r="C4870" t="s">
        <v>23</v>
      </c>
      <c r="D4870" t="s">
        <v>1362</v>
      </c>
      <c r="E4870">
        <v>186</v>
      </c>
      <c r="K4870" s="1">
        <v>562000</v>
      </c>
      <c r="L4870" s="1">
        <v>0</v>
      </c>
      <c r="N4870" s="3">
        <v>-1.6</v>
      </c>
      <c r="O4870" s="10">
        <f>N4870-1/SUMIF(Seasons!A$2:A$8,C4870,Seasons!E$2:E$8)*(B4870-(E4870/SUMIF(Seasons!A$2:A$8,C4870,Seasons!B$2:B$8))*SUMIF(Seasons!A$2:A$8,C4870,Seasons!C$2:C$8))</f>
        <v>-1.6255545696539486</v>
      </c>
    </row>
    <row r="4871" spans="1:15" x14ac:dyDescent="0.2">
      <c r="A4871">
        <v>1</v>
      </c>
      <c r="B4871" s="1">
        <f>J4871</f>
        <v>4250000</v>
      </c>
      <c r="C4871" s="11" t="s">
        <v>17</v>
      </c>
      <c r="D4871" s="11" t="s">
        <v>1363</v>
      </c>
      <c r="E4871" s="12">
        <v>190</v>
      </c>
      <c r="F4871" s="12"/>
      <c r="G4871" s="12"/>
      <c r="H4871" s="12"/>
      <c r="I4871" s="13">
        <v>4250000</v>
      </c>
      <c r="J4871" s="14">
        <v>4250000</v>
      </c>
      <c r="K4871" s="14"/>
      <c r="L4871" s="14" t="s">
        <v>27</v>
      </c>
      <c r="M4871" s="13"/>
      <c r="N4871" s="10">
        <v>3.2</v>
      </c>
      <c r="O4871" s="10">
        <f>N4871-1/SUMIF(Seasons!A$2:A$8,C4871,Seasons!E$2:E$8)*(B4871-(E4871/SUMIF(Seasons!A$2:A$8,C4871,Seasons!B$2:B$8))*SUMIF(Seasons!A$2:A$8,C4871,Seasons!C$2:C$8))</f>
        <v>-6.6962315674494812</v>
      </c>
    </row>
    <row r="4872" spans="1:15" x14ac:dyDescent="0.2">
      <c r="A4872">
        <v>1</v>
      </c>
      <c r="B4872" s="1">
        <f>K4872</f>
        <v>4250000</v>
      </c>
      <c r="C4872" s="11" t="s">
        <v>19</v>
      </c>
      <c r="D4872" s="11" t="s">
        <v>1363</v>
      </c>
      <c r="E4872" s="12">
        <v>193</v>
      </c>
      <c r="F4872" s="12">
        <v>0</v>
      </c>
      <c r="G4872" s="12">
        <v>0</v>
      </c>
      <c r="H4872" s="12">
        <v>0</v>
      </c>
      <c r="I4872" s="11"/>
      <c r="J4872" s="14">
        <v>4250000</v>
      </c>
      <c r="K4872" s="14">
        <v>4250000</v>
      </c>
      <c r="L4872" s="14">
        <v>0</v>
      </c>
      <c r="M4872" s="13"/>
      <c r="N4872" s="10">
        <v>13</v>
      </c>
      <c r="O4872" s="10">
        <f>N4872-1/SUMIF(Seasons!A$2:A$8,C4872,Seasons!E$2:E$8)*(B4872-(E4872/SUMIF(Seasons!A$2:A$8,C4872,Seasons!B$2:B$8))*SUMIF(Seasons!A$2:A$8,C4872,Seasons!C$2:C$8))</f>
        <v>3.0662251655629138</v>
      </c>
    </row>
    <row r="4873" spans="1:15" x14ac:dyDescent="0.2">
      <c r="A4873">
        <v>1</v>
      </c>
      <c r="B4873" s="1">
        <f>K4873</f>
        <v>4250000</v>
      </c>
      <c r="C4873" s="11" t="s">
        <v>20</v>
      </c>
      <c r="D4873" s="11" t="s">
        <v>1363</v>
      </c>
      <c r="E4873" s="11">
        <v>186</v>
      </c>
      <c r="F4873" s="11">
        <v>0</v>
      </c>
      <c r="G4873" s="11">
        <v>0</v>
      </c>
      <c r="H4873" s="11">
        <v>0</v>
      </c>
      <c r="I4873" s="11"/>
      <c r="J4873" s="17">
        <v>4250000</v>
      </c>
      <c r="K4873" s="17">
        <v>4250000</v>
      </c>
      <c r="L4873" s="17">
        <v>0</v>
      </c>
      <c r="M4873" s="18"/>
      <c r="N4873" s="10">
        <v>4.5999999999999996</v>
      </c>
      <c r="O4873" s="10">
        <f>N4873-1/SUMIF(Seasons!A$2:A$8,C4873,Seasons!E$2:E$8)*(B4873-(E4873/SUMIF(Seasons!A$2:A$8,C4873,Seasons!B$2:B$8))*SUMIF(Seasons!A$2:A$8,C4873,Seasons!C$2:C$8))</f>
        <v>-4.7945720250521919</v>
      </c>
    </row>
    <row r="4874" spans="1:15" x14ac:dyDescent="0.2">
      <c r="A4874">
        <v>1</v>
      </c>
      <c r="B4874" s="1">
        <f>K4874</f>
        <v>4250000</v>
      </c>
      <c r="C4874" s="11" t="s">
        <v>21</v>
      </c>
      <c r="D4874" s="11" t="s">
        <v>1363</v>
      </c>
      <c r="E4874" s="12">
        <v>185</v>
      </c>
      <c r="F4874" s="12">
        <v>0</v>
      </c>
      <c r="G4874" s="12">
        <v>0</v>
      </c>
      <c r="H4874" s="12">
        <v>0</v>
      </c>
      <c r="I4874" s="12"/>
      <c r="J4874" s="14">
        <v>4250000</v>
      </c>
      <c r="K4874" s="14">
        <v>4250000</v>
      </c>
      <c r="L4874" s="14">
        <v>0</v>
      </c>
      <c r="M4874" s="13">
        <v>0</v>
      </c>
      <c r="N4874" s="10">
        <v>0.7</v>
      </c>
      <c r="O4874" s="10">
        <f>N4874-1/SUMIF(Seasons!A$2:A$8,C4874,Seasons!E$2:E$8)*(B4874-(E4874/SUMIF(Seasons!A$2:A$8,C4874,Seasons!B$2:B$8))*SUMIF(Seasons!A$2:A$8,C4874,Seasons!C$2:C$8))</f>
        <v>-7.859119195787458</v>
      </c>
    </row>
    <row r="4875" spans="1:15" x14ac:dyDescent="0.2">
      <c r="A4875">
        <v>1</v>
      </c>
      <c r="B4875" s="1">
        <f>48/82*K4875</f>
        <v>1902439.0243902437</v>
      </c>
      <c r="C4875" t="s">
        <v>22</v>
      </c>
      <c r="D4875" t="s">
        <v>1363</v>
      </c>
      <c r="E4875">
        <v>99</v>
      </c>
      <c r="F4875">
        <v>0</v>
      </c>
      <c r="H4875">
        <v>0</v>
      </c>
      <c r="K4875" s="1">
        <v>3250000</v>
      </c>
      <c r="L4875" s="1">
        <v>0</v>
      </c>
      <c r="N4875" s="3">
        <v>1.5</v>
      </c>
      <c r="O4875" s="10">
        <f>N4875-1/SUMIF(Seasons!A$2:A$8,C4875,Seasons!E$2:E$8)*(B4875-(E4875/SUMIF(Seasons!A$2:A$8,C4875,Seasons!B$2:B$8))*SUMIF(Seasons!A$2:A$8,C4875,Seasons!C$2:C$8))</f>
        <v>-1.7931549960660895</v>
      </c>
    </row>
    <row r="4876" spans="1:15" x14ac:dyDescent="0.2">
      <c r="A4876">
        <v>1</v>
      </c>
      <c r="B4876" s="1">
        <f>K4876</f>
        <v>2000000</v>
      </c>
      <c r="C4876" t="s">
        <v>15</v>
      </c>
      <c r="D4876" t="s">
        <v>1363</v>
      </c>
      <c r="E4876">
        <v>195</v>
      </c>
      <c r="F4876">
        <v>0</v>
      </c>
      <c r="G4876">
        <v>0</v>
      </c>
      <c r="H4876">
        <v>0</v>
      </c>
      <c r="I4876"/>
      <c r="J4876" s="1">
        <v>2000000</v>
      </c>
      <c r="K4876" s="1">
        <v>2000000</v>
      </c>
      <c r="L4876" s="1">
        <v>0</v>
      </c>
      <c r="M4876"/>
      <c r="N4876" s="3">
        <v>7.8</v>
      </c>
      <c r="O4876" s="10">
        <f>N4876-1/SUMIF(Seasons!A$2:A$8,C4876,Seasons!E$2:E$8)*(B4876-(E4876/SUMIF(Seasons!A$2:A$8,C4876,Seasons!B$2:B$8))*SUMIF(Seasons!A$2:A$8,C4876,Seasons!C$2:C$8))</f>
        <v>4.4311713455953532</v>
      </c>
    </row>
    <row r="4877" spans="1:15" x14ac:dyDescent="0.2">
      <c r="A4877">
        <v>1</v>
      </c>
      <c r="B4877" s="1">
        <f>K4877</f>
        <v>37565</v>
      </c>
      <c r="C4877" s="11" t="s">
        <v>19</v>
      </c>
      <c r="D4877" s="11" t="s">
        <v>1364</v>
      </c>
      <c r="E4877" s="12">
        <v>6</v>
      </c>
      <c r="F4877" s="12">
        <v>0</v>
      </c>
      <c r="G4877" s="12">
        <v>0</v>
      </c>
      <c r="H4877" s="12">
        <v>0</v>
      </c>
      <c r="I4877" s="11"/>
      <c r="J4877" s="14">
        <v>1208333</v>
      </c>
      <c r="K4877" s="14">
        <v>37565</v>
      </c>
      <c r="L4877" s="14">
        <v>187500</v>
      </c>
      <c r="M4877" s="13"/>
      <c r="N4877" s="10">
        <v>0</v>
      </c>
      <c r="O4877" s="10">
        <f>N4877-1/SUMIF(Seasons!A$2:A$8,C4877,Seasons!E$2:E$8)*(B4877-(E4877/SUMIF(Seasons!A$2:A$8,C4877,Seasons!B$2:B$8))*SUMIF(Seasons!A$2:A$8,C4877,Seasons!C$2:C$8))</f>
        <v>-5.8333665031053777E-2</v>
      </c>
    </row>
    <row r="4878" spans="1:15" x14ac:dyDescent="0.2">
      <c r="A4878">
        <v>1</v>
      </c>
      <c r="B4878" s="1">
        <v>174000</v>
      </c>
      <c r="C4878" t="s">
        <v>23</v>
      </c>
      <c r="D4878" t="s">
        <v>1365</v>
      </c>
      <c r="E4878">
        <v>30</v>
      </c>
      <c r="K4878" s="1">
        <v>174000</v>
      </c>
      <c r="L4878" s="1">
        <v>212000</v>
      </c>
      <c r="N4878" s="3">
        <v>-0.1</v>
      </c>
      <c r="O4878" s="10">
        <f>N4878-1/SUMIF(Seasons!A$2:A$8,C4878,Seasons!E$2:E$8)*(B4878-(E4878/SUMIF(Seasons!A$2:A$8,C4878,Seasons!B$2:B$8))*SUMIF(Seasons!A$2:A$8,C4878,Seasons!C$2:C$8))</f>
        <v>-0.2816297907662364</v>
      </c>
    </row>
    <row r="4879" spans="1:15" x14ac:dyDescent="0.2">
      <c r="A4879">
        <v>1</v>
      </c>
      <c r="B4879" s="1">
        <f>J4879</f>
        <v>587500</v>
      </c>
      <c r="C4879" s="11" t="s">
        <v>17</v>
      </c>
      <c r="D4879" s="11" t="s">
        <v>1366</v>
      </c>
      <c r="E4879" s="12">
        <v>190</v>
      </c>
      <c r="F4879" s="12"/>
      <c r="G4879" s="12"/>
      <c r="H4879" s="12"/>
      <c r="I4879" s="13">
        <v>550000</v>
      </c>
      <c r="J4879" s="14">
        <v>587500</v>
      </c>
      <c r="K4879" s="14"/>
      <c r="L4879" s="14" t="s">
        <v>27</v>
      </c>
      <c r="M4879" s="13"/>
      <c r="N4879" s="10">
        <v>1</v>
      </c>
      <c r="O4879" s="10">
        <f>N4879-1/SUMIF(Seasons!A$2:A$8,C4879,Seasons!E$2:E$8)*(B4879-(E4879/SUMIF(Seasons!A$2:A$8,C4879,Seasons!B$2:B$8))*SUMIF(Seasons!A$2:A$8,C4879,Seasons!C$2:C$8))</f>
        <v>0.7050791916985254</v>
      </c>
    </row>
    <row r="4880" spans="1:15" x14ac:dyDescent="0.2">
      <c r="A4880">
        <v>1</v>
      </c>
      <c r="B4880" s="1">
        <f>K4880</f>
        <v>82189</v>
      </c>
      <c r="C4880" s="11" t="s">
        <v>19</v>
      </c>
      <c r="D4880" s="11" t="s">
        <v>1366</v>
      </c>
      <c r="E4880" s="12">
        <v>27</v>
      </c>
      <c r="F4880" s="12">
        <v>0</v>
      </c>
      <c r="G4880" s="12">
        <v>0</v>
      </c>
      <c r="H4880" s="12">
        <v>0</v>
      </c>
      <c r="I4880" s="11"/>
      <c r="J4880" s="14">
        <v>587500</v>
      </c>
      <c r="K4880" s="14">
        <v>82189</v>
      </c>
      <c r="L4880" s="14">
        <v>0</v>
      </c>
      <c r="M4880" s="13"/>
      <c r="N4880" s="10"/>
      <c r="O4880" s="10">
        <f>N4880-1/SUMIF(Seasons!A$2:A$8,C4880,Seasons!E$2:E$8)*(B4880-(E4880/SUMIF(Seasons!A$2:A$8,C4880,Seasons!B$2:B$8))*SUMIF(Seasons!A$2:A$8,C4880,Seasons!C$2:C$8))</f>
        <v>-3.242599595100025E-2</v>
      </c>
    </row>
    <row r="4881" spans="1:15" x14ac:dyDescent="0.2">
      <c r="A4881">
        <v>1</v>
      </c>
      <c r="B4881" s="1">
        <f>K4881</f>
        <v>49355</v>
      </c>
      <c r="C4881" s="11" t="s">
        <v>20</v>
      </c>
      <c r="D4881" s="11" t="s">
        <v>1366</v>
      </c>
      <c r="E4881" s="12">
        <v>18</v>
      </c>
      <c r="F4881" s="12">
        <v>0</v>
      </c>
      <c r="G4881" s="12">
        <v>0</v>
      </c>
      <c r="H4881" s="12">
        <v>0</v>
      </c>
      <c r="I4881" s="12"/>
      <c r="J4881" s="14">
        <v>510000</v>
      </c>
      <c r="K4881" s="14">
        <v>49355</v>
      </c>
      <c r="L4881" s="14">
        <v>0</v>
      </c>
      <c r="M4881" s="13"/>
      <c r="N4881" s="10">
        <v>-0.9</v>
      </c>
      <c r="O4881" s="10">
        <f>N4881-1/SUMIF(Seasons!A$2:A$8,C4881,Seasons!E$2:E$8)*(B4881-(E4881/SUMIF(Seasons!A$2:A$8,C4881,Seasons!B$2:B$8))*SUMIF(Seasons!A$2:A$8,C4881,Seasons!C$2:C$8))</f>
        <v>-0.90242480975149841</v>
      </c>
    </row>
    <row r="4882" spans="1:15" x14ac:dyDescent="0.2">
      <c r="A4882">
        <v>1</v>
      </c>
      <c r="B4882" s="1">
        <f>K4882</f>
        <v>170812</v>
      </c>
      <c r="C4882" s="11" t="s">
        <v>19</v>
      </c>
      <c r="D4882" t="s">
        <v>1367</v>
      </c>
      <c r="E4882" s="12">
        <v>46</v>
      </c>
      <c r="F4882" s="12">
        <v>0</v>
      </c>
      <c r="G4882" s="12">
        <v>0</v>
      </c>
      <c r="H4882" s="12">
        <v>0</v>
      </c>
      <c r="I4882" s="11"/>
      <c r="J4882" s="14">
        <v>716667</v>
      </c>
      <c r="K4882" s="14">
        <v>170812</v>
      </c>
      <c r="L4882" s="14">
        <v>75000</v>
      </c>
      <c r="M4882" s="13"/>
      <c r="N4882" s="10">
        <v>1.7</v>
      </c>
      <c r="O4882" s="10">
        <f>N4882-1/SUMIF(Seasons!A$2:A$8,C4882,Seasons!E$2:E$8)*(B4882-(E4882/SUMIF(Seasons!A$2:A$8,C4882,Seasons!B$2:B$8))*SUMIF(Seasons!A$2:A$8,C4882,Seasons!C$2:C$8))</f>
        <v>1.5632026078303538</v>
      </c>
    </row>
    <row r="4883" spans="1:15" x14ac:dyDescent="0.2">
      <c r="A4883">
        <v>1</v>
      </c>
      <c r="B4883" s="1">
        <f>K4883</f>
        <v>323656</v>
      </c>
      <c r="C4883" s="11" t="s">
        <v>20</v>
      </c>
      <c r="D4883" t="s">
        <v>1367</v>
      </c>
      <c r="E4883" s="12">
        <v>84</v>
      </c>
      <c r="F4883" s="12">
        <v>0</v>
      </c>
      <c r="G4883" s="12">
        <v>0</v>
      </c>
      <c r="H4883" s="12">
        <v>0</v>
      </c>
      <c r="I4883" s="12"/>
      <c r="J4883" s="14">
        <v>716667</v>
      </c>
      <c r="K4883" s="14">
        <v>323656</v>
      </c>
      <c r="L4883" s="14">
        <v>0</v>
      </c>
      <c r="M4883" s="13"/>
      <c r="N4883" s="10">
        <v>1.1000000000000001</v>
      </c>
      <c r="O4883" s="10">
        <f>N4883-1/SUMIF(Seasons!A$2:A$8,C4883,Seasons!E$2:E$8)*(B4883-(E4883/SUMIF(Seasons!A$2:A$8,C4883,Seasons!B$2:B$8))*SUMIF(Seasons!A$2:A$8,C4883,Seasons!C$2:C$8))</f>
        <v>0.85486543201562404</v>
      </c>
    </row>
    <row r="4884" spans="1:15" x14ac:dyDescent="0.2">
      <c r="A4884">
        <v>1</v>
      </c>
      <c r="B4884" s="1">
        <f>K4884</f>
        <v>525000</v>
      </c>
      <c r="C4884" s="11" t="s">
        <v>21</v>
      </c>
      <c r="D4884" t="s">
        <v>1367</v>
      </c>
      <c r="E4884" s="12">
        <v>185</v>
      </c>
      <c r="F4884" s="12">
        <v>0</v>
      </c>
      <c r="G4884" s="12">
        <v>0</v>
      </c>
      <c r="H4884" s="12">
        <v>0</v>
      </c>
      <c r="I4884" s="12"/>
      <c r="J4884" s="14">
        <v>525000</v>
      </c>
      <c r="K4884" s="14">
        <v>525000</v>
      </c>
      <c r="L4884" s="14">
        <v>0</v>
      </c>
      <c r="M4884" s="13">
        <v>0</v>
      </c>
      <c r="N4884" s="10">
        <v>6.9</v>
      </c>
      <c r="O4884" s="10">
        <f>N4884-1/SUMIF(Seasons!A$2:A$8,C4884,Seasons!E$2:E$8)*(B4884-(E4884/SUMIF(Seasons!A$2:A$8,C4884,Seasons!B$2:B$8))*SUMIF(Seasons!A$2:A$8,C4884,Seasons!C$2:C$8))</f>
        <v>6.9</v>
      </c>
    </row>
    <row r="4885" spans="1:15" x14ac:dyDescent="0.2">
      <c r="A4885">
        <v>1</v>
      </c>
      <c r="B4885" s="1">
        <f>48/82*K4885</f>
        <v>614634.14634146343</v>
      </c>
      <c r="C4885" t="s">
        <v>22</v>
      </c>
      <c r="D4885" t="s">
        <v>1367</v>
      </c>
      <c r="E4885">
        <v>99</v>
      </c>
      <c r="F4885">
        <v>0</v>
      </c>
      <c r="H4885">
        <v>0</v>
      </c>
      <c r="K4885" s="1">
        <v>1050000</v>
      </c>
      <c r="L4885" s="1">
        <v>0</v>
      </c>
      <c r="N4885" s="3">
        <v>3.5</v>
      </c>
      <c r="O4885" s="10">
        <f>N4885-1/SUMIF(Seasons!A$2:A$8,C4885,Seasons!E$2:E$8)*(B4885-(E4885/SUMIF(Seasons!A$2:A$8,C4885,Seasons!B$2:B$8))*SUMIF(Seasons!A$2:A$8,C4885,Seasons!C$2:C$8))</f>
        <v>2.8655389457120375</v>
      </c>
    </row>
    <row r="4886" spans="1:15" x14ac:dyDescent="0.2">
      <c r="A4886">
        <v>1</v>
      </c>
      <c r="B4886" s="1">
        <f>K4886</f>
        <v>1050000</v>
      </c>
      <c r="C4886" t="s">
        <v>15</v>
      </c>
      <c r="D4886" t="s">
        <v>1367</v>
      </c>
      <c r="E4886">
        <v>195</v>
      </c>
      <c r="F4886">
        <v>0</v>
      </c>
      <c r="G4886">
        <v>0</v>
      </c>
      <c r="H4886">
        <v>0</v>
      </c>
      <c r="I4886"/>
      <c r="J4886" s="1">
        <v>1050000</v>
      </c>
      <c r="K4886" s="1">
        <v>1050000</v>
      </c>
      <c r="L4886" s="1">
        <v>0</v>
      </c>
      <c r="M4886"/>
      <c r="N4886" s="3">
        <v>10.199999999999999</v>
      </c>
      <c r="O4886" s="10">
        <f>N4886-1/SUMIF(Seasons!A$2:A$8,C4886,Seasons!E$2:E$8)*(B4886-(E4886/SUMIF(Seasons!A$2:A$8,C4886,Seasons!B$2:B$8))*SUMIF(Seasons!A$2:A$8,C4886,Seasons!C$2:C$8))</f>
        <v>9.0383349467570184</v>
      </c>
    </row>
    <row r="4887" spans="1:15" x14ac:dyDescent="0.2">
      <c r="A4887">
        <v>1</v>
      </c>
      <c r="B4887" s="1">
        <v>3000000</v>
      </c>
      <c r="C4887" t="s">
        <v>23</v>
      </c>
      <c r="D4887" t="s">
        <v>1367</v>
      </c>
      <c r="E4887">
        <v>186</v>
      </c>
      <c r="K4887" s="1">
        <v>3000000</v>
      </c>
      <c r="L4887" s="1">
        <v>0</v>
      </c>
      <c r="N4887" s="3">
        <v>7.9</v>
      </c>
      <c r="O4887" s="10">
        <f>N4887-1/SUMIF(Seasons!A$2:A$8,C4887,Seasons!E$2:E$8)*(B4887-(E4887/SUMIF(Seasons!A$2:A$8,C4887,Seasons!B$2:B$8))*SUMIF(Seasons!A$2:A$8,C4887,Seasons!C$2:C$8))</f>
        <v>2.6826086956521742</v>
      </c>
    </row>
    <row r="4888" spans="1:15" x14ac:dyDescent="0.2">
      <c r="A4888">
        <v>1</v>
      </c>
      <c r="B4888" s="1">
        <f>J4888</f>
        <v>750000</v>
      </c>
      <c r="C4888" s="11" t="s">
        <v>17</v>
      </c>
      <c r="D4888" s="11" t="s">
        <v>1368</v>
      </c>
      <c r="E4888" s="12">
        <v>190</v>
      </c>
      <c r="F4888" s="12"/>
      <c r="G4888" s="12"/>
      <c r="H4888" s="12"/>
      <c r="I4888" s="13">
        <v>750000</v>
      </c>
      <c r="J4888" s="14">
        <v>750000</v>
      </c>
      <c r="K4888" s="14"/>
      <c r="L4888" s="14" t="s">
        <v>27</v>
      </c>
      <c r="M4888" s="13"/>
      <c r="N4888" s="10">
        <v>-0.60000000000000009</v>
      </c>
      <c r="O4888" s="10">
        <f>N4888-1/SUMIF(Seasons!A$2:A$8,C4888,Seasons!E$2:E$8)*(B4888-(E4888/SUMIF(Seasons!A$2:A$8,C4888,Seasons!B$2:B$8))*SUMIF(Seasons!A$2:A$8,C4888,Seasons!C$2:C$8))</f>
        <v>-1.3209175314036048</v>
      </c>
    </row>
    <row r="4889" spans="1:15" x14ac:dyDescent="0.2">
      <c r="A4889">
        <v>1</v>
      </c>
      <c r="B4889" s="1">
        <f>J4889</f>
        <v>918333</v>
      </c>
      <c r="C4889" s="11" t="s">
        <v>17</v>
      </c>
      <c r="D4889" s="11" t="s">
        <v>1369</v>
      </c>
      <c r="E4889" s="12">
        <v>190</v>
      </c>
      <c r="F4889" s="12"/>
      <c r="G4889" s="12"/>
      <c r="H4889" s="12"/>
      <c r="I4889" s="13">
        <v>875000</v>
      </c>
      <c r="J4889" s="14">
        <v>918333</v>
      </c>
      <c r="K4889" s="14"/>
      <c r="L4889" s="14">
        <v>10000</v>
      </c>
      <c r="M4889" s="13"/>
      <c r="N4889" s="10">
        <v>11</v>
      </c>
      <c r="O4889" s="10">
        <f>N4889-1/SUMIF(Seasons!A$2:A$8,C4889,Seasons!E$2:E$8)*(B4889-(E4889/SUMIF(Seasons!A$2:A$8,C4889,Seasons!B$2:B$8))*SUMIF(Seasons!A$2:A$8,C4889,Seasons!C$2:C$8))</f>
        <v>9.8377944292736217</v>
      </c>
    </row>
    <row r="4890" spans="1:15" x14ac:dyDescent="0.2">
      <c r="A4890">
        <v>1</v>
      </c>
      <c r="B4890" s="1">
        <f>K4890</f>
        <v>918333</v>
      </c>
      <c r="C4890" s="11" t="s">
        <v>19</v>
      </c>
      <c r="D4890" s="11" t="s">
        <v>1369</v>
      </c>
      <c r="E4890" s="12">
        <v>193</v>
      </c>
      <c r="F4890" s="12">
        <v>0</v>
      </c>
      <c r="G4890" s="12">
        <v>0</v>
      </c>
      <c r="H4890" s="12">
        <v>0</v>
      </c>
      <c r="I4890" s="11"/>
      <c r="J4890" s="14">
        <v>918333</v>
      </c>
      <c r="K4890" s="14">
        <v>918333</v>
      </c>
      <c r="L4890" s="14">
        <v>10000</v>
      </c>
      <c r="M4890" s="13"/>
      <c r="N4890" s="10">
        <v>5.6</v>
      </c>
      <c r="O4890" s="10">
        <f>N4890-1/SUMIF(Seasons!A$2:A$8,C4890,Seasons!E$2:E$8)*(B4890-(E4890/SUMIF(Seasons!A$2:A$8,C4890,Seasons!B$2:B$8))*SUMIF(Seasons!A$2:A$8,C4890,Seasons!C$2:C$8))</f>
        <v>4.4918331125827811</v>
      </c>
    </row>
    <row r="4891" spans="1:15" x14ac:dyDescent="0.2">
      <c r="A4891">
        <v>1</v>
      </c>
      <c r="B4891" s="1">
        <f>K4891</f>
        <v>2150000</v>
      </c>
      <c r="C4891" s="11" t="s">
        <v>20</v>
      </c>
      <c r="D4891" s="11" t="s">
        <v>1369</v>
      </c>
      <c r="E4891" s="12">
        <v>186</v>
      </c>
      <c r="F4891" s="12">
        <v>0</v>
      </c>
      <c r="G4891" s="12">
        <v>0</v>
      </c>
      <c r="H4891" s="12">
        <v>0</v>
      </c>
      <c r="I4891" s="12"/>
      <c r="J4891" s="14">
        <v>2150000</v>
      </c>
      <c r="K4891" s="14">
        <v>2150000</v>
      </c>
      <c r="L4891" s="14">
        <v>0</v>
      </c>
      <c r="M4891" s="13"/>
      <c r="N4891" s="10">
        <v>2.6</v>
      </c>
      <c r="O4891" s="10">
        <f>N4891-1/SUMIF(Seasons!A$2:A$8,C4891,Seasons!E$2:E$8)*(B4891-(E4891/SUMIF(Seasons!A$2:A$8,C4891,Seasons!B$2:B$8))*SUMIF(Seasons!A$2:A$8,C4891,Seasons!C$2:C$8))</f>
        <v>-1.5336116910229642</v>
      </c>
    </row>
    <row r="4892" spans="1:15" x14ac:dyDescent="0.2">
      <c r="A4892">
        <v>1</v>
      </c>
      <c r="B4892" s="1">
        <f>K4892</f>
        <v>2150000</v>
      </c>
      <c r="C4892" s="11" t="s">
        <v>21</v>
      </c>
      <c r="D4892" s="11" t="s">
        <v>1369</v>
      </c>
      <c r="E4892" s="12">
        <v>185</v>
      </c>
      <c r="F4892" s="12">
        <v>0</v>
      </c>
      <c r="G4892" s="12">
        <v>0</v>
      </c>
      <c r="H4892" s="12">
        <v>0</v>
      </c>
      <c r="I4892" s="12"/>
      <c r="J4892" s="14">
        <v>2150000</v>
      </c>
      <c r="K4892" s="14">
        <v>2150000</v>
      </c>
      <c r="L4892" s="14">
        <v>0</v>
      </c>
      <c r="M4892" s="13">
        <v>0</v>
      </c>
      <c r="N4892" s="10">
        <v>7.7</v>
      </c>
      <c r="O4892" s="10">
        <f>N4892-1/SUMIF(Seasons!A$2:A$8,C4892,Seasons!E$2:E$8)*(B4892-(E4892/SUMIF(Seasons!A$2:A$8,C4892,Seasons!B$2:B$8))*SUMIF(Seasons!A$2:A$8,C4892,Seasons!C$2:C$8))</f>
        <v>3.9661560555289612</v>
      </c>
    </row>
    <row r="4893" spans="1:15" x14ac:dyDescent="0.2">
      <c r="A4893">
        <v>1</v>
      </c>
      <c r="B4893" s="1">
        <f>48/82*K4893</f>
        <v>2231707.3170731706</v>
      </c>
      <c r="C4893" t="s">
        <v>22</v>
      </c>
      <c r="D4893" t="s">
        <v>1369</v>
      </c>
      <c r="E4893">
        <v>99</v>
      </c>
      <c r="F4893">
        <v>0</v>
      </c>
      <c r="H4893">
        <v>0</v>
      </c>
      <c r="K4893" s="1">
        <v>3812500</v>
      </c>
      <c r="L4893" s="1">
        <v>0</v>
      </c>
      <c r="N4893" s="3">
        <v>4.8</v>
      </c>
      <c r="O4893" s="10">
        <f>N4893-1/SUMIF(Seasons!A$2:A$8,C4893,Seasons!E$2:E$8)*(B4893-(E4893/SUMIF(Seasons!A$2:A$8,C4893,Seasons!B$2:B$8))*SUMIF(Seasons!A$2:A$8,C4893,Seasons!C$2:C$8))</f>
        <v>0.8270653029110937</v>
      </c>
    </row>
    <row r="4894" spans="1:15" x14ac:dyDescent="0.2">
      <c r="A4894">
        <v>1</v>
      </c>
      <c r="B4894" s="1">
        <f>K4894</f>
        <v>3812500</v>
      </c>
      <c r="C4894" t="s">
        <v>15</v>
      </c>
      <c r="D4894" t="s">
        <v>1369</v>
      </c>
      <c r="E4894">
        <v>195</v>
      </c>
      <c r="F4894">
        <v>0</v>
      </c>
      <c r="G4894">
        <v>0</v>
      </c>
      <c r="H4894">
        <v>0</v>
      </c>
      <c r="I4894"/>
      <c r="J4894" s="1">
        <v>3812500</v>
      </c>
      <c r="K4894" s="1">
        <v>3812500</v>
      </c>
      <c r="L4894" s="1">
        <v>0</v>
      </c>
      <c r="M4894"/>
      <c r="N4894" s="3">
        <v>10.199999999999999</v>
      </c>
      <c r="O4894" s="10">
        <f>N4894-1/SUMIF(Seasons!A$2:A$8,C4894,Seasons!E$2:E$8)*(B4894-(E4894/SUMIF(Seasons!A$2:A$8,C4894,Seasons!B$2:B$8))*SUMIF(Seasons!A$2:A$8,C4894,Seasons!C$2:C$8))</f>
        <v>2.6201355275895448</v>
      </c>
    </row>
    <row r="4895" spans="1:15" x14ac:dyDescent="0.2">
      <c r="A4895">
        <v>1</v>
      </c>
      <c r="B4895" s="1">
        <v>3813000</v>
      </c>
      <c r="C4895" t="s">
        <v>23</v>
      </c>
      <c r="D4895" t="s">
        <v>1369</v>
      </c>
      <c r="E4895">
        <v>186</v>
      </c>
      <c r="K4895" s="1">
        <v>3813000</v>
      </c>
      <c r="L4895" s="1">
        <v>0</v>
      </c>
      <c r="N4895" s="3">
        <v>4.5999999999999996</v>
      </c>
      <c r="O4895" s="10">
        <f>N4895-1/SUMIF(Seasons!A$2:A$8,C4895,Seasons!E$2:E$8)*(B4895-(E4895/SUMIF(Seasons!A$2:A$8,C4895,Seasons!B$2:B$8))*SUMIF(Seasons!A$2:A$8,C4895,Seasons!C$2:C$8))</f>
        <v>-2.3487133984028397</v>
      </c>
    </row>
    <row r="4896" spans="1:15" x14ac:dyDescent="0.2">
      <c r="A4896">
        <v>1</v>
      </c>
      <c r="B4896" s="1">
        <f>J4896</f>
        <v>5325000</v>
      </c>
      <c r="C4896" s="11" t="s">
        <v>17</v>
      </c>
      <c r="D4896" s="11" t="s">
        <v>1370</v>
      </c>
      <c r="E4896" s="12">
        <v>190</v>
      </c>
      <c r="F4896" s="12"/>
      <c r="G4896" s="12"/>
      <c r="H4896" s="12"/>
      <c r="I4896" s="13">
        <v>4500000</v>
      </c>
      <c r="J4896" s="14">
        <v>5325000</v>
      </c>
      <c r="K4896" s="14"/>
      <c r="L4896" s="14" t="s">
        <v>27</v>
      </c>
      <c r="M4896" s="13"/>
      <c r="N4896" s="10">
        <v>13.1</v>
      </c>
      <c r="O4896" s="10">
        <f>N4896-1/SUMIF(Seasons!A$2:A$8,C4896,Seasons!E$2:E$8)*(B4896-(E4896/SUMIF(Seasons!A$2:A$8,C4896,Seasons!B$2:B$8))*SUMIF(Seasons!A$2:A$8,C4896,Seasons!C$2:C$8))</f>
        <v>0.38563626433642817</v>
      </c>
    </row>
    <row r="4897" spans="1:15" x14ac:dyDescent="0.2">
      <c r="A4897">
        <v>1</v>
      </c>
      <c r="B4897" s="1">
        <f>K4897</f>
        <v>5325000</v>
      </c>
      <c r="C4897" s="11" t="s">
        <v>19</v>
      </c>
      <c r="D4897" s="11" t="s">
        <v>1370</v>
      </c>
      <c r="E4897" s="12">
        <v>193</v>
      </c>
      <c r="F4897" s="12">
        <v>0</v>
      </c>
      <c r="G4897" s="12">
        <v>0</v>
      </c>
      <c r="H4897" s="12">
        <v>0</v>
      </c>
      <c r="I4897" s="11"/>
      <c r="J4897" s="14">
        <v>5325000</v>
      </c>
      <c r="K4897" s="14">
        <v>5325000</v>
      </c>
      <c r="L4897" s="14">
        <v>0</v>
      </c>
      <c r="M4897" s="13"/>
      <c r="N4897" s="10">
        <v>10.9</v>
      </c>
      <c r="O4897" s="10">
        <f>N4897-1/SUMIF(Seasons!A$2:A$8,C4897,Seasons!E$2:E$8)*(B4897-(E4897/SUMIF(Seasons!A$2:A$8,C4897,Seasons!B$2:B$8))*SUMIF(Seasons!A$2:A$8,C4897,Seasons!C$2:C$8))</f>
        <v>-1.8814569536423846</v>
      </c>
    </row>
    <row r="4898" spans="1:15" x14ac:dyDescent="0.2">
      <c r="A4898">
        <v>1</v>
      </c>
      <c r="B4898" s="1">
        <f>K4898</f>
        <v>5325000</v>
      </c>
      <c r="C4898" s="11" t="s">
        <v>20</v>
      </c>
      <c r="D4898" s="11" t="s">
        <v>1370</v>
      </c>
      <c r="E4898" s="12">
        <v>186</v>
      </c>
      <c r="F4898" s="12">
        <v>0</v>
      </c>
      <c r="G4898" s="12">
        <v>0</v>
      </c>
      <c r="H4898" s="12">
        <v>0</v>
      </c>
      <c r="I4898" s="12"/>
      <c r="J4898" s="14">
        <v>5325000</v>
      </c>
      <c r="K4898" s="14">
        <v>5325000</v>
      </c>
      <c r="L4898" s="14">
        <v>0</v>
      </c>
      <c r="M4898" s="13"/>
      <c r="N4898" s="10">
        <v>23.3</v>
      </c>
      <c r="O4898" s="10">
        <f>N4898-1/SUMIF(Seasons!A$2:A$8,C4898,Seasons!E$2:E$8)*(B4898-(E4898/SUMIF(Seasons!A$2:A$8,C4898,Seasons!B$2:B$8))*SUMIF(Seasons!A$2:A$8,C4898,Seasons!C$2:C$8))</f>
        <v>11.212317327766181</v>
      </c>
    </row>
    <row r="4899" spans="1:15" x14ac:dyDescent="0.2">
      <c r="A4899">
        <v>1</v>
      </c>
      <c r="B4899" s="1">
        <f>K4899</f>
        <v>5325000</v>
      </c>
      <c r="C4899" s="11" t="s">
        <v>21</v>
      </c>
      <c r="D4899" s="11" t="s">
        <v>1370</v>
      </c>
      <c r="E4899" s="12">
        <v>185</v>
      </c>
      <c r="F4899" s="12">
        <v>0</v>
      </c>
      <c r="G4899" s="12">
        <v>0</v>
      </c>
      <c r="H4899" s="12">
        <v>0</v>
      </c>
      <c r="I4899" s="12"/>
      <c r="J4899" s="14">
        <v>5325000</v>
      </c>
      <c r="K4899" s="14">
        <v>5325000</v>
      </c>
      <c r="L4899" s="14">
        <v>0</v>
      </c>
      <c r="M4899" s="13">
        <v>0</v>
      </c>
      <c r="N4899" s="10">
        <v>12.1</v>
      </c>
      <c r="O4899" s="10">
        <f>N4899-1/SUMIF(Seasons!A$2:A$8,C4899,Seasons!E$2:E$8)*(B4899-(E4899/SUMIF(Seasons!A$2:A$8,C4899,Seasons!B$2:B$8))*SUMIF(Seasons!A$2:A$8,C4899,Seasons!C$2:C$8))</f>
        <v>1.0707994255624698</v>
      </c>
    </row>
    <row r="4900" spans="1:15" x14ac:dyDescent="0.2">
      <c r="A4900">
        <v>1</v>
      </c>
      <c r="B4900" s="1">
        <f>48/82*K4900</f>
        <v>3117073.170731707</v>
      </c>
      <c r="C4900" t="s">
        <v>22</v>
      </c>
      <c r="D4900" t="s">
        <v>1370</v>
      </c>
      <c r="E4900">
        <v>99</v>
      </c>
      <c r="F4900">
        <v>0</v>
      </c>
      <c r="H4900">
        <v>0</v>
      </c>
      <c r="K4900" s="1">
        <v>5325000</v>
      </c>
      <c r="L4900" s="1">
        <v>0</v>
      </c>
      <c r="N4900" s="3">
        <v>8.8000000000000007</v>
      </c>
      <c r="O4900" s="10">
        <f>N4900-1/SUMIF(Seasons!A$2:A$8,C4900,Seasons!E$2:E$8)*(B4900-(E4900/SUMIF(Seasons!A$2:A$8,C4900,Seasons!B$2:B$8))*SUMIF(Seasons!A$2:A$8,C4900,Seasons!C$2:C$8))</f>
        <v>2.9992132179386317</v>
      </c>
    </row>
    <row r="4901" spans="1:15" x14ac:dyDescent="0.2">
      <c r="A4901">
        <v>1</v>
      </c>
      <c r="B4901" s="1">
        <f>K4901</f>
        <v>8625000</v>
      </c>
      <c r="C4901" t="s">
        <v>15</v>
      </c>
      <c r="D4901" t="s">
        <v>1370</v>
      </c>
      <c r="E4901">
        <v>195</v>
      </c>
      <c r="F4901">
        <v>0</v>
      </c>
      <c r="G4901">
        <v>0</v>
      </c>
      <c r="H4901">
        <v>0</v>
      </c>
      <c r="I4901"/>
      <c r="J4901" s="1">
        <v>8625000</v>
      </c>
      <c r="K4901" s="1">
        <v>8625000</v>
      </c>
      <c r="L4901" s="1">
        <v>0</v>
      </c>
      <c r="M4901"/>
      <c r="N4901" s="3">
        <v>22.7</v>
      </c>
      <c r="O4901" s="10">
        <f>N4901-1/SUMIF(Seasons!A$2:A$8,C4901,Seasons!E$2:E$8)*(B4901-(E4901/SUMIF(Seasons!A$2:A$8,C4901,Seasons!B$2:B$8))*SUMIF(Seasons!A$2:A$8,C4901,Seasons!C$2:C$8))</f>
        <v>3.9391093901258465</v>
      </c>
    </row>
    <row r="4902" spans="1:15" x14ac:dyDescent="0.2">
      <c r="A4902">
        <v>1</v>
      </c>
      <c r="B4902" s="1">
        <v>8625000</v>
      </c>
      <c r="C4902" t="s">
        <v>23</v>
      </c>
      <c r="D4902" t="s">
        <v>1370</v>
      </c>
      <c r="E4902">
        <v>186</v>
      </c>
      <c r="K4902" s="1">
        <v>8625000</v>
      </c>
      <c r="L4902" s="1">
        <v>0</v>
      </c>
      <c r="N4902" s="3">
        <v>14.7</v>
      </c>
      <c r="O4902" s="10">
        <f>N4902-1/SUMIF(Seasons!A$2:A$8,C4902,Seasons!E$2:E$8)*(B4902-(E4902/SUMIF(Seasons!A$2:A$8,C4902,Seasons!B$2:B$8))*SUMIF(Seasons!A$2:A$8,C4902,Seasons!C$2:C$8))</f>
        <v>-2.4960958296362037</v>
      </c>
    </row>
    <row r="4903" spans="1:15" x14ac:dyDescent="0.2">
      <c r="A4903">
        <v>1</v>
      </c>
      <c r="B4903" s="1">
        <f>K4903</f>
        <v>57846</v>
      </c>
      <c r="C4903" t="s">
        <v>15</v>
      </c>
      <c r="D4903" t="s">
        <v>1371</v>
      </c>
      <c r="E4903">
        <v>18</v>
      </c>
      <c r="F4903">
        <v>0</v>
      </c>
      <c r="G4903">
        <v>0</v>
      </c>
      <c r="H4903">
        <v>0</v>
      </c>
      <c r="I4903"/>
      <c r="J4903" s="1">
        <v>626667</v>
      </c>
      <c r="K4903" s="1">
        <v>57846</v>
      </c>
      <c r="L4903" s="1">
        <v>0</v>
      </c>
      <c r="M4903"/>
      <c r="N4903" s="3">
        <v>-0.5</v>
      </c>
      <c r="O4903" s="10">
        <f>N4903-1/SUMIF(Seasons!A$2:A$8,C4903,Seasons!E$2:E$8)*(B4903-(E4903/SUMIF(Seasons!A$2:A$8,C4903,Seasons!B$2:B$8))*SUMIF(Seasons!A$2:A$8,C4903,Seasons!C$2:C$8))</f>
        <v>-0.51644167101049965</v>
      </c>
    </row>
    <row r="4904" spans="1:15" x14ac:dyDescent="0.2">
      <c r="A4904">
        <v>1</v>
      </c>
      <c r="B4904" s="1">
        <f>48/82*K4904</f>
        <v>73880.195121951212</v>
      </c>
      <c r="C4904" t="s">
        <v>22</v>
      </c>
      <c r="D4904" t="s">
        <v>1372</v>
      </c>
      <c r="E4904">
        <v>21</v>
      </c>
      <c r="F4904">
        <v>0</v>
      </c>
      <c r="H4904">
        <v>0</v>
      </c>
      <c r="K4904" s="1">
        <v>126212</v>
      </c>
      <c r="L4904" s="1">
        <v>105000</v>
      </c>
      <c r="N4904" s="3">
        <v>-0.2</v>
      </c>
      <c r="O4904" s="10">
        <f>N4904-1/SUMIF(Seasons!A$2:A$8,C4904,Seasons!E$2:E$8)*(B4904-(E4904/SUMIF(Seasons!A$2:A$8,C4904,Seasons!B$2:B$8))*SUMIF(Seasons!A$2:A$8,C4904,Seasons!C$2:C$8))</f>
        <v>-0.21794420656605393</v>
      </c>
    </row>
    <row r="4905" spans="1:15" x14ac:dyDescent="0.2">
      <c r="A4905">
        <v>1</v>
      </c>
      <c r="B4905" s="1">
        <f>J4905</f>
        <v>875000</v>
      </c>
      <c r="C4905" s="11" t="s">
        <v>17</v>
      </c>
      <c r="D4905" s="11" t="s">
        <v>1373</v>
      </c>
      <c r="E4905" s="12">
        <v>190</v>
      </c>
      <c r="F4905" s="12"/>
      <c r="G4905" s="12"/>
      <c r="H4905" s="12"/>
      <c r="I4905" s="13">
        <v>875000</v>
      </c>
      <c r="J4905" s="14">
        <v>875000</v>
      </c>
      <c r="K4905" s="14"/>
      <c r="L4905" s="14" t="s">
        <v>27</v>
      </c>
      <c r="M4905" s="13"/>
      <c r="N4905" s="10">
        <v>-1</v>
      </c>
      <c r="O4905" s="10">
        <f>N4905-1/SUMIF(Seasons!A$2:A$8,C4905,Seasons!E$2:E$8)*(B4905-(E4905/SUMIF(Seasons!A$2:A$8,C4905,Seasons!B$2:B$8))*SUMIF(Seasons!A$2:A$8,C4905,Seasons!C$2:C$8))</f>
        <v>-2.0486073184052431</v>
      </c>
    </row>
    <row r="4906" spans="1:15" x14ac:dyDescent="0.2">
      <c r="A4906">
        <v>1</v>
      </c>
      <c r="B4906" s="1">
        <f>J4906</f>
        <v>525000</v>
      </c>
      <c r="C4906" s="11" t="s">
        <v>17</v>
      </c>
      <c r="D4906" s="11" t="s">
        <v>1374</v>
      </c>
      <c r="E4906" s="12">
        <v>190</v>
      </c>
      <c r="F4906" s="12"/>
      <c r="G4906" s="12"/>
      <c r="H4906" s="12"/>
      <c r="I4906" s="13">
        <v>550000</v>
      </c>
      <c r="J4906" s="14">
        <v>525000</v>
      </c>
      <c r="K4906" s="14"/>
      <c r="L4906" s="14" t="s">
        <v>27</v>
      </c>
      <c r="M4906" s="13"/>
      <c r="N4906" s="10">
        <v>-1.2</v>
      </c>
      <c r="O4906" s="10">
        <f>N4906-1/SUMIF(Seasons!A$2:A$8,C4906,Seasons!E$2:E$8)*(B4906-(E4906/SUMIF(Seasons!A$2:A$8,C4906,Seasons!B$2:B$8))*SUMIF(Seasons!A$2:A$8,C4906,Seasons!C$2:C$8))</f>
        <v>-1.3310759148006552</v>
      </c>
    </row>
    <row r="4907" spans="1:15" x14ac:dyDescent="0.2">
      <c r="A4907">
        <v>1</v>
      </c>
      <c r="B4907" s="1">
        <f t="shared" ref="B4907:B4912" si="11">K4907</f>
        <v>500000</v>
      </c>
      <c r="C4907" s="11" t="s">
        <v>19</v>
      </c>
      <c r="D4907" s="11" t="s">
        <v>1374</v>
      </c>
      <c r="E4907" s="12">
        <v>193</v>
      </c>
      <c r="F4907" s="12">
        <v>0</v>
      </c>
      <c r="G4907" s="12">
        <v>0</v>
      </c>
      <c r="H4907" s="12">
        <v>0</v>
      </c>
      <c r="I4907" s="11"/>
      <c r="J4907" s="14">
        <v>500000</v>
      </c>
      <c r="K4907" s="14">
        <v>500000</v>
      </c>
      <c r="L4907" s="14">
        <v>0</v>
      </c>
      <c r="M4907" s="13"/>
      <c r="N4907" s="10">
        <v>-1.5</v>
      </c>
      <c r="O4907" s="10">
        <f>N4907-1/SUMIF(Seasons!A$2:A$8,C4907,Seasons!E$2:E$8)*(B4907-(E4907/SUMIF(Seasons!A$2:A$8,C4907,Seasons!B$2:B$8))*SUMIF(Seasons!A$2:A$8,C4907,Seasons!C$2:C$8))</f>
        <v>-1.5</v>
      </c>
    </row>
    <row r="4908" spans="1:15" x14ac:dyDescent="0.2">
      <c r="A4908">
        <v>1</v>
      </c>
      <c r="B4908" s="1">
        <f t="shared" si="11"/>
        <v>166667</v>
      </c>
      <c r="C4908" s="11" t="s">
        <v>20</v>
      </c>
      <c r="D4908" s="11" t="s">
        <v>1374</v>
      </c>
      <c r="E4908" s="12">
        <v>186</v>
      </c>
      <c r="F4908" s="12">
        <v>0</v>
      </c>
      <c r="G4908" s="12">
        <v>0</v>
      </c>
      <c r="H4908" s="12">
        <v>0</v>
      </c>
      <c r="I4908" s="12"/>
      <c r="J4908" s="14">
        <v>166667</v>
      </c>
      <c r="K4908" s="14">
        <v>166667</v>
      </c>
      <c r="L4908" s="14">
        <v>0</v>
      </c>
      <c r="M4908" s="13"/>
      <c r="N4908" s="10"/>
      <c r="O4908" s="10">
        <f>N4908-1/SUMIF(Seasons!A$2:A$8,C4908,Seasons!E$2:E$8)*(B4908-(E4908/SUMIF(Seasons!A$2:A$8,C4908,Seasons!B$2:B$8))*SUMIF(Seasons!A$2:A$8,C4908,Seasons!C$2:C$8))</f>
        <v>0.83507223382045925</v>
      </c>
    </row>
    <row r="4909" spans="1:15" x14ac:dyDescent="0.2">
      <c r="A4909">
        <v>1</v>
      </c>
      <c r="B4909" s="1">
        <f t="shared" si="11"/>
        <v>166667</v>
      </c>
      <c r="C4909" s="11" t="s">
        <v>21</v>
      </c>
      <c r="D4909" s="11" t="s">
        <v>1374</v>
      </c>
      <c r="E4909" s="12">
        <v>185</v>
      </c>
      <c r="F4909" s="12">
        <v>0</v>
      </c>
      <c r="G4909" s="12">
        <v>0</v>
      </c>
      <c r="H4909" s="12">
        <v>0</v>
      </c>
      <c r="I4909" s="12"/>
      <c r="J4909" s="14">
        <v>166667</v>
      </c>
      <c r="K4909" s="14">
        <v>166667</v>
      </c>
      <c r="L4909" s="14">
        <v>0</v>
      </c>
      <c r="M4909" s="13" t="s">
        <v>209</v>
      </c>
      <c r="N4909" s="10"/>
      <c r="O4909" s="10">
        <f>N4909-1/SUMIF(Seasons!A$2:A$8,C4909,Seasons!E$2:E$8)*(B4909-(E4909/SUMIF(Seasons!A$2:A$8,C4909,Seasons!B$2:B$8))*SUMIF(Seasons!A$2:A$8,C4909,Seasons!C$2:C$8))</f>
        <v>0.8233596936333174</v>
      </c>
    </row>
    <row r="4910" spans="1:15" x14ac:dyDescent="0.2">
      <c r="A4910">
        <v>1</v>
      </c>
      <c r="B4910" s="1">
        <f t="shared" si="11"/>
        <v>113990</v>
      </c>
      <c r="C4910" s="11" t="s">
        <v>19</v>
      </c>
      <c r="D4910" s="11" t="s">
        <v>1375</v>
      </c>
      <c r="E4910" s="12">
        <v>44</v>
      </c>
      <c r="F4910" s="12">
        <v>0</v>
      </c>
      <c r="G4910" s="12">
        <v>0</v>
      </c>
      <c r="H4910" s="12">
        <v>0</v>
      </c>
      <c r="I4910" s="11"/>
      <c r="J4910" s="14">
        <v>500000</v>
      </c>
      <c r="K4910" s="14">
        <v>113990</v>
      </c>
      <c r="L4910" s="14">
        <v>0</v>
      </c>
      <c r="M4910" s="13"/>
      <c r="N4910" s="10">
        <v>-0.2</v>
      </c>
      <c r="O4910" s="10">
        <f>N4910-1/SUMIF(Seasons!A$2:A$8,C4910,Seasons!E$2:E$8)*(B4910-(E4910/SUMIF(Seasons!A$2:A$8,C4910,Seasons!B$2:B$8))*SUMIF(Seasons!A$2:A$8,C4910,Seasons!C$2:C$8))</f>
        <v>-0.20000096077960405</v>
      </c>
    </row>
    <row r="4911" spans="1:15" x14ac:dyDescent="0.2">
      <c r="A4911">
        <v>1</v>
      </c>
      <c r="B4911" s="1">
        <f t="shared" si="11"/>
        <v>525000</v>
      </c>
      <c r="C4911" s="11" t="s">
        <v>20</v>
      </c>
      <c r="D4911" s="11" t="s">
        <v>1375</v>
      </c>
      <c r="E4911" s="12">
        <v>186</v>
      </c>
      <c r="F4911" s="12">
        <v>0</v>
      </c>
      <c r="G4911" s="12">
        <v>0</v>
      </c>
      <c r="H4911" s="12">
        <v>0</v>
      </c>
      <c r="I4911" s="12"/>
      <c r="J4911" s="14">
        <v>525000</v>
      </c>
      <c r="K4911" s="14">
        <v>525000</v>
      </c>
      <c r="L4911" s="14">
        <v>0</v>
      </c>
      <c r="M4911" s="13"/>
      <c r="N4911" s="10">
        <v>-10.9</v>
      </c>
      <c r="O4911" s="10">
        <f>N4911-1/SUMIF(Seasons!A$2:A$8,C4911,Seasons!E$2:E$8)*(B4911-(E4911/SUMIF(Seasons!A$2:A$8,C4911,Seasons!B$2:B$8))*SUMIF(Seasons!A$2:A$8,C4911,Seasons!C$2:C$8))</f>
        <v>-10.962630480167014</v>
      </c>
    </row>
    <row r="4912" spans="1:15" x14ac:dyDescent="0.2">
      <c r="A4912">
        <v>1</v>
      </c>
      <c r="B4912" s="1">
        <f t="shared" si="11"/>
        <v>224189</v>
      </c>
      <c r="C4912" s="11" t="s">
        <v>21</v>
      </c>
      <c r="D4912" s="11" t="s">
        <v>1375</v>
      </c>
      <c r="E4912" s="12">
        <v>79</v>
      </c>
      <c r="F4912" s="12">
        <v>0</v>
      </c>
      <c r="G4912" s="12">
        <v>0</v>
      </c>
      <c r="H4912" s="12">
        <v>0</v>
      </c>
      <c r="I4912" s="12"/>
      <c r="J4912" s="14">
        <v>525000</v>
      </c>
      <c r="K4912" s="14">
        <v>224189</v>
      </c>
      <c r="L4912" s="14">
        <v>0</v>
      </c>
      <c r="M4912" s="13">
        <v>0</v>
      </c>
      <c r="N4912" s="10">
        <v>3</v>
      </c>
      <c r="O4912" s="10">
        <f>N4912-1/SUMIF(Seasons!A$2:A$8,C4912,Seasons!E$2:E$8)*(B4912-(E4912/SUMIF(Seasons!A$2:A$8,C4912,Seasons!B$2:B$8))*SUMIF(Seasons!A$2:A$8,C4912,Seasons!C$2:C$8))</f>
        <v>3.0000004347094822</v>
      </c>
    </row>
    <row r="4913" spans="1:15" x14ac:dyDescent="0.2">
      <c r="A4913">
        <v>1</v>
      </c>
      <c r="B4913" s="1">
        <f>48/82*K4913</f>
        <v>174796.68292682926</v>
      </c>
      <c r="C4913" t="s">
        <v>22</v>
      </c>
      <c r="D4913" t="s">
        <v>1375</v>
      </c>
      <c r="E4913">
        <v>55</v>
      </c>
      <c r="F4913">
        <v>0</v>
      </c>
      <c r="H4913">
        <v>0</v>
      </c>
      <c r="K4913" s="1">
        <v>298611</v>
      </c>
      <c r="L4913" s="1">
        <v>0</v>
      </c>
      <c r="N4913" s="3">
        <v>-7.2</v>
      </c>
      <c r="O4913" s="10">
        <f>N4913-1/SUMIF(Seasons!A$2:A$8,C4913,Seasons!E$2:E$8)*(B4913-(E4913/SUMIF(Seasons!A$2:A$8,C4913,Seasons!B$2:B$8))*SUMIF(Seasons!A$2:A$8,C4913,Seasons!C$2:C$8))</f>
        <v>-7.2083922077104647</v>
      </c>
    </row>
    <row r="4914" spans="1:15" x14ac:dyDescent="0.2">
      <c r="A4914">
        <v>1</v>
      </c>
      <c r="B4914" s="1">
        <f>K4914</f>
        <v>501667</v>
      </c>
      <c r="C4914" t="s">
        <v>15</v>
      </c>
      <c r="D4914" t="s">
        <v>1375</v>
      </c>
      <c r="E4914">
        <v>182</v>
      </c>
      <c r="F4914">
        <v>0</v>
      </c>
      <c r="G4914">
        <v>0</v>
      </c>
      <c r="H4914">
        <v>0</v>
      </c>
      <c r="I4914"/>
      <c r="J4914" s="1">
        <v>537500</v>
      </c>
      <c r="K4914" s="1">
        <v>501667</v>
      </c>
      <c r="L4914" s="1">
        <v>0</v>
      </c>
      <c r="M4914"/>
      <c r="N4914" s="3">
        <v>4.5999999999999996</v>
      </c>
      <c r="O4914" s="10">
        <f>N4914-1/SUMIF(Seasons!A$2:A$8,C4914,Seasons!E$2:E$8)*(B4914-(E4914/SUMIF(Seasons!A$2:A$8,C4914,Seasons!B$2:B$8))*SUMIF(Seasons!A$2:A$8,C4914,Seasons!C$2:C$8))</f>
        <v>4.6271047434656341</v>
      </c>
    </row>
    <row r="4915" spans="1:15" x14ac:dyDescent="0.2">
      <c r="A4915">
        <v>1</v>
      </c>
      <c r="B4915" s="1">
        <v>950000</v>
      </c>
      <c r="C4915" t="s">
        <v>23</v>
      </c>
      <c r="D4915" t="s">
        <v>1375</v>
      </c>
      <c r="E4915" s="19">
        <v>186</v>
      </c>
      <c r="J4915" s="1">
        <v>950000</v>
      </c>
      <c r="K4915" s="1">
        <v>950000</v>
      </c>
      <c r="N4915" s="3">
        <v>-7.4</v>
      </c>
      <c r="O4915" s="10">
        <f>N4915-1/SUMIF(Seasons!A$2:A$8,C4915,Seasons!E$2:E$8)*(B4915-(E4915/SUMIF(Seasons!A$2:A$8,C4915,Seasons!B$2:B$8))*SUMIF(Seasons!A$2:A$8,C4915,Seasons!C$2:C$8))</f>
        <v>-8.2518189884649509</v>
      </c>
    </row>
    <row r="4916" spans="1:15" x14ac:dyDescent="0.2">
      <c r="A4916">
        <v>1</v>
      </c>
      <c r="B4916" s="1">
        <f>J4916</f>
        <v>487500</v>
      </c>
      <c r="C4916" s="11" t="s">
        <v>17</v>
      </c>
      <c r="D4916" s="11" t="s">
        <v>1376</v>
      </c>
      <c r="E4916" s="12">
        <v>190</v>
      </c>
      <c r="F4916" s="12"/>
      <c r="G4916" s="12"/>
      <c r="H4916" s="12"/>
      <c r="I4916" s="13">
        <v>475000</v>
      </c>
      <c r="J4916" s="14">
        <v>487500</v>
      </c>
      <c r="K4916" s="14"/>
      <c r="L4916" s="14" t="s">
        <v>27</v>
      </c>
      <c r="M4916" s="13"/>
      <c r="N4916" s="10">
        <v>-0.8</v>
      </c>
      <c r="O4916" s="10">
        <f>N4916-1/SUMIF(Seasons!A$2:A$8,C4916,Seasons!E$2:E$8)*(B4916-(E4916/SUMIF(Seasons!A$2:A$8,C4916,Seasons!B$2:B$8))*SUMIF(Seasons!A$2:A$8,C4916,Seasons!C$2:C$8))</f>
        <v>-0.83276897870016386</v>
      </c>
    </row>
    <row r="4917" spans="1:15" x14ac:dyDescent="0.2">
      <c r="A4917">
        <v>1</v>
      </c>
      <c r="B4917" s="1">
        <f>K4917</f>
        <v>85041</v>
      </c>
      <c r="C4917" s="11" t="s">
        <v>19</v>
      </c>
      <c r="D4917" s="11" t="s">
        <v>1376</v>
      </c>
      <c r="E4917" s="12">
        <v>30</v>
      </c>
      <c r="F4917" s="12">
        <v>0</v>
      </c>
      <c r="G4917" s="12">
        <v>0</v>
      </c>
      <c r="H4917" s="12">
        <v>8</v>
      </c>
      <c r="I4917" s="11"/>
      <c r="J4917" s="14">
        <v>500000</v>
      </c>
      <c r="K4917" s="14">
        <v>85041</v>
      </c>
      <c r="L4917" s="14">
        <v>0</v>
      </c>
      <c r="M4917" s="13"/>
      <c r="N4917" s="10">
        <v>0.1</v>
      </c>
      <c r="O4917" s="10">
        <f>N4917-1/SUMIF(Seasons!A$2:A$8,C4917,Seasons!E$2:E$8)*(B4917-(E4917/SUMIF(Seasons!A$2:A$8,C4917,Seasons!B$2:B$8))*SUMIF(Seasons!A$2:A$8,C4917,Seasons!C$2:C$8))</f>
        <v>8.0607171533472882E-2</v>
      </c>
    </row>
    <row r="4918" spans="1:15" x14ac:dyDescent="0.2">
      <c r="A4918">
        <v>1</v>
      </c>
      <c r="B4918" s="1">
        <f>K4918</f>
        <v>80914</v>
      </c>
      <c r="C4918" s="11" t="s">
        <v>20</v>
      </c>
      <c r="D4918" s="11" t="s">
        <v>1376</v>
      </c>
      <c r="E4918" s="12">
        <v>28</v>
      </c>
      <c r="F4918" s="12">
        <v>0</v>
      </c>
      <c r="G4918" s="12">
        <v>0</v>
      </c>
      <c r="H4918" s="12">
        <v>0</v>
      </c>
      <c r="I4918" s="12"/>
      <c r="J4918" s="14">
        <v>537500</v>
      </c>
      <c r="K4918" s="14">
        <v>80914</v>
      </c>
      <c r="L4918" s="14">
        <v>0</v>
      </c>
      <c r="M4918" s="13"/>
      <c r="N4918" s="10">
        <v>-0.3</v>
      </c>
      <c r="O4918" s="10">
        <f>N4918-1/SUMIF(Seasons!A$2:A$8,C4918,Seasons!E$2:E$8)*(B4918-(E4918/SUMIF(Seasons!A$2:A$8,C4918,Seasons!B$2:B$8))*SUMIF(Seasons!A$2:A$8,C4918,Seasons!C$2:C$8))</f>
        <v>-0.31414242036500772</v>
      </c>
    </row>
    <row r="4919" spans="1:15" x14ac:dyDescent="0.2">
      <c r="A4919">
        <v>1</v>
      </c>
      <c r="B4919" s="1">
        <f>K4919</f>
        <v>395135</v>
      </c>
      <c r="C4919" s="11" t="s">
        <v>21</v>
      </c>
      <c r="D4919" s="11" t="s">
        <v>1376</v>
      </c>
      <c r="E4919" s="12">
        <v>136</v>
      </c>
      <c r="F4919" s="12">
        <v>0</v>
      </c>
      <c r="G4919" s="12">
        <v>0</v>
      </c>
      <c r="H4919" s="12">
        <v>0</v>
      </c>
      <c r="I4919" s="12"/>
      <c r="J4919" s="14">
        <v>537500</v>
      </c>
      <c r="K4919" s="14">
        <v>395135</v>
      </c>
      <c r="L4919" s="14">
        <v>0</v>
      </c>
      <c r="M4919" s="13">
        <v>0</v>
      </c>
      <c r="N4919" s="10">
        <v>-2.1</v>
      </c>
      <c r="O4919" s="10">
        <f>N4919-1/SUMIF(Seasons!A$2:A$8,C4919,Seasons!E$2:E$8)*(B4919-(E4919/SUMIF(Seasons!A$2:A$8,C4919,Seasons!B$2:B$8))*SUMIF(Seasons!A$2:A$8,C4919,Seasons!C$2:C$8))</f>
        <v>-2.121114150052398</v>
      </c>
    </row>
    <row r="4920" spans="1:15" x14ac:dyDescent="0.2">
      <c r="A4920">
        <v>1</v>
      </c>
      <c r="B4920" s="1">
        <f>J4920</f>
        <v>550000</v>
      </c>
      <c r="C4920" s="11" t="s">
        <v>17</v>
      </c>
      <c r="D4920" s="11" t="s">
        <v>1377</v>
      </c>
      <c r="E4920" s="12">
        <v>190</v>
      </c>
      <c r="F4920" s="12"/>
      <c r="G4920" s="12"/>
      <c r="H4920" s="12"/>
      <c r="I4920" s="13">
        <v>550000</v>
      </c>
      <c r="J4920" s="14">
        <v>550000</v>
      </c>
      <c r="K4920" s="14"/>
      <c r="L4920" s="14" t="s">
        <v>27</v>
      </c>
      <c r="M4920" s="13"/>
      <c r="N4920" s="10">
        <v>0.2</v>
      </c>
      <c r="O4920" s="10">
        <f>N4920-1/SUMIF(Seasons!A$2:A$8,C4920,Seasons!E$2:E$8)*(B4920-(E4920/SUMIF(Seasons!A$2:A$8,C4920,Seasons!B$2:B$8))*SUMIF(Seasons!A$2:A$8,C4920,Seasons!C$2:C$8))</f>
        <v>3.3861277990169525E-3</v>
      </c>
    </row>
    <row r="4921" spans="1:15" x14ac:dyDescent="0.2">
      <c r="A4921">
        <v>1</v>
      </c>
      <c r="B4921" s="1">
        <f>K4921</f>
        <v>550000</v>
      </c>
      <c r="C4921" s="11" t="s">
        <v>19</v>
      </c>
      <c r="D4921" s="11" t="s">
        <v>1377</v>
      </c>
      <c r="E4921" s="12">
        <v>193</v>
      </c>
      <c r="F4921" s="12">
        <v>0</v>
      </c>
      <c r="G4921" s="12">
        <v>0</v>
      </c>
      <c r="H4921" s="12">
        <v>0</v>
      </c>
      <c r="I4921" s="11"/>
      <c r="J4921" s="14">
        <v>550000</v>
      </c>
      <c r="K4921" s="14">
        <v>550000</v>
      </c>
      <c r="L4921" s="14">
        <v>0</v>
      </c>
      <c r="M4921" s="13"/>
      <c r="N4921" s="10">
        <v>1.6</v>
      </c>
      <c r="O4921" s="10">
        <f>N4921-1/SUMIF(Seasons!A$2:A$8,C4921,Seasons!E$2:E$8)*(B4921-(E4921/SUMIF(Seasons!A$2:A$8,C4921,Seasons!B$2:B$8))*SUMIF(Seasons!A$2:A$8,C4921,Seasons!C$2:C$8))</f>
        <v>1.4675496688741723</v>
      </c>
    </row>
    <row r="4922" spans="1:15" x14ac:dyDescent="0.2">
      <c r="A4922">
        <v>1</v>
      </c>
      <c r="B4922" s="1">
        <f>K4922</f>
        <v>775000</v>
      </c>
      <c r="C4922" s="11" t="s">
        <v>20</v>
      </c>
      <c r="D4922" s="11" t="s">
        <v>1377</v>
      </c>
      <c r="E4922" s="12">
        <v>186</v>
      </c>
      <c r="F4922" s="12">
        <v>0</v>
      </c>
      <c r="G4922" s="12">
        <v>0</v>
      </c>
      <c r="H4922" s="12">
        <v>0</v>
      </c>
      <c r="I4922" s="12"/>
      <c r="J4922" s="14">
        <v>775000</v>
      </c>
      <c r="K4922" s="14">
        <v>775000</v>
      </c>
      <c r="L4922" s="14">
        <v>0</v>
      </c>
      <c r="M4922" s="13"/>
      <c r="N4922" s="10">
        <v>-0.6</v>
      </c>
      <c r="O4922" s="10">
        <f>N4922-1/SUMIF(Seasons!A$2:A$8,C4922,Seasons!E$2:E$8)*(B4922-(E4922/SUMIF(Seasons!A$2:A$8,C4922,Seasons!B$2:B$8))*SUMIF(Seasons!A$2:A$8,C4922,Seasons!C$2:C$8))</f>
        <v>-1.2889352818371607</v>
      </c>
    </row>
    <row r="4923" spans="1:15" x14ac:dyDescent="0.2">
      <c r="A4923">
        <v>1</v>
      </c>
      <c r="B4923" s="1">
        <f>K4923</f>
        <v>775000</v>
      </c>
      <c r="C4923" s="11" t="s">
        <v>21</v>
      </c>
      <c r="D4923" s="11" t="s">
        <v>1377</v>
      </c>
      <c r="E4923" s="12">
        <v>185</v>
      </c>
      <c r="F4923" s="12">
        <v>0</v>
      </c>
      <c r="G4923" s="12">
        <v>0</v>
      </c>
      <c r="H4923" s="12">
        <v>0</v>
      </c>
      <c r="I4923" s="12"/>
      <c r="J4923" s="14">
        <v>775000</v>
      </c>
      <c r="K4923" s="14">
        <v>775000</v>
      </c>
      <c r="L4923" s="14">
        <v>0</v>
      </c>
      <c r="M4923" s="13">
        <v>0</v>
      </c>
      <c r="N4923" s="10">
        <v>-0.60000000000000009</v>
      </c>
      <c r="O4923" s="10">
        <f>N4923-1/SUMIF(Seasons!A$2:A$8,C4923,Seasons!E$2:E$8)*(B4923-(E4923/SUMIF(Seasons!A$2:A$8,C4923,Seasons!B$2:B$8))*SUMIF(Seasons!A$2:A$8,C4923,Seasons!C$2:C$8))</f>
        <v>-1.1744375299186216</v>
      </c>
    </row>
    <row r="4924" spans="1:15" x14ac:dyDescent="0.2">
      <c r="A4924">
        <v>1</v>
      </c>
      <c r="B4924" s="1">
        <f>48/82*K4924</f>
        <v>7982.0487804878048</v>
      </c>
      <c r="C4924" t="s">
        <v>22</v>
      </c>
      <c r="D4924" t="s">
        <v>1377</v>
      </c>
      <c r="E4924">
        <v>2</v>
      </c>
      <c r="F4924">
        <v>0</v>
      </c>
      <c r="H4924">
        <v>0</v>
      </c>
      <c r="K4924" s="1">
        <v>13636</v>
      </c>
      <c r="L4924" s="1">
        <v>0</v>
      </c>
      <c r="N4924" s="3">
        <v>0</v>
      </c>
      <c r="O4924" s="10">
        <f>N4924-1/SUMIF(Seasons!A$2:A$8,C4924,Seasons!E$2:E$8)*(B4924-(E4924/SUMIF(Seasons!A$2:A$8,C4924,Seasons!B$2:B$8))*SUMIF(Seasons!A$2:A$8,C4924,Seasons!C$2:C$8))</f>
        <v>-3.661673413918889E-3</v>
      </c>
    </row>
    <row r="4925" spans="1:15" x14ac:dyDescent="0.2">
      <c r="A4925">
        <v>1</v>
      </c>
      <c r="B4925" s="1">
        <f>K4925</f>
        <v>31568</v>
      </c>
      <c r="C4925" s="11" t="s">
        <v>21</v>
      </c>
      <c r="D4925" s="11" t="s">
        <v>1378</v>
      </c>
      <c r="E4925" s="12">
        <v>8</v>
      </c>
      <c r="F4925" s="12">
        <v>0</v>
      </c>
      <c r="G4925" s="12">
        <v>0</v>
      </c>
      <c r="H4925" s="12">
        <v>0</v>
      </c>
      <c r="I4925" s="12"/>
      <c r="J4925" s="14">
        <v>730000</v>
      </c>
      <c r="K4925" s="14">
        <v>31568</v>
      </c>
      <c r="L4925" s="14">
        <v>0</v>
      </c>
      <c r="M4925" s="13">
        <v>0</v>
      </c>
      <c r="N4925" s="10">
        <v>0</v>
      </c>
      <c r="O4925" s="10">
        <f>N4925-1/SUMIF(Seasons!A$2:A$8,C4925,Seasons!E$2:E$8)*(B4925-(E4925/SUMIF(Seasons!A$2:A$8,C4925,Seasons!B$2:B$8))*SUMIF(Seasons!A$2:A$8,C4925,Seasons!C$2:C$8))</f>
        <v>-2.0370237925814754E-2</v>
      </c>
    </row>
    <row r="4926" spans="1:15" x14ac:dyDescent="0.2">
      <c r="A4926">
        <v>1</v>
      </c>
      <c r="B4926" s="1">
        <f>J4926</f>
        <v>500000</v>
      </c>
      <c r="C4926" s="11" t="s">
        <v>17</v>
      </c>
      <c r="D4926" s="11" t="s">
        <v>1379</v>
      </c>
      <c r="E4926" s="12">
        <v>190</v>
      </c>
      <c r="F4926" s="12"/>
      <c r="G4926" s="12"/>
      <c r="H4926" s="12"/>
      <c r="I4926" s="13">
        <v>500000</v>
      </c>
      <c r="J4926" s="14">
        <v>500000</v>
      </c>
      <c r="K4926" s="14"/>
      <c r="L4926" s="14" t="s">
        <v>27</v>
      </c>
      <c r="M4926" s="13"/>
      <c r="N4926" s="10">
        <v>1.9</v>
      </c>
      <c r="O4926" s="10">
        <f>N4926-1/SUMIF(Seasons!A$2:A$8,C4926,Seasons!E$2:E$8)*(B4926-(E4926/SUMIF(Seasons!A$2:A$8,C4926,Seasons!B$2:B$8))*SUMIF(Seasons!A$2:A$8,C4926,Seasons!C$2:C$8))</f>
        <v>1.8344620425996723</v>
      </c>
    </row>
    <row r="4927" spans="1:15" x14ac:dyDescent="0.2">
      <c r="A4927">
        <v>1</v>
      </c>
      <c r="B4927" s="1">
        <f>K4927</f>
        <v>8871</v>
      </c>
      <c r="C4927" s="11" t="s">
        <v>20</v>
      </c>
      <c r="D4927" s="11" t="s">
        <v>1379</v>
      </c>
      <c r="E4927" s="12">
        <v>3</v>
      </c>
      <c r="F4927" s="12">
        <v>0</v>
      </c>
      <c r="G4927" s="12">
        <v>0</v>
      </c>
      <c r="H4927" s="12">
        <v>0</v>
      </c>
      <c r="I4927" s="12"/>
      <c r="J4927" s="14">
        <v>550000</v>
      </c>
      <c r="K4927" s="14">
        <v>8871</v>
      </c>
      <c r="L4927" s="14">
        <v>0</v>
      </c>
      <c r="M4927" s="13"/>
      <c r="N4927" s="10">
        <v>0.1</v>
      </c>
      <c r="O4927" s="10">
        <f>N4927-1/SUMIF(Seasons!A$2:A$8,C4927,Seasons!E$2:E$8)*(B4927-(E4927/SUMIF(Seasons!A$2:A$8,C4927,Seasons!B$2:B$8))*SUMIF(Seasons!A$2:A$8,C4927,Seasons!C$2:C$8))</f>
        <v>9.7979581116573511E-2</v>
      </c>
    </row>
    <row r="4928" spans="1:15" x14ac:dyDescent="0.2">
      <c r="A4928">
        <v>1</v>
      </c>
      <c r="B4928" s="1">
        <f>K4928</f>
        <v>6048</v>
      </c>
      <c r="C4928" s="11" t="s">
        <v>20</v>
      </c>
      <c r="D4928" s="11" t="s">
        <v>1380</v>
      </c>
      <c r="E4928" s="12">
        <v>1</v>
      </c>
      <c r="F4928" s="12">
        <v>0</v>
      </c>
      <c r="G4928" s="12">
        <v>0</v>
      </c>
      <c r="H4928" s="12">
        <v>0</v>
      </c>
      <c r="I4928" s="12"/>
      <c r="J4928" s="14">
        <v>1125000</v>
      </c>
      <c r="K4928" s="14">
        <v>6048</v>
      </c>
      <c r="L4928" s="14">
        <v>350000</v>
      </c>
      <c r="M4928" s="13"/>
      <c r="N4928" s="10"/>
      <c r="O4928" s="10">
        <f>N4928-1/SUMIF(Seasons!A$2:A$8,C4928,Seasons!E$2:E$8)*(B4928-(E4928/SUMIF(Seasons!A$2:A$8,C4928,Seasons!B$2:B$8))*SUMIF(Seasons!A$2:A$8,C4928,Seasons!C$2:C$8))</f>
        <v>-8.4171055289918497E-3</v>
      </c>
    </row>
    <row r="4929" spans="1:15" x14ac:dyDescent="0.2">
      <c r="A4929">
        <v>1</v>
      </c>
      <c r="B4929" s="1">
        <f>48/82*K4929</f>
        <v>88396.097560975599</v>
      </c>
      <c r="C4929" t="s">
        <v>22</v>
      </c>
      <c r="D4929" t="s">
        <v>1380</v>
      </c>
      <c r="E4929">
        <v>23</v>
      </c>
      <c r="F4929">
        <v>0</v>
      </c>
      <c r="H4929">
        <v>0</v>
      </c>
      <c r="K4929" s="1">
        <v>151010</v>
      </c>
      <c r="L4929" s="1">
        <v>0</v>
      </c>
      <c r="N4929" s="3">
        <v>0</v>
      </c>
      <c r="O4929" s="10">
        <f>N4929-1/SUMIF(Seasons!A$2:A$8,C4929,Seasons!E$2:E$8)*(B4929-(E4929/SUMIF(Seasons!A$2:A$8,C4929,Seasons!B$2:B$8))*SUMIF(Seasons!A$2:A$8,C4929,Seasons!C$2:C$8))</f>
        <v>-3.5095126242758019E-2</v>
      </c>
    </row>
    <row r="4930" spans="1:15" x14ac:dyDescent="0.2">
      <c r="A4930">
        <v>1</v>
      </c>
      <c r="B4930" s="1">
        <f>K4930</f>
        <v>802703</v>
      </c>
      <c r="C4930" s="11" t="s">
        <v>21</v>
      </c>
      <c r="D4930" s="11" t="s">
        <v>1381</v>
      </c>
      <c r="E4930" s="12">
        <v>165</v>
      </c>
      <c r="F4930" s="12">
        <v>0</v>
      </c>
      <c r="G4930" s="12">
        <v>0</v>
      </c>
      <c r="H4930" s="12">
        <v>0</v>
      </c>
      <c r="I4930" s="12"/>
      <c r="J4930" s="14">
        <v>900000</v>
      </c>
      <c r="K4930" s="14">
        <v>802703</v>
      </c>
      <c r="L4930" s="14">
        <v>220000</v>
      </c>
      <c r="M4930" s="13">
        <v>0</v>
      </c>
      <c r="N4930" s="10">
        <v>0</v>
      </c>
      <c r="O4930" s="10">
        <f>N4930-1/SUMIF(Seasons!A$2:A$8,C4930,Seasons!E$2:E$8)*(B4930-(E4930/SUMIF(Seasons!A$2:A$8,C4930,Seasons!B$2:B$8))*SUMIF(Seasons!A$2:A$8,C4930,Seasons!C$2:C$8))</f>
        <v>-0.76850494611413711</v>
      </c>
    </row>
    <row r="4931" spans="1:15" x14ac:dyDescent="0.2">
      <c r="A4931">
        <v>1</v>
      </c>
      <c r="B4931" s="1">
        <f>48/82*K4931</f>
        <v>482926.82926829264</v>
      </c>
      <c r="C4931" t="s">
        <v>22</v>
      </c>
      <c r="D4931" t="s">
        <v>1381</v>
      </c>
      <c r="E4931">
        <v>99</v>
      </c>
      <c r="F4931">
        <v>0</v>
      </c>
      <c r="H4931">
        <v>0</v>
      </c>
      <c r="K4931" s="1">
        <v>825000</v>
      </c>
      <c r="L4931" s="1">
        <v>0</v>
      </c>
      <c r="N4931" s="3">
        <v>1.5</v>
      </c>
      <c r="O4931" s="10">
        <f>N4931-1/SUMIF(Seasons!A$2:A$8,C4931,Seasons!E$2:E$8)*(B4931-(E4931/SUMIF(Seasons!A$2:A$8,C4931,Seasons!B$2:B$8))*SUMIF(Seasons!A$2:A$8,C4931,Seasons!C$2:C$8))</f>
        <v>1.1374508261211644</v>
      </c>
    </row>
    <row r="4932" spans="1:15" x14ac:dyDescent="0.2">
      <c r="A4932">
        <v>1</v>
      </c>
      <c r="B4932" s="1">
        <f>48/82*K4932</f>
        <v>43163.121951219509</v>
      </c>
      <c r="C4932" t="s">
        <v>22</v>
      </c>
      <c r="D4932" t="s">
        <v>1382</v>
      </c>
      <c r="E4932">
        <v>10</v>
      </c>
      <c r="F4932">
        <v>0</v>
      </c>
      <c r="H4932">
        <v>0</v>
      </c>
      <c r="K4932" s="1">
        <v>73737</v>
      </c>
      <c r="L4932" s="1">
        <v>140000</v>
      </c>
      <c r="N4932" s="3">
        <v>-1.2</v>
      </c>
      <c r="O4932" s="10">
        <f>N4932-1/SUMIF(Seasons!A$2:A$8,C4932,Seasons!E$2:E$8)*(B4932-(E4932/SUMIF(Seasons!A$2:A$8,C4932,Seasons!B$2:B$8))*SUMIF(Seasons!A$2:A$8,C4932,Seasons!C$2:C$8))</f>
        <v>-1.2250239862670766</v>
      </c>
    </row>
    <row r="4933" spans="1:15" x14ac:dyDescent="0.2">
      <c r="A4933">
        <v>1</v>
      </c>
      <c r="B4933" s="1">
        <f>K4933</f>
        <v>265000</v>
      </c>
      <c r="C4933" t="s">
        <v>15</v>
      </c>
      <c r="D4933" t="s">
        <v>1382</v>
      </c>
      <c r="E4933">
        <v>65</v>
      </c>
      <c r="F4933">
        <v>0</v>
      </c>
      <c r="G4933">
        <v>0</v>
      </c>
      <c r="H4933">
        <v>0</v>
      </c>
      <c r="I4933"/>
      <c r="J4933" s="1">
        <v>870000</v>
      </c>
      <c r="K4933" s="1">
        <v>265000</v>
      </c>
      <c r="L4933" s="1">
        <v>85000</v>
      </c>
      <c r="M4933"/>
      <c r="N4933" s="3">
        <v>0.60000000000000009</v>
      </c>
      <c r="O4933" s="10">
        <f>N4933-1/SUMIF(Seasons!A$2:A$8,C4933,Seasons!E$2:E$8)*(B4933-(E4933/SUMIF(Seasons!A$2:A$8,C4933,Seasons!B$2:B$8))*SUMIF(Seasons!A$2:A$8,C4933,Seasons!C$2:C$8))</f>
        <v>0.41026137463697976</v>
      </c>
    </row>
    <row r="4934" spans="1:15" x14ac:dyDescent="0.2">
      <c r="A4934">
        <v>1</v>
      </c>
      <c r="B4934" s="1">
        <v>346000</v>
      </c>
      <c r="C4934" t="s">
        <v>23</v>
      </c>
      <c r="D4934" t="s">
        <v>1382</v>
      </c>
      <c r="E4934">
        <v>74</v>
      </c>
      <c r="K4934" s="1">
        <v>346000</v>
      </c>
      <c r="L4934" s="1">
        <v>0</v>
      </c>
      <c r="N4934" s="3">
        <v>-0.30000000000000004</v>
      </c>
      <c r="O4934" s="10">
        <f>N4934-1/SUMIF(Seasons!A$2:A$8,C4934,Seasons!E$2:E$8)*(B4934-(E4934/SUMIF(Seasons!A$2:A$8,C4934,Seasons!B$2:B$8))*SUMIF(Seasons!A$2:A$8,C4934,Seasons!C$2:C$8))</f>
        <v>-0.57084180095600656</v>
      </c>
    </row>
    <row r="4935" spans="1:15" x14ac:dyDescent="0.2">
      <c r="A4935">
        <v>1</v>
      </c>
      <c r="B4935" s="1">
        <f>J4935</f>
        <v>507500</v>
      </c>
      <c r="C4935" s="11" t="s">
        <v>17</v>
      </c>
      <c r="D4935" s="11" t="s">
        <v>1383</v>
      </c>
      <c r="E4935" s="12">
        <v>190</v>
      </c>
      <c r="F4935" s="12"/>
      <c r="G4935" s="12"/>
      <c r="H4935" s="12"/>
      <c r="I4935" s="13">
        <v>505000</v>
      </c>
      <c r="J4935" s="14">
        <v>507500</v>
      </c>
      <c r="K4935" s="14"/>
      <c r="L4935" s="14" t="s">
        <v>27</v>
      </c>
      <c r="M4935" s="13"/>
      <c r="N4935" s="10">
        <v>0.4</v>
      </c>
      <c r="O4935" s="10">
        <f>N4935-1/SUMIF(Seasons!A$2:A$8,C4935,Seasons!E$2:E$8)*(B4935-(E4935/SUMIF(Seasons!A$2:A$8,C4935,Seasons!B$2:B$8))*SUMIF(Seasons!A$2:A$8,C4935,Seasons!C$2:C$8))</f>
        <v>0.31480065537957402</v>
      </c>
    </row>
    <row r="4936" spans="1:15" x14ac:dyDescent="0.2">
      <c r="A4936">
        <v>1</v>
      </c>
      <c r="B4936" s="1">
        <f>K4936</f>
        <v>430108</v>
      </c>
      <c r="C4936" s="11" t="s">
        <v>20</v>
      </c>
      <c r="D4936" s="11" t="s">
        <v>1384</v>
      </c>
      <c r="E4936" s="12">
        <v>80</v>
      </c>
      <c r="F4936" s="12">
        <v>0</v>
      </c>
      <c r="G4936" s="12">
        <v>0</v>
      </c>
      <c r="H4936" s="12">
        <v>0</v>
      </c>
      <c r="I4936" s="12"/>
      <c r="J4936" s="14">
        <v>1000000</v>
      </c>
      <c r="K4936" s="14">
        <v>430108</v>
      </c>
      <c r="L4936" s="14">
        <v>150000</v>
      </c>
      <c r="M4936" s="13"/>
      <c r="N4936" s="10">
        <v>-1.3</v>
      </c>
      <c r="O4936" s="10">
        <f>N4936-1/SUMIF(Seasons!A$2:A$8,C4936,Seasons!E$2:E$8)*(B4936-(E4936/SUMIF(Seasons!A$2:A$8,C4936,Seasons!B$2:B$8))*SUMIF(Seasons!A$2:A$8,C4936,Seasons!C$2:C$8))</f>
        <v>-1.838758003905987</v>
      </c>
    </row>
    <row r="4937" spans="1:15" x14ac:dyDescent="0.2">
      <c r="A4937">
        <v>1</v>
      </c>
      <c r="B4937" s="1">
        <f>K4937</f>
        <v>951351</v>
      </c>
      <c r="C4937" s="11" t="s">
        <v>21</v>
      </c>
      <c r="D4937" s="11" t="s">
        <v>1384</v>
      </c>
      <c r="E4937" s="12">
        <v>176</v>
      </c>
      <c r="F4937" s="12">
        <v>0</v>
      </c>
      <c r="G4937" s="12">
        <v>0</v>
      </c>
      <c r="H4937" s="12">
        <v>0</v>
      </c>
      <c r="I4937" s="12"/>
      <c r="J4937" s="14">
        <v>1000000</v>
      </c>
      <c r="K4937" s="14">
        <v>951351</v>
      </c>
      <c r="L4937" s="14">
        <v>150000</v>
      </c>
      <c r="M4937" s="13">
        <v>0</v>
      </c>
      <c r="N4937" s="10">
        <v>5.9</v>
      </c>
      <c r="O4937" s="10">
        <f>N4937-1/SUMIF(Seasons!A$2:A$8,C4937,Seasons!E$2:E$8)*(B4937-(E4937/SUMIF(Seasons!A$2:A$8,C4937,Seasons!B$2:B$8))*SUMIF(Seasons!A$2:A$8,C4937,Seasons!C$2:C$8))</f>
        <v>4.8616661586430858</v>
      </c>
    </row>
    <row r="4938" spans="1:15" x14ac:dyDescent="0.2">
      <c r="A4938">
        <v>1</v>
      </c>
      <c r="B4938" s="1">
        <f>48/82*K4938</f>
        <v>1024390.243902439</v>
      </c>
      <c r="C4938" t="s">
        <v>22</v>
      </c>
      <c r="D4938" t="s">
        <v>1384</v>
      </c>
      <c r="E4938">
        <v>99</v>
      </c>
      <c r="F4938">
        <v>0</v>
      </c>
      <c r="H4938">
        <v>0</v>
      </c>
      <c r="K4938" s="1">
        <v>1750000</v>
      </c>
      <c r="L4938" s="1">
        <v>0</v>
      </c>
      <c r="N4938" s="3">
        <v>3.2</v>
      </c>
      <c r="O4938" s="10">
        <f>N4938-1/SUMIF(Seasons!A$2:A$8,C4938,Seasons!E$2:E$8)*(B4938-(E4938/SUMIF(Seasons!A$2:A$8,C4938,Seasons!B$2:B$8))*SUMIF(Seasons!A$2:A$8,C4938,Seasons!C$2:C$8))</f>
        <v>1.7195908733280882</v>
      </c>
    </row>
    <row r="4939" spans="1:15" x14ac:dyDescent="0.2">
      <c r="A4939">
        <v>1</v>
      </c>
      <c r="B4939" s="1">
        <f>K4939</f>
        <v>1750000</v>
      </c>
      <c r="C4939" t="s">
        <v>15</v>
      </c>
      <c r="D4939" t="s">
        <v>1384</v>
      </c>
      <c r="E4939">
        <v>195</v>
      </c>
      <c r="F4939">
        <v>0</v>
      </c>
      <c r="G4939">
        <v>0</v>
      </c>
      <c r="H4939">
        <v>0</v>
      </c>
      <c r="I4939"/>
      <c r="J4939" s="1">
        <v>1750000</v>
      </c>
      <c r="K4939" s="1">
        <v>1750000</v>
      </c>
      <c r="L4939" s="1">
        <v>0</v>
      </c>
      <c r="M4939"/>
      <c r="N4939" s="3">
        <v>3.4</v>
      </c>
      <c r="O4939" s="10">
        <f>N4939-1/SUMIF(Seasons!A$2:A$8,C4939,Seasons!E$2:E$8)*(B4939-(E4939/SUMIF(Seasons!A$2:A$8,C4939,Seasons!B$2:B$8))*SUMIF(Seasons!A$2:A$8,C4939,Seasons!C$2:C$8))</f>
        <v>0.61200387221684416</v>
      </c>
    </row>
    <row r="4940" spans="1:15" x14ac:dyDescent="0.2">
      <c r="A4940">
        <v>1</v>
      </c>
      <c r="B4940" s="1">
        <v>3075000</v>
      </c>
      <c r="C4940" t="s">
        <v>23</v>
      </c>
      <c r="D4940" t="s">
        <v>1384</v>
      </c>
      <c r="E4940">
        <v>186</v>
      </c>
      <c r="K4940" s="1">
        <v>3075000</v>
      </c>
      <c r="L4940" s="1">
        <v>0</v>
      </c>
      <c r="N4940" s="3">
        <v>2.6</v>
      </c>
      <c r="O4940" s="10">
        <f>N4940-1/SUMIF(Seasons!A$2:A$8,C4940,Seasons!E$2:E$8)*(B4940-(E4940/SUMIF(Seasons!A$2:A$8,C4940,Seasons!B$2:B$8))*SUMIF(Seasons!A$2:A$8,C4940,Seasons!C$2:C$8))</f>
        <v>-2.7771073646850044</v>
      </c>
    </row>
    <row r="4941" spans="1:15" x14ac:dyDescent="0.2">
      <c r="A4941">
        <v>1</v>
      </c>
      <c r="B4941" s="1">
        <f>J4941</f>
        <v>1000000</v>
      </c>
      <c r="C4941" s="11" t="s">
        <v>17</v>
      </c>
      <c r="D4941" s="11" t="s">
        <v>1385</v>
      </c>
      <c r="E4941" s="12">
        <v>190</v>
      </c>
      <c r="F4941" s="12"/>
      <c r="G4941" s="12"/>
      <c r="H4941" s="12"/>
      <c r="I4941" s="13">
        <v>1100000</v>
      </c>
      <c r="J4941" s="14">
        <v>1000000</v>
      </c>
      <c r="K4941" s="14"/>
      <c r="L4941" s="14" t="s">
        <v>27</v>
      </c>
      <c r="M4941" s="13"/>
      <c r="N4941" s="10">
        <v>-1.9</v>
      </c>
      <c r="O4941" s="10">
        <f>N4941-1/SUMIF(Seasons!A$2:A$8,C4941,Seasons!E$2:E$8)*(B4941-(E4941/SUMIF(Seasons!A$2:A$8,C4941,Seasons!B$2:B$8))*SUMIF(Seasons!A$2:A$8,C4941,Seasons!C$2:C$8))</f>
        <v>-3.2762971054068815</v>
      </c>
    </row>
    <row r="4942" spans="1:15" x14ac:dyDescent="0.2">
      <c r="A4942">
        <v>1</v>
      </c>
      <c r="B4942" s="1">
        <f>K4942</f>
        <v>64767</v>
      </c>
      <c r="C4942" s="11" t="s">
        <v>19</v>
      </c>
      <c r="D4942" s="11" t="s">
        <v>1385</v>
      </c>
      <c r="E4942" s="12">
        <v>25</v>
      </c>
      <c r="F4942" s="12">
        <v>0</v>
      </c>
      <c r="G4942" s="12">
        <v>0</v>
      </c>
      <c r="H4942" s="12">
        <v>0</v>
      </c>
      <c r="I4942" s="11"/>
      <c r="J4942" s="14">
        <v>500000</v>
      </c>
      <c r="K4942" s="14">
        <v>64767</v>
      </c>
      <c r="L4942" s="14">
        <v>0</v>
      </c>
      <c r="M4942" s="13"/>
      <c r="N4942" s="10">
        <v>0.8</v>
      </c>
      <c r="O4942" s="10">
        <f>N4942-1/SUMIF(Seasons!A$2:A$8,C4942,Seasons!E$2:E$8)*(B4942-(E4942/SUMIF(Seasons!A$2:A$8,C4942,Seasons!B$2:B$8))*SUMIF(Seasons!A$2:A$8,C4942,Seasons!C$2:C$8))</f>
        <v>0.79999957451188963</v>
      </c>
    </row>
    <row r="4943" spans="1:15" x14ac:dyDescent="0.2">
      <c r="A4943">
        <v>1</v>
      </c>
      <c r="B4943" s="1">
        <f>J4943</f>
        <v>487500</v>
      </c>
      <c r="C4943" s="11" t="s">
        <v>17</v>
      </c>
      <c r="D4943" s="11" t="s">
        <v>1386</v>
      </c>
      <c r="E4943" s="12">
        <v>190</v>
      </c>
      <c r="F4943" s="12"/>
      <c r="G4943" s="12"/>
      <c r="H4943" s="12"/>
      <c r="I4943" s="13">
        <v>475000</v>
      </c>
      <c r="J4943" s="14">
        <v>487500</v>
      </c>
      <c r="K4943" s="14"/>
      <c r="L4943" s="14" t="s">
        <v>27</v>
      </c>
      <c r="M4943" s="13"/>
      <c r="N4943" s="10">
        <v>8.8000000000000007</v>
      </c>
      <c r="O4943" s="10">
        <f>N4943-1/SUMIF(Seasons!A$2:A$8,C4943,Seasons!E$2:E$8)*(B4943-(E4943/SUMIF(Seasons!A$2:A$8,C4943,Seasons!B$2:B$8))*SUMIF(Seasons!A$2:A$8,C4943,Seasons!C$2:C$8))</f>
        <v>8.7672310212998372</v>
      </c>
    </row>
    <row r="4944" spans="1:15" x14ac:dyDescent="0.2">
      <c r="A4944">
        <v>1</v>
      </c>
      <c r="B4944" s="1">
        <f>K4944</f>
        <v>487500</v>
      </c>
      <c r="C4944" s="11" t="s">
        <v>19</v>
      </c>
      <c r="D4944" s="11" t="s">
        <v>1386</v>
      </c>
      <c r="E4944" s="12">
        <v>193</v>
      </c>
      <c r="F4944" s="12">
        <v>0</v>
      </c>
      <c r="G4944" s="12">
        <v>0</v>
      </c>
      <c r="H4944" s="12">
        <v>0</v>
      </c>
      <c r="I4944" s="11"/>
      <c r="J4944" s="14">
        <v>487500</v>
      </c>
      <c r="K4944" s="14">
        <v>487500</v>
      </c>
      <c r="L4944" s="14">
        <v>0</v>
      </c>
      <c r="M4944" s="13"/>
      <c r="N4944" s="10">
        <v>7.5</v>
      </c>
      <c r="O4944" s="10">
        <f>N4944-1/SUMIF(Seasons!A$2:A$8,C4944,Seasons!E$2:E$8)*(B4944-(E4944/SUMIF(Seasons!A$2:A$8,C4944,Seasons!B$2:B$8))*SUMIF(Seasons!A$2:A$8,C4944,Seasons!C$2:C$8))</f>
        <v>7.5331125827814569</v>
      </c>
    </row>
    <row r="4945" spans="1:15" x14ac:dyDescent="0.2">
      <c r="A4945">
        <v>1</v>
      </c>
      <c r="B4945" s="1">
        <f>K4945</f>
        <v>1325000</v>
      </c>
      <c r="C4945" s="11" t="s">
        <v>20</v>
      </c>
      <c r="D4945" s="11" t="s">
        <v>1386</v>
      </c>
      <c r="E4945" s="11">
        <v>186</v>
      </c>
      <c r="F4945" s="11">
        <v>0</v>
      </c>
      <c r="G4945" s="11">
        <v>0</v>
      </c>
      <c r="H4945" s="11">
        <v>0</v>
      </c>
      <c r="I4945" s="11"/>
      <c r="J4945" s="17">
        <v>1325000</v>
      </c>
      <c r="K4945" s="17">
        <v>1325000</v>
      </c>
      <c r="L4945" s="17">
        <v>0</v>
      </c>
      <c r="M4945" s="18"/>
      <c r="N4945" s="10">
        <v>2.7</v>
      </c>
      <c r="O4945" s="10">
        <f>N4945-1/SUMIF(Seasons!A$2:A$8,C4945,Seasons!E$2:E$8)*(B4945-(E4945/SUMIF(Seasons!A$2:A$8,C4945,Seasons!B$2:B$8))*SUMIF(Seasons!A$2:A$8,C4945,Seasons!C$2:C$8))</f>
        <v>0.63319415448851801</v>
      </c>
    </row>
    <row r="4946" spans="1:15" x14ac:dyDescent="0.2">
      <c r="A4946">
        <v>1</v>
      </c>
      <c r="B4946" s="1">
        <f>K4946</f>
        <v>1325000</v>
      </c>
      <c r="C4946" s="11" t="s">
        <v>21</v>
      </c>
      <c r="D4946" s="11" t="s">
        <v>1386</v>
      </c>
      <c r="E4946" s="12">
        <v>185</v>
      </c>
      <c r="F4946" s="12">
        <v>0</v>
      </c>
      <c r="G4946" s="12">
        <v>0</v>
      </c>
      <c r="H4946" s="12">
        <v>0</v>
      </c>
      <c r="I4946" s="12"/>
      <c r="J4946" s="14">
        <v>1325000</v>
      </c>
      <c r="K4946" s="14">
        <v>1325000</v>
      </c>
      <c r="L4946" s="14">
        <v>0</v>
      </c>
      <c r="M4946" s="13">
        <v>0</v>
      </c>
      <c r="N4946" s="10">
        <v>10.3</v>
      </c>
      <c r="O4946" s="10">
        <f>N4946-1/SUMIF(Seasons!A$2:A$8,C4946,Seasons!E$2:E$8)*(B4946-(E4946/SUMIF(Seasons!A$2:A$8,C4946,Seasons!B$2:B$8))*SUMIF(Seasons!A$2:A$8,C4946,Seasons!C$2:C$8))</f>
        <v>8.4617999042604133</v>
      </c>
    </row>
    <row r="4947" spans="1:15" x14ac:dyDescent="0.2">
      <c r="A4947">
        <v>1</v>
      </c>
      <c r="B4947" s="1">
        <f>48/82*K4947</f>
        <v>1902439.0243902437</v>
      </c>
      <c r="C4947" t="s">
        <v>22</v>
      </c>
      <c r="D4947" t="s">
        <v>1386</v>
      </c>
      <c r="E4947">
        <v>99</v>
      </c>
      <c r="F4947">
        <v>0</v>
      </c>
      <c r="H4947">
        <v>0</v>
      </c>
      <c r="K4947" s="1">
        <v>3250000</v>
      </c>
      <c r="L4947" s="1">
        <v>0</v>
      </c>
      <c r="N4947" s="3">
        <v>1.5</v>
      </c>
      <c r="O4947" s="10">
        <f>N4947-1/SUMIF(Seasons!A$2:A$8,C4947,Seasons!E$2:E$8)*(B4947-(E4947/SUMIF(Seasons!A$2:A$8,C4947,Seasons!B$2:B$8))*SUMIF(Seasons!A$2:A$8,C4947,Seasons!C$2:C$8))</f>
        <v>-1.7931549960660895</v>
      </c>
    </row>
    <row r="4948" spans="1:15" x14ac:dyDescent="0.2">
      <c r="A4948">
        <v>1</v>
      </c>
      <c r="B4948" s="1">
        <f>K4948</f>
        <v>3250000</v>
      </c>
      <c r="C4948" t="s">
        <v>15</v>
      </c>
      <c r="D4948" t="s">
        <v>1386</v>
      </c>
      <c r="E4948">
        <v>195</v>
      </c>
      <c r="F4948">
        <v>0</v>
      </c>
      <c r="G4948">
        <v>0</v>
      </c>
      <c r="H4948">
        <v>0</v>
      </c>
      <c r="I4948"/>
      <c r="J4948" s="1">
        <v>3250000</v>
      </c>
      <c r="K4948" s="1">
        <v>3250000</v>
      </c>
      <c r="L4948" s="1">
        <v>0</v>
      </c>
      <c r="M4948"/>
      <c r="N4948" s="3">
        <v>4.2</v>
      </c>
      <c r="O4948" s="10">
        <f>N4948-1/SUMIF(Seasons!A$2:A$8,C4948,Seasons!E$2:E$8)*(B4948-(E4948/SUMIF(Seasons!A$2:A$8,C4948,Seasons!B$2:B$8))*SUMIF(Seasons!A$2:A$8,C4948,Seasons!C$2:C$8))</f>
        <v>-2.0729912875121004</v>
      </c>
    </row>
    <row r="4949" spans="1:15" x14ac:dyDescent="0.2">
      <c r="A4949">
        <v>1</v>
      </c>
      <c r="B4949" s="1">
        <f>J4949</f>
        <v>6500000</v>
      </c>
      <c r="C4949" s="11" t="s">
        <v>17</v>
      </c>
      <c r="D4949" s="11" t="s">
        <v>1387</v>
      </c>
      <c r="E4949" s="12">
        <v>190</v>
      </c>
      <c r="F4949" s="12"/>
      <c r="G4949" s="12"/>
      <c r="H4949" s="12"/>
      <c r="I4949" s="13">
        <v>7000000</v>
      </c>
      <c r="J4949" s="14">
        <v>6500000</v>
      </c>
      <c r="K4949" s="14"/>
      <c r="L4949" s="14" t="s">
        <v>27</v>
      </c>
      <c r="M4949" s="13"/>
      <c r="N4949" s="10">
        <v>6.1</v>
      </c>
      <c r="O4949" s="10">
        <f>N4949-1/SUMIF(Seasons!A$2:A$8,C4949,Seasons!E$2:E$8)*(B4949-(E4949/SUMIF(Seasons!A$2:A$8,C4949,Seasons!B$2:B$8))*SUMIF(Seasons!A$2:A$8,C4949,Seasons!C$2:C$8))</f>
        <v>-9.6946477334789734</v>
      </c>
    </row>
    <row r="4950" spans="1:15" x14ac:dyDescent="0.2">
      <c r="A4950">
        <v>1</v>
      </c>
      <c r="B4950" s="1">
        <f>K4950</f>
        <v>6500000</v>
      </c>
      <c r="C4950" s="11" t="s">
        <v>19</v>
      </c>
      <c r="D4950" s="11" t="s">
        <v>1387</v>
      </c>
      <c r="E4950" s="11">
        <v>193</v>
      </c>
      <c r="F4950" s="11">
        <v>0</v>
      </c>
      <c r="G4950" s="11">
        <v>0</v>
      </c>
      <c r="H4950" s="11">
        <v>0</v>
      </c>
      <c r="I4950" s="11"/>
      <c r="J4950" s="17">
        <v>6500000</v>
      </c>
      <c r="K4950" s="17">
        <v>6500000</v>
      </c>
      <c r="L4950" s="17">
        <v>0</v>
      </c>
      <c r="M4950" s="18"/>
      <c r="N4950" s="10">
        <v>7.7</v>
      </c>
      <c r="O4950" s="10">
        <f>N4950-1/SUMIF(Seasons!A$2:A$8,C4950,Seasons!E$2:E$8)*(B4950-(E4950/SUMIF(Seasons!A$2:A$8,C4950,Seasons!B$2:B$8))*SUMIF(Seasons!A$2:A$8,C4950,Seasons!C$2:C$8))</f>
        <v>-8.1940397350993379</v>
      </c>
    </row>
    <row r="4951" spans="1:15" x14ac:dyDescent="0.2">
      <c r="A4951">
        <v>1</v>
      </c>
      <c r="B4951" s="1">
        <f>K4951</f>
        <v>6500000</v>
      </c>
      <c r="C4951" s="11" t="s">
        <v>20</v>
      </c>
      <c r="D4951" s="11" t="s">
        <v>1387</v>
      </c>
      <c r="E4951" s="12">
        <v>186</v>
      </c>
      <c r="F4951" s="12">
        <v>0</v>
      </c>
      <c r="G4951" s="12">
        <v>0</v>
      </c>
      <c r="H4951" s="12">
        <v>0</v>
      </c>
      <c r="I4951" s="12"/>
      <c r="J4951" s="14">
        <v>6500000</v>
      </c>
      <c r="K4951" s="14">
        <v>6500000</v>
      </c>
      <c r="L4951" s="14">
        <v>0</v>
      </c>
      <c r="M4951" s="13"/>
      <c r="N4951" s="10">
        <v>7.3</v>
      </c>
      <c r="O4951" s="10">
        <f>N4951-1/SUMIF(Seasons!A$2:A$8,C4951,Seasons!E$2:E$8)*(B4951-(E4951/SUMIF(Seasons!A$2:A$8,C4951,Seasons!B$2:B$8))*SUMIF(Seasons!A$2:A$8,C4951,Seasons!C$2:C$8))</f>
        <v>-7.7313152400835063</v>
      </c>
    </row>
    <row r="4952" spans="1:15" x14ac:dyDescent="0.2">
      <c r="A4952">
        <v>1</v>
      </c>
      <c r="B4952" s="1">
        <f>K4952</f>
        <v>6500000</v>
      </c>
      <c r="C4952" s="11" t="s">
        <v>21</v>
      </c>
      <c r="D4952" s="11" t="s">
        <v>1387</v>
      </c>
      <c r="E4952" s="12">
        <v>185</v>
      </c>
      <c r="F4952" s="12">
        <v>0</v>
      </c>
      <c r="G4952" s="12">
        <v>0</v>
      </c>
      <c r="H4952" s="12">
        <v>0</v>
      </c>
      <c r="I4952" s="12"/>
      <c r="J4952" s="14">
        <v>6500000</v>
      </c>
      <c r="K4952" s="14">
        <v>6500000</v>
      </c>
      <c r="L4952" s="14">
        <v>0</v>
      </c>
      <c r="M4952" s="13">
        <v>0</v>
      </c>
      <c r="N4952" s="10">
        <v>9.8000000000000007</v>
      </c>
      <c r="O4952" s="10">
        <f>N4952-1/SUMIF(Seasons!A$2:A$8,C4952,Seasons!E$2:E$8)*(B4952-(E4952/SUMIF(Seasons!A$2:A$8,C4952,Seasons!B$2:B$8))*SUMIF(Seasons!A$2:A$8,C4952,Seasons!C$2:C$8))</f>
        <v>-3.9290569650550502</v>
      </c>
    </row>
    <row r="4953" spans="1:15" x14ac:dyDescent="0.2">
      <c r="A4953">
        <v>1</v>
      </c>
      <c r="B4953" s="1">
        <f>48/82*K4953</f>
        <v>3804878.0487804874</v>
      </c>
      <c r="C4953" t="s">
        <v>22</v>
      </c>
      <c r="D4953" t="s">
        <v>1387</v>
      </c>
      <c r="E4953">
        <v>99</v>
      </c>
      <c r="F4953">
        <v>0</v>
      </c>
      <c r="H4953">
        <v>0</v>
      </c>
      <c r="K4953" s="1">
        <v>6500000</v>
      </c>
      <c r="L4953" s="1">
        <v>0</v>
      </c>
      <c r="N4953" s="3">
        <v>5.8</v>
      </c>
      <c r="O4953" s="10">
        <f>N4953-1/SUMIF(Seasons!A$2:A$8,C4953,Seasons!E$2:E$8)*(B4953-(E4953/SUMIF(Seasons!A$2:A$8,C4953,Seasons!B$2:B$8))*SUMIF(Seasons!A$2:A$8,C4953,Seasons!C$2:C$8))</f>
        <v>-1.4207710464201417</v>
      </c>
    </row>
    <row r="4954" spans="1:15" x14ac:dyDescent="0.2">
      <c r="A4954">
        <v>1</v>
      </c>
      <c r="B4954" s="1">
        <f>K4954</f>
        <v>6500000</v>
      </c>
      <c r="C4954" t="s">
        <v>15</v>
      </c>
      <c r="D4954" t="s">
        <v>1387</v>
      </c>
      <c r="E4954">
        <v>195</v>
      </c>
      <c r="F4954">
        <v>0</v>
      </c>
      <c r="G4954">
        <v>0</v>
      </c>
      <c r="H4954">
        <v>0</v>
      </c>
      <c r="I4954"/>
      <c r="J4954" s="1">
        <v>6500000</v>
      </c>
      <c r="K4954" s="1">
        <v>6500000</v>
      </c>
      <c r="L4954" s="1">
        <v>0</v>
      </c>
      <c r="M4954"/>
      <c r="N4954" s="3">
        <v>5.2</v>
      </c>
      <c r="O4954" s="10">
        <f>N4954-1/SUMIF(Seasons!A$2:A$8,C4954,Seasons!E$2:E$8)*(B4954-(E4954/SUMIF(Seasons!A$2:A$8,C4954,Seasons!B$2:B$8))*SUMIF(Seasons!A$2:A$8,C4954,Seasons!C$2:C$8))</f>
        <v>-8.6238141335914804</v>
      </c>
    </row>
    <row r="4955" spans="1:15" x14ac:dyDescent="0.2">
      <c r="A4955">
        <v>1</v>
      </c>
      <c r="B4955" s="1">
        <v>7000000</v>
      </c>
      <c r="C4955" t="s">
        <v>23</v>
      </c>
      <c r="D4955" t="s">
        <v>1387</v>
      </c>
      <c r="E4955">
        <v>186</v>
      </c>
      <c r="K4955" s="1">
        <v>7000000</v>
      </c>
      <c r="L4955" s="1">
        <v>0</v>
      </c>
      <c r="N4955" s="3">
        <v>2.5</v>
      </c>
      <c r="O4955" s="10">
        <f>N4955-1/SUMIF(Seasons!A$2:A$8,C4955,Seasons!E$2:E$8)*(B4955-(E4955/SUMIF(Seasons!A$2:A$8,C4955,Seasons!B$2:B$8))*SUMIF(Seasons!A$2:A$8,C4955,Seasons!C$2:C$8))</f>
        <v>-11.235581188997338</v>
      </c>
    </row>
    <row r="4956" spans="1:15" x14ac:dyDescent="0.2">
      <c r="A4956">
        <v>1</v>
      </c>
      <c r="B4956" s="1">
        <f>J4956</f>
        <v>3500000</v>
      </c>
      <c r="C4956" s="11" t="s">
        <v>17</v>
      </c>
      <c r="D4956" s="11" t="s">
        <v>1388</v>
      </c>
      <c r="E4956" s="12">
        <v>190</v>
      </c>
      <c r="F4956" s="12"/>
      <c r="G4956" s="12"/>
      <c r="H4956" s="12"/>
      <c r="I4956" s="13">
        <v>3500000</v>
      </c>
      <c r="J4956" s="14">
        <v>3500000</v>
      </c>
      <c r="K4956" s="14"/>
      <c r="L4956" s="14" t="s">
        <v>27</v>
      </c>
      <c r="M4956" s="13"/>
      <c r="N4956" s="10">
        <v>3.4</v>
      </c>
      <c r="O4956" s="10">
        <f>N4956-1/SUMIF(Seasons!A$2:A$8,C4956,Seasons!E$2:E$8)*(B4956-(E4956/SUMIF(Seasons!A$2:A$8,C4956,Seasons!B$2:B$8))*SUMIF(Seasons!A$2:A$8,C4956,Seasons!C$2:C$8))</f>
        <v>-4.5300928454396505</v>
      </c>
    </row>
    <row r="4957" spans="1:15" x14ac:dyDescent="0.2">
      <c r="A4957">
        <v>1</v>
      </c>
      <c r="B4957" s="1">
        <f>K4957</f>
        <v>3500000</v>
      </c>
      <c r="C4957" s="11" t="s">
        <v>19</v>
      </c>
      <c r="D4957" s="11" t="s">
        <v>1388</v>
      </c>
      <c r="E4957" s="12">
        <v>193</v>
      </c>
      <c r="F4957" s="12">
        <v>0</v>
      </c>
      <c r="G4957" s="12">
        <v>0</v>
      </c>
      <c r="H4957" s="12">
        <v>0</v>
      </c>
      <c r="I4957" s="11"/>
      <c r="J4957" s="14">
        <v>3500000</v>
      </c>
      <c r="K4957" s="14">
        <v>3500000</v>
      </c>
      <c r="L4957" s="14">
        <v>0</v>
      </c>
      <c r="M4957" s="13"/>
      <c r="N4957" s="10">
        <v>9.1</v>
      </c>
      <c r="O4957" s="10">
        <f>N4957-1/SUMIF(Seasons!A$2:A$8,C4957,Seasons!E$2:E$8)*(B4957-(E4957/SUMIF(Seasons!A$2:A$8,C4957,Seasons!B$2:B$8))*SUMIF(Seasons!A$2:A$8,C4957,Seasons!C$2:C$8))</f>
        <v>1.152980132450331</v>
      </c>
    </row>
    <row r="4958" spans="1:15" x14ac:dyDescent="0.2">
      <c r="A4958">
        <v>1</v>
      </c>
      <c r="B4958" s="1">
        <f>K4958</f>
        <v>3500000</v>
      </c>
      <c r="C4958" s="11" t="s">
        <v>20</v>
      </c>
      <c r="D4958" s="11" t="s">
        <v>1388</v>
      </c>
      <c r="E4958" s="12">
        <v>186</v>
      </c>
      <c r="F4958" s="12">
        <v>0</v>
      </c>
      <c r="G4958" s="12">
        <v>0</v>
      </c>
      <c r="H4958" s="12">
        <v>0</v>
      </c>
      <c r="I4958" s="12"/>
      <c r="J4958" s="14">
        <v>3500000</v>
      </c>
      <c r="K4958" s="14">
        <v>3500000</v>
      </c>
      <c r="L4958" s="14">
        <v>0</v>
      </c>
      <c r="M4958" s="13"/>
      <c r="N4958" s="10">
        <v>-0.7</v>
      </c>
      <c r="O4958" s="10">
        <f>N4958-1/SUMIF(Seasons!A$2:A$8,C4958,Seasons!E$2:E$8)*(B4958-(E4958/SUMIF(Seasons!A$2:A$8,C4958,Seasons!B$2:B$8))*SUMIF(Seasons!A$2:A$8,C4958,Seasons!C$2:C$8))</f>
        <v>-8.2156576200417533</v>
      </c>
    </row>
    <row r="4959" spans="1:15" x14ac:dyDescent="0.2">
      <c r="A4959">
        <v>1</v>
      </c>
      <c r="B4959" s="1">
        <f>K4959</f>
        <v>3083333</v>
      </c>
      <c r="C4959" s="11" t="s">
        <v>21</v>
      </c>
      <c r="D4959" s="11" t="s">
        <v>1388</v>
      </c>
      <c r="E4959" s="12">
        <v>185</v>
      </c>
      <c r="F4959" s="12">
        <v>0</v>
      </c>
      <c r="G4959" s="12">
        <v>0</v>
      </c>
      <c r="H4959" s="12">
        <v>0</v>
      </c>
      <c r="I4959" s="12"/>
      <c r="J4959" s="14">
        <v>3083333</v>
      </c>
      <c r="K4959" s="14">
        <v>3083333</v>
      </c>
      <c r="L4959" s="14">
        <v>0</v>
      </c>
      <c r="M4959" s="13">
        <v>0</v>
      </c>
      <c r="N4959" s="10">
        <v>6.1</v>
      </c>
      <c r="O4959" s="10">
        <f>N4959-1/SUMIF(Seasons!A$2:A$8,C4959,Seasons!E$2:E$8)*(B4959-(E4959/SUMIF(Seasons!A$2:A$8,C4959,Seasons!B$2:B$8))*SUMIF(Seasons!A$2:A$8,C4959,Seasons!C$2:C$8))</f>
        <v>0.2215900430828146</v>
      </c>
    </row>
    <row r="4960" spans="1:15" x14ac:dyDescent="0.2">
      <c r="A4960">
        <v>1</v>
      </c>
      <c r="B4960" s="1">
        <f>48/82*K4960</f>
        <v>1804877.8536585364</v>
      </c>
      <c r="C4960" t="s">
        <v>22</v>
      </c>
      <c r="D4960" t="s">
        <v>1388</v>
      </c>
      <c r="E4960">
        <v>99</v>
      </c>
      <c r="F4960">
        <v>0</v>
      </c>
      <c r="H4960">
        <v>0</v>
      </c>
      <c r="K4960" s="1">
        <v>3083333</v>
      </c>
      <c r="L4960" s="1">
        <v>0</v>
      </c>
      <c r="N4960" s="3">
        <v>3.6</v>
      </c>
      <c r="O4960" s="10">
        <f>N4960-1/SUMIF(Seasons!A$2:A$8,C4960,Seasons!E$2:E$8)*(B4960-(E4960/SUMIF(Seasons!A$2:A$8,C4960,Seasons!B$2:B$8))*SUMIF(Seasons!A$2:A$8,C4960,Seasons!C$2:C$8))</f>
        <v>0.50826161447678997</v>
      </c>
    </row>
    <row r="4961" spans="1:15" x14ac:dyDescent="0.2">
      <c r="A4961">
        <v>1</v>
      </c>
      <c r="B4961" s="1">
        <f>K4961</f>
        <v>3083333</v>
      </c>
      <c r="C4961" t="s">
        <v>15</v>
      </c>
      <c r="D4961" t="s">
        <v>1388</v>
      </c>
      <c r="E4961">
        <v>195</v>
      </c>
      <c r="F4961">
        <v>0</v>
      </c>
      <c r="G4961">
        <v>0</v>
      </c>
      <c r="H4961">
        <v>0</v>
      </c>
      <c r="I4961"/>
      <c r="J4961" s="1">
        <v>3083333</v>
      </c>
      <c r="K4961" s="1">
        <v>3083333</v>
      </c>
      <c r="L4961" s="1">
        <v>0</v>
      </c>
      <c r="M4961"/>
      <c r="N4961" s="3">
        <v>-0.8</v>
      </c>
      <c r="O4961" s="10">
        <f>N4961-1/SUMIF(Seasons!A$2:A$8,C4961,Seasons!E$2:E$8)*(B4961-(E4961/SUMIF(Seasons!A$2:A$8,C4961,Seasons!B$2:B$8))*SUMIF(Seasons!A$2:A$8,C4961,Seasons!C$2:C$8))</f>
        <v>-6.6857688286544041</v>
      </c>
    </row>
    <row r="4962" spans="1:15" x14ac:dyDescent="0.2">
      <c r="A4962">
        <v>1</v>
      </c>
      <c r="B4962" s="1">
        <v>2500000</v>
      </c>
      <c r="C4962" t="s">
        <v>23</v>
      </c>
      <c r="D4962" t="s">
        <v>1388</v>
      </c>
      <c r="E4962">
        <v>186</v>
      </c>
      <c r="K4962" s="1">
        <v>2500000</v>
      </c>
      <c r="L4962" s="1">
        <v>0</v>
      </c>
      <c r="N4962" s="3">
        <v>-0.60000000000000009</v>
      </c>
      <c r="O4962" s="10">
        <f>N4962-1/SUMIF(Seasons!A$2:A$8,C4962,Seasons!E$2:E$8)*(B4962-(E4962/SUMIF(Seasons!A$2:A$8,C4962,Seasons!B$2:B$8))*SUMIF(Seasons!A$2:A$8,C4962,Seasons!C$2:C$8))</f>
        <v>-4.7526175687666363</v>
      </c>
    </row>
    <row r="4963" spans="1:15" x14ac:dyDescent="0.2">
      <c r="A4963">
        <v>1</v>
      </c>
      <c r="B4963" s="1">
        <f>J4963</f>
        <v>787500</v>
      </c>
      <c r="C4963" s="11" t="s">
        <v>17</v>
      </c>
      <c r="D4963" s="11" t="s">
        <v>1389</v>
      </c>
      <c r="E4963" s="12">
        <v>190</v>
      </c>
      <c r="F4963" s="12"/>
      <c r="G4963" s="12"/>
      <c r="H4963" s="12"/>
      <c r="I4963" s="13">
        <v>787500</v>
      </c>
      <c r="J4963" s="14">
        <v>787500</v>
      </c>
      <c r="K4963" s="14"/>
      <c r="L4963" s="14" t="s">
        <v>27</v>
      </c>
      <c r="M4963" s="13"/>
      <c r="N4963" s="10">
        <v>2.5</v>
      </c>
      <c r="O4963" s="10">
        <f>N4963-1/SUMIF(Seasons!A$2:A$8,C4963,Seasons!E$2:E$8)*(B4963-(E4963/SUMIF(Seasons!A$2:A$8,C4963,Seasons!B$2:B$8))*SUMIF(Seasons!A$2:A$8,C4963,Seasons!C$2:C$8))</f>
        <v>1.6807755324959039</v>
      </c>
    </row>
    <row r="4964" spans="1:15" x14ac:dyDescent="0.2">
      <c r="A4964">
        <v>1</v>
      </c>
      <c r="B4964" s="1">
        <f>J4964</f>
        <v>800000</v>
      </c>
      <c r="C4964" s="11" t="s">
        <v>17</v>
      </c>
      <c r="D4964" s="11" t="s">
        <v>1389</v>
      </c>
      <c r="E4964" s="12">
        <v>190</v>
      </c>
      <c r="F4964" s="12"/>
      <c r="G4964" s="12"/>
      <c r="H4964" s="12"/>
      <c r="I4964" s="13">
        <v>750000</v>
      </c>
      <c r="J4964" s="14">
        <v>800000</v>
      </c>
      <c r="K4964" s="14"/>
      <c r="L4964" s="14" t="s">
        <v>27</v>
      </c>
      <c r="M4964" s="13"/>
      <c r="N4964" s="10">
        <v>2.5</v>
      </c>
      <c r="O4964" s="10">
        <f>N4964-1/SUMIF(Seasons!A$2:A$8,C4964,Seasons!E$2:E$8)*(B4964-(E4964/SUMIF(Seasons!A$2:A$8,C4964,Seasons!B$2:B$8))*SUMIF(Seasons!A$2:A$8,C4964,Seasons!C$2:C$8))</f>
        <v>1.64800655379574</v>
      </c>
    </row>
    <row r="4965" spans="1:15" x14ac:dyDescent="0.2">
      <c r="A4965">
        <v>1</v>
      </c>
      <c r="B4965" s="1">
        <f>K4965</f>
        <v>800000</v>
      </c>
      <c r="C4965" s="11" t="s">
        <v>19</v>
      </c>
      <c r="D4965" s="11" t="s">
        <v>1389</v>
      </c>
      <c r="E4965" s="11">
        <v>193</v>
      </c>
      <c r="F4965" s="11">
        <v>0</v>
      </c>
      <c r="G4965" s="11">
        <v>0</v>
      </c>
      <c r="H4965" s="11">
        <v>0</v>
      </c>
      <c r="I4965" s="11"/>
      <c r="J4965" s="17">
        <v>800000</v>
      </c>
      <c r="K4965" s="17">
        <v>800000</v>
      </c>
      <c r="L4965" s="17">
        <v>0</v>
      </c>
      <c r="M4965" s="18"/>
      <c r="N4965" s="10">
        <v>3.7</v>
      </c>
      <c r="O4965" s="10">
        <f>N4965-1/SUMIF(Seasons!A$2:A$8,C4965,Seasons!E$2:E$8)*(B4965-(E4965/SUMIF(Seasons!A$2:A$8,C4965,Seasons!B$2:B$8))*SUMIF(Seasons!A$2:A$8,C4965,Seasons!C$2:C$8))</f>
        <v>2.9052980132450332</v>
      </c>
    </row>
    <row r="4966" spans="1:15" x14ac:dyDescent="0.2">
      <c r="A4966">
        <v>1</v>
      </c>
      <c r="B4966" s="1">
        <f>K4966</f>
        <v>137098</v>
      </c>
      <c r="C4966" s="11" t="s">
        <v>19</v>
      </c>
      <c r="D4966" s="11" t="s">
        <v>1389</v>
      </c>
      <c r="E4966" s="12">
        <v>32</v>
      </c>
      <c r="F4966" s="12">
        <v>0</v>
      </c>
      <c r="G4966" s="12">
        <v>0</v>
      </c>
      <c r="H4966" s="12">
        <v>0</v>
      </c>
      <c r="I4966" s="11"/>
      <c r="J4966" s="14">
        <v>826875</v>
      </c>
      <c r="K4966" s="14">
        <v>137098</v>
      </c>
      <c r="L4966" s="14">
        <v>0</v>
      </c>
      <c r="M4966" s="13"/>
      <c r="N4966" s="10">
        <v>-0.7</v>
      </c>
      <c r="O4966" s="10">
        <f>N4966-1/SUMIF(Seasons!A$2:A$8,C4966,Seasons!E$2:E$8)*(B4966-(E4966/SUMIF(Seasons!A$2:A$8,C4966,Seasons!B$2:B$8))*SUMIF(Seasons!A$2:A$8,C4966,Seasons!C$2:C$8))</f>
        <v>-0.84356674330027792</v>
      </c>
    </row>
    <row r="4967" spans="1:15" x14ac:dyDescent="0.2">
      <c r="A4967">
        <v>1</v>
      </c>
      <c r="B4967" s="1">
        <f>K4967</f>
        <v>600000</v>
      </c>
      <c r="C4967" s="11" t="s">
        <v>20</v>
      </c>
      <c r="D4967" s="11" t="s">
        <v>1389</v>
      </c>
      <c r="E4967" s="12">
        <v>186</v>
      </c>
      <c r="F4967" s="12">
        <v>0</v>
      </c>
      <c r="G4967" s="12">
        <v>0</v>
      </c>
      <c r="H4967" s="12">
        <v>0</v>
      </c>
      <c r="I4967" s="12"/>
      <c r="J4967" s="14">
        <v>600000</v>
      </c>
      <c r="K4967" s="14">
        <v>600000</v>
      </c>
      <c r="L4967" s="14">
        <v>0</v>
      </c>
      <c r="M4967" s="13"/>
      <c r="N4967" s="10">
        <v>1.2</v>
      </c>
      <c r="O4967" s="10">
        <f>N4967-1/SUMIF(Seasons!A$2:A$8,C4967,Seasons!E$2:E$8)*(B4967-(E4967/SUMIF(Seasons!A$2:A$8,C4967,Seasons!B$2:B$8))*SUMIF(Seasons!A$2:A$8,C4967,Seasons!C$2:C$8))</f>
        <v>0.9494780793319415</v>
      </c>
    </row>
    <row r="4968" spans="1:15" x14ac:dyDescent="0.2">
      <c r="A4968">
        <v>1</v>
      </c>
      <c r="B4968" s="1">
        <f>K4968</f>
        <v>145946</v>
      </c>
      <c r="C4968" s="11" t="s">
        <v>21</v>
      </c>
      <c r="D4968" s="11" t="s">
        <v>1389</v>
      </c>
      <c r="E4968" s="12">
        <v>45</v>
      </c>
      <c r="F4968" s="12">
        <v>0</v>
      </c>
      <c r="G4968" s="12">
        <v>0</v>
      </c>
      <c r="H4968" s="12">
        <v>0</v>
      </c>
      <c r="I4968" s="12"/>
      <c r="J4968" s="14">
        <v>600000</v>
      </c>
      <c r="K4968" s="14">
        <v>145946</v>
      </c>
      <c r="L4968" s="14">
        <v>0</v>
      </c>
      <c r="M4968" s="13">
        <v>0</v>
      </c>
      <c r="N4968" s="10">
        <v>1.2</v>
      </c>
      <c r="O4968" s="10">
        <f>N4968-1/SUMIF(Seasons!A$2:A$8,C4968,Seasons!E$2:E$8)*(B4968-(E4968/SUMIF(Seasons!A$2:A$8,C4968,Seasons!B$2:B$8))*SUMIF(Seasons!A$2:A$8,C4968,Seasons!C$2:C$8))</f>
        <v>1.158081461451878</v>
      </c>
    </row>
    <row r="4969" spans="1:15" x14ac:dyDescent="0.2">
      <c r="A4969">
        <v>1</v>
      </c>
      <c r="B4969" s="1">
        <f>48/82*K4969</f>
        <v>40443.512195121948</v>
      </c>
      <c r="C4969" t="s">
        <v>22</v>
      </c>
      <c r="D4969" t="s">
        <v>1390</v>
      </c>
      <c r="E4969">
        <v>9</v>
      </c>
      <c r="F4969">
        <v>0</v>
      </c>
      <c r="H4969">
        <v>0</v>
      </c>
      <c r="K4969" s="1">
        <v>69091</v>
      </c>
      <c r="L4969" s="1">
        <v>110000</v>
      </c>
      <c r="O4969" s="10">
        <f>N4969-1/SUMIF(Seasons!A$2:A$8,C4969,Seasons!E$2:E$8)*(B4969-(E4969/SUMIF(Seasons!A$2:A$8,C4969,Seasons!B$2:B$8))*SUMIF(Seasons!A$2:A$8,C4969,Seasons!C$2:C$8))</f>
        <v>-2.5818005579000065E-2</v>
      </c>
    </row>
    <row r="4970" spans="1:15" x14ac:dyDescent="0.2">
      <c r="A4970">
        <v>1</v>
      </c>
      <c r="B4970" s="1">
        <v>290000</v>
      </c>
      <c r="C4970" t="s">
        <v>23</v>
      </c>
      <c r="D4970" t="s">
        <v>1390</v>
      </c>
      <c r="E4970" s="19">
        <v>62</v>
      </c>
      <c r="J4970" s="1">
        <v>870000</v>
      </c>
      <c r="K4970" s="1">
        <v>290000</v>
      </c>
      <c r="N4970" s="3">
        <v>8.3000000000000007</v>
      </c>
      <c r="O4970" s="10">
        <f>N4970-1/SUMIF(Seasons!A$2:A$8,C4970,Seasons!E$2:E$8)*(B4970-(E4970/SUMIF(Seasons!A$2:A$8,C4970,Seasons!B$2:B$8))*SUMIF(Seasons!A$2:A$8,C4970,Seasons!C$2:C$8))</f>
        <v>8.0728482697426802</v>
      </c>
    </row>
    <row r="4971" spans="1:15" x14ac:dyDescent="0.2">
      <c r="A4971">
        <v>1</v>
      </c>
      <c r="B4971" s="1">
        <f t="shared" ref="B4971:B4976" si="12">K4971</f>
        <v>14234</v>
      </c>
      <c r="C4971" s="11" t="s">
        <v>21</v>
      </c>
      <c r="D4971" s="11" t="s">
        <v>1391</v>
      </c>
      <c r="E4971" s="12">
        <v>2</v>
      </c>
      <c r="F4971" s="12">
        <v>0</v>
      </c>
      <c r="G4971" s="12">
        <v>0</v>
      </c>
      <c r="H4971" s="12">
        <v>0</v>
      </c>
      <c r="I4971" s="12"/>
      <c r="J4971" s="14">
        <v>1316666</v>
      </c>
      <c r="K4971" s="14">
        <v>14234</v>
      </c>
      <c r="L4971" s="14">
        <v>500000</v>
      </c>
      <c r="M4971" s="13">
        <v>0</v>
      </c>
      <c r="N4971" s="10"/>
      <c r="O4971" s="10">
        <f>N4971-1/SUMIF(Seasons!A$2:A$8,C4971,Seasons!E$2:E$8)*(B4971-(E4971/SUMIF(Seasons!A$2:A$8,C4971,Seasons!B$2:B$8))*SUMIF(Seasons!A$2:A$8,C4971,Seasons!C$2:C$8))</f>
        <v>-1.9664890740429274E-2</v>
      </c>
    </row>
    <row r="4972" spans="1:15" x14ac:dyDescent="0.2">
      <c r="A4972">
        <v>1</v>
      </c>
      <c r="B4972" s="1">
        <f t="shared" si="12"/>
        <v>15889</v>
      </c>
      <c r="C4972" s="11" t="s">
        <v>19</v>
      </c>
      <c r="D4972" s="11" t="s">
        <v>1392</v>
      </c>
      <c r="E4972" s="12">
        <v>4</v>
      </c>
      <c r="F4972" s="12">
        <v>0</v>
      </c>
      <c r="G4972" s="12">
        <v>0</v>
      </c>
      <c r="H4972" s="12">
        <v>0</v>
      </c>
      <c r="I4972" s="11"/>
      <c r="J4972" s="14">
        <v>766667</v>
      </c>
      <c r="K4972" s="14">
        <v>15889</v>
      </c>
      <c r="L4972" s="14">
        <v>125000</v>
      </c>
      <c r="M4972" s="13"/>
      <c r="N4972" s="10"/>
      <c r="O4972" s="10">
        <f>N4972-1/SUMIF(Seasons!A$2:A$8,C4972,Seasons!E$2:E$8)*(B4972-(E4972/SUMIF(Seasons!A$2:A$8,C4972,Seasons!B$2:B$8))*SUMIF(Seasons!A$2:A$8,C4972,Seasons!C$2:C$8))</f>
        <v>-1.4639220395978451E-2</v>
      </c>
    </row>
    <row r="4973" spans="1:15" x14ac:dyDescent="0.2">
      <c r="A4973">
        <v>1</v>
      </c>
      <c r="B4973" s="1">
        <f t="shared" si="12"/>
        <v>61828</v>
      </c>
      <c r="C4973" s="11" t="s">
        <v>20</v>
      </c>
      <c r="D4973" s="11" t="s">
        <v>1392</v>
      </c>
      <c r="E4973" s="12">
        <v>15</v>
      </c>
      <c r="F4973" s="12">
        <v>0</v>
      </c>
      <c r="G4973" s="12">
        <v>0</v>
      </c>
      <c r="H4973" s="12">
        <v>0</v>
      </c>
      <c r="I4973" s="12"/>
      <c r="J4973" s="14">
        <v>766667</v>
      </c>
      <c r="K4973" s="14">
        <v>61828</v>
      </c>
      <c r="L4973" s="14">
        <v>125000</v>
      </c>
      <c r="M4973" s="13"/>
      <c r="N4973" s="10">
        <v>-3.1</v>
      </c>
      <c r="O4973" s="10">
        <f>N4973-1/SUMIF(Seasons!A$2:A$8,C4973,Seasons!E$2:E$8)*(B4973-(E4973/SUMIF(Seasons!A$2:A$8,C4973,Seasons!B$2:B$8))*SUMIF(Seasons!A$2:A$8,C4973,Seasons!C$2:C$8))</f>
        <v>-3.1538757896154626</v>
      </c>
    </row>
    <row r="4974" spans="1:15" x14ac:dyDescent="0.2">
      <c r="A4974">
        <v>1</v>
      </c>
      <c r="B4974" s="1">
        <f t="shared" si="12"/>
        <v>1241904</v>
      </c>
      <c r="C4974" s="11" t="s">
        <v>19</v>
      </c>
      <c r="D4974" s="11" t="s">
        <v>1393</v>
      </c>
      <c r="E4974" s="12">
        <v>75</v>
      </c>
      <c r="F4974" s="12">
        <v>0</v>
      </c>
      <c r="G4974" s="12">
        <v>0</v>
      </c>
      <c r="H4974" s="12">
        <v>0</v>
      </c>
      <c r="I4974" s="11"/>
      <c r="J4974" s="14">
        <v>3195833</v>
      </c>
      <c r="K4974" s="14">
        <v>1241904</v>
      </c>
      <c r="L4974" s="14">
        <v>2350000</v>
      </c>
      <c r="M4974" s="13"/>
      <c r="N4974" s="10">
        <v>-0.8</v>
      </c>
      <c r="O4974" s="10">
        <f>N4974-1/SUMIF(Seasons!A$2:A$8,C4974,Seasons!E$2:E$8)*(B4974-(E4974/SUMIF(Seasons!A$2:A$8,C4974,Seasons!B$2:B$8))*SUMIF(Seasons!A$2:A$8,C4974,Seasons!C$2:C$8))</f>
        <v>-3.5751085612325433</v>
      </c>
    </row>
    <row r="4975" spans="1:15" x14ac:dyDescent="0.2">
      <c r="A4975">
        <v>1</v>
      </c>
      <c r="B4975" s="1">
        <f t="shared" si="12"/>
        <v>3166666</v>
      </c>
      <c r="C4975" s="11" t="s">
        <v>20</v>
      </c>
      <c r="D4975" s="11" t="s">
        <v>1393</v>
      </c>
      <c r="E4975" s="12">
        <v>186</v>
      </c>
      <c r="F4975" s="12">
        <v>0</v>
      </c>
      <c r="G4975" s="12">
        <v>0</v>
      </c>
      <c r="H4975" s="12">
        <v>0</v>
      </c>
      <c r="I4975" s="12"/>
      <c r="J4975" s="14">
        <v>3166666</v>
      </c>
      <c r="K4975" s="14">
        <v>3166666</v>
      </c>
      <c r="L4975" s="14">
        <v>2350000</v>
      </c>
      <c r="M4975" s="13"/>
      <c r="N4975" s="10">
        <v>15.1</v>
      </c>
      <c r="O4975" s="10">
        <f>N4975-1/SUMIF(Seasons!A$2:A$8,C4975,Seasons!E$2:E$8)*(B4975-(E4975/SUMIF(Seasons!A$2:A$8,C4975,Seasons!B$2:B$8))*SUMIF(Seasons!A$2:A$8,C4975,Seasons!C$2:C$8))</f>
        <v>8.419417118997913</v>
      </c>
    </row>
    <row r="4976" spans="1:15" x14ac:dyDescent="0.2">
      <c r="A4976">
        <v>1</v>
      </c>
      <c r="B4976" s="1">
        <f t="shared" si="12"/>
        <v>3166666</v>
      </c>
      <c r="C4976" s="11" t="s">
        <v>21</v>
      </c>
      <c r="D4976" s="11" t="s">
        <v>1393</v>
      </c>
      <c r="E4976" s="12">
        <v>185</v>
      </c>
      <c r="F4976" s="12">
        <v>0</v>
      </c>
      <c r="G4976" s="12">
        <v>0</v>
      </c>
      <c r="H4976" s="12">
        <v>0</v>
      </c>
      <c r="I4976" s="12"/>
      <c r="J4976" s="14">
        <v>3166666</v>
      </c>
      <c r="K4976" s="14">
        <v>3166666</v>
      </c>
      <c r="L4976" s="14">
        <v>2350000</v>
      </c>
      <c r="M4976" s="13">
        <v>0</v>
      </c>
      <c r="N4976" s="10">
        <v>17.2</v>
      </c>
      <c r="O4976" s="10">
        <f>N4976-1/SUMIF(Seasons!A$2:A$8,C4976,Seasons!E$2:E$8)*(B4976-(E4976/SUMIF(Seasons!A$2:A$8,C4976,Seasons!B$2:B$8))*SUMIF(Seasons!A$2:A$8,C4976,Seasons!C$2:C$8))</f>
        <v>11.130111632359981</v>
      </c>
    </row>
    <row r="4977" spans="1:15" x14ac:dyDescent="0.2">
      <c r="A4977">
        <v>1</v>
      </c>
      <c r="B4977" s="1">
        <f>48/82*K4977</f>
        <v>478048.3902439024</v>
      </c>
      <c r="C4977" t="s">
        <v>22</v>
      </c>
      <c r="D4977" t="s">
        <v>1393</v>
      </c>
      <c r="E4977">
        <v>99</v>
      </c>
      <c r="F4977">
        <v>0</v>
      </c>
      <c r="H4977">
        <v>0</v>
      </c>
      <c r="K4977" s="1">
        <v>816666</v>
      </c>
      <c r="L4977" s="1">
        <v>2350000</v>
      </c>
      <c r="N4977" s="3">
        <v>8.1</v>
      </c>
      <c r="O4977" s="10">
        <f>N4977-1/SUMIF(Seasons!A$2:A$8,C4977,Seasons!E$2:E$8)*(B4977-(E4977/SUMIF(Seasons!A$2:A$8,C4977,Seasons!B$2:B$8))*SUMIF(Seasons!A$2:A$8,C4977,Seasons!C$2:C$8))</f>
        <v>7.7475224421715181</v>
      </c>
    </row>
    <row r="4978" spans="1:15" x14ac:dyDescent="0.2">
      <c r="A4978">
        <v>1</v>
      </c>
      <c r="B4978" s="1">
        <f>K4978</f>
        <v>6500000</v>
      </c>
      <c r="C4978" t="s">
        <v>15</v>
      </c>
      <c r="D4978" t="s">
        <v>1393</v>
      </c>
      <c r="E4978">
        <v>195</v>
      </c>
      <c r="F4978">
        <v>0</v>
      </c>
      <c r="G4978">
        <v>0</v>
      </c>
      <c r="H4978">
        <v>0</v>
      </c>
      <c r="I4978"/>
      <c r="J4978" s="1">
        <v>6500000</v>
      </c>
      <c r="K4978" s="1">
        <v>6500000</v>
      </c>
      <c r="L4978" s="1">
        <v>0</v>
      </c>
      <c r="M4978"/>
      <c r="N4978" s="3">
        <v>17.600000000000001</v>
      </c>
      <c r="O4978" s="10">
        <f>N4978-1/SUMIF(Seasons!A$2:A$8,C4978,Seasons!E$2:E$8)*(B4978-(E4978/SUMIF(Seasons!A$2:A$8,C4978,Seasons!B$2:B$8))*SUMIF(Seasons!A$2:A$8,C4978,Seasons!C$2:C$8))</f>
        <v>3.7761858664085199</v>
      </c>
    </row>
    <row r="4979" spans="1:15" x14ac:dyDescent="0.2">
      <c r="A4979">
        <v>1</v>
      </c>
      <c r="B4979" s="1">
        <v>6500000</v>
      </c>
      <c r="C4979" t="s">
        <v>23</v>
      </c>
      <c r="D4979" t="s">
        <v>1393</v>
      </c>
      <c r="E4979">
        <v>186</v>
      </c>
      <c r="K4979" s="1">
        <v>6500000</v>
      </c>
      <c r="L4979" s="1">
        <v>0</v>
      </c>
      <c r="N4979" s="3">
        <v>13.1</v>
      </c>
      <c r="O4979" s="10">
        <f>N4979-1/SUMIF(Seasons!A$2:A$8,C4979,Seasons!E$2:E$8)*(B4979-(E4979/SUMIF(Seasons!A$2:A$8,C4979,Seasons!B$2:B$8))*SUMIF(Seasons!A$2:A$8,C4979,Seasons!C$2:C$8))</f>
        <v>0.42919254658385064</v>
      </c>
    </row>
    <row r="4980" spans="1:15" x14ac:dyDescent="0.2">
      <c r="A4980">
        <v>1</v>
      </c>
      <c r="B4980" s="1">
        <f>J4980</f>
        <v>567500</v>
      </c>
      <c r="C4980" s="11" t="s">
        <v>17</v>
      </c>
      <c r="D4980" s="11" t="s">
        <v>1394</v>
      </c>
      <c r="E4980" s="12">
        <v>190</v>
      </c>
      <c r="F4980" s="12"/>
      <c r="G4980" s="12"/>
      <c r="H4980" s="12"/>
      <c r="I4980" s="13">
        <v>530000</v>
      </c>
      <c r="J4980" s="14">
        <v>567500</v>
      </c>
      <c r="K4980" s="14"/>
      <c r="L4980" s="14">
        <v>100000</v>
      </c>
      <c r="M4980" s="13"/>
      <c r="N4980" s="10">
        <v>-1.2</v>
      </c>
      <c r="O4980" s="10">
        <f>N4980-1/SUMIF(Seasons!A$2:A$8,C4980,Seasons!E$2:E$8)*(B4980-(E4980/SUMIF(Seasons!A$2:A$8,C4980,Seasons!B$2:B$8))*SUMIF(Seasons!A$2:A$8,C4980,Seasons!C$2:C$8))</f>
        <v>-1.4424904423812124</v>
      </c>
    </row>
    <row r="4981" spans="1:15" x14ac:dyDescent="0.2">
      <c r="A4981">
        <v>1</v>
      </c>
      <c r="B4981" s="1">
        <f>K4981</f>
        <v>308290</v>
      </c>
      <c r="C4981" s="11" t="s">
        <v>19</v>
      </c>
      <c r="D4981" s="11" t="s">
        <v>1395</v>
      </c>
      <c r="E4981" s="12">
        <v>119</v>
      </c>
      <c r="F4981" s="12">
        <v>0</v>
      </c>
      <c r="G4981" s="12">
        <v>0</v>
      </c>
      <c r="H4981" s="12">
        <v>0</v>
      </c>
      <c r="I4981" s="11"/>
      <c r="J4981" s="14">
        <v>500000</v>
      </c>
      <c r="K4981" s="14">
        <v>308290</v>
      </c>
      <c r="L4981" s="14">
        <v>0</v>
      </c>
      <c r="M4981" s="13"/>
      <c r="N4981" s="10">
        <v>-0.5</v>
      </c>
      <c r="O4981" s="10">
        <f>N4981-1/SUMIF(Seasons!A$2:A$8,C4981,Seasons!E$2:E$8)*(B4981-(E4981/SUMIF(Seasons!A$2:A$8,C4981,Seasons!B$2:B$8))*SUMIF(Seasons!A$2:A$8,C4981,Seasons!C$2:C$8))</f>
        <v>-0.49999958823731261</v>
      </c>
    </row>
    <row r="4982" spans="1:15" x14ac:dyDescent="0.2">
      <c r="A4982">
        <v>1</v>
      </c>
      <c r="B4982" s="1">
        <f>48/82*K4982</f>
        <v>209312.78048780488</v>
      </c>
      <c r="C4982" t="s">
        <v>22</v>
      </c>
      <c r="D4982" t="s">
        <v>1396</v>
      </c>
      <c r="E4982">
        <v>59</v>
      </c>
      <c r="F4982">
        <v>0</v>
      </c>
      <c r="H4982">
        <v>0</v>
      </c>
      <c r="K4982" s="1">
        <v>357576</v>
      </c>
      <c r="L4982" s="1">
        <v>0</v>
      </c>
      <c r="N4982" s="3">
        <v>-1.3</v>
      </c>
      <c r="O4982" s="10">
        <f>N4982-1/SUMIF(Seasons!A$2:A$8,C4982,Seasons!E$2:E$8)*(B4982-(E4982/SUMIF(Seasons!A$2:A$8,C4982,Seasons!B$2:B$8))*SUMIF(Seasons!A$2:A$8,C4982,Seasons!C$2:C$8))</f>
        <v>-1.3540164577641085</v>
      </c>
    </row>
    <row r="4983" spans="1:15" x14ac:dyDescent="0.2">
      <c r="A4983">
        <v>1</v>
      </c>
      <c r="B4983" s="1">
        <f>K4983</f>
        <v>108182</v>
      </c>
      <c r="C4983" t="s">
        <v>15</v>
      </c>
      <c r="D4983" t="s">
        <v>1396</v>
      </c>
      <c r="E4983">
        <v>11</v>
      </c>
      <c r="F4983">
        <v>0</v>
      </c>
      <c r="G4983">
        <v>0</v>
      </c>
      <c r="H4983">
        <v>36</v>
      </c>
      <c r="I4983"/>
      <c r="J4983" s="1">
        <v>650000</v>
      </c>
      <c r="K4983" s="1">
        <v>108182</v>
      </c>
      <c r="L4983" s="1">
        <v>0</v>
      </c>
      <c r="M4983"/>
      <c r="N4983" s="3">
        <v>0.1</v>
      </c>
      <c r="O4983" s="10">
        <f>N4983-1/SUMIF(Seasons!A$2:A$8,C4983,Seasons!E$2:E$8)*(B4983-(E4983/SUMIF(Seasons!A$2:A$8,C4983,Seasons!B$2:B$8))*SUMIF(Seasons!A$2:A$8,C4983,Seasons!C$2:C$8))</f>
        <v>-7.9259691711966618E-2</v>
      </c>
    </row>
    <row r="4984" spans="1:15" x14ac:dyDescent="0.2">
      <c r="A4984">
        <v>1</v>
      </c>
      <c r="B4984" s="1">
        <v>168000</v>
      </c>
      <c r="C4984" t="s">
        <v>23</v>
      </c>
      <c r="D4984" t="s">
        <v>1396</v>
      </c>
      <c r="E4984">
        <v>48</v>
      </c>
      <c r="K4984" s="1">
        <v>168000</v>
      </c>
      <c r="L4984" s="1">
        <v>0</v>
      </c>
      <c r="N4984" s="3">
        <v>1</v>
      </c>
      <c r="O4984" s="10">
        <f>N4984-1/SUMIF(Seasons!A$2:A$8,C4984,Seasons!E$2:E$8)*(B4984-(E4984/SUMIF(Seasons!A$2:A$8,C4984,Seasons!B$2:B$8))*SUMIF(Seasons!A$2:A$8,C4984,Seasons!C$2:C$8))</f>
        <v>0.94449437559034832</v>
      </c>
    </row>
    <row r="4985" spans="1:15" x14ac:dyDescent="0.2">
      <c r="A4985">
        <v>1</v>
      </c>
      <c r="B4985" s="1">
        <f>K4985</f>
        <v>4839</v>
      </c>
      <c r="C4985" s="11" t="s">
        <v>20</v>
      </c>
      <c r="D4985" s="11" t="s">
        <v>1397</v>
      </c>
      <c r="E4985" s="12">
        <v>1</v>
      </c>
      <c r="F4985" s="12">
        <v>0</v>
      </c>
      <c r="G4985" s="12">
        <v>0</v>
      </c>
      <c r="H4985" s="12">
        <v>0</v>
      </c>
      <c r="I4985" s="12"/>
      <c r="J4985" s="14">
        <v>900000</v>
      </c>
      <c r="K4985" s="14">
        <v>4839</v>
      </c>
      <c r="L4985" s="14">
        <v>285000</v>
      </c>
      <c r="M4985" s="13"/>
      <c r="N4985" s="10">
        <v>-0.2</v>
      </c>
      <c r="O4985" s="10">
        <f>N4985-1/SUMIF(Seasons!A$2:A$8,C4985,Seasons!E$2:E$8)*(B4985-(E4985/SUMIF(Seasons!A$2:A$8,C4985,Seasons!B$2:B$8))*SUMIF(Seasons!A$2:A$8,C4985,Seasons!C$2:C$8))</f>
        <v>-0.20538829550811505</v>
      </c>
    </row>
    <row r="4986" spans="1:15" x14ac:dyDescent="0.2">
      <c r="A4986">
        <v>1</v>
      </c>
      <c r="B4986" s="1">
        <f>K4986</f>
        <v>32919</v>
      </c>
      <c r="C4986" s="11" t="s">
        <v>21</v>
      </c>
      <c r="D4986" s="11" t="s">
        <v>1397</v>
      </c>
      <c r="E4986" s="12">
        <v>7</v>
      </c>
      <c r="F4986" s="12">
        <v>0</v>
      </c>
      <c r="G4986" s="12">
        <v>0</v>
      </c>
      <c r="H4986" s="12">
        <v>0</v>
      </c>
      <c r="I4986" s="12"/>
      <c r="J4986" s="14">
        <v>870000</v>
      </c>
      <c r="K4986" s="14">
        <v>32919</v>
      </c>
      <c r="L4986" s="14">
        <v>285000</v>
      </c>
      <c r="M4986" s="13">
        <v>0</v>
      </c>
      <c r="N4986" s="10">
        <v>0.4</v>
      </c>
      <c r="O4986" s="10">
        <f>N4986-1/SUMIF(Seasons!A$2:A$8,C4986,Seasons!E$2:E$8)*(B4986-(E4986/SUMIF(Seasons!A$2:A$8,C4986,Seasons!B$2:B$8))*SUMIF(Seasons!A$2:A$8,C4986,Seasons!C$2:C$8))</f>
        <v>0.37000485943099637</v>
      </c>
    </row>
    <row r="4987" spans="1:15" x14ac:dyDescent="0.2">
      <c r="A4987">
        <v>1</v>
      </c>
      <c r="B4987" s="1">
        <f>K4987</f>
        <v>339290</v>
      </c>
      <c r="C4987" t="s">
        <v>15</v>
      </c>
      <c r="D4987" t="s">
        <v>1397</v>
      </c>
      <c r="E4987">
        <v>107</v>
      </c>
      <c r="F4987">
        <v>0</v>
      </c>
      <c r="G4987">
        <v>0</v>
      </c>
      <c r="H4987">
        <v>0</v>
      </c>
      <c r="I4987"/>
      <c r="J4987" s="1">
        <v>870000</v>
      </c>
      <c r="K4987" s="1">
        <v>339290</v>
      </c>
      <c r="L4987" s="1">
        <v>210000</v>
      </c>
      <c r="M4987"/>
      <c r="N4987" s="3">
        <v>6.2</v>
      </c>
      <c r="O4987" s="10">
        <f>N4987-1/SUMIF(Seasons!A$2:A$8,C4987,Seasons!E$2:E$8)*(B4987-(E4987/SUMIF(Seasons!A$2:A$8,C4987,Seasons!B$2:B$8))*SUMIF(Seasons!A$2:A$8,C4987,Seasons!C$2:C$8))</f>
        <v>6.1128864397944751</v>
      </c>
    </row>
    <row r="4988" spans="1:15" x14ac:dyDescent="0.2">
      <c r="A4988">
        <v>1</v>
      </c>
      <c r="B4988" s="1">
        <v>925000</v>
      </c>
      <c r="C4988" t="s">
        <v>23</v>
      </c>
      <c r="D4988" t="s">
        <v>1397</v>
      </c>
      <c r="E4988">
        <v>186</v>
      </c>
      <c r="K4988" s="1">
        <v>925000</v>
      </c>
      <c r="L4988" s="1">
        <v>0</v>
      </c>
      <c r="N4988" s="3">
        <v>8.3000000000000007</v>
      </c>
      <c r="O4988" s="10">
        <f>N4988-1/SUMIF(Seasons!A$2:A$8,C4988,Seasons!E$2:E$8)*(B4988-(E4988/SUMIF(Seasons!A$2:A$8,C4988,Seasons!B$2:B$8))*SUMIF(Seasons!A$2:A$8,C4988,Seasons!C$2:C$8))</f>
        <v>7.501419698314109</v>
      </c>
    </row>
    <row r="4989" spans="1:15" x14ac:dyDescent="0.2">
      <c r="A4989">
        <v>1</v>
      </c>
      <c r="B4989" s="1">
        <f>J4989</f>
        <v>2500000</v>
      </c>
      <c r="C4989" s="11" t="s">
        <v>17</v>
      </c>
      <c r="D4989" s="11" t="s">
        <v>1398</v>
      </c>
      <c r="E4989" s="12">
        <v>190</v>
      </c>
      <c r="F4989" s="12"/>
      <c r="G4989" s="12"/>
      <c r="H4989" s="12"/>
      <c r="I4989" s="13">
        <v>2500000</v>
      </c>
      <c r="J4989" s="14">
        <v>2500000</v>
      </c>
      <c r="K4989" s="14"/>
      <c r="L4989" s="14" t="s">
        <v>27</v>
      </c>
      <c r="M4989" s="13"/>
      <c r="N4989" s="10">
        <v>0.60000000000000009</v>
      </c>
      <c r="O4989" s="10">
        <f>N4989-1/SUMIF(Seasons!A$2:A$8,C4989,Seasons!E$2:E$8)*(B4989-(E4989/SUMIF(Seasons!A$2:A$8,C4989,Seasons!B$2:B$8))*SUMIF(Seasons!A$2:A$8,C4989,Seasons!C$2:C$8))</f>
        <v>-4.7085745494265421</v>
      </c>
    </row>
    <row r="4990" spans="1:15" x14ac:dyDescent="0.2">
      <c r="A4990">
        <v>1</v>
      </c>
      <c r="B4990" s="1">
        <f>K4990</f>
        <v>2500000</v>
      </c>
      <c r="C4990" s="11" t="s">
        <v>19</v>
      </c>
      <c r="D4990" s="11" t="s">
        <v>1398</v>
      </c>
      <c r="E4990" s="12">
        <v>193</v>
      </c>
      <c r="F4990" s="16">
        <v>81</v>
      </c>
      <c r="G4990" s="12">
        <v>0</v>
      </c>
      <c r="H4990" s="12">
        <v>0</v>
      </c>
      <c r="I4990" s="11"/>
      <c r="J4990" s="14">
        <v>2500000</v>
      </c>
      <c r="K4990" s="14">
        <v>2500000</v>
      </c>
      <c r="L4990" s="14">
        <v>0</v>
      </c>
      <c r="M4990" s="13"/>
      <c r="N4990" s="10">
        <v>-1.9</v>
      </c>
      <c r="O4990" s="10">
        <f>N4990-1/SUMIF(Seasons!A$2:A$8,C4990,Seasons!E$2:E$8)*(B4990-(E4990/SUMIF(Seasons!A$2:A$8,C4990,Seasons!B$2:B$8))*SUMIF(Seasons!A$2:A$8,C4990,Seasons!C$2:C$8))</f>
        <v>-7.1980132450331133</v>
      </c>
    </row>
    <row r="4991" spans="1:15" x14ac:dyDescent="0.2">
      <c r="A4991">
        <v>1</v>
      </c>
      <c r="B4991" s="1">
        <f>K4991</f>
        <v>500000</v>
      </c>
      <c r="C4991" s="11" t="s">
        <v>20</v>
      </c>
      <c r="D4991" s="11" t="s">
        <v>1398</v>
      </c>
      <c r="E4991" s="12">
        <v>186</v>
      </c>
      <c r="F4991" s="12">
        <v>0</v>
      </c>
      <c r="G4991" s="12">
        <v>0</v>
      </c>
      <c r="H4991" s="12">
        <v>0</v>
      </c>
      <c r="I4991" s="12"/>
      <c r="J4991" s="14">
        <v>500000</v>
      </c>
      <c r="K4991" s="14">
        <v>500000</v>
      </c>
      <c r="L4991" s="14">
        <v>0</v>
      </c>
      <c r="M4991" s="13"/>
      <c r="N4991" s="10">
        <v>3.2</v>
      </c>
      <c r="O4991" s="10">
        <f>N4991-1/SUMIF(Seasons!A$2:A$8,C4991,Seasons!E$2:E$8)*(B4991-(E4991/SUMIF(Seasons!A$2:A$8,C4991,Seasons!B$2:B$8))*SUMIF(Seasons!A$2:A$8,C4991,Seasons!C$2:C$8))</f>
        <v>3.2</v>
      </c>
    </row>
    <row r="4992" spans="1:15" x14ac:dyDescent="0.2">
      <c r="A4992">
        <v>1</v>
      </c>
      <c r="B4992" s="1">
        <f>K4992</f>
        <v>82297</v>
      </c>
      <c r="C4992" s="11" t="s">
        <v>21</v>
      </c>
      <c r="D4992" s="11" t="s">
        <v>1399</v>
      </c>
      <c r="E4992" s="12">
        <v>29</v>
      </c>
      <c r="F4992" s="12">
        <v>0</v>
      </c>
      <c r="G4992" s="12">
        <v>0</v>
      </c>
      <c r="H4992" s="12">
        <v>0</v>
      </c>
      <c r="I4992" s="12"/>
      <c r="J4992" s="14">
        <v>525000</v>
      </c>
      <c r="K4992" s="14">
        <v>82297</v>
      </c>
      <c r="L4992" s="14">
        <v>0</v>
      </c>
      <c r="M4992" s="13">
        <v>0</v>
      </c>
      <c r="N4992" s="10">
        <v>-0.9</v>
      </c>
      <c r="O4992" s="10">
        <f>N4992-1/SUMIF(Seasons!A$2:A$8,C4992,Seasons!E$2:E$8)*(B4992-(E4992/SUMIF(Seasons!A$2:A$8,C4992,Seasons!B$2:B$8))*SUMIF(Seasons!A$2:A$8,C4992,Seasons!C$2:C$8))</f>
        <v>-0.8999993168850996</v>
      </c>
    </row>
    <row r="4993" spans="1:15" x14ac:dyDescent="0.2">
      <c r="A4993">
        <v>1</v>
      </c>
      <c r="B4993" s="1">
        <f>K4993</f>
        <v>14103</v>
      </c>
      <c r="C4993" t="s">
        <v>15</v>
      </c>
      <c r="D4993" t="s">
        <v>1399</v>
      </c>
      <c r="E4993">
        <v>5</v>
      </c>
      <c r="F4993">
        <v>0</v>
      </c>
      <c r="G4993">
        <v>0</v>
      </c>
      <c r="H4993">
        <v>0</v>
      </c>
      <c r="I4993"/>
      <c r="J4993" s="1">
        <v>550000</v>
      </c>
      <c r="K4993" s="1">
        <v>14103</v>
      </c>
      <c r="L4993" s="1">
        <v>0</v>
      </c>
      <c r="M4993"/>
      <c r="N4993" s="3">
        <v>0.1</v>
      </c>
      <c r="O4993" s="10">
        <f>N4993-1/SUMIF(Seasons!A$2:A$8,C4993,Seasons!E$2:E$8)*(B4993-(E4993/SUMIF(Seasons!A$2:A$8,C4993,Seasons!B$2:B$8))*SUMIF(Seasons!A$2:A$8,C4993,Seasons!C$2:C$8))</f>
        <v>9.9998987266363845E-2</v>
      </c>
    </row>
    <row r="4994" spans="1:15" x14ac:dyDescent="0.2">
      <c r="A4994">
        <v>1</v>
      </c>
      <c r="B4994" s="1">
        <v>3000</v>
      </c>
      <c r="C4994" t="s">
        <v>23</v>
      </c>
      <c r="D4994" t="s">
        <v>1399</v>
      </c>
      <c r="E4994">
        <v>1</v>
      </c>
      <c r="K4994" s="1">
        <v>3000</v>
      </c>
      <c r="L4994" s="1">
        <v>0</v>
      </c>
      <c r="N4994" s="3">
        <v>0</v>
      </c>
      <c r="O4994" s="10">
        <f>N4994-1/SUMIF(Seasons!A$2:A$8,C4994,Seasons!E$2:E$8)*(B4994-(E4994/SUMIF(Seasons!A$2:A$8,C4994,Seasons!B$2:B$8))*SUMIF(Seasons!A$2:A$8,C4994,Seasons!C$2:C$8))</f>
        <v>-9.1593439619887208E-5</v>
      </c>
    </row>
    <row r="4995" spans="1:15" x14ac:dyDescent="0.2">
      <c r="A4995">
        <v>1</v>
      </c>
      <c r="B4995" s="1">
        <f>J4995</f>
        <v>4000000</v>
      </c>
      <c r="C4995" s="11" t="s">
        <v>17</v>
      </c>
      <c r="D4995" s="11" t="s">
        <v>1400</v>
      </c>
      <c r="E4995" s="12">
        <v>190</v>
      </c>
      <c r="F4995" s="12"/>
      <c r="G4995" s="12"/>
      <c r="H4995" s="12"/>
      <c r="I4995" s="13">
        <v>3500000</v>
      </c>
      <c r="J4995" s="14">
        <v>4000000</v>
      </c>
      <c r="K4995" s="14"/>
      <c r="L4995" s="14" t="s">
        <v>27</v>
      </c>
      <c r="M4995" s="13"/>
      <c r="N4995" s="10">
        <v>9.6999999999999993</v>
      </c>
      <c r="O4995" s="10">
        <f>N4995-1/SUMIF(Seasons!A$2:A$8,C4995,Seasons!E$2:E$8)*(B4995-(E4995/SUMIF(Seasons!A$2:A$8,C4995,Seasons!B$2:B$8))*SUMIF(Seasons!A$2:A$8,C4995,Seasons!C$2:C$8))</f>
        <v>0.45914800655379473</v>
      </c>
    </row>
    <row r="4996" spans="1:15" x14ac:dyDescent="0.2">
      <c r="A4996">
        <v>1</v>
      </c>
      <c r="B4996" s="1">
        <f>K4996</f>
        <v>4000000</v>
      </c>
      <c r="C4996" s="11" t="s">
        <v>19</v>
      </c>
      <c r="D4996" s="11" t="s">
        <v>1400</v>
      </c>
      <c r="E4996" s="12">
        <v>193</v>
      </c>
      <c r="F4996" s="12">
        <v>0</v>
      </c>
      <c r="G4996" s="12">
        <v>0</v>
      </c>
      <c r="H4996" s="12">
        <v>0</v>
      </c>
      <c r="I4996" s="11"/>
      <c r="J4996" s="14">
        <v>4000000</v>
      </c>
      <c r="K4996" s="14">
        <v>4000000</v>
      </c>
      <c r="L4996" s="14">
        <v>0</v>
      </c>
      <c r="M4996" s="13"/>
      <c r="N4996" s="10">
        <v>9.1</v>
      </c>
      <c r="O4996" s="10">
        <f>N4996-1/SUMIF(Seasons!A$2:A$8,C4996,Seasons!E$2:E$8)*(B4996-(E4996/SUMIF(Seasons!A$2:A$8,C4996,Seasons!B$2:B$8))*SUMIF(Seasons!A$2:A$8,C4996,Seasons!C$2:C$8))</f>
        <v>-0.17152317880794676</v>
      </c>
    </row>
    <row r="4997" spans="1:15" x14ac:dyDescent="0.2">
      <c r="A4997">
        <v>1</v>
      </c>
      <c r="B4997" s="1">
        <f>K4997</f>
        <v>4000000</v>
      </c>
      <c r="C4997" s="11" t="s">
        <v>20</v>
      </c>
      <c r="D4997" s="11" t="s">
        <v>1400</v>
      </c>
      <c r="E4997" s="12">
        <v>186</v>
      </c>
      <c r="F4997" s="12">
        <v>0</v>
      </c>
      <c r="G4997" s="12">
        <v>0</v>
      </c>
      <c r="H4997" s="12">
        <v>0</v>
      </c>
      <c r="I4997" s="12"/>
      <c r="J4997" s="14">
        <v>4000000</v>
      </c>
      <c r="K4997" s="14">
        <v>4000000</v>
      </c>
      <c r="L4997" s="14">
        <v>0</v>
      </c>
      <c r="M4997" s="13"/>
      <c r="N4997" s="10">
        <v>6.3</v>
      </c>
      <c r="O4997" s="10">
        <f>N4997-1/SUMIF(Seasons!A$2:A$8,C4997,Seasons!E$2:E$8)*(B4997-(E4997/SUMIF(Seasons!A$2:A$8,C4997,Seasons!B$2:B$8))*SUMIF(Seasons!A$2:A$8,C4997,Seasons!C$2:C$8))</f>
        <v>-2.4682672233820453</v>
      </c>
    </row>
    <row r="4998" spans="1:15" x14ac:dyDescent="0.2">
      <c r="A4998">
        <v>1</v>
      </c>
      <c r="B4998" s="1">
        <f>K4998</f>
        <v>4500000</v>
      </c>
      <c r="C4998" s="11" t="s">
        <v>21</v>
      </c>
      <c r="D4998" s="11" t="s">
        <v>1400</v>
      </c>
      <c r="E4998" s="12">
        <v>185</v>
      </c>
      <c r="F4998" s="12">
        <v>0</v>
      </c>
      <c r="G4998" s="12">
        <v>0</v>
      </c>
      <c r="H4998" s="12">
        <v>0</v>
      </c>
      <c r="I4998" s="12"/>
      <c r="J4998" s="14">
        <v>4500000</v>
      </c>
      <c r="K4998" s="14">
        <v>4500000</v>
      </c>
      <c r="L4998" s="14">
        <v>0</v>
      </c>
      <c r="M4998" s="13">
        <v>0</v>
      </c>
      <c r="N4998" s="10">
        <v>2.4</v>
      </c>
      <c r="O4998" s="10">
        <f>N4998-1/SUMIF(Seasons!A$2:A$8,C4998,Seasons!E$2:E$8)*(B4998-(E4998/SUMIF(Seasons!A$2:A$8,C4998,Seasons!B$2:B$8))*SUMIF(Seasons!A$2:A$8,C4998,Seasons!C$2:C$8))</f>
        <v>-6.7335567257060784</v>
      </c>
    </row>
    <row r="4999" spans="1:15" x14ac:dyDescent="0.2">
      <c r="A4999">
        <v>1</v>
      </c>
      <c r="B4999" s="1">
        <f>48/82*K4999</f>
        <v>2634146.3414634145</v>
      </c>
      <c r="C4999" t="s">
        <v>22</v>
      </c>
      <c r="D4999" t="s">
        <v>1400</v>
      </c>
      <c r="E4999">
        <v>99</v>
      </c>
      <c r="F4999">
        <v>0</v>
      </c>
      <c r="H4999">
        <v>0</v>
      </c>
      <c r="K4999" s="1">
        <v>4500000</v>
      </c>
      <c r="L4999" s="1">
        <v>0</v>
      </c>
      <c r="N4999" s="3">
        <v>2.1</v>
      </c>
      <c r="O4999" s="10">
        <f>N4999-1/SUMIF(Seasons!A$2:A$8,C4999,Seasons!E$2:E$8)*(B4999-(E4999/SUMIF(Seasons!A$2:A$8,C4999,Seasons!B$2:B$8))*SUMIF(Seasons!A$2:A$8,C4999,Seasons!C$2:C$8))</f>
        <v>-2.7037765538945711</v>
      </c>
    </row>
    <row r="5000" spans="1:15" x14ac:dyDescent="0.2">
      <c r="A5000">
        <v>1</v>
      </c>
      <c r="B5000" s="1">
        <f>K5000</f>
        <v>4500000</v>
      </c>
      <c r="C5000" t="s">
        <v>15</v>
      </c>
      <c r="D5000" t="s">
        <v>1400</v>
      </c>
      <c r="E5000">
        <v>195</v>
      </c>
      <c r="F5000">
        <v>195</v>
      </c>
      <c r="G5000">
        <v>0</v>
      </c>
      <c r="H5000">
        <v>0</v>
      </c>
      <c r="I5000"/>
      <c r="J5000" s="1">
        <v>4500000</v>
      </c>
      <c r="K5000" s="1">
        <v>4500000</v>
      </c>
      <c r="L5000" s="1">
        <v>0</v>
      </c>
      <c r="M5000"/>
      <c r="N5000" s="3">
        <v>0</v>
      </c>
      <c r="O5000" s="10">
        <f>N5000-1/SUMIF(Seasons!A$2:A$8,C5000,Seasons!E$2:E$8)*(B5000-(E5000/SUMIF(Seasons!A$2:A$8,C5000,Seasons!B$2:B$8))*SUMIF(Seasons!A$2:A$8,C5000,Seasons!C$2:C$8))</f>
        <v>-9.1771539206195545</v>
      </c>
    </row>
    <row r="5001" spans="1:15" x14ac:dyDescent="0.2">
      <c r="A5001">
        <v>1</v>
      </c>
      <c r="B5001" s="1">
        <f>K5001</f>
        <v>337111</v>
      </c>
      <c r="C5001" t="s">
        <v>15</v>
      </c>
      <c r="D5001" t="s">
        <v>1401</v>
      </c>
      <c r="E5001">
        <v>74</v>
      </c>
      <c r="F5001">
        <v>0</v>
      </c>
      <c r="G5001">
        <v>0</v>
      </c>
      <c r="H5001">
        <v>0</v>
      </c>
      <c r="I5001"/>
      <c r="J5001" s="1">
        <v>900000</v>
      </c>
      <c r="K5001" s="1">
        <v>337111</v>
      </c>
      <c r="L5001" s="1">
        <v>0</v>
      </c>
      <c r="M5001"/>
      <c r="N5001" s="3">
        <v>-0.2</v>
      </c>
      <c r="O5001" s="10">
        <f>N5001-1/SUMIF(Seasons!A$2:A$8,C5001,Seasons!E$2:E$8)*(B5001-(E5001/SUMIF(Seasons!A$2:A$8,C5001,Seasons!B$2:B$8))*SUMIF(Seasons!A$2:A$8,C5001,Seasons!C$2:C$8))</f>
        <v>-0.49829944150718591</v>
      </c>
    </row>
    <row r="5002" spans="1:15" x14ac:dyDescent="0.2">
      <c r="A5002">
        <v>1</v>
      </c>
      <c r="B5002" s="1">
        <v>518000</v>
      </c>
      <c r="C5002" t="s">
        <v>23</v>
      </c>
      <c r="D5002" t="s">
        <v>1401</v>
      </c>
      <c r="E5002">
        <v>133</v>
      </c>
      <c r="K5002" s="1">
        <v>518000</v>
      </c>
      <c r="L5002" s="1">
        <v>0</v>
      </c>
      <c r="N5002" s="3">
        <v>-0.30000000000000004</v>
      </c>
      <c r="O5002" s="10">
        <f>N5002-1/SUMIF(Seasons!A$2:A$8,C5002,Seasons!E$2:E$8)*(B5002-(E5002/SUMIF(Seasons!A$2:A$8,C5002,Seasons!B$2:B$8))*SUMIF(Seasons!A$2:A$8,C5002,Seasons!C$2:C$8))</f>
        <v>-0.56559807653776806</v>
      </c>
    </row>
    <row r="5003" spans="1:15" x14ac:dyDescent="0.2">
      <c r="A5003">
        <v>1</v>
      </c>
      <c r="B5003" s="1">
        <f t="shared" ref="B5003:B5008" si="13">K5003</f>
        <v>78584</v>
      </c>
      <c r="C5003" s="11" t="s">
        <v>19</v>
      </c>
      <c r="D5003" s="11" t="s">
        <v>1402</v>
      </c>
      <c r="E5003" s="12">
        <v>28</v>
      </c>
      <c r="F5003" s="12">
        <v>0</v>
      </c>
      <c r="G5003" s="12">
        <v>0</v>
      </c>
      <c r="H5003" s="12">
        <v>0</v>
      </c>
      <c r="I5003" s="11"/>
      <c r="J5003" s="14">
        <v>541667</v>
      </c>
      <c r="K5003" s="14">
        <v>78584</v>
      </c>
      <c r="L5003" s="14">
        <v>0</v>
      </c>
      <c r="M5003" s="13"/>
      <c r="N5003" s="10"/>
      <c r="O5003" s="10">
        <f>N5003-1/SUMIF(Seasons!A$2:A$8,C5003,Seasons!E$2:E$8)*(B5003-(E5003/SUMIF(Seasons!A$2:A$8,C5003,Seasons!B$2:B$8))*SUMIF(Seasons!A$2:A$8,C5003,Seasons!C$2:C$8))</f>
        <v>-1.6013615619531286E-2</v>
      </c>
    </row>
    <row r="5004" spans="1:15" x14ac:dyDescent="0.2">
      <c r="A5004">
        <v>1</v>
      </c>
      <c r="B5004" s="1">
        <f t="shared" si="13"/>
        <v>44560</v>
      </c>
      <c r="C5004" s="11" t="s">
        <v>19</v>
      </c>
      <c r="D5004" s="11" t="s">
        <v>1403</v>
      </c>
      <c r="E5004" s="12">
        <v>8</v>
      </c>
      <c r="F5004" s="12">
        <v>0</v>
      </c>
      <c r="G5004" s="12">
        <v>0</v>
      </c>
      <c r="H5004" s="12">
        <v>0</v>
      </c>
      <c r="I5004" s="11"/>
      <c r="J5004" s="14">
        <v>1075000</v>
      </c>
      <c r="K5004" s="14">
        <v>44560</v>
      </c>
      <c r="L5004" s="14">
        <v>200000</v>
      </c>
      <c r="M5004" s="13"/>
      <c r="N5004" s="10"/>
      <c r="O5004" s="10">
        <f>N5004-1/SUMIF(Seasons!A$2:A$8,C5004,Seasons!E$2:E$8)*(B5004-(E5004/SUMIF(Seasons!A$2:A$8,C5004,Seasons!B$2:B$8))*SUMIF(Seasons!A$2:A$8,C5004,Seasons!C$2:C$8))</f>
        <v>-6.3138043440963521E-2</v>
      </c>
    </row>
    <row r="5005" spans="1:15" x14ac:dyDescent="0.2">
      <c r="A5005">
        <v>1</v>
      </c>
      <c r="B5005" s="1">
        <f t="shared" si="13"/>
        <v>34677</v>
      </c>
      <c r="C5005" s="11" t="s">
        <v>20</v>
      </c>
      <c r="D5005" s="11" t="s">
        <v>1403</v>
      </c>
      <c r="E5005" s="12">
        <v>6</v>
      </c>
      <c r="F5005" s="12">
        <v>0</v>
      </c>
      <c r="G5005" s="12">
        <v>0</v>
      </c>
      <c r="H5005" s="12">
        <v>0</v>
      </c>
      <c r="I5005" s="12"/>
      <c r="J5005" s="14">
        <v>1075000</v>
      </c>
      <c r="K5005" s="14">
        <v>34677</v>
      </c>
      <c r="L5005" s="14">
        <v>200000</v>
      </c>
      <c r="M5005" s="13"/>
      <c r="N5005" s="10">
        <v>-0.3</v>
      </c>
      <c r="O5005" s="10">
        <f>N5005-1/SUMIF(Seasons!A$2:A$8,C5005,Seasons!E$2:E$8)*(B5005-(E5005/SUMIF(Seasons!A$2:A$8,C5005,Seasons!B$2:B$8))*SUMIF(Seasons!A$2:A$8,C5005,Seasons!C$2:C$8))</f>
        <v>-0.34646672503198866</v>
      </c>
    </row>
    <row r="5006" spans="1:15" x14ac:dyDescent="0.2">
      <c r="A5006">
        <v>1</v>
      </c>
      <c r="B5006" s="1">
        <f t="shared" si="13"/>
        <v>156892</v>
      </c>
      <c r="C5006" s="11" t="s">
        <v>21</v>
      </c>
      <c r="D5006" s="11" t="s">
        <v>1403</v>
      </c>
      <c r="E5006" s="12">
        <v>27</v>
      </c>
      <c r="F5006" s="12">
        <v>0</v>
      </c>
      <c r="G5006" s="12">
        <v>0</v>
      </c>
      <c r="H5006" s="12">
        <v>0</v>
      </c>
      <c r="I5006" s="12"/>
      <c r="J5006" s="14">
        <v>1075000</v>
      </c>
      <c r="K5006" s="14">
        <v>156892</v>
      </c>
      <c r="L5006" s="14">
        <v>200000</v>
      </c>
      <c r="M5006" s="13">
        <v>0</v>
      </c>
      <c r="N5006" s="10">
        <v>0.30000000000000004</v>
      </c>
      <c r="O5006" s="10">
        <f>N5006-1/SUMIF(Seasons!A$2:A$8,C5006,Seasons!E$2:E$8)*(B5006-(E5006/SUMIF(Seasons!A$2:A$8,C5006,Seasons!B$2:B$8))*SUMIF(Seasons!A$2:A$8,C5006,Seasons!C$2:C$8))</f>
        <v>0.11555872847476492</v>
      </c>
    </row>
    <row r="5007" spans="1:15" x14ac:dyDescent="0.2">
      <c r="A5007">
        <v>1</v>
      </c>
      <c r="B5007" s="1">
        <f t="shared" si="13"/>
        <v>8808</v>
      </c>
      <c r="C5007" s="11" t="s">
        <v>19</v>
      </c>
      <c r="D5007" s="11" t="s">
        <v>1404</v>
      </c>
      <c r="E5007" s="12">
        <v>2</v>
      </c>
      <c r="F5007" s="12">
        <v>0</v>
      </c>
      <c r="G5007" s="12">
        <v>0</v>
      </c>
      <c r="H5007" s="12">
        <v>0</v>
      </c>
      <c r="I5007" s="11"/>
      <c r="J5007" s="14">
        <v>850000</v>
      </c>
      <c r="K5007" s="14">
        <v>8808</v>
      </c>
      <c r="L5007" s="14">
        <v>140000</v>
      </c>
      <c r="M5007" s="13"/>
      <c r="N5007" s="10"/>
      <c r="O5007" s="10">
        <f>N5007-1/SUMIF(Seasons!A$2:A$8,C5007,Seasons!E$2:E$8)*(B5007-(E5007/SUMIF(Seasons!A$2:A$8,C5007,Seasons!B$2:B$8))*SUMIF(Seasons!A$2:A$8,C5007,Seasons!C$2:C$8))</f>
        <v>-9.6070274165322728E-3</v>
      </c>
    </row>
    <row r="5008" spans="1:15" x14ac:dyDescent="0.2">
      <c r="A5008">
        <v>1</v>
      </c>
      <c r="B5008" s="1">
        <f t="shared" si="13"/>
        <v>36962</v>
      </c>
      <c r="C5008" s="11" t="s">
        <v>20</v>
      </c>
      <c r="D5008" s="11" t="s">
        <v>1404</v>
      </c>
      <c r="E5008" s="12">
        <v>10</v>
      </c>
      <c r="F5008" s="12">
        <v>0</v>
      </c>
      <c r="G5008" s="12">
        <v>0</v>
      </c>
      <c r="H5008" s="12">
        <v>0</v>
      </c>
      <c r="I5008" s="12"/>
      <c r="J5008" s="14">
        <v>687500</v>
      </c>
      <c r="K5008" s="14">
        <v>36962</v>
      </c>
      <c r="L5008" s="14">
        <v>0</v>
      </c>
      <c r="M5008" s="13"/>
      <c r="N5008" s="10"/>
      <c r="O5008" s="10">
        <f>N5008-1/SUMIF(Seasons!A$2:A$8,C5008,Seasons!E$2:E$8)*(B5008-(E5008/SUMIF(Seasons!A$2:A$8,C5008,Seasons!B$2:B$8))*SUMIF(Seasons!A$2:A$8,C5008,Seasons!C$2:C$8))</f>
        <v>-2.5253309987204518E-2</v>
      </c>
    </row>
    <row r="5009" spans="1:15" x14ac:dyDescent="0.2">
      <c r="A5009">
        <v>1</v>
      </c>
      <c r="B5009" s="1">
        <f>J5009</f>
        <v>1600000</v>
      </c>
      <c r="C5009" s="11" t="s">
        <v>17</v>
      </c>
      <c r="D5009" s="11" t="s">
        <v>1405</v>
      </c>
      <c r="E5009" s="12">
        <v>190</v>
      </c>
      <c r="F5009" s="12"/>
      <c r="G5009" s="12"/>
      <c r="H5009" s="12"/>
      <c r="I5009" s="13">
        <v>1800000</v>
      </c>
      <c r="J5009" s="14">
        <v>1600000</v>
      </c>
      <c r="K5009" s="14"/>
      <c r="L5009" s="14" t="s">
        <v>27</v>
      </c>
      <c r="M5009" s="13"/>
      <c r="N5009" s="10">
        <v>3.2</v>
      </c>
      <c r="O5009" s="10">
        <f>N5009-1/SUMIF(Seasons!A$2:A$8,C5009,Seasons!E$2:E$8)*(B5009-(E5009/SUMIF(Seasons!A$2:A$8,C5009,Seasons!B$2:B$8))*SUMIF(Seasons!A$2:A$8,C5009,Seasons!C$2:C$8))</f>
        <v>0.25079191698525438</v>
      </c>
    </row>
    <row r="5010" spans="1:15" x14ac:dyDescent="0.2">
      <c r="A5010">
        <v>1</v>
      </c>
      <c r="B5010" s="1">
        <f>K5010</f>
        <v>2750000</v>
      </c>
      <c r="C5010" s="11" t="s">
        <v>19</v>
      </c>
      <c r="D5010" s="11" t="s">
        <v>1405</v>
      </c>
      <c r="E5010" s="12">
        <v>193</v>
      </c>
      <c r="F5010" s="12">
        <v>0</v>
      </c>
      <c r="G5010" s="12">
        <v>0</v>
      </c>
      <c r="H5010" s="12">
        <v>0</v>
      </c>
      <c r="I5010" s="11"/>
      <c r="J5010" s="14">
        <v>2750000</v>
      </c>
      <c r="K5010" s="14">
        <v>2750000</v>
      </c>
      <c r="L5010" s="14">
        <v>0</v>
      </c>
      <c r="M5010" s="13"/>
      <c r="N5010" s="10">
        <v>13.4</v>
      </c>
      <c r="O5010" s="10">
        <f>N5010-1/SUMIF(Seasons!A$2:A$8,C5010,Seasons!E$2:E$8)*(B5010-(E5010/SUMIF(Seasons!A$2:A$8,C5010,Seasons!B$2:B$8))*SUMIF(Seasons!A$2:A$8,C5010,Seasons!C$2:C$8))</f>
        <v>7.4397350993377485</v>
      </c>
    </row>
    <row r="5011" spans="1:15" x14ac:dyDescent="0.2">
      <c r="A5011">
        <v>1</v>
      </c>
      <c r="B5011" s="1">
        <f>K5011</f>
        <v>5000000</v>
      </c>
      <c r="C5011" s="11" t="s">
        <v>20</v>
      </c>
      <c r="D5011" s="11" t="s">
        <v>1405</v>
      </c>
      <c r="E5011" s="12">
        <v>186</v>
      </c>
      <c r="F5011" s="12">
        <v>0</v>
      </c>
      <c r="G5011" s="12">
        <v>0</v>
      </c>
      <c r="H5011" s="12">
        <v>0</v>
      </c>
      <c r="I5011" s="12"/>
      <c r="J5011" s="14">
        <v>5000000</v>
      </c>
      <c r="K5011" s="14">
        <v>5000000</v>
      </c>
      <c r="L5011" s="14">
        <v>0</v>
      </c>
      <c r="M5011" s="13"/>
      <c r="N5011" s="10">
        <v>12.1</v>
      </c>
      <c r="O5011" s="10">
        <f>N5011-1/SUMIF(Seasons!A$2:A$8,C5011,Seasons!E$2:E$8)*(B5011-(E5011/SUMIF(Seasons!A$2:A$8,C5011,Seasons!B$2:B$8))*SUMIF(Seasons!A$2:A$8,C5011,Seasons!C$2:C$8))</f>
        <v>0.82651356993737046</v>
      </c>
    </row>
    <row r="5012" spans="1:15" x14ac:dyDescent="0.2">
      <c r="A5012">
        <v>1</v>
      </c>
      <c r="B5012" s="1">
        <f>K5012</f>
        <v>5000000</v>
      </c>
      <c r="C5012" s="11" t="s">
        <v>21</v>
      </c>
      <c r="D5012" s="11" t="s">
        <v>1405</v>
      </c>
      <c r="E5012" s="12">
        <v>185</v>
      </c>
      <c r="F5012" s="12">
        <v>0</v>
      </c>
      <c r="G5012" s="12">
        <v>0</v>
      </c>
      <c r="H5012" s="12">
        <v>0</v>
      </c>
      <c r="I5012" s="12"/>
      <c r="J5012" s="14">
        <v>5000000</v>
      </c>
      <c r="K5012" s="14">
        <v>5000000</v>
      </c>
      <c r="L5012" s="14">
        <v>0</v>
      </c>
      <c r="M5012" s="13">
        <v>0</v>
      </c>
      <c r="N5012" s="10">
        <v>9.1999999999999993</v>
      </c>
      <c r="O5012" s="10">
        <f>N5012-1/SUMIF(Seasons!A$2:A$8,C5012,Seasons!E$2:E$8)*(B5012-(E5012/SUMIF(Seasons!A$2:A$8,C5012,Seasons!B$2:B$8))*SUMIF(Seasons!A$2:A$8,C5012,Seasons!C$2:C$8))</f>
        <v>-1.0824317855433225</v>
      </c>
    </row>
    <row r="5013" spans="1:15" x14ac:dyDescent="0.2">
      <c r="A5013">
        <v>1</v>
      </c>
      <c r="B5013" s="1">
        <f>48/82*K5013</f>
        <v>2926829.2682926827</v>
      </c>
      <c r="C5013" t="s">
        <v>22</v>
      </c>
      <c r="D5013" t="s">
        <v>1405</v>
      </c>
      <c r="E5013">
        <v>99</v>
      </c>
      <c r="F5013">
        <v>0</v>
      </c>
      <c r="H5013">
        <v>0</v>
      </c>
      <c r="K5013" s="1">
        <v>5000000</v>
      </c>
      <c r="L5013" s="1">
        <v>0</v>
      </c>
      <c r="N5013" s="3">
        <v>6.6</v>
      </c>
      <c r="O5013" s="10">
        <f>N5013-1/SUMIF(Seasons!A$2:A$8,C5013,Seasons!E$2:E$8)*(B5013-(E5013/SUMIF(Seasons!A$2:A$8,C5013,Seasons!B$2:B$8))*SUMIF(Seasons!A$2:A$8,C5013,Seasons!C$2:C$8))</f>
        <v>1.1919748229740357</v>
      </c>
    </row>
    <row r="5014" spans="1:15" x14ac:dyDescent="0.2">
      <c r="A5014">
        <v>1</v>
      </c>
      <c r="B5014" s="1">
        <f>K5014</f>
        <v>5000000</v>
      </c>
      <c r="C5014" t="s">
        <v>15</v>
      </c>
      <c r="D5014" t="s">
        <v>1405</v>
      </c>
      <c r="E5014">
        <v>195</v>
      </c>
      <c r="F5014">
        <v>0</v>
      </c>
      <c r="G5014">
        <v>0</v>
      </c>
      <c r="H5014">
        <v>0</v>
      </c>
      <c r="I5014"/>
      <c r="J5014" s="1">
        <v>5000000</v>
      </c>
      <c r="K5014" s="1">
        <v>5000000</v>
      </c>
      <c r="L5014" s="1">
        <v>0</v>
      </c>
      <c r="M5014"/>
      <c r="N5014" s="3">
        <v>11.1</v>
      </c>
      <c r="O5014" s="10">
        <f>N5014-1/SUMIF(Seasons!A$2:A$8,C5014,Seasons!E$2:E$8)*(B5014-(E5014/SUMIF(Seasons!A$2:A$8,C5014,Seasons!B$2:B$8))*SUMIF(Seasons!A$2:A$8,C5014,Seasons!C$2:C$8))</f>
        <v>0.7611810261374643</v>
      </c>
    </row>
    <row r="5015" spans="1:15" x14ac:dyDescent="0.2">
      <c r="A5015">
        <v>1</v>
      </c>
      <c r="B5015" s="1">
        <v>5000000</v>
      </c>
      <c r="C5015" t="s">
        <v>23</v>
      </c>
      <c r="D5015" t="s">
        <v>1405</v>
      </c>
      <c r="E5015">
        <v>186</v>
      </c>
      <c r="K5015" s="1">
        <v>5000000</v>
      </c>
      <c r="L5015" s="1">
        <v>0</v>
      </c>
      <c r="N5015" s="3">
        <v>13.6</v>
      </c>
      <c r="O5015" s="10">
        <f>N5015-1/SUMIF(Seasons!A$2:A$8,C5015,Seasons!E$2:E$8)*(B5015-(E5015/SUMIF(Seasons!A$2:A$8,C5015,Seasons!B$2:B$8))*SUMIF(Seasons!A$2:A$8,C5015,Seasons!C$2:C$8))</f>
        <v>4.1235137533274173</v>
      </c>
    </row>
    <row r="5016" spans="1:15" x14ac:dyDescent="0.2">
      <c r="A5016">
        <v>1</v>
      </c>
      <c r="B5016" s="1">
        <f>J5016</f>
        <v>500000</v>
      </c>
      <c r="C5016" s="11" t="s">
        <v>17</v>
      </c>
      <c r="D5016" s="11" t="s">
        <v>1406</v>
      </c>
      <c r="E5016" s="12">
        <v>190</v>
      </c>
      <c r="F5016" s="12"/>
      <c r="G5016" s="12"/>
      <c r="H5016" s="12"/>
      <c r="I5016" s="13">
        <v>500000</v>
      </c>
      <c r="J5016" s="14">
        <v>500000</v>
      </c>
      <c r="K5016" s="14"/>
      <c r="L5016" s="14" t="s">
        <v>27</v>
      </c>
      <c r="M5016" s="13"/>
      <c r="N5016" s="10">
        <v>-0.60000000000000009</v>
      </c>
      <c r="O5016" s="10">
        <f>N5016-1/SUMIF(Seasons!A$2:A$8,C5016,Seasons!E$2:E$8)*(B5016-(E5016/SUMIF(Seasons!A$2:A$8,C5016,Seasons!B$2:B$8))*SUMIF(Seasons!A$2:A$8,C5016,Seasons!C$2:C$8))</f>
        <v>-0.66553795740032773</v>
      </c>
    </row>
    <row r="5017" spans="1:15" x14ac:dyDescent="0.2">
      <c r="A5017">
        <v>1</v>
      </c>
      <c r="B5017" s="1">
        <f>J5017</f>
        <v>667500</v>
      </c>
      <c r="C5017" s="11" t="s">
        <v>17</v>
      </c>
      <c r="D5017" s="11" t="s">
        <v>1407</v>
      </c>
      <c r="E5017" s="12">
        <v>190</v>
      </c>
      <c r="F5017" s="12"/>
      <c r="G5017" s="12"/>
      <c r="H5017" s="12"/>
      <c r="I5017" s="13">
        <v>685000</v>
      </c>
      <c r="J5017" s="14">
        <v>667500</v>
      </c>
      <c r="K5017" s="14"/>
      <c r="L5017" s="14" t="s">
        <v>27</v>
      </c>
      <c r="M5017" s="13"/>
      <c r="N5017" s="10">
        <v>-4</v>
      </c>
      <c r="O5017" s="10">
        <f>N5017-1/SUMIF(Seasons!A$2:A$8,C5017,Seasons!E$2:E$8)*(B5017-(E5017/SUMIF(Seasons!A$2:A$8,C5017,Seasons!B$2:B$8))*SUMIF(Seasons!A$2:A$8,C5017,Seasons!C$2:C$8))</f>
        <v>-4.5046422719825232</v>
      </c>
    </row>
    <row r="5018" spans="1:15" x14ac:dyDescent="0.2">
      <c r="A5018">
        <v>1</v>
      </c>
      <c r="B5018" s="1">
        <f>J5018</f>
        <v>683333</v>
      </c>
      <c r="C5018" s="11" t="s">
        <v>17</v>
      </c>
      <c r="D5018" s="11" t="s">
        <v>1408</v>
      </c>
      <c r="E5018" s="12">
        <v>190</v>
      </c>
      <c r="F5018" s="12"/>
      <c r="G5018" s="12"/>
      <c r="H5018" s="12"/>
      <c r="I5018" s="13">
        <v>550000</v>
      </c>
      <c r="J5018" s="14">
        <v>683333</v>
      </c>
      <c r="K5018" s="14"/>
      <c r="L5018" s="14">
        <v>40000</v>
      </c>
      <c r="M5018" s="13"/>
      <c r="N5018" s="20">
        <v>-8.4</v>
      </c>
      <c r="O5018" s="10">
        <f>N5018-1/SUMIF(Seasons!A$2:A$8,C5018,Seasons!E$2:E$8)*(B5018-(E5018/SUMIF(Seasons!A$2:A$8,C5018,Seasons!B$2:B$8))*SUMIF(Seasons!A$2:A$8,C5018,Seasons!C$2:C$8))</f>
        <v>-8.9461487711632994</v>
      </c>
    </row>
    <row r="5019" spans="1:15" x14ac:dyDescent="0.2">
      <c r="A5019">
        <v>1</v>
      </c>
      <c r="B5019" s="1">
        <f>K5019</f>
        <v>65829</v>
      </c>
      <c r="C5019" s="11" t="s">
        <v>19</v>
      </c>
      <c r="D5019" s="11" t="s">
        <v>1408</v>
      </c>
      <c r="E5019" s="12">
        <v>21</v>
      </c>
      <c r="F5019" s="12">
        <v>0</v>
      </c>
      <c r="G5019" s="12">
        <v>0</v>
      </c>
      <c r="H5019" s="12">
        <v>0</v>
      </c>
      <c r="I5019" s="11"/>
      <c r="J5019" s="14">
        <v>605000</v>
      </c>
      <c r="K5019" s="14">
        <v>65829</v>
      </c>
      <c r="L5019" s="14">
        <v>0</v>
      </c>
      <c r="M5019" s="13"/>
      <c r="N5019" s="10"/>
      <c r="O5019" s="10">
        <f>N5019-1/SUMIF(Seasons!A$2:A$8,C5019,Seasons!E$2:E$8)*(B5019-(E5019/SUMIF(Seasons!A$2:A$8,C5019,Seasons!B$2:B$8))*SUMIF(Seasons!A$2:A$8,C5019,Seasons!C$2:C$8))</f>
        <v>-3.0264516350410053E-2</v>
      </c>
    </row>
    <row r="5020" spans="1:15" x14ac:dyDescent="0.2">
      <c r="A5020">
        <v>1</v>
      </c>
      <c r="B5020" s="1">
        <f>K5020</f>
        <v>15541</v>
      </c>
      <c r="C5020" s="11" t="s">
        <v>21</v>
      </c>
      <c r="D5020" s="11" t="s">
        <v>1408</v>
      </c>
      <c r="E5020" s="12">
        <v>5</v>
      </c>
      <c r="F5020" s="12">
        <v>0</v>
      </c>
      <c r="G5020" s="12">
        <v>0</v>
      </c>
      <c r="H5020" s="12">
        <v>0</v>
      </c>
      <c r="I5020" s="12"/>
      <c r="J5020" s="14">
        <v>575000</v>
      </c>
      <c r="K5020" s="14">
        <v>15541</v>
      </c>
      <c r="L5020" s="14">
        <v>0</v>
      </c>
      <c r="M5020" s="13">
        <v>0</v>
      </c>
      <c r="N5020" s="10"/>
      <c r="O5020" s="10">
        <f>N5020-1/SUMIF(Seasons!A$2:A$8,C5020,Seasons!E$2:E$8)*(B5020-(E5020/SUMIF(Seasons!A$2:A$8,C5020,Seasons!B$2:B$8))*SUMIF(Seasons!A$2:A$8,C5020,Seasons!C$2:C$8))</f>
        <v>-3.1061234523178018E-3</v>
      </c>
    </row>
    <row r="5021" spans="1:15" x14ac:dyDescent="0.2">
      <c r="A5021">
        <v>1</v>
      </c>
      <c r="B5021" s="1">
        <v>130000</v>
      </c>
      <c r="C5021" t="s">
        <v>23</v>
      </c>
      <c r="D5021" t="s">
        <v>1409</v>
      </c>
      <c r="E5021">
        <v>27</v>
      </c>
      <c r="K5021" s="1">
        <v>130000</v>
      </c>
      <c r="L5021" s="1">
        <v>0</v>
      </c>
      <c r="N5021" s="3">
        <v>0.30000000000000004</v>
      </c>
      <c r="O5021" s="10">
        <f>N5021-1/SUMIF(Seasons!A$2:A$8,C5021,Seasons!E$2:E$8)*(B5021-(E5021/SUMIF(Seasons!A$2:A$8,C5021,Seasons!B$2:B$8))*SUMIF(Seasons!A$2:A$8,C5021,Seasons!C$2:C$8))</f>
        <v>0.19317915104330657</v>
      </c>
    </row>
    <row r="5022" spans="1:15" x14ac:dyDescent="0.2">
      <c r="A5022">
        <v>1</v>
      </c>
      <c r="B5022" s="1">
        <f>J5022</f>
        <v>603333</v>
      </c>
      <c r="C5022" s="11" t="s">
        <v>17</v>
      </c>
      <c r="D5022" s="11" t="s">
        <v>1410</v>
      </c>
      <c r="E5022" s="12">
        <v>190</v>
      </c>
      <c r="F5022" s="12"/>
      <c r="G5022" s="12"/>
      <c r="H5022" s="12"/>
      <c r="I5022" s="13">
        <v>475000</v>
      </c>
      <c r="J5022" s="14">
        <v>603333</v>
      </c>
      <c r="K5022" s="14"/>
      <c r="L5022" s="14" t="s">
        <v>27</v>
      </c>
      <c r="M5022" s="13"/>
      <c r="N5022" s="10">
        <v>-0.7</v>
      </c>
      <c r="O5022" s="10">
        <f>N5022-1/SUMIF(Seasons!A$2:A$8,C5022,Seasons!E$2:E$8)*(B5022-(E5022/SUMIF(Seasons!A$2:A$8,C5022,Seasons!B$2:B$8))*SUMIF(Seasons!A$2:A$8,C5022,Seasons!C$2:C$8))</f>
        <v>-1.0364273074822501</v>
      </c>
    </row>
    <row r="5023" spans="1:15" x14ac:dyDescent="0.2">
      <c r="A5023">
        <v>1</v>
      </c>
      <c r="B5023" s="1">
        <f>K5023</f>
        <v>1100000</v>
      </c>
      <c r="C5023" s="11" t="s">
        <v>19</v>
      </c>
      <c r="D5023" s="11" t="s">
        <v>1410</v>
      </c>
      <c r="E5023" s="12">
        <v>193</v>
      </c>
      <c r="F5023" s="12">
        <v>0</v>
      </c>
      <c r="G5023" s="12">
        <v>0</v>
      </c>
      <c r="H5023" s="12">
        <v>0</v>
      </c>
      <c r="I5023" s="11"/>
      <c r="J5023" s="14">
        <v>1100000</v>
      </c>
      <c r="K5023" s="14">
        <v>1100000</v>
      </c>
      <c r="L5023" s="14">
        <v>0</v>
      </c>
      <c r="M5023" s="13"/>
      <c r="N5023" s="10">
        <v>6.6</v>
      </c>
      <c r="O5023" s="10">
        <f>N5023-1/SUMIF(Seasons!A$2:A$8,C5023,Seasons!E$2:E$8)*(B5023-(E5023/SUMIF(Seasons!A$2:A$8,C5023,Seasons!B$2:B$8))*SUMIF(Seasons!A$2:A$8,C5023,Seasons!C$2:C$8))</f>
        <v>5.0105960264900657</v>
      </c>
    </row>
    <row r="5024" spans="1:15" x14ac:dyDescent="0.2">
      <c r="A5024">
        <v>1</v>
      </c>
      <c r="B5024" s="1">
        <f>K5024</f>
        <v>1100000</v>
      </c>
      <c r="C5024" s="11" t="s">
        <v>20</v>
      </c>
      <c r="D5024" s="11" t="s">
        <v>1410</v>
      </c>
      <c r="E5024" s="12">
        <v>186</v>
      </c>
      <c r="F5024" s="12">
        <v>0</v>
      </c>
      <c r="G5024" s="12">
        <v>0</v>
      </c>
      <c r="H5024" s="12">
        <v>0</v>
      </c>
      <c r="I5024" s="12"/>
      <c r="J5024" s="14">
        <v>1100000</v>
      </c>
      <c r="K5024" s="14">
        <v>1100000</v>
      </c>
      <c r="L5024" s="14">
        <v>0</v>
      </c>
      <c r="M5024" s="13"/>
      <c r="N5024" s="10">
        <v>3.6</v>
      </c>
      <c r="O5024" s="10">
        <f>N5024-1/SUMIF(Seasons!A$2:A$8,C5024,Seasons!E$2:E$8)*(B5024-(E5024/SUMIF(Seasons!A$2:A$8,C5024,Seasons!B$2:B$8))*SUMIF(Seasons!A$2:A$8,C5024,Seasons!C$2:C$8))</f>
        <v>2.0968684759916494</v>
      </c>
    </row>
    <row r="5025" spans="1:15" x14ac:dyDescent="0.2">
      <c r="A5025">
        <v>1</v>
      </c>
      <c r="B5025" s="1">
        <f>K5025</f>
        <v>2750000</v>
      </c>
      <c r="C5025" s="11" t="s">
        <v>21</v>
      </c>
      <c r="D5025" s="11" t="s">
        <v>1410</v>
      </c>
      <c r="E5025" s="12">
        <v>185</v>
      </c>
      <c r="F5025" s="12">
        <v>0</v>
      </c>
      <c r="G5025" s="12">
        <v>0</v>
      </c>
      <c r="H5025" s="12">
        <v>0</v>
      </c>
      <c r="I5025" s="12"/>
      <c r="J5025" s="14">
        <v>2750000</v>
      </c>
      <c r="K5025" s="14">
        <v>2750000</v>
      </c>
      <c r="L5025" s="14">
        <v>0</v>
      </c>
      <c r="M5025" s="13">
        <v>0</v>
      </c>
      <c r="N5025" s="10">
        <v>4.5</v>
      </c>
      <c r="O5025" s="10">
        <f>N5025-1/SUMIF(Seasons!A$2:A$8,C5025,Seasons!E$2:E$8)*(B5025-(E5025/SUMIF(Seasons!A$2:A$8,C5025,Seasons!B$2:B$8))*SUMIF(Seasons!A$2:A$8,C5025,Seasons!C$2:C$8))</f>
        <v>-0.61249401627572997</v>
      </c>
    </row>
    <row r="5026" spans="1:15" x14ac:dyDescent="0.2">
      <c r="A5026">
        <v>1</v>
      </c>
      <c r="B5026" s="1">
        <f>48/82*K5026</f>
        <v>1609756.0975609755</v>
      </c>
      <c r="C5026" t="s">
        <v>22</v>
      </c>
      <c r="D5026" t="s">
        <v>1410</v>
      </c>
      <c r="E5026">
        <v>99</v>
      </c>
      <c r="F5026">
        <v>0</v>
      </c>
      <c r="H5026">
        <v>0</v>
      </c>
      <c r="K5026" s="1">
        <v>2750000</v>
      </c>
      <c r="L5026" s="1">
        <v>0</v>
      </c>
      <c r="N5026" s="3">
        <v>2.7</v>
      </c>
      <c r="O5026" s="10">
        <f>N5026-1/SUMIF(Seasons!A$2:A$8,C5026,Seasons!E$2:E$8)*(B5026-(E5026/SUMIF(Seasons!A$2:A$8,C5026,Seasons!B$2:B$8))*SUMIF(Seasons!A$2:A$8,C5026,Seasons!C$2:C$8))</f>
        <v>1.109362706530348E-2</v>
      </c>
    </row>
    <row r="5027" spans="1:15" x14ac:dyDescent="0.2">
      <c r="A5027">
        <v>1</v>
      </c>
      <c r="B5027" s="1">
        <f>K5027</f>
        <v>2750000</v>
      </c>
      <c r="C5027" t="s">
        <v>15</v>
      </c>
      <c r="D5027" t="s">
        <v>1410</v>
      </c>
      <c r="E5027">
        <v>195</v>
      </c>
      <c r="F5027">
        <v>0</v>
      </c>
      <c r="G5027">
        <v>0</v>
      </c>
      <c r="H5027">
        <v>0</v>
      </c>
      <c r="I5027"/>
      <c r="J5027" s="1">
        <v>2750000</v>
      </c>
      <c r="K5027" s="1">
        <v>2750000</v>
      </c>
      <c r="L5027" s="1">
        <v>0</v>
      </c>
      <c r="M5027"/>
      <c r="N5027" s="3">
        <v>4.8</v>
      </c>
      <c r="O5027" s="10">
        <f>N5027-1/SUMIF(Seasons!A$2:A$8,C5027,Seasons!E$2:E$8)*(B5027-(E5027/SUMIF(Seasons!A$2:A$8,C5027,Seasons!B$2:B$8))*SUMIF(Seasons!A$2:A$8,C5027,Seasons!C$2:C$8))</f>
        <v>-0.31132623426911898</v>
      </c>
    </row>
    <row r="5028" spans="1:15" x14ac:dyDescent="0.2">
      <c r="A5028">
        <v>1</v>
      </c>
      <c r="B5028" s="1">
        <v>2750000</v>
      </c>
      <c r="C5028" t="s">
        <v>23</v>
      </c>
      <c r="D5028" t="s">
        <v>1410</v>
      </c>
      <c r="E5028">
        <v>186</v>
      </c>
      <c r="K5028" s="1">
        <v>2750000</v>
      </c>
      <c r="L5028" s="1">
        <v>0</v>
      </c>
      <c r="N5028" s="3">
        <v>-0.1</v>
      </c>
      <c r="O5028" s="10">
        <f>N5028-1/SUMIF(Seasons!A$2:A$8,C5028,Seasons!E$2:E$8)*(B5028-(E5028/SUMIF(Seasons!A$2:A$8,C5028,Seasons!B$2:B$8))*SUMIF(Seasons!A$2:A$8,C5028,Seasons!C$2:C$8))</f>
        <v>-4.7850044365572311</v>
      </c>
    </row>
    <row r="5029" spans="1:15" x14ac:dyDescent="0.2">
      <c r="A5029">
        <v>1</v>
      </c>
      <c r="B5029" s="1">
        <f>J5029</f>
        <v>1033333</v>
      </c>
      <c r="C5029" s="11" t="s">
        <v>17</v>
      </c>
      <c r="D5029" s="11" t="s">
        <v>1411</v>
      </c>
      <c r="E5029" s="12">
        <v>190</v>
      </c>
      <c r="F5029" s="12"/>
      <c r="G5029" s="12"/>
      <c r="H5029" s="12"/>
      <c r="I5029" s="13">
        <v>1375000</v>
      </c>
      <c r="J5029" s="14">
        <v>1033333</v>
      </c>
      <c r="K5029" s="14"/>
      <c r="L5029" s="14" t="s">
        <v>27</v>
      </c>
      <c r="M5029" s="13"/>
      <c r="N5029" s="10">
        <v>8.6999999999999993</v>
      </c>
      <c r="O5029" s="10">
        <f>N5029-1/SUMIF(Seasons!A$2:A$8,C5029,Seasons!E$2:E$8)*(B5029-(E5029/SUMIF(Seasons!A$2:A$8,C5029,Seasons!B$2:B$8))*SUMIF(Seasons!A$2:A$8,C5029,Seasons!C$2:C$8))</f>
        <v>7.2363198252321128</v>
      </c>
    </row>
    <row r="5030" spans="1:15" x14ac:dyDescent="0.2">
      <c r="A5030">
        <v>1</v>
      </c>
      <c r="B5030" s="1">
        <f>K5030</f>
        <v>5300000</v>
      </c>
      <c r="C5030" s="11" t="s">
        <v>19</v>
      </c>
      <c r="D5030" s="11" t="s">
        <v>1411</v>
      </c>
      <c r="E5030" s="12">
        <v>193</v>
      </c>
      <c r="F5030" s="12">
        <v>0</v>
      </c>
      <c r="G5030" s="12">
        <v>0</v>
      </c>
      <c r="H5030" s="12">
        <v>0</v>
      </c>
      <c r="I5030" s="11"/>
      <c r="J5030" s="14">
        <v>5300000</v>
      </c>
      <c r="K5030" s="14">
        <v>5300000</v>
      </c>
      <c r="L5030" s="14">
        <v>0</v>
      </c>
      <c r="M5030" s="13"/>
      <c r="N5030" s="10">
        <v>13.4</v>
      </c>
      <c r="O5030" s="10">
        <f>N5030-1/SUMIF(Seasons!A$2:A$8,C5030,Seasons!E$2:E$8)*(B5030-(E5030/SUMIF(Seasons!A$2:A$8,C5030,Seasons!B$2:B$8))*SUMIF(Seasons!A$2:A$8,C5030,Seasons!C$2:C$8))</f>
        <v>0.68476821192052917</v>
      </c>
    </row>
    <row r="5031" spans="1:15" x14ac:dyDescent="0.2">
      <c r="A5031">
        <v>1</v>
      </c>
      <c r="B5031" s="1">
        <f>K5031</f>
        <v>5300000</v>
      </c>
      <c r="C5031" s="11" t="s">
        <v>20</v>
      </c>
      <c r="D5031" s="11" t="s">
        <v>1411</v>
      </c>
      <c r="E5031" s="12">
        <v>186</v>
      </c>
      <c r="F5031" s="12">
        <v>0</v>
      </c>
      <c r="G5031" s="12">
        <v>0</v>
      </c>
      <c r="H5031" s="12">
        <v>0</v>
      </c>
      <c r="I5031" s="12"/>
      <c r="J5031" s="14">
        <v>5300000</v>
      </c>
      <c r="K5031" s="14">
        <v>5300000</v>
      </c>
      <c r="L5031" s="14">
        <v>0</v>
      </c>
      <c r="M5031" s="13"/>
      <c r="N5031" s="10">
        <v>8.4</v>
      </c>
      <c r="O5031" s="10">
        <f>N5031-1/SUMIF(Seasons!A$2:A$8,C5031,Seasons!E$2:E$8)*(B5031-(E5031/SUMIF(Seasons!A$2:A$8,C5031,Seasons!B$2:B$8))*SUMIF(Seasons!A$2:A$8,C5031,Seasons!C$2:C$8))</f>
        <v>-3.6250521920668053</v>
      </c>
    </row>
    <row r="5032" spans="1:15" x14ac:dyDescent="0.2">
      <c r="A5032">
        <v>1</v>
      </c>
      <c r="B5032" s="1">
        <f>K5032</f>
        <v>5300000</v>
      </c>
      <c r="C5032" s="11" t="s">
        <v>21</v>
      </c>
      <c r="D5032" s="11" t="s">
        <v>1411</v>
      </c>
      <c r="E5032" s="12">
        <v>185</v>
      </c>
      <c r="F5032" s="12">
        <v>0</v>
      </c>
      <c r="G5032" s="12">
        <v>0</v>
      </c>
      <c r="H5032" s="12">
        <v>0</v>
      </c>
      <c r="I5032" s="12"/>
      <c r="J5032" s="14">
        <v>5300000</v>
      </c>
      <c r="K5032" s="14">
        <v>5300000</v>
      </c>
      <c r="L5032" s="14">
        <v>0</v>
      </c>
      <c r="M5032" s="13">
        <v>0</v>
      </c>
      <c r="N5032" s="10">
        <v>15.6</v>
      </c>
      <c r="O5032" s="10">
        <f>N5032-1/SUMIF(Seasons!A$2:A$8,C5032,Seasons!E$2:E$8)*(B5032-(E5032/SUMIF(Seasons!A$2:A$8,C5032,Seasons!B$2:B$8))*SUMIF(Seasons!A$2:A$8,C5032,Seasons!C$2:C$8))</f>
        <v>4.6282431785543316</v>
      </c>
    </row>
    <row r="5033" spans="1:15" x14ac:dyDescent="0.2">
      <c r="A5033">
        <v>1</v>
      </c>
      <c r="B5033" s="1">
        <f>48/82*K5033</f>
        <v>2754589.4634146341</v>
      </c>
      <c r="C5033" t="s">
        <v>22</v>
      </c>
      <c r="D5033" t="s">
        <v>1411</v>
      </c>
      <c r="E5033">
        <v>99</v>
      </c>
      <c r="F5033">
        <v>0</v>
      </c>
      <c r="H5033">
        <v>0</v>
      </c>
      <c r="K5033" s="1">
        <v>4705757</v>
      </c>
      <c r="L5033" s="1">
        <v>0</v>
      </c>
      <c r="N5033" s="3">
        <v>5.0999999999999996</v>
      </c>
      <c r="O5033" s="10">
        <f>N5033-1/SUMIF(Seasons!A$2:A$8,C5033,Seasons!E$2:E$8)*(B5033-(E5033/SUMIF(Seasons!A$2:A$8,C5033,Seasons!B$2:B$8))*SUMIF(Seasons!A$2:A$8,C5033,Seasons!C$2:C$8))</f>
        <v>4.7566678206136359E-2</v>
      </c>
    </row>
    <row r="5034" spans="1:15" x14ac:dyDescent="0.2">
      <c r="A5034">
        <v>1</v>
      </c>
      <c r="B5034" s="1">
        <f>K5034</f>
        <v>5300000</v>
      </c>
      <c r="C5034" t="s">
        <v>15</v>
      </c>
      <c r="D5034" t="s">
        <v>1411</v>
      </c>
      <c r="E5034">
        <v>195</v>
      </c>
      <c r="F5034">
        <v>0</v>
      </c>
      <c r="G5034">
        <v>195</v>
      </c>
      <c r="H5034">
        <v>0</v>
      </c>
      <c r="I5034"/>
      <c r="J5034" s="1">
        <v>5300000</v>
      </c>
      <c r="K5034" s="1">
        <v>5300000</v>
      </c>
      <c r="L5034" s="1">
        <v>0</v>
      </c>
      <c r="M5034"/>
      <c r="N5034" s="3">
        <v>12.2</v>
      </c>
      <c r="O5034" s="10">
        <f>N5034-1/SUMIF(Seasons!A$2:A$8,C5034,Seasons!E$2:E$8)*(B5034-(E5034/SUMIF(Seasons!A$2:A$8,C5034,Seasons!B$2:B$8))*SUMIF(Seasons!A$2:A$8,C5034,Seasons!C$2:C$8))</f>
        <v>1.164181994191674</v>
      </c>
    </row>
    <row r="5035" spans="1:15" x14ac:dyDescent="0.2">
      <c r="A5035">
        <v>1</v>
      </c>
      <c r="B5035" s="1">
        <v>5600000</v>
      </c>
      <c r="C5035" t="s">
        <v>23</v>
      </c>
      <c r="D5035" t="s">
        <v>1411</v>
      </c>
      <c r="E5035">
        <v>186</v>
      </c>
      <c r="K5035" s="1">
        <v>5600000</v>
      </c>
      <c r="L5035" s="1">
        <v>0</v>
      </c>
      <c r="N5035" s="3">
        <v>10.4</v>
      </c>
      <c r="O5035" s="10">
        <f>N5035-1/SUMIF(Seasons!A$2:A$8,C5035,Seasons!E$2:E$8)*(B5035-(E5035/SUMIF(Seasons!A$2:A$8,C5035,Seasons!B$2:B$8))*SUMIF(Seasons!A$2:A$8,C5035,Seasons!C$2:C$8))</f>
        <v>-0.35421472937000864</v>
      </c>
    </row>
    <row r="5036" spans="1:15" x14ac:dyDescent="0.2">
      <c r="A5036">
        <v>1</v>
      </c>
      <c r="B5036" s="1">
        <f>J5036</f>
        <v>2105000</v>
      </c>
      <c r="C5036" s="11" t="s">
        <v>17</v>
      </c>
      <c r="D5036" t="s">
        <v>1412</v>
      </c>
      <c r="E5036" s="12">
        <v>190</v>
      </c>
      <c r="F5036" s="12"/>
      <c r="G5036" s="12"/>
      <c r="H5036" s="12"/>
      <c r="I5036" s="13">
        <v>2240000</v>
      </c>
      <c r="J5036" s="14">
        <v>2105000</v>
      </c>
      <c r="K5036" s="14"/>
      <c r="L5036" s="14" t="s">
        <v>27</v>
      </c>
      <c r="M5036" s="13"/>
      <c r="N5036" s="10">
        <v>12.1</v>
      </c>
      <c r="O5036" s="10">
        <f>N5036-1/SUMIF(Seasons!A$2:A$8,C5036,Seasons!E$2:E$8)*(B5036-(E5036/SUMIF(Seasons!A$2:A$8,C5036,Seasons!B$2:B$8))*SUMIF(Seasons!A$2:A$8,C5036,Seasons!C$2:C$8))</f>
        <v>7.8269251774986346</v>
      </c>
    </row>
    <row r="5037" spans="1:15" x14ac:dyDescent="0.2">
      <c r="A5037">
        <v>1</v>
      </c>
      <c r="B5037" s="1">
        <f>K5037</f>
        <v>2083187</v>
      </c>
      <c r="C5037" s="11" t="s">
        <v>19</v>
      </c>
      <c r="D5037" t="s">
        <v>1412</v>
      </c>
      <c r="E5037" s="11">
        <v>191</v>
      </c>
      <c r="F5037" s="11">
        <v>0</v>
      </c>
      <c r="G5037" s="11">
        <v>0</v>
      </c>
      <c r="H5037" s="11">
        <v>0</v>
      </c>
      <c r="I5037" s="11"/>
      <c r="J5037" s="17">
        <v>2105000</v>
      </c>
      <c r="K5037" s="17">
        <v>2083187</v>
      </c>
      <c r="L5037" s="17">
        <v>0</v>
      </c>
      <c r="M5037" s="18"/>
      <c r="N5037" s="10">
        <v>8</v>
      </c>
      <c r="O5037" s="10">
        <f>N5037-1/SUMIF(Seasons!A$2:A$8,C5037,Seasons!E$2:E$8)*(B5037-(E5037/SUMIF(Seasons!A$2:A$8,C5037,Seasons!B$2:B$8))*SUMIF(Seasons!A$2:A$8,C5037,Seasons!C$2:C$8))</f>
        <v>3.792401729403287</v>
      </c>
    </row>
    <row r="5038" spans="1:15" x14ac:dyDescent="0.2">
      <c r="A5038">
        <v>1</v>
      </c>
      <c r="B5038" s="1">
        <f>K5038</f>
        <v>3200000</v>
      </c>
      <c r="C5038" s="11" t="s">
        <v>20</v>
      </c>
      <c r="D5038" t="s">
        <v>1412</v>
      </c>
      <c r="E5038" s="12">
        <v>186</v>
      </c>
      <c r="F5038" s="12">
        <v>0</v>
      </c>
      <c r="G5038" s="12">
        <v>0</v>
      </c>
      <c r="H5038" s="12">
        <v>0</v>
      </c>
      <c r="I5038" s="12"/>
      <c r="J5038" s="14">
        <v>3200000</v>
      </c>
      <c r="K5038" s="14">
        <v>3200000</v>
      </c>
      <c r="L5038" s="14">
        <v>0</v>
      </c>
      <c r="M5038" s="13"/>
      <c r="N5038" s="10">
        <v>1.5</v>
      </c>
      <c r="O5038" s="10">
        <f>N5038-1/SUMIF(Seasons!A$2:A$8,C5038,Seasons!E$2:E$8)*(B5038-(E5038/SUMIF(Seasons!A$2:A$8,C5038,Seasons!B$2:B$8))*SUMIF(Seasons!A$2:A$8,C5038,Seasons!C$2:C$8))</f>
        <v>-5.2640918580375775</v>
      </c>
    </row>
    <row r="5039" spans="1:15" x14ac:dyDescent="0.2">
      <c r="A5039">
        <v>1</v>
      </c>
      <c r="B5039" s="1">
        <f>K5039</f>
        <v>1500000</v>
      </c>
      <c r="C5039" s="11" t="s">
        <v>21</v>
      </c>
      <c r="D5039" t="s">
        <v>1412</v>
      </c>
      <c r="E5039" s="11">
        <v>185</v>
      </c>
      <c r="F5039" s="11">
        <v>0</v>
      </c>
      <c r="G5039" s="11">
        <v>0</v>
      </c>
      <c r="H5039" s="11">
        <v>0</v>
      </c>
      <c r="I5039" s="11"/>
      <c r="J5039" s="17">
        <v>1500000</v>
      </c>
      <c r="K5039" s="17">
        <v>1500000</v>
      </c>
      <c r="L5039" s="17">
        <v>0</v>
      </c>
      <c r="M5039" s="18">
        <v>0</v>
      </c>
      <c r="N5039" s="10">
        <v>5.3</v>
      </c>
      <c r="O5039" s="10">
        <f>N5039-1/SUMIF(Seasons!A$2:A$8,C5039,Seasons!E$2:E$8)*(B5039-(E5039/SUMIF(Seasons!A$2:A$8,C5039,Seasons!B$2:B$8))*SUMIF(Seasons!A$2:A$8,C5039,Seasons!C$2:C$8))</f>
        <v>3.0596936333173765</v>
      </c>
    </row>
    <row r="5040" spans="1:15" x14ac:dyDescent="0.2">
      <c r="A5040">
        <v>1</v>
      </c>
      <c r="B5040" s="1">
        <f>48/82*K5040</f>
        <v>1053658.5365853659</v>
      </c>
      <c r="C5040" t="s">
        <v>22</v>
      </c>
      <c r="D5040" t="s">
        <v>1412</v>
      </c>
      <c r="E5040">
        <v>99</v>
      </c>
      <c r="F5040">
        <v>0</v>
      </c>
      <c r="H5040">
        <v>0</v>
      </c>
      <c r="K5040" s="1">
        <v>1800000</v>
      </c>
      <c r="L5040" s="1">
        <v>0</v>
      </c>
      <c r="N5040" s="3">
        <v>1.3</v>
      </c>
      <c r="O5040" s="10">
        <f>N5040-1/SUMIF(Seasons!A$2:A$8,C5040,Seasons!E$2:E$8)*(B5040-(E5040/SUMIF(Seasons!A$2:A$8,C5040,Seasons!B$2:B$8))*SUMIF(Seasons!A$2:A$8,C5040,Seasons!C$2:C$8))</f>
        <v>-0.24083398898505126</v>
      </c>
    </row>
    <row r="5041" spans="1:15" x14ac:dyDescent="0.2">
      <c r="A5041">
        <v>1</v>
      </c>
      <c r="B5041" s="1">
        <f>K5041</f>
        <v>600000</v>
      </c>
      <c r="C5041" s="11" t="s">
        <v>19</v>
      </c>
      <c r="D5041" s="11" t="s">
        <v>1413</v>
      </c>
      <c r="E5041" s="12">
        <v>193</v>
      </c>
      <c r="F5041" s="12">
        <v>0</v>
      </c>
      <c r="G5041" s="12">
        <v>0</v>
      </c>
      <c r="H5041" s="12">
        <v>0</v>
      </c>
      <c r="I5041" s="11"/>
      <c r="J5041" s="14">
        <v>600000</v>
      </c>
      <c r="K5041" s="14">
        <v>600000</v>
      </c>
      <c r="L5041" s="14">
        <v>0</v>
      </c>
      <c r="M5041" s="13"/>
      <c r="N5041" s="10">
        <v>0.2</v>
      </c>
      <c r="O5041" s="10">
        <f>N5041-1/SUMIF(Seasons!A$2:A$8,C5041,Seasons!E$2:E$8)*(B5041-(E5041/SUMIF(Seasons!A$2:A$8,C5041,Seasons!B$2:B$8))*SUMIF(Seasons!A$2:A$8,C5041,Seasons!C$2:C$8))</f>
        <v>-6.4900662251655639E-2</v>
      </c>
    </row>
    <row r="5042" spans="1:15" x14ac:dyDescent="0.2">
      <c r="A5042">
        <v>1</v>
      </c>
      <c r="B5042" s="1">
        <f>J5042</f>
        <v>875000</v>
      </c>
      <c r="C5042" s="11" t="s">
        <v>17</v>
      </c>
      <c r="D5042" s="11" t="s">
        <v>1414</v>
      </c>
      <c r="E5042" s="12">
        <v>190</v>
      </c>
      <c r="F5042" s="12"/>
      <c r="G5042" s="12"/>
      <c r="H5042" s="12"/>
      <c r="I5042" s="13">
        <v>875000</v>
      </c>
      <c r="J5042" s="14">
        <v>875000</v>
      </c>
      <c r="K5042" s="14"/>
      <c r="L5042" s="14" t="s">
        <v>27</v>
      </c>
      <c r="M5042" s="13"/>
      <c r="N5042" s="10">
        <v>0.2</v>
      </c>
      <c r="O5042" s="10">
        <f>N5042-1/SUMIF(Seasons!A$2:A$8,C5042,Seasons!E$2:E$8)*(B5042-(E5042/SUMIF(Seasons!A$2:A$8,C5042,Seasons!B$2:B$8))*SUMIF(Seasons!A$2:A$8,C5042,Seasons!C$2:C$8))</f>
        <v>-0.84860731840524295</v>
      </c>
    </row>
    <row r="5043" spans="1:15" x14ac:dyDescent="0.2">
      <c r="A5043">
        <v>1</v>
      </c>
      <c r="B5043" s="1">
        <f>K5043</f>
        <v>302419</v>
      </c>
      <c r="C5043" s="11" t="s">
        <v>20</v>
      </c>
      <c r="D5043" s="11" t="s">
        <v>1414</v>
      </c>
      <c r="E5043" s="12">
        <v>100</v>
      </c>
      <c r="F5043" s="12">
        <v>0</v>
      </c>
      <c r="G5043" s="12">
        <v>0</v>
      </c>
      <c r="H5043" s="12">
        <v>0</v>
      </c>
      <c r="I5043" s="12"/>
      <c r="J5043" s="14">
        <v>562500</v>
      </c>
      <c r="K5043" s="14">
        <v>302419</v>
      </c>
      <c r="L5043" s="14">
        <v>0</v>
      </c>
      <c r="M5043" s="13"/>
      <c r="N5043" s="10">
        <v>-0.3</v>
      </c>
      <c r="O5043" s="10">
        <f>N5043-1/SUMIF(Seasons!A$2:A$8,C5043,Seasons!E$2:E$8)*(B5043-(E5043/SUMIF(Seasons!A$2:A$8,C5043,Seasons!B$2:B$8))*SUMIF(Seasons!A$2:A$8,C5043,Seasons!C$2:C$8))</f>
        <v>-0.3841798639639033</v>
      </c>
    </row>
    <row r="5044" spans="1:15" x14ac:dyDescent="0.2">
      <c r="A5044">
        <v>1</v>
      </c>
      <c r="B5044" s="1">
        <f>K5044</f>
        <v>600000</v>
      </c>
      <c r="C5044" s="11" t="s">
        <v>21</v>
      </c>
      <c r="D5044" s="11" t="s">
        <v>1414</v>
      </c>
      <c r="E5044" s="12">
        <v>185</v>
      </c>
      <c r="F5044" s="12">
        <v>0</v>
      </c>
      <c r="G5044" s="12">
        <v>0</v>
      </c>
      <c r="H5044" s="12">
        <v>0</v>
      </c>
      <c r="I5044" s="12"/>
      <c r="J5044" s="14">
        <v>600000</v>
      </c>
      <c r="K5044" s="14">
        <v>600000</v>
      </c>
      <c r="L5044" s="14">
        <v>0</v>
      </c>
      <c r="M5044" s="13">
        <v>0</v>
      </c>
      <c r="N5044" s="10">
        <v>0</v>
      </c>
      <c r="O5044" s="10">
        <f>N5044-1/SUMIF(Seasons!A$2:A$8,C5044,Seasons!E$2:E$8)*(B5044-(E5044/SUMIF(Seasons!A$2:A$8,C5044,Seasons!B$2:B$8))*SUMIF(Seasons!A$2:A$8,C5044,Seasons!C$2:C$8))</f>
        <v>-0.1723312589755864</v>
      </c>
    </row>
    <row r="5045" spans="1:15" x14ac:dyDescent="0.2">
      <c r="A5045">
        <v>1</v>
      </c>
      <c r="B5045" s="1">
        <f>48/82*K5045</f>
        <v>253658.34146341463</v>
      </c>
      <c r="C5045" t="s">
        <v>22</v>
      </c>
      <c r="D5045" t="s">
        <v>1414</v>
      </c>
      <c r="E5045">
        <v>66</v>
      </c>
      <c r="F5045">
        <v>0</v>
      </c>
      <c r="H5045">
        <v>0</v>
      </c>
      <c r="K5045" s="1">
        <v>433333</v>
      </c>
      <c r="L5045" s="1">
        <v>0</v>
      </c>
      <c r="N5045" s="3">
        <v>2.4</v>
      </c>
      <c r="O5045" s="10">
        <f>N5045-1/SUMIF(Seasons!A$2:A$8,C5045,Seasons!E$2:E$8)*(B5045-(E5045/SUMIF(Seasons!A$2:A$8,C5045,Seasons!B$2:B$8))*SUMIF(Seasons!A$2:A$8,C5045,Seasons!C$2:C$8))</f>
        <v>2.2992922989771833</v>
      </c>
    </row>
    <row r="5046" spans="1:15" x14ac:dyDescent="0.2">
      <c r="A5046">
        <v>1</v>
      </c>
      <c r="B5046" s="1">
        <f>K5046</f>
        <v>238846</v>
      </c>
      <c r="C5046" t="s">
        <v>15</v>
      </c>
      <c r="D5046" t="s">
        <v>1414</v>
      </c>
      <c r="E5046">
        <v>69</v>
      </c>
      <c r="F5046">
        <v>0</v>
      </c>
      <c r="G5046">
        <v>0</v>
      </c>
      <c r="H5046">
        <v>0</v>
      </c>
      <c r="I5046"/>
      <c r="J5046" s="1">
        <v>675000</v>
      </c>
      <c r="K5046" s="1">
        <v>238846</v>
      </c>
      <c r="L5046" s="1">
        <v>0</v>
      </c>
      <c r="M5046"/>
      <c r="N5046" s="3">
        <v>-0.9</v>
      </c>
      <c r="O5046" s="10">
        <f>N5046-1/SUMIF(Seasons!A$2:A$8,C5046,Seasons!E$2:E$8)*(B5046-(E5046/SUMIF(Seasons!A$2:A$8,C5046,Seasons!B$2:B$8))*SUMIF(Seasons!A$2:A$8,C5046,Seasons!C$2:C$8))</f>
        <v>-1.0027623203514782</v>
      </c>
    </row>
    <row r="5047" spans="1:15" x14ac:dyDescent="0.2">
      <c r="A5047">
        <v>1</v>
      </c>
      <c r="B5047" s="1">
        <v>675000</v>
      </c>
      <c r="C5047" t="s">
        <v>23</v>
      </c>
      <c r="D5047" t="s">
        <v>1414</v>
      </c>
      <c r="E5047">
        <v>186</v>
      </c>
      <c r="K5047" s="1">
        <v>675000</v>
      </c>
      <c r="L5047" s="1">
        <v>0</v>
      </c>
      <c r="N5047" s="3">
        <v>-0.60000000000000009</v>
      </c>
      <c r="O5047" s="10">
        <f>N5047-1/SUMIF(Seasons!A$2:A$8,C5047,Seasons!E$2:E$8)*(B5047-(E5047/SUMIF(Seasons!A$2:A$8,C5047,Seasons!B$2:B$8))*SUMIF(Seasons!A$2:A$8,C5047,Seasons!C$2:C$8))</f>
        <v>-0.86619343389529735</v>
      </c>
    </row>
    <row r="5048" spans="1:15" x14ac:dyDescent="0.2">
      <c r="A5048">
        <v>1</v>
      </c>
      <c r="B5048" s="1">
        <f>J5048</f>
        <v>954250</v>
      </c>
      <c r="C5048" s="11" t="s">
        <v>17</v>
      </c>
      <c r="D5048" s="11" t="s">
        <v>1415</v>
      </c>
      <c r="E5048" s="12">
        <v>190</v>
      </c>
      <c r="F5048" s="12"/>
      <c r="G5048" s="12"/>
      <c r="H5048" s="12"/>
      <c r="I5048" s="13">
        <v>895000</v>
      </c>
      <c r="J5048" s="14">
        <v>954250</v>
      </c>
      <c r="K5048" s="14"/>
      <c r="L5048" s="14">
        <v>88500</v>
      </c>
      <c r="M5048" s="13"/>
      <c r="N5048" s="10">
        <v>0.2</v>
      </c>
      <c r="O5048" s="10">
        <f>N5048-1/SUMIF(Seasons!A$2:A$8,C5048,Seasons!E$2:E$8)*(B5048-(E5048/SUMIF(Seasons!A$2:A$8,C5048,Seasons!B$2:B$8))*SUMIF(Seasons!A$2:A$8,C5048,Seasons!C$2:C$8))</f>
        <v>-1.0563626433642819</v>
      </c>
    </row>
    <row r="5049" spans="1:15" x14ac:dyDescent="0.2">
      <c r="A5049">
        <v>1</v>
      </c>
      <c r="B5049" s="1">
        <f>K5049</f>
        <v>262048</v>
      </c>
      <c r="C5049" s="11" t="s">
        <v>19</v>
      </c>
      <c r="D5049" s="11" t="s">
        <v>1415</v>
      </c>
      <c r="E5049" s="11">
        <v>53</v>
      </c>
      <c r="F5049" s="11">
        <v>0</v>
      </c>
      <c r="G5049" s="11">
        <v>0</v>
      </c>
      <c r="H5049" s="11">
        <v>0</v>
      </c>
      <c r="I5049" s="11"/>
      <c r="J5049" s="17">
        <v>954250</v>
      </c>
      <c r="K5049" s="17">
        <v>262048</v>
      </c>
      <c r="L5049" s="17">
        <v>100000</v>
      </c>
      <c r="M5049" s="18"/>
      <c r="N5049" s="10">
        <v>-0.6</v>
      </c>
      <c r="O5049" s="10">
        <f>N5049-1/SUMIF(Seasons!A$2:A$8,C5049,Seasons!E$2:E$8)*(B5049-(E5049/SUMIF(Seasons!A$2:A$8,C5049,Seasons!B$2:B$8))*SUMIF(Seasons!A$2:A$8,C5049,Seasons!C$2:C$8))</f>
        <v>-0.93044318018048933</v>
      </c>
    </row>
    <row r="5050" spans="1:15" x14ac:dyDescent="0.2">
      <c r="A5050">
        <v>1</v>
      </c>
      <c r="B5050" s="1">
        <f>K5050</f>
        <v>638710</v>
      </c>
      <c r="C5050" s="11" t="s">
        <v>20</v>
      </c>
      <c r="D5050" s="11" t="s">
        <v>1415</v>
      </c>
      <c r="E5050" s="12">
        <v>180</v>
      </c>
      <c r="F5050" s="12">
        <v>0</v>
      </c>
      <c r="G5050" s="12">
        <v>0</v>
      </c>
      <c r="H5050" s="12">
        <v>0</v>
      </c>
      <c r="I5050" s="12"/>
      <c r="J5050" s="14">
        <v>660000</v>
      </c>
      <c r="K5050" s="14">
        <v>638710</v>
      </c>
      <c r="L5050" s="14">
        <v>0</v>
      </c>
      <c r="M5050" s="13"/>
      <c r="N5050" s="10">
        <v>1</v>
      </c>
      <c r="O5050" s="10">
        <f>N5050-1/SUMIF(Seasons!A$2:A$8,C5050,Seasons!E$2:E$8)*(B5050-(E5050/SUMIF(Seasons!A$2:A$8,C5050,Seasons!B$2:B$8))*SUMIF(Seasons!A$2:A$8,C5050,Seasons!C$2:C$8))</f>
        <v>0.61209428244326225</v>
      </c>
    </row>
    <row r="5051" spans="1:15" x14ac:dyDescent="0.2">
      <c r="A5051">
        <v>1</v>
      </c>
      <c r="B5051" s="1">
        <f>K5051</f>
        <v>850000</v>
      </c>
      <c r="C5051" s="11" t="s">
        <v>21</v>
      </c>
      <c r="D5051" s="11" t="s">
        <v>1415</v>
      </c>
      <c r="E5051" s="12">
        <v>185</v>
      </c>
      <c r="F5051" s="12">
        <v>0</v>
      </c>
      <c r="G5051" s="12">
        <v>0</v>
      </c>
      <c r="H5051" s="12">
        <v>0</v>
      </c>
      <c r="I5051" s="12"/>
      <c r="J5051" s="14">
        <v>850000</v>
      </c>
      <c r="K5051" s="14">
        <v>850000</v>
      </c>
      <c r="L5051" s="14">
        <v>0</v>
      </c>
      <c r="M5051" s="13">
        <v>0</v>
      </c>
      <c r="N5051" s="10">
        <v>0.9</v>
      </c>
      <c r="O5051" s="10">
        <f>N5051-1/SUMIF(Seasons!A$2:A$8,C5051,Seasons!E$2:E$8)*(B5051-(E5051/SUMIF(Seasons!A$2:A$8,C5051,Seasons!B$2:B$8))*SUMIF(Seasons!A$2:A$8,C5051,Seasons!C$2:C$8))</f>
        <v>0.1532312111057923</v>
      </c>
    </row>
    <row r="5052" spans="1:15" x14ac:dyDescent="0.2">
      <c r="A5052">
        <v>1</v>
      </c>
      <c r="B5052" s="1">
        <f>48/82*K5052</f>
        <v>212934.43902439025</v>
      </c>
      <c r="C5052" t="s">
        <v>22</v>
      </c>
      <c r="D5052" t="s">
        <v>1415</v>
      </c>
      <c r="E5052">
        <v>67</v>
      </c>
      <c r="F5052">
        <v>0</v>
      </c>
      <c r="H5052">
        <v>0</v>
      </c>
      <c r="K5052" s="1">
        <v>363763</v>
      </c>
      <c r="L5052" s="1">
        <v>0</v>
      </c>
      <c r="N5052" s="3">
        <v>1.2</v>
      </c>
      <c r="O5052" s="10">
        <f>N5052-1/SUMIF(Seasons!A$2:A$8,C5052,Seasons!E$2:E$8)*(B5052-(E5052/SUMIF(Seasons!A$2:A$8,C5052,Seasons!B$2:B$8))*SUMIF(Seasons!A$2:A$8,C5052,Seasons!C$2:C$8))</f>
        <v>1.1897761499177455</v>
      </c>
    </row>
    <row r="5053" spans="1:15" x14ac:dyDescent="0.2">
      <c r="A5053">
        <v>1</v>
      </c>
      <c r="B5053" s="1">
        <f>K5053</f>
        <v>168141</v>
      </c>
      <c r="C5053" t="s">
        <v>15</v>
      </c>
      <c r="D5053" t="s">
        <v>1415</v>
      </c>
      <c r="E5053">
        <v>61</v>
      </c>
      <c r="F5053">
        <v>0</v>
      </c>
      <c r="G5053">
        <v>0</v>
      </c>
      <c r="H5053">
        <v>0</v>
      </c>
      <c r="I5053"/>
      <c r="J5053" s="1">
        <v>537500</v>
      </c>
      <c r="K5053" s="1">
        <v>168141</v>
      </c>
      <c r="L5053" s="1">
        <v>0</v>
      </c>
      <c r="M5053"/>
      <c r="N5053" s="3">
        <v>-0.8</v>
      </c>
      <c r="O5053" s="10">
        <f>N5053-1/SUMIF(Seasons!A$2:A$8,C5053,Seasons!E$2:E$8)*(B5053-(E5053/SUMIF(Seasons!A$2:A$8,C5053,Seasons!B$2:B$8))*SUMIF(Seasons!A$2:A$8,C5053,Seasons!C$2:C$8))</f>
        <v>-0.79091512398540476</v>
      </c>
    </row>
    <row r="5054" spans="1:15" x14ac:dyDescent="0.2">
      <c r="A5054">
        <v>1</v>
      </c>
      <c r="B5054" s="1">
        <f>K5054</f>
        <v>28226</v>
      </c>
      <c r="C5054" s="11" t="s">
        <v>20</v>
      </c>
      <c r="D5054" s="11" t="s">
        <v>1416</v>
      </c>
      <c r="E5054" s="12">
        <v>6</v>
      </c>
      <c r="F5054" s="12">
        <v>0</v>
      </c>
      <c r="G5054" s="12">
        <v>0</v>
      </c>
      <c r="H5054" s="12">
        <v>0</v>
      </c>
      <c r="I5054" s="12"/>
      <c r="J5054" s="14">
        <v>875000</v>
      </c>
      <c r="K5054" s="14">
        <v>28226</v>
      </c>
      <c r="L5054" s="14">
        <v>212500</v>
      </c>
      <c r="M5054" s="13"/>
      <c r="N5054" s="10">
        <v>0</v>
      </c>
      <c r="O5054" s="10">
        <f>N5054-1/SUMIF(Seasons!A$2:A$8,C5054,Seasons!E$2:E$8)*(B5054-(E5054/SUMIF(Seasons!A$2:A$8,C5054,Seasons!B$2:B$8))*SUMIF(Seasons!A$2:A$8,C5054,Seasons!C$2:C$8))</f>
        <v>-3.0305555929692234E-2</v>
      </c>
    </row>
    <row r="5055" spans="1:15" x14ac:dyDescent="0.2">
      <c r="A5055">
        <v>1</v>
      </c>
      <c r="B5055" s="1">
        <f>K5055</f>
        <v>66216</v>
      </c>
      <c r="C5055" s="11" t="s">
        <v>21</v>
      </c>
      <c r="D5055" s="11" t="s">
        <v>1416</v>
      </c>
      <c r="E5055" s="12">
        <v>14</v>
      </c>
      <c r="F5055" s="12">
        <v>0</v>
      </c>
      <c r="G5055" s="12">
        <v>0</v>
      </c>
      <c r="H5055" s="12">
        <v>0</v>
      </c>
      <c r="I5055" s="12"/>
      <c r="J5055" s="14">
        <v>875000</v>
      </c>
      <c r="K5055" s="14">
        <v>66216</v>
      </c>
      <c r="L5055" s="14">
        <v>162500</v>
      </c>
      <c r="M5055" s="13">
        <v>0</v>
      </c>
      <c r="N5055" s="10">
        <v>0</v>
      </c>
      <c r="O5055" s="10">
        <f>N5055-1/SUMIF(Seasons!A$2:A$8,C5055,Seasons!E$2:E$8)*(B5055-(E5055/SUMIF(Seasons!A$2:A$8,C5055,Seasons!B$2:B$8))*SUMIF(Seasons!A$2:A$8,C5055,Seasons!C$2:C$8))</f>
        <v>-6.0858830683244269E-2</v>
      </c>
    </row>
    <row r="5056" spans="1:15" x14ac:dyDescent="0.2">
      <c r="A5056">
        <v>1</v>
      </c>
      <c r="B5056" s="1">
        <f>48/82*K5056</f>
        <v>321951.21951219509</v>
      </c>
      <c r="C5056" t="s">
        <v>22</v>
      </c>
      <c r="D5056" t="s">
        <v>1416</v>
      </c>
      <c r="E5056">
        <v>99</v>
      </c>
      <c r="F5056">
        <v>0</v>
      </c>
      <c r="H5056">
        <v>0</v>
      </c>
      <c r="K5056" s="1">
        <v>550000</v>
      </c>
      <c r="L5056" s="1">
        <v>0</v>
      </c>
      <c r="N5056" s="3">
        <v>1</v>
      </c>
      <c r="O5056" s="10">
        <f>N5056-1/SUMIF(Seasons!A$2:A$8,C5056,Seasons!E$2:E$8)*(B5056-(E5056/SUMIF(Seasons!A$2:A$8,C5056,Seasons!B$2:B$8))*SUMIF(Seasons!A$2:A$8,C5056,Seasons!C$2:C$8))</f>
        <v>0.96978756884343043</v>
      </c>
    </row>
    <row r="5057" spans="1:15" x14ac:dyDescent="0.2">
      <c r="A5057">
        <v>1</v>
      </c>
      <c r="B5057" s="1">
        <f>K5057</f>
        <v>712500</v>
      </c>
      <c r="C5057" t="s">
        <v>15</v>
      </c>
      <c r="D5057" t="s">
        <v>1416</v>
      </c>
      <c r="E5057">
        <v>195</v>
      </c>
      <c r="F5057">
        <v>0</v>
      </c>
      <c r="G5057">
        <v>0</v>
      </c>
      <c r="H5057">
        <v>0</v>
      </c>
      <c r="I5057"/>
      <c r="J5057" s="1">
        <v>712500</v>
      </c>
      <c r="K5057" s="1">
        <v>712500</v>
      </c>
      <c r="L5057" s="1">
        <v>0</v>
      </c>
      <c r="M5057"/>
      <c r="N5057" s="3">
        <v>0.9</v>
      </c>
      <c r="O5057" s="10">
        <f>N5057-1/SUMIF(Seasons!A$2:A$8,C5057,Seasons!E$2:E$8)*(B5057-(E5057/SUMIF(Seasons!A$2:A$8,C5057,Seasons!B$2:B$8))*SUMIF(Seasons!A$2:A$8,C5057,Seasons!C$2:C$8))</f>
        <v>0.52245885769603095</v>
      </c>
    </row>
    <row r="5058" spans="1:15" x14ac:dyDescent="0.2">
      <c r="A5058">
        <v>1</v>
      </c>
      <c r="B5058" s="1">
        <v>713000</v>
      </c>
      <c r="C5058" t="s">
        <v>23</v>
      </c>
      <c r="D5058" t="s">
        <v>1416</v>
      </c>
      <c r="E5058">
        <v>186</v>
      </c>
      <c r="K5058" s="1">
        <v>713000</v>
      </c>
      <c r="L5058" s="1">
        <v>0</v>
      </c>
      <c r="N5058" s="3">
        <v>0.30000000000000004</v>
      </c>
      <c r="O5058" s="10">
        <f>N5058-1/SUMIF(Seasons!A$2:A$8,C5058,Seasons!E$2:E$8)*(B5058-(E5058/SUMIF(Seasons!A$2:A$8,C5058,Seasons!B$2:B$8))*SUMIF(Seasons!A$2:A$8,C5058,Seasons!C$2:C$8))</f>
        <v>-4.7116237799467553E-2</v>
      </c>
    </row>
    <row r="5059" spans="1:15" x14ac:dyDescent="0.2">
      <c r="A5059">
        <v>1</v>
      </c>
      <c r="B5059" s="1">
        <f>J5059</f>
        <v>2500000</v>
      </c>
      <c r="C5059" s="11" t="s">
        <v>17</v>
      </c>
      <c r="D5059" s="11" t="s">
        <v>1417</v>
      </c>
      <c r="E5059" s="12">
        <v>190</v>
      </c>
      <c r="F5059" s="12"/>
      <c r="G5059" s="12"/>
      <c r="H5059" s="12"/>
      <c r="I5059" s="13">
        <v>2500000</v>
      </c>
      <c r="J5059" s="14">
        <v>2500000</v>
      </c>
      <c r="K5059" s="14"/>
      <c r="L5059" s="14" t="s">
        <v>27</v>
      </c>
      <c r="M5059" s="13"/>
      <c r="N5059" s="10">
        <v>0.4</v>
      </c>
      <c r="O5059" s="10">
        <f>N5059-1/SUMIF(Seasons!A$2:A$8,C5059,Seasons!E$2:E$8)*(B5059-(E5059/SUMIF(Seasons!A$2:A$8,C5059,Seasons!B$2:B$8))*SUMIF(Seasons!A$2:A$8,C5059,Seasons!C$2:C$8))</f>
        <v>-4.9085745494265423</v>
      </c>
    </row>
    <row r="5060" spans="1:15" x14ac:dyDescent="0.2">
      <c r="A5060">
        <v>1</v>
      </c>
      <c r="B5060" s="1">
        <f>K5060</f>
        <v>2500000</v>
      </c>
      <c r="C5060" s="11" t="s">
        <v>19</v>
      </c>
      <c r="D5060" s="11" t="s">
        <v>1417</v>
      </c>
      <c r="E5060" s="11">
        <v>193</v>
      </c>
      <c r="F5060" s="11">
        <v>0</v>
      </c>
      <c r="G5060" s="11">
        <v>0</v>
      </c>
      <c r="H5060" s="11">
        <v>0</v>
      </c>
      <c r="I5060" s="11"/>
      <c r="J5060" s="17">
        <v>2500000</v>
      </c>
      <c r="K5060" s="17">
        <v>2500000</v>
      </c>
      <c r="L5060" s="17">
        <v>0</v>
      </c>
      <c r="M5060" s="18"/>
      <c r="N5060" s="10">
        <v>3</v>
      </c>
      <c r="O5060" s="10">
        <f>N5060-1/SUMIF(Seasons!A$2:A$8,C5060,Seasons!E$2:E$8)*(B5060-(E5060/SUMIF(Seasons!A$2:A$8,C5060,Seasons!B$2:B$8))*SUMIF(Seasons!A$2:A$8,C5060,Seasons!C$2:C$8))</f>
        <v>-2.298013245033113</v>
      </c>
    </row>
    <row r="5061" spans="1:15" x14ac:dyDescent="0.2">
      <c r="A5061">
        <v>1</v>
      </c>
      <c r="B5061" s="1">
        <f>J5061</f>
        <v>3500000</v>
      </c>
      <c r="C5061" s="11" t="s">
        <v>17</v>
      </c>
      <c r="D5061" s="11" t="s">
        <v>1418</v>
      </c>
      <c r="E5061" s="12">
        <v>190</v>
      </c>
      <c r="F5061" s="12"/>
      <c r="G5061" s="12"/>
      <c r="H5061" s="12"/>
      <c r="I5061" s="13">
        <v>3500000</v>
      </c>
      <c r="J5061" s="14">
        <v>3500000</v>
      </c>
      <c r="K5061" s="14"/>
      <c r="L5061" s="14" t="s">
        <v>27</v>
      </c>
      <c r="M5061" s="13"/>
      <c r="N5061" s="10">
        <v>1.7000000000000002</v>
      </c>
      <c r="O5061" s="10">
        <f>N5061-1/SUMIF(Seasons!A$2:A$8,C5061,Seasons!E$2:E$8)*(B5061-(E5061/SUMIF(Seasons!A$2:A$8,C5061,Seasons!B$2:B$8))*SUMIF(Seasons!A$2:A$8,C5061,Seasons!C$2:C$8))</f>
        <v>-6.2300928454396498</v>
      </c>
    </row>
    <row r="5062" spans="1:15" x14ac:dyDescent="0.2">
      <c r="A5062">
        <v>1</v>
      </c>
      <c r="B5062" s="1">
        <f>K5062</f>
        <v>3500000</v>
      </c>
      <c r="C5062" s="11" t="s">
        <v>19</v>
      </c>
      <c r="D5062" s="11" t="s">
        <v>1418</v>
      </c>
      <c r="E5062" s="12">
        <v>193</v>
      </c>
      <c r="F5062" s="12">
        <v>0</v>
      </c>
      <c r="G5062" s="12">
        <v>0</v>
      </c>
      <c r="H5062" s="12">
        <v>0</v>
      </c>
      <c r="I5062" s="11"/>
      <c r="J5062" s="14">
        <v>3500000</v>
      </c>
      <c r="K5062" s="14">
        <v>3500000</v>
      </c>
      <c r="L5062" s="14">
        <v>0</v>
      </c>
      <c r="M5062" s="13"/>
      <c r="N5062" s="10">
        <v>6.2</v>
      </c>
      <c r="O5062" s="10">
        <f>N5062-1/SUMIF(Seasons!A$2:A$8,C5062,Seasons!E$2:E$8)*(B5062-(E5062/SUMIF(Seasons!A$2:A$8,C5062,Seasons!B$2:B$8))*SUMIF(Seasons!A$2:A$8,C5062,Seasons!C$2:C$8))</f>
        <v>-1.7470198675496684</v>
      </c>
    </row>
    <row r="5063" spans="1:15" x14ac:dyDescent="0.2">
      <c r="A5063">
        <v>1</v>
      </c>
      <c r="B5063" s="1">
        <f>K5063</f>
        <v>3500000</v>
      </c>
      <c r="C5063" s="11" t="s">
        <v>20</v>
      </c>
      <c r="D5063" s="11" t="s">
        <v>1418</v>
      </c>
      <c r="E5063" s="12">
        <v>186</v>
      </c>
      <c r="F5063" s="16">
        <v>88</v>
      </c>
      <c r="G5063" s="12">
        <v>0</v>
      </c>
      <c r="H5063" s="12">
        <v>0</v>
      </c>
      <c r="I5063" s="12"/>
      <c r="J5063" s="14">
        <v>3500000</v>
      </c>
      <c r="K5063" s="14">
        <v>3500000</v>
      </c>
      <c r="L5063" s="14">
        <v>0</v>
      </c>
      <c r="M5063" s="13"/>
      <c r="N5063" s="10">
        <v>1.2</v>
      </c>
      <c r="O5063" s="10">
        <f>N5063-1/SUMIF(Seasons!A$2:A$8,C5063,Seasons!E$2:E$8)*(B5063-(E5063/SUMIF(Seasons!A$2:A$8,C5063,Seasons!B$2:B$8))*SUMIF(Seasons!A$2:A$8,C5063,Seasons!C$2:C$8))</f>
        <v>-6.3156576200417529</v>
      </c>
    </row>
    <row r="5064" spans="1:15" x14ac:dyDescent="0.2">
      <c r="A5064">
        <v>1</v>
      </c>
      <c r="B5064" s="1">
        <f>K5064</f>
        <v>2875000</v>
      </c>
      <c r="C5064" s="11" t="s">
        <v>21</v>
      </c>
      <c r="D5064" s="11" t="s">
        <v>1418</v>
      </c>
      <c r="E5064" s="12">
        <v>185</v>
      </c>
      <c r="F5064" s="16">
        <v>185</v>
      </c>
      <c r="G5064" s="12">
        <v>0</v>
      </c>
      <c r="H5064" s="12">
        <v>0</v>
      </c>
      <c r="I5064" s="12"/>
      <c r="J5064" s="14">
        <v>2875000</v>
      </c>
      <c r="K5064" s="14">
        <v>2875000</v>
      </c>
      <c r="L5064" s="14">
        <v>0</v>
      </c>
      <c r="M5064" s="13">
        <v>0</v>
      </c>
      <c r="N5064" s="10"/>
      <c r="O5064" s="10">
        <f>N5064-1/SUMIF(Seasons!A$2:A$8,C5064,Seasons!E$2:E$8)*(B5064-(E5064/SUMIF(Seasons!A$2:A$8,C5064,Seasons!B$2:B$8))*SUMIF(Seasons!A$2:A$8,C5064,Seasons!C$2:C$8))</f>
        <v>-5.3997127812350403</v>
      </c>
    </row>
    <row r="5065" spans="1:15" x14ac:dyDescent="0.2">
      <c r="A5065">
        <v>1</v>
      </c>
      <c r="B5065" s="1">
        <f>48/82*K5065</f>
        <v>1682926.8292682925</v>
      </c>
      <c r="C5065" t="s">
        <v>22</v>
      </c>
      <c r="D5065" t="s">
        <v>1418</v>
      </c>
      <c r="E5065">
        <v>99</v>
      </c>
      <c r="F5065">
        <v>0</v>
      </c>
      <c r="H5065">
        <v>0</v>
      </c>
      <c r="K5065" s="1">
        <v>2875000</v>
      </c>
      <c r="L5065" s="1">
        <v>0</v>
      </c>
      <c r="N5065" s="3">
        <v>-0.30000000000000004</v>
      </c>
      <c r="O5065" s="10">
        <f>N5065-1/SUMIF(Seasons!A$2:A$8,C5065,Seasons!E$2:E$8)*(B5065-(E5065/SUMIF(Seasons!A$2:A$8,C5065,Seasons!B$2:B$8))*SUMIF(Seasons!A$2:A$8,C5065,Seasons!C$2:C$8))</f>
        <v>-3.1399685287175449</v>
      </c>
    </row>
    <row r="5066" spans="1:15" x14ac:dyDescent="0.2">
      <c r="A5066">
        <v>1</v>
      </c>
      <c r="B5066" s="1">
        <f>J5066</f>
        <v>542500</v>
      </c>
      <c r="C5066" s="11" t="s">
        <v>17</v>
      </c>
      <c r="D5066" s="11" t="s">
        <v>1419</v>
      </c>
      <c r="E5066" s="12">
        <v>190</v>
      </c>
      <c r="F5066" s="12"/>
      <c r="G5066" s="12"/>
      <c r="H5066" s="12"/>
      <c r="I5066" s="13">
        <v>535000</v>
      </c>
      <c r="J5066" s="14">
        <v>542500</v>
      </c>
      <c r="K5066" s="14"/>
      <c r="L5066" s="14" t="s">
        <v>27</v>
      </c>
      <c r="M5066" s="13"/>
      <c r="N5066" s="10">
        <v>0.60000000000000009</v>
      </c>
      <c r="O5066" s="10">
        <f>N5066-1/SUMIF(Seasons!A$2:A$8,C5066,Seasons!E$2:E$8)*(B5066-(E5066/SUMIF(Seasons!A$2:A$8,C5066,Seasons!B$2:B$8))*SUMIF(Seasons!A$2:A$8,C5066,Seasons!C$2:C$8))</f>
        <v>0.42304751501911531</v>
      </c>
    </row>
    <row r="5067" spans="1:15" x14ac:dyDescent="0.2">
      <c r="A5067">
        <v>1</v>
      </c>
      <c r="B5067" s="1">
        <f>K5067</f>
        <v>17098</v>
      </c>
      <c r="C5067" s="11" t="s">
        <v>19</v>
      </c>
      <c r="D5067" s="11" t="s">
        <v>1419</v>
      </c>
      <c r="E5067" s="12">
        <v>6</v>
      </c>
      <c r="F5067" s="12">
        <v>0</v>
      </c>
      <c r="G5067" s="12">
        <v>0</v>
      </c>
      <c r="H5067" s="12">
        <v>0</v>
      </c>
      <c r="I5067" s="11"/>
      <c r="J5067" s="14">
        <v>550000</v>
      </c>
      <c r="K5067" s="14">
        <v>17098</v>
      </c>
      <c r="L5067" s="14">
        <v>0</v>
      </c>
      <c r="M5067" s="13"/>
      <c r="N5067" s="10">
        <v>0</v>
      </c>
      <c r="O5067" s="10">
        <f>N5067-1/SUMIF(Seasons!A$2:A$8,C5067,Seasons!E$2:E$8)*(B5067-(E5067/SUMIF(Seasons!A$2:A$8,C5067,Seasons!B$2:B$8))*SUMIF(Seasons!A$2:A$8,C5067,Seasons!C$2:C$8))</f>
        <v>-4.1164464880074116E-3</v>
      </c>
    </row>
    <row r="5068" spans="1:15" x14ac:dyDescent="0.2">
      <c r="A5068">
        <v>1</v>
      </c>
      <c r="B5068" s="1">
        <f>K5068</f>
        <v>2688</v>
      </c>
      <c r="C5068" s="11" t="s">
        <v>20</v>
      </c>
      <c r="D5068" s="11" t="s">
        <v>1419</v>
      </c>
      <c r="E5068" s="12">
        <v>1</v>
      </c>
      <c r="F5068" s="12">
        <v>0</v>
      </c>
      <c r="G5068" s="12">
        <v>0</v>
      </c>
      <c r="H5068" s="12">
        <v>0</v>
      </c>
      <c r="I5068" s="12"/>
      <c r="J5068" s="14">
        <v>500000</v>
      </c>
      <c r="K5068" s="14">
        <v>2688</v>
      </c>
      <c r="L5068" s="14">
        <v>0</v>
      </c>
      <c r="M5068" s="13"/>
      <c r="N5068" s="10">
        <v>0</v>
      </c>
      <c r="O5068" s="10">
        <f>N5068-1/SUMIF(Seasons!A$2:A$8,C5068,Seasons!E$2:E$8)*(B5068-(E5068/SUMIF(Seasons!A$2:A$8,C5068,Seasons!B$2:B$8))*SUMIF(Seasons!A$2:A$8,C5068,Seasons!C$2:C$8))</f>
        <v>4.3100545491353596E-7</v>
      </c>
    </row>
    <row r="5069" spans="1:15" x14ac:dyDescent="0.2">
      <c r="A5069">
        <v>1</v>
      </c>
      <c r="B5069" s="1">
        <f>K5069</f>
        <v>525000</v>
      </c>
      <c r="C5069" s="11" t="s">
        <v>21</v>
      </c>
      <c r="D5069" s="11" t="s">
        <v>1419</v>
      </c>
      <c r="E5069" s="12">
        <v>185</v>
      </c>
      <c r="F5069" s="12">
        <v>0</v>
      </c>
      <c r="G5069" s="12">
        <v>0</v>
      </c>
      <c r="H5069" s="12">
        <v>0</v>
      </c>
      <c r="I5069" s="12"/>
      <c r="J5069" s="14">
        <v>525000</v>
      </c>
      <c r="K5069" s="14">
        <v>525000</v>
      </c>
      <c r="L5069" s="14">
        <v>0</v>
      </c>
      <c r="M5069" s="13">
        <v>0</v>
      </c>
      <c r="N5069" s="10">
        <v>2.1</v>
      </c>
      <c r="O5069" s="10">
        <f>N5069-1/SUMIF(Seasons!A$2:A$8,C5069,Seasons!E$2:E$8)*(B5069-(E5069/SUMIF(Seasons!A$2:A$8,C5069,Seasons!B$2:B$8))*SUMIF(Seasons!A$2:A$8,C5069,Seasons!C$2:C$8))</f>
        <v>2.1</v>
      </c>
    </row>
    <row r="5070" spans="1:15" x14ac:dyDescent="0.2">
      <c r="A5070">
        <v>1</v>
      </c>
      <c r="B5070" s="1">
        <f>48/82*K5070</f>
        <v>453658.53658536583</v>
      </c>
      <c r="C5070" t="s">
        <v>22</v>
      </c>
      <c r="D5070" t="s">
        <v>1419</v>
      </c>
      <c r="E5070">
        <v>99</v>
      </c>
      <c r="F5070">
        <v>0</v>
      </c>
      <c r="H5070">
        <v>0</v>
      </c>
      <c r="K5070" s="1">
        <v>775000</v>
      </c>
      <c r="L5070" s="1">
        <v>0</v>
      </c>
      <c r="N5070" s="3">
        <v>1.8</v>
      </c>
      <c r="O5070" s="10">
        <f>N5070-1/SUMIF(Seasons!A$2:A$8,C5070,Seasons!E$2:E$8)*(B5070-(E5070/SUMIF(Seasons!A$2:A$8,C5070,Seasons!B$2:B$8))*SUMIF(Seasons!A$2:A$8,C5070,Seasons!C$2:C$8))</f>
        <v>1.4978756884343039</v>
      </c>
    </row>
    <row r="5071" spans="1:15" x14ac:dyDescent="0.2">
      <c r="A5071">
        <v>1</v>
      </c>
      <c r="B5071" s="1">
        <f>K5071</f>
        <v>719359</v>
      </c>
      <c r="C5071" t="s">
        <v>15</v>
      </c>
      <c r="D5071" t="s">
        <v>1419</v>
      </c>
      <c r="E5071">
        <v>181</v>
      </c>
      <c r="F5071">
        <v>0</v>
      </c>
      <c r="G5071">
        <v>0</v>
      </c>
      <c r="H5071">
        <v>0</v>
      </c>
      <c r="I5071"/>
      <c r="J5071" s="1">
        <v>775000</v>
      </c>
      <c r="K5071" s="1">
        <v>719359</v>
      </c>
      <c r="L5071" s="1">
        <v>0</v>
      </c>
      <c r="M5071"/>
      <c r="N5071" s="3">
        <v>0.60000000000000009</v>
      </c>
      <c r="O5071" s="10">
        <f>N5071-1/SUMIF(Seasons!A$2:A$8,C5071,Seasons!E$2:E$8)*(B5071-(E5071/SUMIF(Seasons!A$2:A$8,C5071,Seasons!B$2:B$8))*SUMIF(Seasons!A$2:A$8,C5071,Seasons!C$2:C$8))</f>
        <v>0.11478138357286494</v>
      </c>
    </row>
    <row r="5072" spans="1:15" x14ac:dyDescent="0.2">
      <c r="A5072">
        <v>1</v>
      </c>
      <c r="B5072" s="1">
        <v>410000</v>
      </c>
      <c r="C5072" t="s">
        <v>23</v>
      </c>
      <c r="D5072" t="s">
        <v>1419</v>
      </c>
      <c r="E5072">
        <v>109</v>
      </c>
      <c r="K5072" s="1">
        <v>410000</v>
      </c>
      <c r="L5072" s="1">
        <v>0</v>
      </c>
      <c r="N5072" s="3">
        <v>-0.2</v>
      </c>
      <c r="O5072" s="10">
        <f>N5072-1/SUMIF(Seasons!A$2:A$8,C5072,Seasons!E$2:E$8)*(B5072-(E5072/SUMIF(Seasons!A$2:A$8,C5072,Seasons!B$2:B$8))*SUMIF(Seasons!A$2:A$8,C5072,Seasons!C$2:C$8))</f>
        <v>-0.38673612502504501</v>
      </c>
    </row>
    <row r="5073" spans="1:15" x14ac:dyDescent="0.2">
      <c r="A5073">
        <v>1</v>
      </c>
      <c r="B5073" s="1">
        <f>J5073</f>
        <v>645000</v>
      </c>
      <c r="C5073" s="11" t="s">
        <v>17</v>
      </c>
      <c r="D5073" s="11" t="s">
        <v>1420</v>
      </c>
      <c r="E5073" s="12">
        <v>190</v>
      </c>
      <c r="F5073" s="12"/>
      <c r="G5073" s="12"/>
      <c r="H5073" s="12"/>
      <c r="I5073" s="13">
        <v>645000</v>
      </c>
      <c r="J5073" s="14">
        <v>645000</v>
      </c>
      <c r="K5073" s="14"/>
      <c r="L5073" s="14" t="s">
        <v>27</v>
      </c>
      <c r="M5073" s="13"/>
      <c r="N5073" s="10">
        <v>0.5</v>
      </c>
      <c r="O5073" s="10">
        <f>N5073-1/SUMIF(Seasons!A$2:A$8,C5073,Seasons!E$2:E$8)*(B5073-(E5073/SUMIF(Seasons!A$2:A$8,C5073,Seasons!B$2:B$8))*SUMIF(Seasons!A$2:A$8,C5073,Seasons!C$2:C$8))</f>
        <v>5.4341889677771704E-2</v>
      </c>
    </row>
    <row r="5074" spans="1:15" x14ac:dyDescent="0.2">
      <c r="A5074">
        <v>1</v>
      </c>
      <c r="B5074" s="1">
        <f>K5074</f>
        <v>480933</v>
      </c>
      <c r="C5074" s="11" t="s">
        <v>19</v>
      </c>
      <c r="D5074" s="11" t="s">
        <v>1420</v>
      </c>
      <c r="E5074" s="12">
        <v>156</v>
      </c>
      <c r="F5074" s="12">
        <v>0</v>
      </c>
      <c r="G5074" s="12">
        <v>0</v>
      </c>
      <c r="H5074" s="12">
        <v>0</v>
      </c>
      <c r="I5074" s="11"/>
      <c r="J5074" s="14">
        <v>595000</v>
      </c>
      <c r="K5074" s="14">
        <v>480933</v>
      </c>
      <c r="L5074" s="14">
        <v>0</v>
      </c>
      <c r="M5074" s="13"/>
      <c r="N5074" s="10">
        <v>4.2</v>
      </c>
      <c r="O5074" s="10">
        <f>N5074-1/SUMIF(Seasons!A$2:A$8,C5074,Seasons!E$2:E$8)*(B5074-(E5074/SUMIF(Seasons!A$2:A$8,C5074,Seasons!B$2:B$8))*SUMIF(Seasons!A$2:A$8,C5074,Seasons!C$2:C$8))</f>
        <v>3.9965882853515424</v>
      </c>
    </row>
    <row r="5075" spans="1:15" x14ac:dyDescent="0.2">
      <c r="A5075">
        <v>1</v>
      </c>
      <c r="B5075" s="1">
        <f>K5075</f>
        <v>45699</v>
      </c>
      <c r="C5075" s="11" t="s">
        <v>20</v>
      </c>
      <c r="D5075" s="11" t="s">
        <v>1420</v>
      </c>
      <c r="E5075" s="11">
        <v>17</v>
      </c>
      <c r="F5075" s="11">
        <v>0</v>
      </c>
      <c r="G5075" s="11">
        <v>0</v>
      </c>
      <c r="H5075" s="11">
        <v>0</v>
      </c>
      <c r="I5075" s="11"/>
      <c r="J5075" s="17">
        <v>500000</v>
      </c>
      <c r="K5075" s="17">
        <v>45699</v>
      </c>
      <c r="L5075" s="17">
        <v>0</v>
      </c>
      <c r="M5075" s="18"/>
      <c r="N5075" s="10">
        <v>-0.6</v>
      </c>
      <c r="O5075" s="10">
        <f>N5075-1/SUMIF(Seasons!A$2:A$8,C5075,Seasons!E$2:E$8)*(B5075-(E5075/SUMIF(Seasons!A$2:A$8,C5075,Seasons!B$2:B$8))*SUMIF(Seasons!A$2:A$8,C5075,Seasons!C$2:C$8))</f>
        <v>-0.60000018856488646</v>
      </c>
    </row>
    <row r="5076" spans="1:15" x14ac:dyDescent="0.2">
      <c r="A5076">
        <v>1</v>
      </c>
      <c r="B5076" s="1">
        <f>K5076</f>
        <v>445833</v>
      </c>
      <c r="C5076" s="11" t="s">
        <v>20</v>
      </c>
      <c r="D5076" s="11" t="s">
        <v>1421</v>
      </c>
      <c r="E5076" s="12">
        <v>93</v>
      </c>
      <c r="F5076" s="12">
        <v>0</v>
      </c>
      <c r="G5076" s="12">
        <v>0</v>
      </c>
      <c r="H5076" s="12">
        <v>0</v>
      </c>
      <c r="I5076" s="12"/>
      <c r="J5076" s="14">
        <v>891666</v>
      </c>
      <c r="K5076" s="14">
        <v>445833</v>
      </c>
      <c r="L5076" s="14">
        <v>337500</v>
      </c>
      <c r="M5076" s="13"/>
      <c r="N5076" s="10">
        <v>2.4</v>
      </c>
      <c r="O5076" s="10">
        <f>N5076-1/SUMIF(Seasons!A$2:A$8,C5076,Seasons!E$2:E$8)*(B5076-(E5076/SUMIF(Seasons!A$2:A$8,C5076,Seasons!B$2:B$8))*SUMIF(Seasons!A$2:A$8,C5076,Seasons!C$2:C$8))</f>
        <v>1.9093954070981209</v>
      </c>
    </row>
    <row r="5077" spans="1:15" x14ac:dyDescent="0.2">
      <c r="A5077">
        <v>1</v>
      </c>
      <c r="B5077" s="1">
        <f>K5077</f>
        <v>110856</v>
      </c>
      <c r="C5077" s="11" t="s">
        <v>21</v>
      </c>
      <c r="D5077" s="11" t="s">
        <v>1421</v>
      </c>
      <c r="E5077" s="12">
        <v>23</v>
      </c>
      <c r="F5077" s="12">
        <v>0</v>
      </c>
      <c r="G5077" s="12">
        <v>0</v>
      </c>
      <c r="H5077" s="12">
        <v>0</v>
      </c>
      <c r="I5077" s="12"/>
      <c r="J5077" s="14">
        <v>891666</v>
      </c>
      <c r="K5077" s="14">
        <v>110856</v>
      </c>
      <c r="L5077" s="14">
        <v>262500</v>
      </c>
      <c r="M5077" s="13">
        <v>0</v>
      </c>
      <c r="N5077" s="10">
        <v>-0.5</v>
      </c>
      <c r="O5077" s="10">
        <f>N5077-1/SUMIF(Seasons!A$2:A$8,C5077,Seasons!E$2:E$8)*(B5077-(E5077/SUMIF(Seasons!A$2:A$8,C5077,Seasons!B$2:B$8))*SUMIF(Seasons!A$2:A$8,C5077,Seasons!C$2:C$8))</f>
        <v>-0.60474461594193518</v>
      </c>
    </row>
    <row r="5078" spans="1:15" x14ac:dyDescent="0.2">
      <c r="A5078">
        <v>1</v>
      </c>
      <c r="B5078" s="1">
        <f>48/82*K5078</f>
        <v>238088.1951219512</v>
      </c>
      <c r="C5078" t="s">
        <v>22</v>
      </c>
      <c r="D5078" t="s">
        <v>1421</v>
      </c>
      <c r="E5078">
        <v>64</v>
      </c>
      <c r="F5078">
        <v>0</v>
      </c>
      <c r="H5078">
        <v>0</v>
      </c>
      <c r="K5078" s="1">
        <v>406734</v>
      </c>
      <c r="L5078" s="1">
        <v>262500</v>
      </c>
      <c r="N5078" s="3">
        <v>-1.4</v>
      </c>
      <c r="O5078" s="10">
        <f>N5078-1/SUMIF(Seasons!A$2:A$8,C5078,Seasons!E$2:E$8)*(B5078-(E5078/SUMIF(Seasons!A$2:A$8,C5078,Seasons!B$2:B$8))*SUMIF(Seasons!A$2:A$8,C5078,Seasons!C$2:C$8))</f>
        <v>-1.4813802778055931</v>
      </c>
    </row>
    <row r="5079" spans="1:15" x14ac:dyDescent="0.2">
      <c r="A5079">
        <v>1</v>
      </c>
      <c r="B5079" s="1">
        <f>K5079</f>
        <v>447192</v>
      </c>
      <c r="C5079" t="s">
        <v>15</v>
      </c>
      <c r="D5079" t="s">
        <v>1421</v>
      </c>
      <c r="E5079">
        <v>151</v>
      </c>
      <c r="F5079">
        <v>0</v>
      </c>
      <c r="G5079">
        <v>0</v>
      </c>
      <c r="H5079">
        <v>0</v>
      </c>
      <c r="I5079"/>
      <c r="J5079" s="1">
        <v>577500</v>
      </c>
      <c r="K5079" s="1">
        <v>447192</v>
      </c>
      <c r="L5079" s="1">
        <v>0</v>
      </c>
      <c r="M5079"/>
      <c r="N5079" s="3">
        <v>-12.3</v>
      </c>
      <c r="O5079" s="10">
        <f>N5079-1/SUMIF(Seasons!A$2:A$8,C5079,Seasons!E$2:E$8)*(B5079-(E5079/SUMIF(Seasons!A$2:A$8,C5079,Seasons!B$2:B$8))*SUMIF(Seasons!A$2:A$8,C5079,Seasons!C$2:C$8))</f>
        <v>-12.349474301883983</v>
      </c>
    </row>
    <row r="5080" spans="1:15" x14ac:dyDescent="0.2">
      <c r="A5080">
        <v>1</v>
      </c>
      <c r="B5080" s="1">
        <v>17000</v>
      </c>
      <c r="C5080" t="s">
        <v>23</v>
      </c>
      <c r="D5080" t="s">
        <v>1421</v>
      </c>
      <c r="E5080" s="19">
        <v>5</v>
      </c>
      <c r="J5080" s="1">
        <v>650000</v>
      </c>
      <c r="K5080" s="1">
        <v>17000</v>
      </c>
      <c r="N5080" s="3">
        <v>-0.60000000000000009</v>
      </c>
      <c r="O5080" s="10">
        <f>N5080-1/SUMIF(Seasons!A$2:A$8,C5080,Seasons!E$2:E$8)*(B5080-(E5080/SUMIF(Seasons!A$2:A$8,C5080,Seasons!B$2:B$8))*SUMIF(Seasons!A$2:A$8,C5080,Seasons!C$2:C$8))</f>
        <v>-0.60471706214042431</v>
      </c>
    </row>
    <row r="5081" spans="1:15" x14ac:dyDescent="0.2">
      <c r="A5081">
        <v>1</v>
      </c>
      <c r="B5081" s="1">
        <f>J5081</f>
        <v>1700000</v>
      </c>
      <c r="C5081" s="11" t="s">
        <v>17</v>
      </c>
      <c r="D5081" s="11" t="s">
        <v>1422</v>
      </c>
      <c r="E5081" s="12">
        <v>190</v>
      </c>
      <c r="F5081" s="12"/>
      <c r="G5081" s="12"/>
      <c r="H5081" s="12"/>
      <c r="I5081" s="13">
        <v>850000</v>
      </c>
      <c r="J5081" s="14">
        <v>1700000</v>
      </c>
      <c r="K5081" s="14"/>
      <c r="L5081" s="14">
        <v>850000</v>
      </c>
      <c r="M5081" s="13"/>
      <c r="N5081" s="10">
        <v>1</v>
      </c>
      <c r="O5081" s="10">
        <f>N5081-1/SUMIF(Seasons!A$2:A$8,C5081,Seasons!E$2:E$8)*(B5081-(E5081/SUMIF(Seasons!A$2:A$8,C5081,Seasons!B$2:B$8))*SUMIF(Seasons!A$2:A$8,C5081,Seasons!C$2:C$8))</f>
        <v>-2.2113599126160568</v>
      </c>
    </row>
    <row r="5082" spans="1:15" x14ac:dyDescent="0.2">
      <c r="A5082">
        <v>1</v>
      </c>
      <c r="B5082" s="1">
        <f>K5082</f>
        <v>803250</v>
      </c>
      <c r="C5082" s="11" t="s">
        <v>19</v>
      </c>
      <c r="D5082" s="11" t="s">
        <v>1422</v>
      </c>
      <c r="E5082" s="11">
        <v>193</v>
      </c>
      <c r="F5082" s="11">
        <v>0</v>
      </c>
      <c r="G5082" s="11">
        <v>0</v>
      </c>
      <c r="H5082" s="11">
        <v>0</v>
      </c>
      <c r="I5082" s="11"/>
      <c r="J5082" s="17">
        <v>803250</v>
      </c>
      <c r="K5082" s="17">
        <v>803250</v>
      </c>
      <c r="L5082" s="17">
        <v>0</v>
      </c>
      <c r="M5082" s="18"/>
      <c r="N5082" s="10">
        <v>5.2</v>
      </c>
      <c r="O5082" s="10">
        <f>N5082-1/SUMIF(Seasons!A$2:A$8,C5082,Seasons!E$2:E$8)*(B5082-(E5082/SUMIF(Seasons!A$2:A$8,C5082,Seasons!B$2:B$8))*SUMIF(Seasons!A$2:A$8,C5082,Seasons!C$2:C$8))</f>
        <v>4.3966887417218548</v>
      </c>
    </row>
    <row r="5083" spans="1:15" x14ac:dyDescent="0.2">
      <c r="A5083">
        <v>1</v>
      </c>
      <c r="B5083" s="1">
        <f>K5083</f>
        <v>1350000</v>
      </c>
      <c r="C5083" s="11" t="s">
        <v>20</v>
      </c>
      <c r="D5083" s="11" t="s">
        <v>1422</v>
      </c>
      <c r="E5083" s="12">
        <v>186</v>
      </c>
      <c r="F5083" s="12">
        <v>0</v>
      </c>
      <c r="G5083" s="12">
        <v>0</v>
      </c>
      <c r="H5083" s="12">
        <v>0</v>
      </c>
      <c r="I5083" s="12"/>
      <c r="J5083" s="14">
        <v>1350000</v>
      </c>
      <c r="K5083" s="14">
        <v>1350000</v>
      </c>
      <c r="L5083" s="14">
        <v>0</v>
      </c>
      <c r="M5083" s="13"/>
      <c r="N5083" s="10">
        <v>4.3</v>
      </c>
      <c r="O5083" s="10">
        <f>N5083-1/SUMIF(Seasons!A$2:A$8,C5083,Seasons!E$2:E$8)*(B5083-(E5083/SUMIF(Seasons!A$2:A$8,C5083,Seasons!B$2:B$8))*SUMIF(Seasons!A$2:A$8,C5083,Seasons!C$2:C$8))</f>
        <v>2.1705636743215031</v>
      </c>
    </row>
    <row r="5084" spans="1:15" x14ac:dyDescent="0.2">
      <c r="A5084">
        <v>1</v>
      </c>
      <c r="B5084" s="1">
        <f>K5084</f>
        <v>1100000</v>
      </c>
      <c r="C5084" s="11" t="s">
        <v>21</v>
      </c>
      <c r="D5084" s="11" t="s">
        <v>1422</v>
      </c>
      <c r="E5084" s="12">
        <v>185</v>
      </c>
      <c r="F5084" s="12">
        <v>0</v>
      </c>
      <c r="G5084" s="12">
        <v>0</v>
      </c>
      <c r="H5084" s="12">
        <v>0</v>
      </c>
      <c r="I5084" s="12"/>
      <c r="J5084" s="14">
        <v>1100000</v>
      </c>
      <c r="K5084" s="14">
        <v>1100000</v>
      </c>
      <c r="L5084" s="14">
        <v>0</v>
      </c>
      <c r="M5084" s="13">
        <v>0</v>
      </c>
      <c r="N5084" s="10">
        <v>7.9</v>
      </c>
      <c r="O5084" s="10">
        <f>N5084-1/SUMIF(Seasons!A$2:A$8,C5084,Seasons!E$2:E$8)*(B5084-(E5084/SUMIF(Seasons!A$2:A$8,C5084,Seasons!B$2:B$8))*SUMIF(Seasons!A$2:A$8,C5084,Seasons!C$2:C$8))</f>
        <v>6.5787936811871717</v>
      </c>
    </row>
    <row r="5085" spans="1:15" x14ac:dyDescent="0.2">
      <c r="A5085">
        <v>1</v>
      </c>
      <c r="B5085" s="1">
        <f>48/82*K5085</f>
        <v>1053658.5365853659</v>
      </c>
      <c r="C5085" t="s">
        <v>22</v>
      </c>
      <c r="D5085" t="s">
        <v>1422</v>
      </c>
      <c r="E5085">
        <v>99</v>
      </c>
      <c r="F5085">
        <v>0</v>
      </c>
      <c r="H5085">
        <v>0</v>
      </c>
      <c r="K5085" s="1">
        <v>1800000</v>
      </c>
      <c r="L5085" s="1">
        <v>0</v>
      </c>
      <c r="N5085" s="3">
        <v>4.5</v>
      </c>
      <c r="O5085" s="10">
        <f>N5085-1/SUMIF(Seasons!A$2:A$8,C5085,Seasons!E$2:E$8)*(B5085-(E5085/SUMIF(Seasons!A$2:A$8,C5085,Seasons!B$2:B$8))*SUMIF(Seasons!A$2:A$8,C5085,Seasons!C$2:C$8))</f>
        <v>2.9591660110149487</v>
      </c>
    </row>
    <row r="5086" spans="1:15" x14ac:dyDescent="0.2">
      <c r="A5086">
        <v>1</v>
      </c>
      <c r="B5086" s="1">
        <f>K5086</f>
        <v>1300000</v>
      </c>
      <c r="C5086" t="s">
        <v>15</v>
      </c>
      <c r="D5086" t="s">
        <v>1422</v>
      </c>
      <c r="E5086">
        <v>195</v>
      </c>
      <c r="F5086">
        <v>0</v>
      </c>
      <c r="G5086">
        <v>0</v>
      </c>
      <c r="H5086">
        <v>0</v>
      </c>
      <c r="I5086"/>
      <c r="J5086" s="1">
        <v>1300000</v>
      </c>
      <c r="K5086" s="1">
        <v>1300000</v>
      </c>
      <c r="L5086" s="1">
        <v>0</v>
      </c>
      <c r="M5086"/>
      <c r="N5086" s="3">
        <v>7.3</v>
      </c>
      <c r="O5086" s="10">
        <f>N5086-1/SUMIF(Seasons!A$2:A$8,C5086,Seasons!E$2:E$8)*(B5086-(E5086/SUMIF(Seasons!A$2:A$8,C5086,Seasons!B$2:B$8))*SUMIF(Seasons!A$2:A$8,C5086,Seasons!C$2:C$8))</f>
        <v>5.5575024201355276</v>
      </c>
    </row>
    <row r="5087" spans="1:15" x14ac:dyDescent="0.2">
      <c r="A5087">
        <v>1</v>
      </c>
      <c r="B5087" s="1">
        <v>4000000</v>
      </c>
      <c r="C5087" t="s">
        <v>23</v>
      </c>
      <c r="D5087" t="s">
        <v>1422</v>
      </c>
      <c r="E5087">
        <v>186</v>
      </c>
      <c r="K5087" s="1">
        <v>4000000</v>
      </c>
      <c r="L5087" s="1">
        <v>0</v>
      </c>
      <c r="N5087" s="3">
        <v>8</v>
      </c>
      <c r="O5087" s="10">
        <f>N5087-1/SUMIF(Seasons!A$2:A$8,C5087,Seasons!E$2:E$8)*(B5087-(E5087/SUMIF(Seasons!A$2:A$8,C5087,Seasons!B$2:B$8))*SUMIF(Seasons!A$2:A$8,C5087,Seasons!C$2:C$8))</f>
        <v>0.65306122448979576</v>
      </c>
    </row>
    <row r="5088" spans="1:15" x14ac:dyDescent="0.2">
      <c r="A5088">
        <v>1</v>
      </c>
      <c r="B5088" s="1">
        <v>589000</v>
      </c>
      <c r="C5088" t="s">
        <v>23</v>
      </c>
      <c r="D5088" t="s">
        <v>1423</v>
      </c>
      <c r="E5088">
        <v>85</v>
      </c>
      <c r="K5088" s="1">
        <v>589000</v>
      </c>
      <c r="L5088" s="1">
        <v>425000</v>
      </c>
      <c r="N5088" s="3">
        <v>-0.8</v>
      </c>
      <c r="O5088" s="10">
        <f>N5088-1/SUMIF(Seasons!A$2:A$8,C5088,Seasons!E$2:E$8)*(B5088-(E5088/SUMIF(Seasons!A$2:A$8,C5088,Seasons!B$2:B$8))*SUMIF(Seasons!A$2:A$8,C5088,Seasons!C$2:C$8))</f>
        <v>-1.5190542977359247</v>
      </c>
    </row>
    <row r="5089" spans="1:15" x14ac:dyDescent="0.2">
      <c r="A5089">
        <v>1</v>
      </c>
      <c r="B5089" s="1">
        <f>J5089</f>
        <v>825000</v>
      </c>
      <c r="C5089" s="11" t="s">
        <v>17</v>
      </c>
      <c r="D5089" s="11" t="s">
        <v>1424</v>
      </c>
      <c r="E5089" s="12">
        <v>190</v>
      </c>
      <c r="F5089" s="12"/>
      <c r="G5089" s="12"/>
      <c r="H5089" s="12"/>
      <c r="I5089" s="13">
        <v>825000</v>
      </c>
      <c r="J5089" s="14">
        <v>825000</v>
      </c>
      <c r="K5089" s="14"/>
      <c r="L5089" s="14" t="s">
        <v>27</v>
      </c>
      <c r="M5089" s="13"/>
      <c r="N5089" s="10">
        <v>0.9</v>
      </c>
      <c r="O5089" s="10">
        <f>N5089-1/SUMIF(Seasons!A$2:A$8,C5089,Seasons!E$2:E$8)*(B5089-(E5089/SUMIF(Seasons!A$2:A$8,C5089,Seasons!B$2:B$8))*SUMIF(Seasons!A$2:A$8,C5089,Seasons!C$2:C$8))</f>
        <v>-1.7531403604587603E-2</v>
      </c>
    </row>
    <row r="5090" spans="1:15" x14ac:dyDescent="0.2">
      <c r="A5090">
        <v>1</v>
      </c>
      <c r="B5090" s="1">
        <f>K5090</f>
        <v>825000</v>
      </c>
      <c r="C5090" s="11" t="s">
        <v>19</v>
      </c>
      <c r="D5090" s="11" t="s">
        <v>1424</v>
      </c>
      <c r="E5090" s="12">
        <v>193</v>
      </c>
      <c r="F5090" s="16">
        <v>109</v>
      </c>
      <c r="G5090" s="12">
        <v>0</v>
      </c>
      <c r="H5090" s="12">
        <v>0</v>
      </c>
      <c r="I5090" s="11"/>
      <c r="J5090" s="14">
        <v>825000</v>
      </c>
      <c r="K5090" s="14">
        <v>825000</v>
      </c>
      <c r="L5090" s="14">
        <v>0</v>
      </c>
      <c r="M5090" s="13"/>
      <c r="N5090" s="10">
        <v>1.5</v>
      </c>
      <c r="O5090" s="10">
        <f>N5090-1/SUMIF(Seasons!A$2:A$8,C5090,Seasons!E$2:E$8)*(B5090-(E5090/SUMIF(Seasons!A$2:A$8,C5090,Seasons!B$2:B$8))*SUMIF(Seasons!A$2:A$8,C5090,Seasons!C$2:C$8))</f>
        <v>0.63907284768211925</v>
      </c>
    </row>
    <row r="5091" spans="1:15" x14ac:dyDescent="0.2">
      <c r="A5091">
        <v>1</v>
      </c>
      <c r="B5091" s="1">
        <f>K5091</f>
        <v>14785</v>
      </c>
      <c r="C5091" s="11" t="s">
        <v>20</v>
      </c>
      <c r="D5091" s="11" t="s">
        <v>1424</v>
      </c>
      <c r="E5091" s="12">
        <v>5</v>
      </c>
      <c r="F5091" s="12">
        <v>0</v>
      </c>
      <c r="G5091" s="12">
        <v>0</v>
      </c>
      <c r="H5091" s="12">
        <v>0</v>
      </c>
      <c r="I5091" s="12"/>
      <c r="J5091" s="14">
        <v>550000</v>
      </c>
      <c r="K5091" s="14">
        <v>14785</v>
      </c>
      <c r="L5091" s="14">
        <v>0</v>
      </c>
      <c r="M5091" s="13"/>
      <c r="N5091" s="10">
        <v>-0.8</v>
      </c>
      <c r="O5091" s="10">
        <f>N5091-1/SUMIF(Seasons!A$2:A$8,C5091,Seasons!E$2:E$8)*(B5091-(E5091/SUMIF(Seasons!A$2:A$8,C5091,Seasons!B$2:B$8))*SUMIF(Seasons!A$2:A$8,C5091,Seasons!C$2:C$8))</f>
        <v>-0.80336736480571092</v>
      </c>
    </row>
    <row r="5092" spans="1:15" x14ac:dyDescent="0.2">
      <c r="A5092">
        <v>1</v>
      </c>
      <c r="B5092" s="1">
        <f>K5092</f>
        <v>156973</v>
      </c>
      <c r="C5092" s="11" t="s">
        <v>21</v>
      </c>
      <c r="D5092" s="11" t="s">
        <v>1424</v>
      </c>
      <c r="E5092" s="12">
        <v>48</v>
      </c>
      <c r="F5092" s="12">
        <v>0</v>
      </c>
      <c r="G5092" s="12">
        <v>0</v>
      </c>
      <c r="H5092" s="12">
        <v>0</v>
      </c>
      <c r="I5092" s="12"/>
      <c r="J5092" s="14">
        <v>605000</v>
      </c>
      <c r="K5092" s="14">
        <v>156973</v>
      </c>
      <c r="L5092" s="14">
        <v>0</v>
      </c>
      <c r="M5092" s="13">
        <v>0</v>
      </c>
      <c r="N5092" s="10">
        <v>-0.2</v>
      </c>
      <c r="O5092" s="10">
        <f>N5092-1/SUMIF(Seasons!A$2:A$8,C5092,Seasons!E$2:E$8)*(B5092-(E5092/SUMIF(Seasons!A$2:A$8,C5092,Seasons!B$2:B$8))*SUMIF(Seasons!A$2:A$8,C5092,Seasons!C$2:C$8))</f>
        <v>-0.24769390242324663</v>
      </c>
    </row>
    <row r="5093" spans="1:15" x14ac:dyDescent="0.2">
      <c r="A5093">
        <v>1</v>
      </c>
      <c r="B5093" s="1">
        <f>J5093</f>
        <v>520000</v>
      </c>
      <c r="C5093" s="11" t="s">
        <v>17</v>
      </c>
      <c r="D5093" s="11" t="s">
        <v>1425</v>
      </c>
      <c r="E5093" s="12">
        <v>190</v>
      </c>
      <c r="F5093" s="12"/>
      <c r="G5093" s="12"/>
      <c r="H5093" s="12"/>
      <c r="I5093" s="13">
        <v>507500</v>
      </c>
      <c r="J5093" s="14">
        <v>520000</v>
      </c>
      <c r="K5093" s="14"/>
      <c r="L5093" s="14" t="s">
        <v>27</v>
      </c>
      <c r="M5093" s="13"/>
      <c r="N5093" s="10">
        <v>-2.4</v>
      </c>
      <c r="O5093" s="10">
        <f>N5093-1/SUMIF(Seasons!A$2:A$8,C5093,Seasons!E$2:E$8)*(B5093-(E5093/SUMIF(Seasons!A$2:A$8,C5093,Seasons!B$2:B$8))*SUMIF(Seasons!A$2:A$8,C5093,Seasons!C$2:C$8))</f>
        <v>-2.5179683233205896</v>
      </c>
    </row>
    <row r="5094" spans="1:15" x14ac:dyDescent="0.2">
      <c r="A5094">
        <v>1</v>
      </c>
      <c r="B5094" s="1">
        <f>K5094</f>
        <v>520000</v>
      </c>
      <c r="C5094" s="11" t="s">
        <v>19</v>
      </c>
      <c r="D5094" s="11" t="s">
        <v>1425</v>
      </c>
      <c r="E5094" s="12">
        <v>193</v>
      </c>
      <c r="F5094" s="12">
        <v>0</v>
      </c>
      <c r="G5094" s="12">
        <v>0</v>
      </c>
      <c r="H5094" s="12">
        <v>0</v>
      </c>
      <c r="I5094" s="11"/>
      <c r="J5094" s="14">
        <v>520000</v>
      </c>
      <c r="K5094" s="14">
        <v>520000</v>
      </c>
      <c r="L5094" s="14">
        <v>0</v>
      </c>
      <c r="M5094" s="13"/>
      <c r="N5094" s="10">
        <v>1.1000000000000001</v>
      </c>
      <c r="O5094" s="10">
        <f>N5094-1/SUMIF(Seasons!A$2:A$8,C5094,Seasons!E$2:E$8)*(B5094-(E5094/SUMIF(Seasons!A$2:A$8,C5094,Seasons!B$2:B$8))*SUMIF(Seasons!A$2:A$8,C5094,Seasons!C$2:C$8))</f>
        <v>1.0470198675496689</v>
      </c>
    </row>
    <row r="5095" spans="1:15" x14ac:dyDescent="0.2">
      <c r="A5095">
        <v>1</v>
      </c>
      <c r="B5095" s="1">
        <f>K5095</f>
        <v>725000</v>
      </c>
      <c r="C5095" s="11" t="s">
        <v>20</v>
      </c>
      <c r="D5095" s="11" t="s">
        <v>1425</v>
      </c>
      <c r="E5095" s="12">
        <v>186</v>
      </c>
      <c r="F5095" s="12">
        <v>0</v>
      </c>
      <c r="G5095" s="12">
        <v>0</v>
      </c>
      <c r="H5095" s="12">
        <v>0</v>
      </c>
      <c r="I5095" s="12"/>
      <c r="J5095" s="14">
        <v>725000</v>
      </c>
      <c r="K5095" s="14">
        <v>725000</v>
      </c>
      <c r="L5095" s="14">
        <v>0</v>
      </c>
      <c r="M5095" s="13"/>
      <c r="N5095" s="10">
        <v>2.1</v>
      </c>
      <c r="O5095" s="10">
        <f>N5095-1/SUMIF(Seasons!A$2:A$8,C5095,Seasons!E$2:E$8)*(B5095-(E5095/SUMIF(Seasons!A$2:A$8,C5095,Seasons!B$2:B$8))*SUMIF(Seasons!A$2:A$8,C5095,Seasons!C$2:C$8))</f>
        <v>1.5363256784968686</v>
      </c>
    </row>
    <row r="5096" spans="1:15" x14ac:dyDescent="0.2">
      <c r="A5096">
        <v>1</v>
      </c>
      <c r="B5096" s="1">
        <f>K5096</f>
        <v>1066667</v>
      </c>
      <c r="C5096" s="11" t="s">
        <v>21</v>
      </c>
      <c r="D5096" s="11" t="s">
        <v>1425</v>
      </c>
      <c r="E5096" s="12">
        <v>185</v>
      </c>
      <c r="F5096" s="12">
        <v>0</v>
      </c>
      <c r="G5096" s="12">
        <v>0</v>
      </c>
      <c r="H5096" s="12">
        <v>0</v>
      </c>
      <c r="I5096" s="12"/>
      <c r="J5096" s="14">
        <v>1066667</v>
      </c>
      <c r="K5096" s="14">
        <v>1066667</v>
      </c>
      <c r="L5096" s="14">
        <v>0</v>
      </c>
      <c r="M5096" s="13">
        <v>0</v>
      </c>
      <c r="N5096" s="10">
        <v>-1.6</v>
      </c>
      <c r="O5096" s="10">
        <f>N5096-1/SUMIF(Seasons!A$2:A$8,C5096,Seasons!E$2:E$8)*(B5096-(E5096/SUMIF(Seasons!A$2:A$8,C5096,Seasons!B$2:B$8))*SUMIF(Seasons!A$2:A$8,C5096,Seasons!C$2:C$8))</f>
        <v>-2.8446154140737194</v>
      </c>
    </row>
    <row r="5097" spans="1:15" x14ac:dyDescent="0.2">
      <c r="A5097">
        <v>1</v>
      </c>
      <c r="B5097" s="1">
        <f>48/82*K5097</f>
        <v>624390.43902439019</v>
      </c>
      <c r="C5097" t="s">
        <v>22</v>
      </c>
      <c r="D5097" t="s">
        <v>1425</v>
      </c>
      <c r="E5097">
        <v>99</v>
      </c>
      <c r="F5097">
        <v>0</v>
      </c>
      <c r="H5097">
        <v>0</v>
      </c>
      <c r="K5097" s="1">
        <v>1066667</v>
      </c>
      <c r="L5097" s="1">
        <v>0</v>
      </c>
      <c r="N5097" s="3">
        <v>-1.6</v>
      </c>
      <c r="O5097" s="10">
        <f>N5097-1/SUMIF(Seasons!A$2:A$8,C5097,Seasons!E$2:E$8)*(B5097-(E5097/SUMIF(Seasons!A$2:A$8,C5097,Seasons!B$2:B$8))*SUMIF(Seasons!A$2:A$8,C5097,Seasons!C$2:C$8))</f>
        <v>-2.2546030778914243</v>
      </c>
    </row>
    <row r="5098" spans="1:15" x14ac:dyDescent="0.2">
      <c r="A5098">
        <v>1</v>
      </c>
      <c r="B5098" s="1">
        <f>K5098</f>
        <v>155897</v>
      </c>
      <c r="C5098" t="s">
        <v>15</v>
      </c>
      <c r="D5098" t="s">
        <v>1425</v>
      </c>
      <c r="E5098">
        <v>3</v>
      </c>
      <c r="F5098">
        <v>0</v>
      </c>
      <c r="G5098">
        <v>192</v>
      </c>
      <c r="H5098">
        <v>0</v>
      </c>
      <c r="I5098"/>
      <c r="J5098" s="1">
        <v>1066667</v>
      </c>
      <c r="K5098" s="1">
        <v>155897</v>
      </c>
      <c r="L5098" s="1">
        <v>0</v>
      </c>
      <c r="M5098"/>
      <c r="N5098" s="3">
        <v>-0.30000000000000004</v>
      </c>
      <c r="O5098" s="10">
        <f>N5098-1/SUMIF(Seasons!A$2:A$8,C5098,Seasons!E$2:E$8)*(B5098-(E5098/SUMIF(Seasons!A$2:A$8,C5098,Seasons!B$2:B$8))*SUMIF(Seasons!A$2:A$8,C5098,Seasons!C$2:C$8))</f>
        <v>-0.64254124655596101</v>
      </c>
    </row>
    <row r="5099" spans="1:15" x14ac:dyDescent="0.2">
      <c r="A5099">
        <v>1</v>
      </c>
      <c r="B5099" s="1">
        <f>J5099</f>
        <v>2750000</v>
      </c>
      <c r="C5099" s="11" t="s">
        <v>17</v>
      </c>
      <c r="D5099" s="11" t="s">
        <v>1426</v>
      </c>
      <c r="E5099" s="12">
        <v>190</v>
      </c>
      <c r="F5099" s="12"/>
      <c r="G5099" s="12"/>
      <c r="H5099" s="12"/>
      <c r="I5099" s="13">
        <v>2750000</v>
      </c>
      <c r="J5099" s="14">
        <v>2750000</v>
      </c>
      <c r="K5099" s="14"/>
      <c r="L5099" s="14" t="s">
        <v>27</v>
      </c>
      <c r="M5099" s="13"/>
      <c r="N5099" s="10">
        <v>0.60000000000000009</v>
      </c>
      <c r="O5099" s="10">
        <f>N5099-1/SUMIF(Seasons!A$2:A$8,C5099,Seasons!E$2:E$8)*(B5099-(E5099/SUMIF(Seasons!A$2:A$8,C5099,Seasons!B$2:B$8))*SUMIF(Seasons!A$2:A$8,C5099,Seasons!C$2:C$8))</f>
        <v>-5.3639541234298189</v>
      </c>
    </row>
    <row r="5100" spans="1:15" x14ac:dyDescent="0.2">
      <c r="A5100">
        <v>1</v>
      </c>
      <c r="B5100" s="1">
        <f>K5100</f>
        <v>854922</v>
      </c>
      <c r="C5100" s="11" t="s">
        <v>19</v>
      </c>
      <c r="D5100" s="11" t="s">
        <v>1426</v>
      </c>
      <c r="E5100" s="12">
        <v>60</v>
      </c>
      <c r="F5100" s="12">
        <v>0</v>
      </c>
      <c r="G5100" s="12">
        <v>0</v>
      </c>
      <c r="H5100" s="12">
        <v>0</v>
      </c>
      <c r="I5100" s="11"/>
      <c r="J5100" s="14">
        <v>2750000</v>
      </c>
      <c r="K5100" s="14">
        <v>854922</v>
      </c>
      <c r="L5100" s="14">
        <v>0</v>
      </c>
      <c r="M5100" s="13"/>
      <c r="N5100" s="10">
        <v>-0.7</v>
      </c>
      <c r="O5100" s="10">
        <f>N5100-1/SUMIF(Seasons!A$2:A$8,C5100,Seasons!E$2:E$8)*(B5100-(E5100/SUMIF(Seasons!A$2:A$8,C5100,Seasons!B$2:B$8))*SUMIF(Seasons!A$2:A$8,C5100,Seasons!C$2:C$8))</f>
        <v>-2.5529313522972927</v>
      </c>
    </row>
    <row r="5101" spans="1:15" x14ac:dyDescent="0.2">
      <c r="A5101">
        <v>1</v>
      </c>
      <c r="B5101" s="1">
        <f>K5101</f>
        <v>916667</v>
      </c>
      <c r="C5101" s="11" t="s">
        <v>20</v>
      </c>
      <c r="D5101" s="11" t="s">
        <v>1426</v>
      </c>
      <c r="E5101" s="12">
        <v>186</v>
      </c>
      <c r="F5101" s="12">
        <v>0</v>
      </c>
      <c r="G5101" s="12">
        <v>0</v>
      </c>
      <c r="H5101" s="12">
        <v>0</v>
      </c>
      <c r="I5101" s="12"/>
      <c r="J5101" s="14">
        <v>916667</v>
      </c>
      <c r="K5101" s="14">
        <v>916667</v>
      </c>
      <c r="L5101" s="14">
        <v>0</v>
      </c>
      <c r="M5101" s="13"/>
      <c r="N5101" s="10"/>
      <c r="O5101" s="10">
        <f>N5101-1/SUMIF(Seasons!A$2:A$8,C5101,Seasons!E$2:E$8)*(B5101-(E5101/SUMIF(Seasons!A$2:A$8,C5101,Seasons!B$2:B$8))*SUMIF(Seasons!A$2:A$8,C5101,Seasons!C$2:C$8))</f>
        <v>-1.043842171189979</v>
      </c>
    </row>
    <row r="5102" spans="1:15" x14ac:dyDescent="0.2">
      <c r="A5102">
        <v>1</v>
      </c>
      <c r="B5102" s="1">
        <f>K5102</f>
        <v>916667</v>
      </c>
      <c r="C5102" s="11" t="s">
        <v>21</v>
      </c>
      <c r="D5102" s="11" t="s">
        <v>1426</v>
      </c>
      <c r="E5102" s="12">
        <v>185</v>
      </c>
      <c r="F5102" s="12">
        <v>0</v>
      </c>
      <c r="G5102" s="12">
        <v>0</v>
      </c>
      <c r="H5102" s="12">
        <v>0</v>
      </c>
      <c r="I5102" s="12"/>
      <c r="J5102" s="14">
        <v>916667</v>
      </c>
      <c r="K5102" s="14">
        <v>916667</v>
      </c>
      <c r="L5102" s="14">
        <v>0</v>
      </c>
      <c r="M5102" s="13" t="s">
        <v>209</v>
      </c>
      <c r="N5102" s="10"/>
      <c r="O5102" s="10">
        <f>N5102-1/SUMIF(Seasons!A$2:A$8,C5102,Seasons!E$2:E$8)*(B5102-(E5102/SUMIF(Seasons!A$2:A$8,C5102,Seasons!B$2:B$8))*SUMIF(Seasons!A$2:A$8,C5102,Seasons!C$2:C$8))</f>
        <v>-0.8999528961225467</v>
      </c>
    </row>
    <row r="5103" spans="1:15" x14ac:dyDescent="0.2">
      <c r="A5103">
        <v>1</v>
      </c>
      <c r="B5103" s="1">
        <f>J5103</f>
        <v>2200000</v>
      </c>
      <c r="C5103" s="11" t="s">
        <v>17</v>
      </c>
      <c r="D5103" s="11" t="s">
        <v>1427</v>
      </c>
      <c r="E5103" s="12">
        <v>190</v>
      </c>
      <c r="F5103" s="12"/>
      <c r="G5103" s="12"/>
      <c r="H5103" s="12"/>
      <c r="I5103" s="13">
        <v>850000</v>
      </c>
      <c r="J5103" s="14">
        <v>2200000</v>
      </c>
      <c r="K5103" s="14"/>
      <c r="L5103" s="14">
        <v>1350000</v>
      </c>
      <c r="M5103" s="13"/>
      <c r="N5103" s="20">
        <v>1.8</v>
      </c>
      <c r="O5103" s="10">
        <f>N5103-1/SUMIF(Seasons!A$2:A$8,C5103,Seasons!E$2:E$8)*(B5103-(E5103/SUMIF(Seasons!A$2:A$8,C5103,Seasons!B$2:B$8))*SUMIF(Seasons!A$2:A$8,C5103,Seasons!C$2:C$8))</f>
        <v>-2.7221190606226102</v>
      </c>
    </row>
    <row r="5104" spans="1:15" x14ac:dyDescent="0.2">
      <c r="A5104">
        <v>1</v>
      </c>
      <c r="B5104" s="1">
        <f>K5104</f>
        <v>2200000</v>
      </c>
      <c r="C5104" s="11" t="s">
        <v>19</v>
      </c>
      <c r="D5104" s="11" t="s">
        <v>1427</v>
      </c>
      <c r="E5104" s="12">
        <v>193</v>
      </c>
      <c r="F5104" s="12">
        <v>0</v>
      </c>
      <c r="G5104" s="12">
        <v>0</v>
      </c>
      <c r="H5104" s="12">
        <v>0</v>
      </c>
      <c r="I5104" s="11"/>
      <c r="J5104" s="14">
        <v>2200000</v>
      </c>
      <c r="K5104" s="14">
        <v>2200000</v>
      </c>
      <c r="L5104" s="14">
        <v>1350000</v>
      </c>
      <c r="M5104" s="13"/>
      <c r="N5104" s="10">
        <v>6</v>
      </c>
      <c r="O5104" s="10">
        <f>N5104-1/SUMIF(Seasons!A$2:A$8,C5104,Seasons!E$2:E$8)*(B5104-(E5104/SUMIF(Seasons!A$2:A$8,C5104,Seasons!B$2:B$8))*SUMIF(Seasons!A$2:A$8,C5104,Seasons!C$2:C$8))</f>
        <v>1.4966887417218544</v>
      </c>
    </row>
    <row r="5105" spans="1:15" x14ac:dyDescent="0.2">
      <c r="A5105">
        <v>1</v>
      </c>
      <c r="B5105" s="1">
        <f>K5105</f>
        <v>2750000</v>
      </c>
      <c r="C5105" s="11" t="s">
        <v>20</v>
      </c>
      <c r="D5105" s="11" t="s">
        <v>1427</v>
      </c>
      <c r="E5105" s="12">
        <v>186</v>
      </c>
      <c r="F5105" s="12">
        <v>0</v>
      </c>
      <c r="G5105" s="12">
        <v>0</v>
      </c>
      <c r="H5105" s="12">
        <v>0</v>
      </c>
      <c r="I5105" s="12"/>
      <c r="J5105" s="14">
        <v>2750000</v>
      </c>
      <c r="K5105" s="14">
        <v>2750000</v>
      </c>
      <c r="L5105" s="14">
        <v>0</v>
      </c>
      <c r="M5105" s="13"/>
      <c r="N5105" s="10">
        <v>29.5</v>
      </c>
      <c r="O5105" s="10">
        <f>N5105-1/SUMIF(Seasons!A$2:A$8,C5105,Seasons!E$2:E$8)*(B5105-(E5105/SUMIF(Seasons!A$2:A$8,C5105,Seasons!B$2:B$8))*SUMIF(Seasons!A$2:A$8,C5105,Seasons!C$2:C$8))</f>
        <v>23.863256784968684</v>
      </c>
    </row>
    <row r="5106" spans="1:15" x14ac:dyDescent="0.2">
      <c r="A5106">
        <v>1</v>
      </c>
      <c r="B5106" s="1">
        <f>K5106</f>
        <v>2750000</v>
      </c>
      <c r="C5106" s="11" t="s">
        <v>21</v>
      </c>
      <c r="D5106" s="11" t="s">
        <v>1427</v>
      </c>
      <c r="E5106" s="12">
        <v>185</v>
      </c>
      <c r="F5106" s="12">
        <v>0</v>
      </c>
      <c r="G5106" s="12">
        <v>0</v>
      </c>
      <c r="H5106" s="12">
        <v>0</v>
      </c>
      <c r="I5106" s="12"/>
      <c r="J5106" s="14">
        <v>2750000</v>
      </c>
      <c r="K5106" s="14">
        <v>2750000</v>
      </c>
      <c r="L5106" s="14">
        <v>0</v>
      </c>
      <c r="M5106" s="13">
        <v>0</v>
      </c>
      <c r="N5106" s="10">
        <v>14.5</v>
      </c>
      <c r="O5106" s="10">
        <f>N5106-1/SUMIF(Seasons!A$2:A$8,C5106,Seasons!E$2:E$8)*(B5106-(E5106/SUMIF(Seasons!A$2:A$8,C5106,Seasons!B$2:B$8))*SUMIF(Seasons!A$2:A$8,C5106,Seasons!C$2:C$8))</f>
        <v>9.3875059837242709</v>
      </c>
    </row>
    <row r="5107" spans="1:15" x14ac:dyDescent="0.2">
      <c r="A5107">
        <v>1</v>
      </c>
      <c r="B5107" s="1">
        <f>48/82*K5107</f>
        <v>3804878.0487804874</v>
      </c>
      <c r="C5107" t="s">
        <v>22</v>
      </c>
      <c r="D5107" t="s">
        <v>1427</v>
      </c>
      <c r="E5107">
        <v>99</v>
      </c>
      <c r="F5107">
        <v>0</v>
      </c>
      <c r="H5107">
        <v>0</v>
      </c>
      <c r="K5107" s="1">
        <v>6500000</v>
      </c>
      <c r="L5107" s="1">
        <v>0</v>
      </c>
      <c r="N5107" s="3">
        <v>0.5</v>
      </c>
      <c r="O5107" s="10">
        <f>N5107-1/SUMIF(Seasons!A$2:A$8,C5107,Seasons!E$2:E$8)*(B5107-(E5107/SUMIF(Seasons!A$2:A$8,C5107,Seasons!B$2:B$8))*SUMIF(Seasons!A$2:A$8,C5107,Seasons!C$2:C$8))</f>
        <v>-6.7207710464201416</v>
      </c>
    </row>
    <row r="5108" spans="1:15" x14ac:dyDescent="0.2">
      <c r="A5108">
        <v>1</v>
      </c>
      <c r="B5108" s="1">
        <f>K5108</f>
        <v>6500000</v>
      </c>
      <c r="C5108" t="s">
        <v>15</v>
      </c>
      <c r="D5108" t="s">
        <v>1427</v>
      </c>
      <c r="E5108">
        <v>195</v>
      </c>
      <c r="F5108">
        <v>0</v>
      </c>
      <c r="G5108">
        <v>0</v>
      </c>
      <c r="H5108">
        <v>0</v>
      </c>
      <c r="I5108"/>
      <c r="J5108" s="1">
        <v>6500000</v>
      </c>
      <c r="K5108" s="1">
        <v>6500000</v>
      </c>
      <c r="L5108" s="1">
        <v>0</v>
      </c>
      <c r="M5108"/>
      <c r="N5108" s="3">
        <v>26.8</v>
      </c>
      <c r="O5108" s="10">
        <f>N5108-1/SUMIF(Seasons!A$2:A$8,C5108,Seasons!E$2:E$8)*(B5108-(E5108/SUMIF(Seasons!A$2:A$8,C5108,Seasons!B$2:B$8))*SUMIF(Seasons!A$2:A$8,C5108,Seasons!C$2:C$8))</f>
        <v>12.976185866408519</v>
      </c>
    </row>
    <row r="5109" spans="1:15" x14ac:dyDescent="0.2">
      <c r="A5109">
        <v>1</v>
      </c>
      <c r="B5109" s="1">
        <v>6500000</v>
      </c>
      <c r="C5109" t="s">
        <v>23</v>
      </c>
      <c r="D5109" t="s">
        <v>1427</v>
      </c>
      <c r="E5109" s="19">
        <v>186</v>
      </c>
      <c r="J5109" s="1">
        <v>6500000</v>
      </c>
      <c r="K5109" s="1">
        <v>6500000</v>
      </c>
      <c r="N5109" s="3">
        <v>42</v>
      </c>
      <c r="O5109" s="10">
        <f>N5109-1/SUMIF(Seasons!A$2:A$8,C5109,Seasons!E$2:E$8)*(B5109-(E5109/SUMIF(Seasons!A$2:A$8,C5109,Seasons!B$2:B$8))*SUMIF(Seasons!A$2:A$8,C5109,Seasons!C$2:C$8))</f>
        <v>29.329192546583851</v>
      </c>
    </row>
    <row r="5110" spans="1:15" x14ac:dyDescent="0.2">
      <c r="A5110">
        <v>1</v>
      </c>
      <c r="B5110" s="1">
        <f>J5110</f>
        <v>1400000</v>
      </c>
      <c r="C5110" s="11" t="s">
        <v>17</v>
      </c>
      <c r="D5110" s="11" t="s">
        <v>1428</v>
      </c>
      <c r="E5110" s="12">
        <v>190</v>
      </c>
      <c r="F5110" s="12"/>
      <c r="G5110" s="12"/>
      <c r="H5110" s="12"/>
      <c r="I5110" s="13">
        <v>1400000</v>
      </c>
      <c r="J5110" s="14">
        <v>1400000</v>
      </c>
      <c r="K5110" s="14"/>
      <c r="L5110" s="14" t="s">
        <v>27</v>
      </c>
      <c r="M5110" s="13"/>
      <c r="N5110" s="10">
        <v>-0.60000000000000009</v>
      </c>
      <c r="O5110" s="10">
        <f>N5110-1/SUMIF(Seasons!A$2:A$8,C5110,Seasons!E$2:E$8)*(B5110-(E5110/SUMIF(Seasons!A$2:A$8,C5110,Seasons!B$2:B$8))*SUMIF(Seasons!A$2:A$8,C5110,Seasons!C$2:C$8))</f>
        <v>-3.0249044238121243</v>
      </c>
    </row>
    <row r="5111" spans="1:15" x14ac:dyDescent="0.2">
      <c r="A5111">
        <v>1</v>
      </c>
      <c r="B5111" s="1">
        <f>K5111</f>
        <v>1400000</v>
      </c>
      <c r="C5111" s="11" t="s">
        <v>19</v>
      </c>
      <c r="D5111" s="11" t="s">
        <v>1428</v>
      </c>
      <c r="E5111" s="12">
        <v>193</v>
      </c>
      <c r="F5111" s="12">
        <v>0</v>
      </c>
      <c r="G5111" s="12">
        <v>0</v>
      </c>
      <c r="H5111" s="12">
        <v>0</v>
      </c>
      <c r="I5111" s="11"/>
      <c r="J5111" s="14">
        <v>1400000</v>
      </c>
      <c r="K5111" s="14">
        <v>1400000</v>
      </c>
      <c r="L5111" s="14">
        <v>0</v>
      </c>
      <c r="M5111" s="13"/>
      <c r="N5111" s="10">
        <v>-0.8</v>
      </c>
      <c r="O5111" s="10">
        <f>N5111-1/SUMIF(Seasons!A$2:A$8,C5111,Seasons!E$2:E$8)*(B5111-(E5111/SUMIF(Seasons!A$2:A$8,C5111,Seasons!B$2:B$8))*SUMIF(Seasons!A$2:A$8,C5111,Seasons!C$2:C$8))</f>
        <v>-3.1841059602649011</v>
      </c>
    </row>
    <row r="5112" spans="1:15" x14ac:dyDescent="0.2">
      <c r="A5112">
        <v>1</v>
      </c>
      <c r="B5112" s="1">
        <v>0</v>
      </c>
      <c r="C5112" t="s">
        <v>23</v>
      </c>
      <c r="D5112" t="s">
        <v>1429</v>
      </c>
      <c r="E5112">
        <v>0</v>
      </c>
      <c r="K5112" s="1">
        <v>0</v>
      </c>
      <c r="L5112" s="1">
        <v>0</v>
      </c>
      <c r="N5112" s="3">
        <v>0.30000000000000004</v>
      </c>
      <c r="O5112" s="10">
        <f>N5112-1/SUMIF(Seasons!A$2:A$8,C5112,Seasons!E$2:E$8)*(B5112-(E5112/SUMIF(Seasons!A$2:A$8,C5112,Seasons!B$2:B$8))*SUMIF(Seasons!A$2:A$8,C5112,Seasons!C$2:C$8))</f>
        <v>0.30000000000000004</v>
      </c>
    </row>
    <row r="5113" spans="1:15" x14ac:dyDescent="0.2">
      <c r="A5113">
        <v>1</v>
      </c>
      <c r="B5113" s="1">
        <f>J5113</f>
        <v>6250000</v>
      </c>
      <c r="C5113" s="11" t="s">
        <v>17</v>
      </c>
      <c r="D5113" s="11" t="s">
        <v>1430</v>
      </c>
      <c r="E5113" s="12">
        <v>190</v>
      </c>
      <c r="F5113" s="12"/>
      <c r="G5113" s="12"/>
      <c r="H5113" s="12"/>
      <c r="I5113" s="13">
        <v>6250000</v>
      </c>
      <c r="J5113" s="14">
        <v>6250000</v>
      </c>
      <c r="K5113" s="14"/>
      <c r="L5113" s="14" t="s">
        <v>27</v>
      </c>
      <c r="M5113" s="13"/>
      <c r="N5113" s="10">
        <v>9.1</v>
      </c>
      <c r="O5113" s="10">
        <f>N5113-1/SUMIF(Seasons!A$2:A$8,C5113,Seasons!E$2:E$8)*(B5113-(E5113/SUMIF(Seasons!A$2:A$8,C5113,Seasons!B$2:B$8))*SUMIF(Seasons!A$2:A$8,C5113,Seasons!C$2:C$8))</f>
        <v>-6.0392681594756965</v>
      </c>
    </row>
    <row r="5114" spans="1:15" x14ac:dyDescent="0.2">
      <c r="A5114">
        <v>1</v>
      </c>
      <c r="B5114" s="1">
        <f>K5114</f>
        <v>6250000</v>
      </c>
      <c r="C5114" s="11" t="s">
        <v>19</v>
      </c>
      <c r="D5114" s="11" t="s">
        <v>1430</v>
      </c>
      <c r="E5114" s="12">
        <v>193</v>
      </c>
      <c r="F5114" s="12">
        <v>0</v>
      </c>
      <c r="G5114" s="12">
        <v>0</v>
      </c>
      <c r="H5114" s="12">
        <v>0</v>
      </c>
      <c r="I5114" s="11"/>
      <c r="J5114" s="14">
        <v>6250000</v>
      </c>
      <c r="K5114" s="14">
        <v>6250000</v>
      </c>
      <c r="L5114" s="14">
        <v>0</v>
      </c>
      <c r="M5114" s="13"/>
      <c r="N5114" s="10">
        <v>18.5</v>
      </c>
      <c r="O5114" s="10">
        <f>N5114-1/SUMIF(Seasons!A$2:A$8,C5114,Seasons!E$2:E$8)*(B5114-(E5114/SUMIF(Seasons!A$2:A$8,C5114,Seasons!B$2:B$8))*SUMIF(Seasons!A$2:A$8,C5114,Seasons!C$2:C$8))</f>
        <v>3.2682119205298008</v>
      </c>
    </row>
    <row r="5115" spans="1:15" x14ac:dyDescent="0.2">
      <c r="A5115">
        <v>1</v>
      </c>
      <c r="B5115" s="1">
        <f>K5115</f>
        <v>4921429</v>
      </c>
      <c r="C5115" s="11" t="s">
        <v>20</v>
      </c>
      <c r="D5115" s="11" t="s">
        <v>1430</v>
      </c>
      <c r="E5115" s="12">
        <v>186</v>
      </c>
      <c r="F5115" s="12">
        <v>0</v>
      </c>
      <c r="G5115" s="12">
        <v>0</v>
      </c>
      <c r="H5115" s="12">
        <v>0</v>
      </c>
      <c r="I5115" s="12"/>
      <c r="J5115" s="14">
        <v>4921429</v>
      </c>
      <c r="K5115" s="14">
        <v>4921429</v>
      </c>
      <c r="L5115" s="14">
        <v>0</v>
      </c>
      <c r="M5115" s="13"/>
      <c r="N5115" s="10">
        <v>5.4</v>
      </c>
      <c r="O5115" s="10">
        <f>N5115-1/SUMIF(Seasons!A$2:A$8,C5115,Seasons!E$2:E$8)*(B5115-(E5115/SUMIF(Seasons!A$2:A$8,C5115,Seasons!B$2:B$8))*SUMIF(Seasons!A$2:A$8,C5115,Seasons!C$2:C$8))</f>
        <v>-5.6766488517745284</v>
      </c>
    </row>
    <row r="5116" spans="1:15" x14ac:dyDescent="0.2">
      <c r="A5116">
        <v>1</v>
      </c>
      <c r="B5116" s="1">
        <f>K5116</f>
        <v>4921429</v>
      </c>
      <c r="C5116" s="11" t="s">
        <v>21</v>
      </c>
      <c r="D5116" s="11" t="s">
        <v>1430</v>
      </c>
      <c r="E5116" s="12">
        <v>185</v>
      </c>
      <c r="F5116" s="16">
        <v>131</v>
      </c>
      <c r="G5116" s="12">
        <v>0</v>
      </c>
      <c r="H5116" s="12">
        <v>0</v>
      </c>
      <c r="I5116" s="12"/>
      <c r="J5116" s="14">
        <v>4921429</v>
      </c>
      <c r="K5116" s="14">
        <v>4921429</v>
      </c>
      <c r="L5116" s="14">
        <v>0</v>
      </c>
      <c r="M5116" s="13">
        <v>0</v>
      </c>
      <c r="N5116" s="10">
        <v>3.3</v>
      </c>
      <c r="O5116" s="10">
        <f>N5116-1/SUMIF(Seasons!A$2:A$8,C5116,Seasons!E$2:E$8)*(B5116-(E5116/SUMIF(Seasons!A$2:A$8,C5116,Seasons!B$2:B$8))*SUMIF(Seasons!A$2:A$8,C5116,Seasons!C$2:C$8))</f>
        <v>-6.8018952608903787</v>
      </c>
    </row>
    <row r="5117" spans="1:15" x14ac:dyDescent="0.2">
      <c r="A5117">
        <v>1</v>
      </c>
      <c r="B5117" s="1">
        <f>48/82*K5117</f>
        <v>2892543.8048780486</v>
      </c>
      <c r="C5117" t="s">
        <v>22</v>
      </c>
      <c r="D5117" t="s">
        <v>1430</v>
      </c>
      <c r="E5117">
        <v>99</v>
      </c>
      <c r="F5117">
        <v>64</v>
      </c>
      <c r="H5117">
        <v>0</v>
      </c>
      <c r="K5117" s="1">
        <v>4941429</v>
      </c>
      <c r="L5117" s="1">
        <v>0</v>
      </c>
      <c r="O5117" s="10">
        <f>N5117-1/SUMIF(Seasons!A$2:A$8,C5117,Seasons!E$2:E$8)*(B5117-(E5117/SUMIF(Seasons!A$2:A$8,C5117,Seasons!B$2:B$8))*SUMIF(Seasons!A$2:A$8,C5117,Seasons!C$2:C$8))</f>
        <v>-5.3372422848151064</v>
      </c>
    </row>
    <row r="5118" spans="1:15" x14ac:dyDescent="0.2">
      <c r="A5118">
        <v>1</v>
      </c>
      <c r="B5118" s="1">
        <f>K5118</f>
        <v>4941429</v>
      </c>
      <c r="C5118" t="s">
        <v>15</v>
      </c>
      <c r="D5118" t="s">
        <v>1430</v>
      </c>
      <c r="E5118">
        <v>195</v>
      </c>
      <c r="F5118">
        <v>195</v>
      </c>
      <c r="G5118">
        <v>0</v>
      </c>
      <c r="H5118">
        <v>0</v>
      </c>
      <c r="I5118"/>
      <c r="J5118" s="1">
        <v>4941429</v>
      </c>
      <c r="K5118" s="1">
        <v>4941429</v>
      </c>
      <c r="L5118" s="1">
        <v>0</v>
      </c>
      <c r="M5118"/>
      <c r="N5118" s="3">
        <v>0</v>
      </c>
      <c r="O5118" s="10">
        <f>N5118-1/SUMIF(Seasons!A$2:A$8,C5118,Seasons!E$2:E$8)*(B5118-(E5118/SUMIF(Seasons!A$2:A$8,C5118,Seasons!B$2:B$8))*SUMIF(Seasons!A$2:A$8,C5118,Seasons!C$2:C$8))</f>
        <v>-10.202739206195547</v>
      </c>
    </row>
    <row r="5119" spans="1:15" x14ac:dyDescent="0.2">
      <c r="A5119">
        <v>1</v>
      </c>
      <c r="B5119" s="1">
        <f>J5119</f>
        <v>3500000</v>
      </c>
      <c r="C5119" s="11" t="s">
        <v>17</v>
      </c>
      <c r="D5119" s="11" t="s">
        <v>1431</v>
      </c>
      <c r="E5119" s="12">
        <v>190</v>
      </c>
      <c r="F5119" s="12"/>
      <c r="G5119" s="12"/>
      <c r="H5119" s="12"/>
      <c r="I5119" s="13">
        <v>3500000</v>
      </c>
      <c r="J5119" s="14">
        <v>3500000</v>
      </c>
      <c r="K5119" s="14"/>
      <c r="L5119" s="14" t="s">
        <v>27</v>
      </c>
      <c r="M5119" s="13"/>
      <c r="N5119" s="10">
        <v>0.5</v>
      </c>
      <c r="O5119" s="10">
        <f>N5119-1/SUMIF(Seasons!A$2:A$8,C5119,Seasons!E$2:E$8)*(B5119-(E5119/SUMIF(Seasons!A$2:A$8,C5119,Seasons!B$2:B$8))*SUMIF(Seasons!A$2:A$8,C5119,Seasons!C$2:C$8))</f>
        <v>-7.43009284543965</v>
      </c>
    </row>
    <row r="5120" spans="1:15" x14ac:dyDescent="0.2">
      <c r="A5120">
        <v>1</v>
      </c>
      <c r="B5120" s="1">
        <f>K5120</f>
        <v>1150000</v>
      </c>
      <c r="C5120" s="11" t="s">
        <v>19</v>
      </c>
      <c r="D5120" s="11" t="s">
        <v>1431</v>
      </c>
      <c r="E5120" s="12">
        <v>193</v>
      </c>
      <c r="F5120" s="12">
        <v>0</v>
      </c>
      <c r="G5120" s="12">
        <v>0</v>
      </c>
      <c r="H5120" s="12">
        <v>0</v>
      </c>
      <c r="I5120" s="11"/>
      <c r="J5120" s="14">
        <v>1150000</v>
      </c>
      <c r="K5120" s="14">
        <v>1150000</v>
      </c>
      <c r="L5120" s="14">
        <v>0</v>
      </c>
      <c r="M5120" s="13"/>
      <c r="N5120" s="10">
        <v>9.5</v>
      </c>
      <c r="O5120" s="10">
        <f>N5120-1/SUMIF(Seasons!A$2:A$8,C5120,Seasons!E$2:E$8)*(B5120-(E5120/SUMIF(Seasons!A$2:A$8,C5120,Seasons!B$2:B$8))*SUMIF(Seasons!A$2:A$8,C5120,Seasons!C$2:C$8))</f>
        <v>7.7781456953642385</v>
      </c>
    </row>
    <row r="5121" spans="1:15" x14ac:dyDescent="0.2">
      <c r="A5121">
        <v>1</v>
      </c>
      <c r="B5121" s="1">
        <f>K5121</f>
        <v>2480000</v>
      </c>
      <c r="C5121" s="11" t="s">
        <v>20</v>
      </c>
      <c r="D5121" s="21" t="s">
        <v>1431</v>
      </c>
      <c r="E5121" s="12">
        <v>186</v>
      </c>
      <c r="F5121" s="12">
        <v>0</v>
      </c>
      <c r="G5121" s="12">
        <v>0</v>
      </c>
      <c r="H5121" s="12">
        <v>0</v>
      </c>
      <c r="I5121" s="12"/>
      <c r="J5121" s="14">
        <v>2480000</v>
      </c>
      <c r="K5121" s="14">
        <v>2480000</v>
      </c>
      <c r="L5121" s="14">
        <v>1400000</v>
      </c>
      <c r="M5121" s="13"/>
      <c r="N5121" s="10">
        <v>5.3</v>
      </c>
      <c r="O5121" s="10">
        <f>N5121-1/SUMIF(Seasons!A$2:A$8,C5121,Seasons!E$2:E$8)*(B5121-(E5121/SUMIF(Seasons!A$2:A$8,C5121,Seasons!B$2:B$8))*SUMIF(Seasons!A$2:A$8,C5121,Seasons!C$2:C$8))</f>
        <v>0.33966597077244298</v>
      </c>
    </row>
    <row r="5122" spans="1:15" x14ac:dyDescent="0.2">
      <c r="A5122">
        <v>1</v>
      </c>
      <c r="B5122" s="1">
        <f>K5122</f>
        <v>2500000</v>
      </c>
      <c r="C5122" s="11" t="s">
        <v>21</v>
      </c>
      <c r="D5122" s="11" t="s">
        <v>1431</v>
      </c>
      <c r="E5122" s="12">
        <v>185</v>
      </c>
      <c r="F5122" s="12">
        <v>0</v>
      </c>
      <c r="G5122" s="12">
        <v>0</v>
      </c>
      <c r="H5122" s="12">
        <v>0</v>
      </c>
      <c r="I5122" s="12"/>
      <c r="J5122" s="14">
        <v>2500000</v>
      </c>
      <c r="K5122" s="14">
        <v>2500000</v>
      </c>
      <c r="L5122" s="14">
        <v>750000</v>
      </c>
      <c r="M5122" s="13">
        <v>0</v>
      </c>
      <c r="N5122" s="10">
        <v>7.1</v>
      </c>
      <c r="O5122" s="10">
        <f>N5122-1/SUMIF(Seasons!A$2:A$8,C5122,Seasons!E$2:E$8)*(B5122-(E5122/SUMIF(Seasons!A$2:A$8,C5122,Seasons!B$2:B$8))*SUMIF(Seasons!A$2:A$8,C5122,Seasons!C$2:C$8))</f>
        <v>2.5619435136428912</v>
      </c>
    </row>
    <row r="5123" spans="1:15" x14ac:dyDescent="0.2">
      <c r="A5123">
        <v>1</v>
      </c>
      <c r="B5123" s="1">
        <f>48/82*K5123</f>
        <v>1463414.6341463414</v>
      </c>
      <c r="C5123" t="s">
        <v>22</v>
      </c>
      <c r="D5123" t="s">
        <v>1431</v>
      </c>
      <c r="E5123">
        <v>99</v>
      </c>
      <c r="F5123">
        <v>0</v>
      </c>
      <c r="H5123">
        <v>0</v>
      </c>
      <c r="K5123" s="1">
        <v>2500000</v>
      </c>
      <c r="L5123" s="1">
        <v>0</v>
      </c>
      <c r="N5123" s="3">
        <v>6.5</v>
      </c>
      <c r="O5123" s="10">
        <f>N5123-1/SUMIF(Seasons!A$2:A$8,C5123,Seasons!E$2:E$8)*(B5123-(E5123/SUMIF(Seasons!A$2:A$8,C5123,Seasons!B$2:B$8))*SUMIF(Seasons!A$2:A$8,C5123,Seasons!C$2:C$8))</f>
        <v>4.1132179386309993</v>
      </c>
    </row>
    <row r="5124" spans="1:15" x14ac:dyDescent="0.2">
      <c r="A5124">
        <v>1</v>
      </c>
      <c r="B5124" s="1">
        <f>K5124</f>
        <v>111917</v>
      </c>
      <c r="C5124" s="11" t="s">
        <v>19</v>
      </c>
      <c r="D5124" s="11" t="s">
        <v>1432</v>
      </c>
      <c r="E5124" s="12">
        <v>24</v>
      </c>
      <c r="F5124" s="12">
        <v>0</v>
      </c>
      <c r="G5124" s="12">
        <v>0</v>
      </c>
      <c r="H5124" s="12">
        <v>0</v>
      </c>
      <c r="I5124" s="11"/>
      <c r="J5124" s="14">
        <v>900000</v>
      </c>
      <c r="K5124" s="14">
        <v>111917</v>
      </c>
      <c r="L5124" s="14">
        <v>0</v>
      </c>
      <c r="M5124" s="13"/>
      <c r="N5124" s="10"/>
      <c r="O5124" s="10">
        <f>N5124-1/SUMIF(Seasons!A$2:A$8,C5124,Seasons!E$2:E$8)*(B5124-(E5124/SUMIF(Seasons!A$2:A$8,C5124,Seasons!B$2:B$8))*SUMIF(Seasons!A$2:A$8,C5124,Seasons!C$2:C$8))</f>
        <v>-0.13176379919706277</v>
      </c>
    </row>
    <row r="5125" spans="1:15" x14ac:dyDescent="0.2">
      <c r="A5125">
        <v>1</v>
      </c>
      <c r="B5125" s="1">
        <f>K5125</f>
        <v>31452</v>
      </c>
      <c r="C5125" s="11" t="s">
        <v>20</v>
      </c>
      <c r="D5125" s="11" t="s">
        <v>1432</v>
      </c>
      <c r="E5125" s="12">
        <v>9</v>
      </c>
      <c r="F5125" s="12">
        <v>0</v>
      </c>
      <c r="G5125" s="12">
        <v>0</v>
      </c>
      <c r="H5125" s="12">
        <v>0</v>
      </c>
      <c r="I5125" s="12"/>
      <c r="J5125" s="14">
        <v>650000</v>
      </c>
      <c r="K5125" s="14">
        <v>31452</v>
      </c>
      <c r="L5125" s="14">
        <v>0</v>
      </c>
      <c r="M5125" s="13"/>
      <c r="N5125" s="10">
        <v>0</v>
      </c>
      <c r="O5125" s="10">
        <f>N5125-1/SUMIF(Seasons!A$2:A$8,C5125,Seasons!E$2:E$8)*(B5125-(E5125/SUMIF(Seasons!A$2:A$8,C5125,Seasons!B$2:B$8))*SUMIF(Seasons!A$2:A$8,C5125,Seasons!C$2:C$8))</f>
        <v>-1.818401239140683E-2</v>
      </c>
    </row>
    <row r="5126" spans="1:15" x14ac:dyDescent="0.2">
      <c r="A5126">
        <v>1</v>
      </c>
      <c r="B5126" s="1">
        <f>K5126</f>
        <v>498568</v>
      </c>
      <c r="C5126" s="11" t="s">
        <v>21</v>
      </c>
      <c r="D5126" s="11" t="s">
        <v>1432</v>
      </c>
      <c r="E5126" s="12">
        <v>129</v>
      </c>
      <c r="F5126" s="12">
        <v>0</v>
      </c>
      <c r="G5126" s="12">
        <v>0</v>
      </c>
      <c r="H5126" s="12">
        <v>0</v>
      </c>
      <c r="I5126" s="12"/>
      <c r="J5126" s="14">
        <v>715000</v>
      </c>
      <c r="K5126" s="14">
        <v>498568</v>
      </c>
      <c r="L5126" s="14">
        <v>0</v>
      </c>
      <c r="M5126" s="13">
        <v>0</v>
      </c>
      <c r="N5126" s="10">
        <v>0.7</v>
      </c>
      <c r="O5126" s="10">
        <f>N5126-1/SUMIF(Seasons!A$2:A$8,C5126,Seasons!E$2:E$8)*(B5126-(E5126/SUMIF(Seasons!A$2:A$8,C5126,Seasons!B$2:B$8))*SUMIF(Seasons!A$2:A$8,C5126,Seasons!C$2:C$8))</f>
        <v>0.39557816619875014</v>
      </c>
    </row>
    <row r="5127" spans="1:15" x14ac:dyDescent="0.2">
      <c r="A5127">
        <v>1</v>
      </c>
      <c r="B5127" s="1">
        <f>48/82*K5127</f>
        <v>482926.82926829264</v>
      </c>
      <c r="C5127" t="s">
        <v>22</v>
      </c>
      <c r="D5127" t="s">
        <v>1432</v>
      </c>
      <c r="E5127">
        <v>99</v>
      </c>
      <c r="F5127">
        <v>0</v>
      </c>
      <c r="H5127">
        <v>0</v>
      </c>
      <c r="K5127" s="1">
        <v>825000</v>
      </c>
      <c r="L5127" s="1">
        <v>0</v>
      </c>
      <c r="N5127" s="3">
        <v>0.5</v>
      </c>
      <c r="O5127" s="10">
        <f>N5127-1/SUMIF(Seasons!A$2:A$8,C5127,Seasons!E$2:E$8)*(B5127-(E5127/SUMIF(Seasons!A$2:A$8,C5127,Seasons!B$2:B$8))*SUMIF(Seasons!A$2:A$8,C5127,Seasons!C$2:C$8))</f>
        <v>0.13745082612116449</v>
      </c>
    </row>
    <row r="5128" spans="1:15" x14ac:dyDescent="0.2">
      <c r="A5128">
        <v>1</v>
      </c>
      <c r="B5128" s="1">
        <f>K5128</f>
        <v>825000</v>
      </c>
      <c r="C5128" t="s">
        <v>15</v>
      </c>
      <c r="D5128" t="s">
        <v>1432</v>
      </c>
      <c r="E5128">
        <v>195</v>
      </c>
      <c r="F5128">
        <v>0</v>
      </c>
      <c r="G5128">
        <v>0</v>
      </c>
      <c r="H5128">
        <v>0</v>
      </c>
      <c r="I5128"/>
      <c r="J5128" s="1">
        <v>825000</v>
      </c>
      <c r="K5128" s="1">
        <v>825000</v>
      </c>
      <c r="L5128" s="1">
        <v>0</v>
      </c>
      <c r="M5128"/>
      <c r="N5128" s="3">
        <v>2.6</v>
      </c>
      <c r="O5128" s="10">
        <f>N5128-1/SUMIF(Seasons!A$2:A$8,C5128,Seasons!E$2:E$8)*(B5128-(E5128/SUMIF(Seasons!A$2:A$8,C5128,Seasons!B$2:B$8))*SUMIF(Seasons!A$2:A$8,C5128,Seasons!C$2:C$8))</f>
        <v>1.9610842207163603</v>
      </c>
    </row>
    <row r="5129" spans="1:15" x14ac:dyDescent="0.2">
      <c r="A5129">
        <v>1</v>
      </c>
      <c r="B5129" s="1">
        <v>700000</v>
      </c>
      <c r="C5129" t="s">
        <v>23</v>
      </c>
      <c r="D5129" t="s">
        <v>1432</v>
      </c>
      <c r="E5129">
        <v>186</v>
      </c>
      <c r="K5129" s="1">
        <v>700000</v>
      </c>
      <c r="L5129" s="1">
        <v>0</v>
      </c>
      <c r="N5129" s="3">
        <v>1.7000000000000002</v>
      </c>
      <c r="O5129" s="10">
        <f>N5129-1/SUMIF(Seasons!A$2:A$8,C5129,Seasons!E$2:E$8)*(B5129-(E5129/SUMIF(Seasons!A$2:A$8,C5129,Seasons!B$2:B$8))*SUMIF(Seasons!A$2:A$8,C5129,Seasons!C$2:C$8))</f>
        <v>1.3805678793256435</v>
      </c>
    </row>
    <row r="5130" spans="1:15" x14ac:dyDescent="0.2">
      <c r="A5130">
        <v>1</v>
      </c>
      <c r="B5130" s="1">
        <f>K5130</f>
        <v>43243</v>
      </c>
      <c r="C5130" s="11" t="s">
        <v>21</v>
      </c>
      <c r="D5130" s="11" t="s">
        <v>1433</v>
      </c>
      <c r="E5130" s="12">
        <v>12</v>
      </c>
      <c r="F5130" s="12">
        <v>0</v>
      </c>
      <c r="G5130" s="12">
        <v>0</v>
      </c>
      <c r="H5130" s="12">
        <v>0</v>
      </c>
      <c r="I5130" s="12"/>
      <c r="J5130" s="14">
        <v>666667</v>
      </c>
      <c r="K5130" s="14">
        <v>43243</v>
      </c>
      <c r="L5130" s="14">
        <v>0</v>
      </c>
      <c r="M5130" s="13">
        <v>0</v>
      </c>
      <c r="N5130" s="10">
        <v>0.1</v>
      </c>
      <c r="O5130" s="10">
        <f>N5130-1/SUMIF(Seasons!A$2:A$8,C5130,Seasons!E$2:E$8)*(B5130-(E5130/SUMIF(Seasons!A$2:A$8,C5130,Seasons!B$2:B$8))*SUMIF(Seasons!A$2:A$8,C5130,Seasons!C$2:C$8))</f>
        <v>7.8886098353020323E-2</v>
      </c>
    </row>
    <row r="5131" spans="1:15" x14ac:dyDescent="0.2">
      <c r="A5131">
        <v>1</v>
      </c>
      <c r="B5131" s="1">
        <f>48/82*K5131</f>
        <v>228627.51219512193</v>
      </c>
      <c r="C5131" t="s">
        <v>22</v>
      </c>
      <c r="D5131" t="s">
        <v>1433</v>
      </c>
      <c r="E5131">
        <v>58</v>
      </c>
      <c r="F5131">
        <v>0</v>
      </c>
      <c r="H5131">
        <v>0</v>
      </c>
      <c r="K5131" s="1">
        <v>390572</v>
      </c>
      <c r="L5131" s="1">
        <v>0</v>
      </c>
      <c r="N5131" s="3">
        <v>4.3</v>
      </c>
      <c r="O5131" s="10">
        <f>N5131-1/SUMIF(Seasons!A$2:A$8,C5131,Seasons!E$2:E$8)*(B5131-(E5131/SUMIF(Seasons!A$2:A$8,C5131,Seasons!B$2:B$8))*SUMIF(Seasons!A$2:A$8,C5131,Seasons!C$2:C$8))</f>
        <v>4.1996992695801447</v>
      </c>
    </row>
    <row r="5132" spans="1:15" x14ac:dyDescent="0.2">
      <c r="A5132">
        <v>1</v>
      </c>
      <c r="B5132" s="1">
        <f>K5132</f>
        <v>553846</v>
      </c>
      <c r="C5132" t="s">
        <v>15</v>
      </c>
      <c r="D5132" t="s">
        <v>1433</v>
      </c>
      <c r="E5132">
        <v>162</v>
      </c>
      <c r="F5132">
        <v>0</v>
      </c>
      <c r="G5132">
        <v>0</v>
      </c>
      <c r="H5132">
        <v>0</v>
      </c>
      <c r="I5132"/>
      <c r="J5132" s="1">
        <v>666667</v>
      </c>
      <c r="K5132" s="1">
        <v>553846</v>
      </c>
      <c r="L5132" s="1">
        <v>0</v>
      </c>
      <c r="M5132"/>
      <c r="N5132" s="3">
        <v>0.4</v>
      </c>
      <c r="O5132" s="10">
        <f>N5132-1/SUMIF(Seasons!A$2:A$8,C5132,Seasons!E$2:E$8)*(B5132-(E5132/SUMIF(Seasons!A$2:A$8,C5132,Seasons!B$2:B$8))*SUMIF(Seasons!A$2:A$8,C5132,Seasons!C$2:C$8))</f>
        <v>0.17481605480676154</v>
      </c>
    </row>
    <row r="5133" spans="1:15" x14ac:dyDescent="0.2">
      <c r="A5133">
        <v>1</v>
      </c>
      <c r="B5133" s="1">
        <v>1075000</v>
      </c>
      <c r="C5133" t="s">
        <v>23</v>
      </c>
      <c r="D5133" t="s">
        <v>1433</v>
      </c>
      <c r="E5133">
        <v>186</v>
      </c>
      <c r="K5133" s="1">
        <v>1075000</v>
      </c>
      <c r="L5133" s="1">
        <v>0</v>
      </c>
      <c r="N5133" s="3">
        <v>-1.3</v>
      </c>
      <c r="O5133" s="10">
        <f>N5133-1/SUMIF(Seasons!A$2:A$8,C5133,Seasons!E$2:E$8)*(B5133-(E5133/SUMIF(Seasons!A$2:A$8,C5133,Seasons!B$2:B$8))*SUMIF(Seasons!A$2:A$8,C5133,Seasons!C$2:C$8))</f>
        <v>-2.4180124223602482</v>
      </c>
    </row>
    <row r="5134" spans="1:15" x14ac:dyDescent="0.2">
      <c r="A5134">
        <v>1</v>
      </c>
      <c r="B5134" s="1">
        <f>J5134</f>
        <v>1600000</v>
      </c>
      <c r="C5134" s="11" t="s">
        <v>17</v>
      </c>
      <c r="D5134" s="11" t="s">
        <v>1434</v>
      </c>
      <c r="E5134" s="12">
        <v>190</v>
      </c>
      <c r="F5134" s="12"/>
      <c r="G5134" s="12"/>
      <c r="H5134" s="12"/>
      <c r="I5134" s="13">
        <v>1600000</v>
      </c>
      <c r="J5134" s="14">
        <v>1600000</v>
      </c>
      <c r="K5134" s="14"/>
      <c r="L5134" s="14" t="s">
        <v>27</v>
      </c>
      <c r="M5134" s="13"/>
      <c r="N5134" s="10">
        <v>1.4</v>
      </c>
      <c r="O5134" s="10">
        <f>N5134-1/SUMIF(Seasons!A$2:A$8,C5134,Seasons!E$2:E$8)*(B5134-(E5134/SUMIF(Seasons!A$2:A$8,C5134,Seasons!B$2:B$8))*SUMIF(Seasons!A$2:A$8,C5134,Seasons!C$2:C$8))</f>
        <v>-1.5492080830147459</v>
      </c>
    </row>
    <row r="5135" spans="1:15" x14ac:dyDescent="0.2">
      <c r="A5135">
        <v>1</v>
      </c>
      <c r="B5135" s="1">
        <f>K5135</f>
        <v>1200000</v>
      </c>
      <c r="C5135" s="11" t="s">
        <v>19</v>
      </c>
      <c r="D5135" s="11" t="s">
        <v>1434</v>
      </c>
      <c r="E5135" s="12">
        <v>193</v>
      </c>
      <c r="F5135" s="12">
        <v>0</v>
      </c>
      <c r="G5135" s="12">
        <v>0</v>
      </c>
      <c r="H5135" s="12">
        <v>0</v>
      </c>
      <c r="I5135" s="11"/>
      <c r="J5135" s="14">
        <v>1200000</v>
      </c>
      <c r="K5135" s="14">
        <v>1200000</v>
      </c>
      <c r="L5135" s="14">
        <v>0</v>
      </c>
      <c r="M5135" s="13"/>
      <c r="N5135" s="10">
        <v>-0.1</v>
      </c>
      <c r="O5135" s="10">
        <f>N5135-1/SUMIF(Seasons!A$2:A$8,C5135,Seasons!E$2:E$8)*(B5135-(E5135/SUMIF(Seasons!A$2:A$8,C5135,Seasons!B$2:B$8))*SUMIF(Seasons!A$2:A$8,C5135,Seasons!C$2:C$8))</f>
        <v>-1.9543046357615894</v>
      </c>
    </row>
    <row r="5136" spans="1:15" x14ac:dyDescent="0.2">
      <c r="A5136">
        <v>1</v>
      </c>
      <c r="B5136" s="1">
        <f>K5136</f>
        <v>329032</v>
      </c>
      <c r="C5136" s="11" t="s">
        <v>20</v>
      </c>
      <c r="D5136" s="11" t="s">
        <v>1434</v>
      </c>
      <c r="E5136" s="12">
        <v>51</v>
      </c>
      <c r="F5136" s="12">
        <v>0</v>
      </c>
      <c r="G5136" s="12">
        <v>0</v>
      </c>
      <c r="H5136" s="12">
        <v>0</v>
      </c>
      <c r="I5136" s="12"/>
      <c r="J5136" s="14">
        <v>1200000</v>
      </c>
      <c r="K5136" s="14">
        <v>329032</v>
      </c>
      <c r="L5136" s="14">
        <v>0</v>
      </c>
      <c r="M5136" s="13"/>
      <c r="N5136" s="10">
        <v>-0.3</v>
      </c>
      <c r="O5136" s="10">
        <f>N5136-1/SUMIF(Seasons!A$2:A$8,C5136,Seasons!E$2:E$8)*(B5136-(E5136/SUMIF(Seasons!A$2:A$8,C5136,Seasons!B$2:B$8))*SUMIF(Seasons!A$2:A$8,C5136,Seasons!C$2:C$8))</f>
        <v>-0.78083981412889758</v>
      </c>
    </row>
    <row r="5137" spans="1:15" x14ac:dyDescent="0.2">
      <c r="A5137">
        <v>1</v>
      </c>
      <c r="B5137" s="1">
        <f>J5137</f>
        <v>500000</v>
      </c>
      <c r="C5137" s="11" t="s">
        <v>17</v>
      </c>
      <c r="D5137" s="11" t="s">
        <v>1435</v>
      </c>
      <c r="E5137" s="12">
        <v>190</v>
      </c>
      <c r="F5137" s="12"/>
      <c r="G5137" s="12"/>
      <c r="H5137" s="12"/>
      <c r="I5137" s="13">
        <v>475000</v>
      </c>
      <c r="J5137" s="14">
        <v>500000</v>
      </c>
      <c r="K5137" s="14"/>
      <c r="L5137" s="14" t="s">
        <v>27</v>
      </c>
      <c r="M5137" s="13"/>
      <c r="N5137" s="10">
        <v>-2.6</v>
      </c>
      <c r="O5137" s="10">
        <f>N5137-1/SUMIF(Seasons!A$2:A$8,C5137,Seasons!E$2:E$8)*(B5137-(E5137/SUMIF(Seasons!A$2:A$8,C5137,Seasons!B$2:B$8))*SUMIF(Seasons!A$2:A$8,C5137,Seasons!C$2:C$8))</f>
        <v>-2.665537957400328</v>
      </c>
    </row>
    <row r="5138" spans="1:15" x14ac:dyDescent="0.2">
      <c r="A5138">
        <v>1</v>
      </c>
      <c r="B5138" s="1">
        <f>K5138</f>
        <v>500000</v>
      </c>
      <c r="C5138" s="11" t="s">
        <v>19</v>
      </c>
      <c r="D5138" s="11" t="s">
        <v>1435</v>
      </c>
      <c r="E5138" s="11">
        <v>193</v>
      </c>
      <c r="F5138" s="11">
        <v>0</v>
      </c>
      <c r="G5138" s="11">
        <v>0</v>
      </c>
      <c r="H5138" s="11">
        <v>0</v>
      </c>
      <c r="I5138" s="11"/>
      <c r="J5138" s="17">
        <v>500000</v>
      </c>
      <c r="K5138" s="17">
        <v>500000</v>
      </c>
      <c r="L5138" s="17">
        <v>0</v>
      </c>
      <c r="M5138" s="18"/>
      <c r="N5138" s="10">
        <v>1.8</v>
      </c>
      <c r="O5138" s="10">
        <f>N5138-1/SUMIF(Seasons!A$2:A$8,C5138,Seasons!E$2:E$8)*(B5138-(E5138/SUMIF(Seasons!A$2:A$8,C5138,Seasons!B$2:B$8))*SUMIF(Seasons!A$2:A$8,C5138,Seasons!C$2:C$8))</f>
        <v>1.8</v>
      </c>
    </row>
    <row r="5139" spans="1:15" x14ac:dyDescent="0.2">
      <c r="A5139">
        <v>1</v>
      </c>
      <c r="B5139" s="1">
        <f>K5139</f>
        <v>800000</v>
      </c>
      <c r="C5139" s="11" t="s">
        <v>20</v>
      </c>
      <c r="D5139" s="11" t="s">
        <v>1435</v>
      </c>
      <c r="E5139" s="12">
        <v>186</v>
      </c>
      <c r="F5139" s="12">
        <v>0</v>
      </c>
      <c r="G5139" s="12">
        <v>0</v>
      </c>
      <c r="H5139" s="12">
        <v>0</v>
      </c>
      <c r="I5139" s="12"/>
      <c r="J5139" s="14">
        <v>800000</v>
      </c>
      <c r="K5139" s="14">
        <v>800000</v>
      </c>
      <c r="L5139" s="14">
        <v>0</v>
      </c>
      <c r="M5139" s="13"/>
      <c r="N5139" s="10">
        <v>6.3</v>
      </c>
      <c r="O5139" s="10">
        <f>N5139-1/SUMIF(Seasons!A$2:A$8,C5139,Seasons!E$2:E$8)*(B5139-(E5139/SUMIF(Seasons!A$2:A$8,C5139,Seasons!B$2:B$8))*SUMIF(Seasons!A$2:A$8,C5139,Seasons!C$2:C$8))</f>
        <v>5.5484342379958242</v>
      </c>
    </row>
    <row r="5140" spans="1:15" x14ac:dyDescent="0.2">
      <c r="A5140">
        <v>1</v>
      </c>
      <c r="B5140" s="1">
        <f>K5140</f>
        <v>800000</v>
      </c>
      <c r="C5140" s="11" t="s">
        <v>21</v>
      </c>
      <c r="D5140" s="11" t="s">
        <v>1435</v>
      </c>
      <c r="E5140" s="12">
        <v>185</v>
      </c>
      <c r="F5140" s="12">
        <v>0</v>
      </c>
      <c r="G5140" s="12">
        <v>0</v>
      </c>
      <c r="H5140" s="12">
        <v>0</v>
      </c>
      <c r="I5140" s="12"/>
      <c r="J5140" s="14">
        <v>800000</v>
      </c>
      <c r="K5140" s="14">
        <v>800000</v>
      </c>
      <c r="L5140" s="14">
        <v>0</v>
      </c>
      <c r="M5140" s="13">
        <v>0</v>
      </c>
      <c r="N5140" s="10">
        <v>1.7000000000000002</v>
      </c>
      <c r="O5140" s="10">
        <f>N5140-1/SUMIF(Seasons!A$2:A$8,C5140,Seasons!E$2:E$8)*(B5140-(E5140/SUMIF(Seasons!A$2:A$8,C5140,Seasons!B$2:B$8))*SUMIF(Seasons!A$2:A$8,C5140,Seasons!C$2:C$8))</f>
        <v>1.0681187170895168</v>
      </c>
    </row>
    <row r="5141" spans="1:15" x14ac:dyDescent="0.2">
      <c r="A5141">
        <v>1</v>
      </c>
      <c r="B5141" s="1">
        <f>48/82*K5141</f>
        <v>1463414.6341463414</v>
      </c>
      <c r="C5141" t="s">
        <v>22</v>
      </c>
      <c r="D5141" t="s">
        <v>1435</v>
      </c>
      <c r="E5141">
        <v>99</v>
      </c>
      <c r="F5141">
        <v>0</v>
      </c>
      <c r="H5141">
        <v>0</v>
      </c>
      <c r="K5141" s="1">
        <v>2500000</v>
      </c>
      <c r="L5141" s="1">
        <v>0</v>
      </c>
      <c r="N5141" s="3">
        <v>4.0999999999999996</v>
      </c>
      <c r="O5141" s="10">
        <f>N5141-1/SUMIF(Seasons!A$2:A$8,C5141,Seasons!E$2:E$8)*(B5141-(E5141/SUMIF(Seasons!A$2:A$8,C5141,Seasons!B$2:B$8))*SUMIF(Seasons!A$2:A$8,C5141,Seasons!C$2:C$8))</f>
        <v>1.7132179386309989</v>
      </c>
    </row>
    <row r="5142" spans="1:15" x14ac:dyDescent="0.2">
      <c r="A5142">
        <v>1</v>
      </c>
      <c r="B5142" s="1">
        <f>K5142</f>
        <v>2500000</v>
      </c>
      <c r="C5142" t="s">
        <v>15</v>
      </c>
      <c r="D5142" t="s">
        <v>1435</v>
      </c>
      <c r="E5142">
        <v>195</v>
      </c>
      <c r="F5142">
        <v>0</v>
      </c>
      <c r="G5142">
        <v>0</v>
      </c>
      <c r="H5142">
        <v>0</v>
      </c>
      <c r="I5142"/>
      <c r="J5142" s="1">
        <v>2500000</v>
      </c>
      <c r="K5142" s="1">
        <v>2500000</v>
      </c>
      <c r="L5142" s="1">
        <v>0</v>
      </c>
      <c r="M5142"/>
      <c r="N5142" s="3">
        <v>1.8</v>
      </c>
      <c r="O5142" s="10">
        <f>N5142-1/SUMIF(Seasons!A$2:A$8,C5142,Seasons!E$2:E$8)*(B5142-(E5142/SUMIF(Seasons!A$2:A$8,C5142,Seasons!B$2:B$8))*SUMIF(Seasons!A$2:A$8,C5142,Seasons!C$2:C$8))</f>
        <v>-2.7304937076476286</v>
      </c>
    </row>
    <row r="5143" spans="1:15" x14ac:dyDescent="0.2">
      <c r="A5143">
        <v>1</v>
      </c>
      <c r="B5143" s="1">
        <v>2500000</v>
      </c>
      <c r="C5143" t="s">
        <v>23</v>
      </c>
      <c r="D5143" t="s">
        <v>1435</v>
      </c>
      <c r="E5143">
        <v>186</v>
      </c>
      <c r="K5143" s="1">
        <v>2500000</v>
      </c>
      <c r="L5143" s="1">
        <v>0</v>
      </c>
      <c r="N5143" s="3">
        <v>3.4</v>
      </c>
      <c r="O5143" s="10">
        <f>N5143-1/SUMIF(Seasons!A$2:A$8,C5143,Seasons!E$2:E$8)*(B5143-(E5143/SUMIF(Seasons!A$2:A$8,C5143,Seasons!B$2:B$8))*SUMIF(Seasons!A$2:A$8,C5143,Seasons!C$2:C$8))</f>
        <v>-0.75261756876663677</v>
      </c>
    </row>
    <row r="5144" spans="1:15" x14ac:dyDescent="0.2">
      <c r="A5144">
        <v>1</v>
      </c>
      <c r="B5144" s="1">
        <v>295000</v>
      </c>
      <c r="C5144" t="s">
        <v>23</v>
      </c>
      <c r="D5144" t="s">
        <v>1436</v>
      </c>
      <c r="E5144">
        <v>51</v>
      </c>
      <c r="K5144" s="1">
        <v>295000</v>
      </c>
      <c r="L5144" s="1">
        <v>212000</v>
      </c>
      <c r="N5144" s="3">
        <v>1.1000000000000001</v>
      </c>
      <c r="O5144" s="10">
        <f>N5144-1/SUMIF(Seasons!A$2:A$8,C5144,Seasons!E$2:E$8)*(B5144-(E5144/SUMIF(Seasons!A$2:A$8,C5144,Seasons!B$2:B$8))*SUMIF(Seasons!A$2:A$8,C5144,Seasons!C$2:C$8))</f>
        <v>0.79293299367432812</v>
      </c>
    </row>
    <row r="5145" spans="1:15" x14ac:dyDescent="0.2">
      <c r="A5145">
        <v>1</v>
      </c>
      <c r="B5145" s="1">
        <f>K5145</f>
        <v>42974</v>
      </c>
      <c r="C5145" t="s">
        <v>15</v>
      </c>
      <c r="D5145" t="s">
        <v>1437</v>
      </c>
      <c r="E5145">
        <v>12</v>
      </c>
      <c r="F5145">
        <v>0</v>
      </c>
      <c r="G5145">
        <v>0</v>
      </c>
      <c r="H5145">
        <v>0</v>
      </c>
      <c r="I5145"/>
      <c r="J5145" s="1">
        <v>900000</v>
      </c>
      <c r="K5145" s="1">
        <v>42974</v>
      </c>
      <c r="L5145" s="1">
        <v>210000</v>
      </c>
      <c r="M5145"/>
      <c r="N5145" s="3">
        <v>-0.1</v>
      </c>
      <c r="O5145" s="10">
        <f>N5145-1/SUMIF(Seasons!A$2:A$8,C5145,Seasons!E$2:E$8)*(B5145-(E5145/SUMIF(Seasons!A$2:A$8,C5145,Seasons!B$2:B$8))*SUMIF(Seasons!A$2:A$8,C5145,Seasons!C$2:C$8))</f>
        <v>-0.12120699977660288</v>
      </c>
    </row>
    <row r="5146" spans="1:15" x14ac:dyDescent="0.2">
      <c r="A5146">
        <v>1</v>
      </c>
      <c r="B5146" s="1">
        <v>300000</v>
      </c>
      <c r="C5146" t="s">
        <v>23</v>
      </c>
      <c r="D5146" t="s">
        <v>1437</v>
      </c>
      <c r="E5146">
        <v>62</v>
      </c>
      <c r="K5146" s="1">
        <v>300000</v>
      </c>
      <c r="L5146" s="1">
        <v>110000</v>
      </c>
      <c r="N5146" s="3">
        <v>1.7000000000000002</v>
      </c>
      <c r="O5146" s="10">
        <f>N5146-1/SUMIF(Seasons!A$2:A$8,C5146,Seasons!E$2:E$8)*(B5146-(E5146/SUMIF(Seasons!A$2:A$8,C5146,Seasons!B$2:B$8))*SUMIF(Seasons!A$2:A$8,C5146,Seasons!C$2:C$8))</f>
        <v>1.4515527950310561</v>
      </c>
    </row>
    <row r="5147" spans="1:15" x14ac:dyDescent="0.2">
      <c r="A5147">
        <v>1</v>
      </c>
      <c r="B5147" s="1">
        <f>J5147</f>
        <v>1350000</v>
      </c>
      <c r="C5147" s="11" t="s">
        <v>17</v>
      </c>
      <c r="D5147" s="11" t="s">
        <v>1438</v>
      </c>
      <c r="E5147" s="12">
        <v>190</v>
      </c>
      <c r="F5147" s="12"/>
      <c r="G5147" s="12"/>
      <c r="H5147" s="12"/>
      <c r="I5147" s="13">
        <v>850000</v>
      </c>
      <c r="J5147" s="14">
        <v>1350000</v>
      </c>
      <c r="K5147" s="14"/>
      <c r="L5147" s="14">
        <v>850000</v>
      </c>
      <c r="M5147" s="13"/>
      <c r="N5147" s="10">
        <v>0.8</v>
      </c>
      <c r="O5147" s="10">
        <f>N5147-1/SUMIF(Seasons!A$2:A$8,C5147,Seasons!E$2:E$8)*(B5147-(E5147/SUMIF(Seasons!A$2:A$8,C5147,Seasons!B$2:B$8))*SUMIF(Seasons!A$2:A$8,C5147,Seasons!C$2:C$8))</f>
        <v>-1.4938285090114689</v>
      </c>
    </row>
    <row r="5148" spans="1:15" x14ac:dyDescent="0.2">
      <c r="A5148">
        <v>1</v>
      </c>
      <c r="B5148" s="1">
        <f>K5148</f>
        <v>600000</v>
      </c>
      <c r="C5148" s="11" t="s">
        <v>19</v>
      </c>
      <c r="D5148" s="11" t="s">
        <v>1438</v>
      </c>
      <c r="E5148" s="11">
        <v>193</v>
      </c>
      <c r="F5148" s="11">
        <v>0</v>
      </c>
      <c r="G5148" s="11">
        <v>0</v>
      </c>
      <c r="H5148" s="11">
        <v>0</v>
      </c>
      <c r="I5148" s="11"/>
      <c r="J5148" s="17">
        <v>600000</v>
      </c>
      <c r="K5148" s="17">
        <v>600000</v>
      </c>
      <c r="L5148" s="17">
        <v>0</v>
      </c>
      <c r="M5148" s="18"/>
      <c r="N5148" s="10">
        <v>0.1</v>
      </c>
      <c r="O5148" s="10">
        <f>N5148-1/SUMIF(Seasons!A$2:A$8,C5148,Seasons!E$2:E$8)*(B5148-(E5148/SUMIF(Seasons!A$2:A$8,C5148,Seasons!B$2:B$8))*SUMIF(Seasons!A$2:A$8,C5148,Seasons!C$2:C$8))</f>
        <v>-0.16490066225165564</v>
      </c>
    </row>
    <row r="5149" spans="1:15" x14ac:dyDescent="0.2">
      <c r="A5149">
        <v>1</v>
      </c>
      <c r="B5149" s="1">
        <f>K5149</f>
        <v>750000</v>
      </c>
      <c r="C5149" s="11" t="s">
        <v>20</v>
      </c>
      <c r="D5149" s="11" t="s">
        <v>1438</v>
      </c>
      <c r="E5149" s="12">
        <v>186</v>
      </c>
      <c r="F5149" s="12">
        <v>0</v>
      </c>
      <c r="G5149" s="12">
        <v>0</v>
      </c>
      <c r="H5149" s="12">
        <v>0</v>
      </c>
      <c r="I5149" s="12"/>
      <c r="J5149" s="14">
        <v>750000</v>
      </c>
      <c r="K5149" s="14">
        <v>750000</v>
      </c>
      <c r="L5149" s="14">
        <v>0</v>
      </c>
      <c r="M5149" s="13"/>
      <c r="N5149" s="10">
        <v>7.5</v>
      </c>
      <c r="O5149" s="10">
        <f>N5149-1/SUMIF(Seasons!A$2:A$8,C5149,Seasons!E$2:E$8)*(B5149-(E5149/SUMIF(Seasons!A$2:A$8,C5149,Seasons!B$2:B$8))*SUMIF(Seasons!A$2:A$8,C5149,Seasons!C$2:C$8))</f>
        <v>6.8736951983298535</v>
      </c>
    </row>
    <row r="5150" spans="1:15" x14ac:dyDescent="0.2">
      <c r="A5150">
        <v>1</v>
      </c>
      <c r="B5150" s="1">
        <f>K5150</f>
        <v>2362500</v>
      </c>
      <c r="C5150" s="11" t="s">
        <v>21</v>
      </c>
      <c r="D5150" s="11" t="s">
        <v>1438</v>
      </c>
      <c r="E5150" s="12">
        <v>185</v>
      </c>
      <c r="F5150" s="12">
        <v>0</v>
      </c>
      <c r="G5150" s="12">
        <v>0</v>
      </c>
      <c r="H5150" s="12">
        <v>0</v>
      </c>
      <c r="I5150" s="12"/>
      <c r="J5150" s="14">
        <v>2362500</v>
      </c>
      <c r="K5150" s="14">
        <v>2362500</v>
      </c>
      <c r="L5150" s="14">
        <v>0</v>
      </c>
      <c r="M5150" s="13">
        <v>0</v>
      </c>
      <c r="N5150" s="10">
        <v>14.5</v>
      </c>
      <c r="O5150" s="10">
        <f>N5150-1/SUMIF(Seasons!A$2:A$8,C5150,Seasons!E$2:E$8)*(B5150-(E5150/SUMIF(Seasons!A$2:A$8,C5150,Seasons!B$2:B$8))*SUMIF(Seasons!A$2:A$8,C5150,Seasons!C$2:C$8))</f>
        <v>10.277884155098132</v>
      </c>
    </row>
    <row r="5151" spans="1:15" x14ac:dyDescent="0.2">
      <c r="A5151">
        <v>1</v>
      </c>
      <c r="B5151" s="1">
        <f>48/82*K5151</f>
        <v>1382926.8292682925</v>
      </c>
      <c r="C5151" t="s">
        <v>22</v>
      </c>
      <c r="D5151" t="s">
        <v>1438</v>
      </c>
      <c r="E5151">
        <v>99</v>
      </c>
      <c r="F5151">
        <v>0</v>
      </c>
      <c r="H5151">
        <v>0</v>
      </c>
      <c r="K5151" s="1">
        <v>2362500</v>
      </c>
      <c r="L5151" s="1">
        <v>0</v>
      </c>
      <c r="N5151" s="3">
        <v>4.9000000000000004</v>
      </c>
      <c r="O5151" s="10">
        <f>N5151-1/SUMIF(Seasons!A$2:A$8,C5151,Seasons!E$2:E$8)*(B5151-(E5151/SUMIF(Seasons!A$2:A$8,C5151,Seasons!B$2:B$8))*SUMIF(Seasons!A$2:A$8,C5151,Seasons!C$2:C$8))</f>
        <v>2.6793863099921329</v>
      </c>
    </row>
    <row r="5152" spans="1:15" x14ac:dyDescent="0.2">
      <c r="A5152">
        <v>1</v>
      </c>
      <c r="B5152" s="1">
        <f>K5152</f>
        <v>4500000</v>
      </c>
      <c r="C5152" t="s">
        <v>15</v>
      </c>
      <c r="D5152" t="s">
        <v>1438</v>
      </c>
      <c r="E5152">
        <v>195</v>
      </c>
      <c r="F5152">
        <v>0</v>
      </c>
      <c r="G5152">
        <v>0</v>
      </c>
      <c r="H5152">
        <v>0</v>
      </c>
      <c r="I5152"/>
      <c r="J5152" s="1">
        <v>4500000</v>
      </c>
      <c r="K5152" s="1">
        <v>4500000</v>
      </c>
      <c r="L5152" s="1">
        <v>0</v>
      </c>
      <c r="M5152"/>
      <c r="N5152" s="3">
        <v>4.0999999999999996</v>
      </c>
      <c r="O5152" s="10">
        <f>N5152-1/SUMIF(Seasons!A$2:A$8,C5152,Seasons!E$2:E$8)*(B5152-(E5152/SUMIF(Seasons!A$2:A$8,C5152,Seasons!B$2:B$8))*SUMIF(Seasons!A$2:A$8,C5152,Seasons!C$2:C$8))</f>
        <v>-5.0771539206195548</v>
      </c>
    </row>
    <row r="5153" spans="1:15" x14ac:dyDescent="0.2">
      <c r="A5153">
        <v>1</v>
      </c>
      <c r="B5153" s="1">
        <v>4500000</v>
      </c>
      <c r="C5153" t="s">
        <v>23</v>
      </c>
      <c r="D5153" t="s">
        <v>1438</v>
      </c>
      <c r="E5153">
        <v>186</v>
      </c>
      <c r="K5153" s="1">
        <v>4500000</v>
      </c>
      <c r="L5153" s="1">
        <v>0</v>
      </c>
      <c r="N5153" s="3">
        <v>1.6</v>
      </c>
      <c r="O5153" s="10">
        <f>N5153-1/SUMIF(Seasons!A$2:A$8,C5153,Seasons!E$2:E$8)*(B5153-(E5153/SUMIF(Seasons!A$2:A$8,C5153,Seasons!B$2:B$8))*SUMIF(Seasons!A$2:A$8,C5153,Seasons!C$2:C$8))</f>
        <v>-6.8117125110913932</v>
      </c>
    </row>
    <row r="5154" spans="1:15" x14ac:dyDescent="0.2">
      <c r="A5154">
        <v>1</v>
      </c>
      <c r="B5154" s="1">
        <f>J5154</f>
        <v>1575000</v>
      </c>
      <c r="C5154" s="11" t="s">
        <v>17</v>
      </c>
      <c r="D5154" s="11" t="s">
        <v>1439</v>
      </c>
      <c r="E5154" s="12">
        <v>190</v>
      </c>
      <c r="F5154" s="12"/>
      <c r="G5154" s="12"/>
      <c r="H5154" s="12"/>
      <c r="I5154" s="13">
        <v>1575000</v>
      </c>
      <c r="J5154" s="14">
        <v>1575000</v>
      </c>
      <c r="K5154" s="14"/>
      <c r="L5154" s="14" t="s">
        <v>27</v>
      </c>
      <c r="M5154" s="13"/>
      <c r="N5154" s="10">
        <v>-0.4</v>
      </c>
      <c r="O5154" s="10">
        <f>N5154-1/SUMIF(Seasons!A$2:A$8,C5154,Seasons!E$2:E$8)*(B5154-(E5154/SUMIF(Seasons!A$2:A$8,C5154,Seasons!B$2:B$8))*SUMIF(Seasons!A$2:A$8,C5154,Seasons!C$2:C$8))</f>
        <v>-3.2836701256144183</v>
      </c>
    </row>
    <row r="5155" spans="1:15" x14ac:dyDescent="0.2">
      <c r="A5155">
        <v>1</v>
      </c>
      <c r="B5155" s="1">
        <f>K5155</f>
        <v>600000</v>
      </c>
      <c r="C5155" s="11" t="s">
        <v>19</v>
      </c>
      <c r="D5155" s="11" t="s">
        <v>1439</v>
      </c>
      <c r="E5155" s="12">
        <v>193</v>
      </c>
      <c r="F5155" s="12">
        <v>0</v>
      </c>
      <c r="G5155" s="12">
        <v>0</v>
      </c>
      <c r="H5155" s="12">
        <v>0</v>
      </c>
      <c r="I5155" s="11"/>
      <c r="J5155" s="14">
        <v>600000</v>
      </c>
      <c r="K5155" s="14">
        <v>600000</v>
      </c>
      <c r="L5155" s="14">
        <v>0</v>
      </c>
      <c r="M5155" s="13"/>
      <c r="N5155" s="10">
        <v>3.4</v>
      </c>
      <c r="O5155" s="10">
        <f>N5155-1/SUMIF(Seasons!A$2:A$8,C5155,Seasons!E$2:E$8)*(B5155-(E5155/SUMIF(Seasons!A$2:A$8,C5155,Seasons!B$2:B$8))*SUMIF(Seasons!A$2:A$8,C5155,Seasons!C$2:C$8))</f>
        <v>3.1350993377483443</v>
      </c>
    </row>
    <row r="5156" spans="1:15" x14ac:dyDescent="0.2">
      <c r="A5156">
        <v>1</v>
      </c>
      <c r="B5156" s="1">
        <f>K5156</f>
        <v>1000000</v>
      </c>
      <c r="C5156" s="11" t="s">
        <v>20</v>
      </c>
      <c r="D5156" s="11" t="s">
        <v>1439</v>
      </c>
      <c r="E5156" s="12">
        <v>186</v>
      </c>
      <c r="F5156" s="12">
        <v>0</v>
      </c>
      <c r="G5156" s="12">
        <v>0</v>
      </c>
      <c r="H5156" s="12">
        <v>0</v>
      </c>
      <c r="I5156" s="12"/>
      <c r="J5156" s="14">
        <v>1000000</v>
      </c>
      <c r="K5156" s="14">
        <v>1000000</v>
      </c>
      <c r="L5156" s="14">
        <v>0</v>
      </c>
      <c r="M5156" s="13"/>
      <c r="N5156" s="10">
        <v>5.9</v>
      </c>
      <c r="O5156" s="10">
        <f>N5156-1/SUMIF(Seasons!A$2:A$8,C5156,Seasons!E$2:E$8)*(B5156-(E5156/SUMIF(Seasons!A$2:A$8,C5156,Seasons!B$2:B$8))*SUMIF(Seasons!A$2:A$8,C5156,Seasons!C$2:C$8))</f>
        <v>4.6473903966597083</v>
      </c>
    </row>
    <row r="5157" spans="1:15" x14ac:dyDescent="0.2">
      <c r="A5157">
        <v>1</v>
      </c>
      <c r="B5157" s="1">
        <f>K5157</f>
        <v>1000000</v>
      </c>
      <c r="C5157" s="11" t="s">
        <v>21</v>
      </c>
      <c r="D5157" s="11" t="s">
        <v>1439</v>
      </c>
      <c r="E5157" s="12">
        <v>185</v>
      </c>
      <c r="F5157" s="12">
        <v>0</v>
      </c>
      <c r="G5157" s="12">
        <v>0</v>
      </c>
      <c r="H5157" s="12">
        <v>0</v>
      </c>
      <c r="I5157" s="12"/>
      <c r="J5157" s="14">
        <v>1000000</v>
      </c>
      <c r="K5157" s="14">
        <v>1000000</v>
      </c>
      <c r="L5157" s="14">
        <v>0</v>
      </c>
      <c r="M5157" s="13">
        <v>0</v>
      </c>
      <c r="N5157" s="10">
        <v>0.7</v>
      </c>
      <c r="O5157" s="10">
        <f>N5157-1/SUMIF(Seasons!A$2:A$8,C5157,Seasons!E$2:E$8)*(B5157-(E5157/SUMIF(Seasons!A$2:A$8,C5157,Seasons!B$2:B$8))*SUMIF(Seasons!A$2:A$8,C5157,Seasons!C$2:C$8))</f>
        <v>-0.39143130684538052</v>
      </c>
    </row>
    <row r="5158" spans="1:15" x14ac:dyDescent="0.2">
      <c r="A5158">
        <v>1</v>
      </c>
      <c r="B5158" s="1">
        <f>48/82*K5158</f>
        <v>907317.07317073166</v>
      </c>
      <c r="C5158" t="s">
        <v>22</v>
      </c>
      <c r="D5158" t="s">
        <v>1439</v>
      </c>
      <c r="E5158">
        <v>99</v>
      </c>
      <c r="F5158">
        <v>0</v>
      </c>
      <c r="H5158">
        <v>0</v>
      </c>
      <c r="K5158" s="1">
        <v>1550000</v>
      </c>
      <c r="L5158" s="1">
        <v>0</v>
      </c>
      <c r="N5158" s="3">
        <v>1.6</v>
      </c>
      <c r="O5158" s="10">
        <f>N5158-1/SUMIF(Seasons!A$2:A$8,C5158,Seasons!E$2:E$8)*(B5158-(E5158/SUMIF(Seasons!A$2:A$8,C5158,Seasons!B$2:B$8))*SUMIF(Seasons!A$2:A$8,C5158,Seasons!C$2:C$8))</f>
        <v>0.3612903225806452</v>
      </c>
    </row>
    <row r="5159" spans="1:15" x14ac:dyDescent="0.2">
      <c r="A5159">
        <v>1</v>
      </c>
      <c r="B5159" s="1">
        <f>K5159</f>
        <v>1550000</v>
      </c>
      <c r="C5159" t="s">
        <v>15</v>
      </c>
      <c r="D5159" t="s">
        <v>1439</v>
      </c>
      <c r="E5159">
        <v>195</v>
      </c>
      <c r="F5159">
        <v>0</v>
      </c>
      <c r="G5159">
        <v>0</v>
      </c>
      <c r="H5159">
        <v>0</v>
      </c>
      <c r="I5159"/>
      <c r="J5159" s="1">
        <v>1550000</v>
      </c>
      <c r="K5159" s="1">
        <v>1550000</v>
      </c>
      <c r="L5159" s="1">
        <v>0</v>
      </c>
      <c r="M5159"/>
      <c r="N5159" s="3">
        <v>-3.7</v>
      </c>
      <c r="O5159" s="10">
        <f>N5159-1/SUMIF(Seasons!A$2:A$8,C5159,Seasons!E$2:E$8)*(B5159-(E5159/SUMIF(Seasons!A$2:A$8,C5159,Seasons!B$2:B$8))*SUMIF(Seasons!A$2:A$8,C5159,Seasons!C$2:C$8))</f>
        <v>-6.0233301064859628</v>
      </c>
    </row>
    <row r="5160" spans="1:15" x14ac:dyDescent="0.2">
      <c r="A5160">
        <v>1</v>
      </c>
      <c r="B5160" s="1">
        <f>K5160</f>
        <v>414313</v>
      </c>
      <c r="C5160" s="11" t="s">
        <v>19</v>
      </c>
      <c r="D5160" s="11" t="s">
        <v>1440</v>
      </c>
      <c r="E5160" s="12">
        <v>94</v>
      </c>
      <c r="F5160" s="12">
        <v>0</v>
      </c>
      <c r="G5160" s="12">
        <v>0</v>
      </c>
      <c r="H5160" s="12">
        <v>1</v>
      </c>
      <c r="I5160" s="11"/>
      <c r="J5160" s="14">
        <v>850000</v>
      </c>
      <c r="K5160" s="14">
        <v>414313</v>
      </c>
      <c r="L5160" s="14">
        <v>165000</v>
      </c>
      <c r="M5160" s="13"/>
      <c r="N5160" s="10">
        <v>-1.7</v>
      </c>
      <c r="O5160" s="10">
        <f>N5160-1/SUMIF(Seasons!A$2:A$8,C5160,Seasons!E$2:E$8)*(B5160-(E5160/SUMIF(Seasons!A$2:A$8,C5160,Seasons!B$2:B$8))*SUMIF(Seasons!A$2:A$8,C5160,Seasons!C$2:C$8))</f>
        <v>-2.1524230038088046</v>
      </c>
    </row>
    <row r="5161" spans="1:15" x14ac:dyDescent="0.2">
      <c r="A5161">
        <v>1</v>
      </c>
      <c r="B5161" s="1">
        <f>K5161</f>
        <v>500000</v>
      </c>
      <c r="C5161" s="11" t="s">
        <v>20</v>
      </c>
      <c r="D5161" s="11" t="s">
        <v>1440</v>
      </c>
      <c r="E5161" s="12">
        <v>186</v>
      </c>
      <c r="F5161" s="12">
        <v>0</v>
      </c>
      <c r="G5161" s="12">
        <v>0</v>
      </c>
      <c r="H5161" s="12">
        <v>0</v>
      </c>
      <c r="I5161" s="12"/>
      <c r="J5161" s="14">
        <v>500000</v>
      </c>
      <c r="K5161" s="14">
        <v>500000</v>
      </c>
      <c r="L5161" s="14">
        <v>0</v>
      </c>
      <c r="M5161" s="13"/>
      <c r="N5161" s="10">
        <v>0.5</v>
      </c>
      <c r="O5161" s="10">
        <f>N5161-1/SUMIF(Seasons!A$2:A$8,C5161,Seasons!E$2:E$8)*(B5161-(E5161/SUMIF(Seasons!A$2:A$8,C5161,Seasons!B$2:B$8))*SUMIF(Seasons!A$2:A$8,C5161,Seasons!C$2:C$8))</f>
        <v>0.5</v>
      </c>
    </row>
    <row r="5162" spans="1:15" x14ac:dyDescent="0.2">
      <c r="A5162">
        <v>1</v>
      </c>
      <c r="B5162" s="1">
        <f>K5162</f>
        <v>525000</v>
      </c>
      <c r="C5162" s="11" t="s">
        <v>21</v>
      </c>
      <c r="D5162" s="11" t="s">
        <v>1440</v>
      </c>
      <c r="E5162" s="12">
        <v>185</v>
      </c>
      <c r="F5162" s="12">
        <v>0</v>
      </c>
      <c r="G5162" s="12">
        <v>0</v>
      </c>
      <c r="H5162" s="12">
        <v>0</v>
      </c>
      <c r="I5162" s="12"/>
      <c r="J5162" s="14">
        <v>525000</v>
      </c>
      <c r="K5162" s="14">
        <v>525000</v>
      </c>
      <c r="L5162" s="14">
        <v>0</v>
      </c>
      <c r="M5162" s="13">
        <v>0</v>
      </c>
      <c r="N5162" s="10">
        <v>1.5</v>
      </c>
      <c r="O5162" s="10">
        <f>N5162-1/SUMIF(Seasons!A$2:A$8,C5162,Seasons!E$2:E$8)*(B5162-(E5162/SUMIF(Seasons!A$2:A$8,C5162,Seasons!B$2:B$8))*SUMIF(Seasons!A$2:A$8,C5162,Seasons!C$2:C$8))</f>
        <v>1.5</v>
      </c>
    </row>
    <row r="5163" spans="1:15" x14ac:dyDescent="0.2">
      <c r="A5163">
        <v>1</v>
      </c>
      <c r="B5163" s="1">
        <f>48/82*K5163</f>
        <v>351219.5121951219</v>
      </c>
      <c r="C5163" t="s">
        <v>22</v>
      </c>
      <c r="D5163" t="s">
        <v>1440</v>
      </c>
      <c r="E5163">
        <v>99</v>
      </c>
      <c r="F5163">
        <v>0</v>
      </c>
      <c r="H5163">
        <v>0</v>
      </c>
      <c r="K5163" s="1">
        <v>600000</v>
      </c>
      <c r="L5163" s="1">
        <v>0</v>
      </c>
      <c r="N5163" s="3">
        <v>3.9</v>
      </c>
      <c r="O5163" s="10">
        <f>N5163-1/SUMIF(Seasons!A$2:A$8,C5163,Seasons!E$2:E$8)*(B5163-(E5163/SUMIF(Seasons!A$2:A$8,C5163,Seasons!B$2:B$8))*SUMIF(Seasons!A$2:A$8,C5163,Seasons!C$2:C$8))</f>
        <v>3.8093627065302913</v>
      </c>
    </row>
    <row r="5164" spans="1:15" x14ac:dyDescent="0.2">
      <c r="A5164">
        <v>1</v>
      </c>
      <c r="B5164" s="1">
        <f>K5164</f>
        <v>600000</v>
      </c>
      <c r="C5164" t="s">
        <v>15</v>
      </c>
      <c r="D5164" t="s">
        <v>1440</v>
      </c>
      <c r="E5164">
        <v>195</v>
      </c>
      <c r="F5164">
        <v>0</v>
      </c>
      <c r="G5164">
        <v>0</v>
      </c>
      <c r="H5164">
        <v>0</v>
      </c>
      <c r="I5164"/>
      <c r="J5164" s="1">
        <v>600000</v>
      </c>
      <c r="K5164" s="1">
        <v>600000</v>
      </c>
      <c r="L5164" s="1">
        <v>0</v>
      </c>
      <c r="M5164"/>
      <c r="N5164" s="3">
        <v>0.8</v>
      </c>
      <c r="O5164" s="10">
        <f>N5164-1/SUMIF(Seasons!A$2:A$8,C5164,Seasons!E$2:E$8)*(B5164-(E5164/SUMIF(Seasons!A$2:A$8,C5164,Seasons!B$2:B$8))*SUMIF(Seasons!A$2:A$8,C5164,Seasons!C$2:C$8))</f>
        <v>0.68383349467570187</v>
      </c>
    </row>
    <row r="5165" spans="1:15" x14ac:dyDescent="0.2">
      <c r="A5165">
        <v>1</v>
      </c>
      <c r="B5165" s="1">
        <f>K5165</f>
        <v>313472</v>
      </c>
      <c r="C5165" s="11" t="s">
        <v>19</v>
      </c>
      <c r="D5165" s="11" t="s">
        <v>1441</v>
      </c>
      <c r="E5165" s="12">
        <v>121</v>
      </c>
      <c r="F5165" s="12">
        <v>0</v>
      </c>
      <c r="G5165" s="12">
        <v>0</v>
      </c>
      <c r="H5165" s="12">
        <v>0</v>
      </c>
      <c r="I5165" s="11"/>
      <c r="J5165" s="14">
        <v>500000</v>
      </c>
      <c r="K5165" s="14">
        <v>313472</v>
      </c>
      <c r="L5165" s="14">
        <v>0</v>
      </c>
      <c r="M5165" s="13"/>
      <c r="N5165" s="10">
        <v>-0.3</v>
      </c>
      <c r="O5165" s="10">
        <f>N5165-1/SUMIF(Seasons!A$2:A$8,C5165,Seasons!E$2:E$8)*(B5165-(E5165/SUMIF(Seasons!A$2:A$8,C5165,Seasons!B$2:B$8))*SUMIF(Seasons!A$2:A$8,C5165,Seasons!C$2:C$8))</f>
        <v>-0.30000131764059979</v>
      </c>
    </row>
    <row r="5166" spans="1:15" x14ac:dyDescent="0.2">
      <c r="A5166">
        <v>1</v>
      </c>
      <c r="B5166" s="1">
        <f>48/82*K5166</f>
        <v>216053.26829268291</v>
      </c>
      <c r="C5166" t="s">
        <v>22</v>
      </c>
      <c r="D5166" t="s">
        <v>1442</v>
      </c>
      <c r="E5166">
        <v>42</v>
      </c>
      <c r="F5166">
        <v>0</v>
      </c>
      <c r="H5166">
        <v>0</v>
      </c>
      <c r="K5166" s="1">
        <v>369091</v>
      </c>
      <c r="L5166" s="1">
        <v>0</v>
      </c>
      <c r="N5166" s="3">
        <v>0.2</v>
      </c>
      <c r="O5166" s="10">
        <f>N5166-1/SUMIF(Seasons!A$2:A$8,C5166,Seasons!E$2:E$8)*(B5166-(E5166/SUMIF(Seasons!A$2:A$8,C5166,Seasons!B$2:B$8))*SUMIF(Seasons!A$2:A$8,C5166,Seasons!C$2:C$8))</f>
        <v>2.3119838638151813E-2</v>
      </c>
    </row>
    <row r="5167" spans="1:15" x14ac:dyDescent="0.2">
      <c r="A5167">
        <v>1</v>
      </c>
      <c r="B5167" s="1">
        <f>K5167</f>
        <v>499692</v>
      </c>
      <c r="C5167" t="s">
        <v>15</v>
      </c>
      <c r="D5167" t="s">
        <v>1442</v>
      </c>
      <c r="E5167">
        <v>112</v>
      </c>
      <c r="F5167">
        <v>0</v>
      </c>
      <c r="G5167">
        <v>0</v>
      </c>
      <c r="H5167">
        <v>0</v>
      </c>
      <c r="I5167"/>
      <c r="J5167" s="1">
        <v>870000</v>
      </c>
      <c r="K5167" s="1">
        <v>499692</v>
      </c>
      <c r="L5167" s="1">
        <v>0</v>
      </c>
      <c r="M5167"/>
      <c r="N5167" s="3">
        <v>0.2</v>
      </c>
      <c r="O5167" s="10">
        <f>N5167-1/SUMIF(Seasons!A$2:A$8,C5167,Seasons!E$2:E$8)*(B5167-(E5167/SUMIF(Seasons!A$2:A$8,C5167,Seasons!B$2:B$8))*SUMIF(Seasons!A$2:A$8,C5167,Seasons!C$2:C$8))</f>
        <v>-0.22701544418795144</v>
      </c>
    </row>
    <row r="5168" spans="1:15" x14ac:dyDescent="0.2">
      <c r="A5168">
        <v>1</v>
      </c>
      <c r="B5168" s="1">
        <v>94000</v>
      </c>
      <c r="C5168" t="s">
        <v>23</v>
      </c>
      <c r="D5168" t="s">
        <v>1442</v>
      </c>
      <c r="E5168">
        <v>20</v>
      </c>
      <c r="K5168" s="1">
        <v>94000</v>
      </c>
      <c r="L5168" s="1">
        <v>0</v>
      </c>
      <c r="N5168" s="3">
        <v>1.8</v>
      </c>
      <c r="O5168" s="10">
        <f>N5168-1/SUMIF(Seasons!A$2:A$8,C5168,Seasons!E$2:E$8)*(B5168-(E5168/SUMIF(Seasons!A$2:A$8,C5168,Seasons!B$2:B$8))*SUMIF(Seasons!A$2:A$8,C5168,Seasons!C$2:C$8))</f>
        <v>1.7257635171880814</v>
      </c>
    </row>
    <row r="5169" spans="1:15" x14ac:dyDescent="0.2">
      <c r="A5169">
        <v>1</v>
      </c>
      <c r="B5169" s="1">
        <f>J5169</f>
        <v>770000</v>
      </c>
      <c r="C5169" s="11" t="s">
        <v>17</v>
      </c>
      <c r="D5169" s="11" t="s">
        <v>1443</v>
      </c>
      <c r="E5169" s="12">
        <v>190</v>
      </c>
      <c r="F5169" s="11"/>
      <c r="G5169" s="11"/>
      <c r="H5169" s="11"/>
      <c r="I5169" s="18">
        <v>550000</v>
      </c>
      <c r="J5169" s="17">
        <v>770000</v>
      </c>
      <c r="K5169" s="17"/>
      <c r="L5169" s="17">
        <v>210000</v>
      </c>
      <c r="M5169" s="18"/>
      <c r="N5169" s="10">
        <v>0.1</v>
      </c>
      <c r="O5169" s="10">
        <f>N5169-1/SUMIF(Seasons!A$2:A$8,C5169,Seasons!E$2:E$8)*(B5169-(E5169/SUMIF(Seasons!A$2:A$8,C5169,Seasons!B$2:B$8))*SUMIF(Seasons!A$2:A$8,C5169,Seasons!C$2:C$8))</f>
        <v>-0.67334789732386668</v>
      </c>
    </row>
    <row r="5170" spans="1:15" x14ac:dyDescent="0.2">
      <c r="A5170">
        <v>1</v>
      </c>
      <c r="B5170" s="1">
        <f>K5170</f>
        <v>770000</v>
      </c>
      <c r="C5170" s="11" t="s">
        <v>19</v>
      </c>
      <c r="D5170" s="11" t="s">
        <v>1443</v>
      </c>
      <c r="E5170" s="12">
        <v>193</v>
      </c>
      <c r="F5170" s="12">
        <v>0</v>
      </c>
      <c r="G5170" s="12">
        <v>0</v>
      </c>
      <c r="H5170" s="12">
        <v>0</v>
      </c>
      <c r="I5170" s="11"/>
      <c r="J5170" s="14">
        <v>770000</v>
      </c>
      <c r="K5170" s="14">
        <v>770000</v>
      </c>
      <c r="L5170" s="14">
        <v>130000</v>
      </c>
      <c r="M5170" s="13"/>
      <c r="N5170" s="10">
        <v>2.9</v>
      </c>
      <c r="O5170" s="10">
        <f>N5170-1/SUMIF(Seasons!A$2:A$8,C5170,Seasons!E$2:E$8)*(B5170-(E5170/SUMIF(Seasons!A$2:A$8,C5170,Seasons!B$2:B$8))*SUMIF(Seasons!A$2:A$8,C5170,Seasons!C$2:C$8))</f>
        <v>2.1847682119205296</v>
      </c>
    </row>
    <row r="5171" spans="1:15" x14ac:dyDescent="0.2">
      <c r="A5171">
        <v>1</v>
      </c>
      <c r="B5171" s="1">
        <f>K5171</f>
        <v>1800000</v>
      </c>
      <c r="C5171" s="11" t="s">
        <v>20</v>
      </c>
      <c r="D5171" s="11" t="s">
        <v>1443</v>
      </c>
      <c r="E5171" s="12">
        <v>186</v>
      </c>
      <c r="F5171" s="12">
        <v>0</v>
      </c>
      <c r="G5171" s="12">
        <v>0</v>
      </c>
      <c r="H5171" s="12">
        <v>0</v>
      </c>
      <c r="I5171" s="12"/>
      <c r="J5171" s="14">
        <v>1800000</v>
      </c>
      <c r="K5171" s="14">
        <v>1800000</v>
      </c>
      <c r="L5171" s="14">
        <v>0</v>
      </c>
      <c r="M5171" s="13"/>
      <c r="N5171" s="10">
        <v>20.100000000000001</v>
      </c>
      <c r="O5171" s="10">
        <f>N5171-1/SUMIF(Seasons!A$2:A$8,C5171,Seasons!E$2:E$8)*(B5171-(E5171/SUMIF(Seasons!A$2:A$8,C5171,Seasons!B$2:B$8))*SUMIF(Seasons!A$2:A$8,C5171,Seasons!C$2:C$8))</f>
        <v>16.843215031315243</v>
      </c>
    </row>
    <row r="5172" spans="1:15" x14ac:dyDescent="0.2">
      <c r="A5172">
        <v>1</v>
      </c>
      <c r="B5172" s="1">
        <f>K5172</f>
        <v>1800000</v>
      </c>
      <c r="C5172" s="11" t="s">
        <v>21</v>
      </c>
      <c r="D5172" s="11" t="s">
        <v>1443</v>
      </c>
      <c r="E5172" s="12">
        <v>185</v>
      </c>
      <c r="F5172" s="12">
        <v>0</v>
      </c>
      <c r="G5172" s="12">
        <v>0</v>
      </c>
      <c r="H5172" s="12">
        <v>0</v>
      </c>
      <c r="I5172" s="12"/>
      <c r="J5172" s="14">
        <v>1800000</v>
      </c>
      <c r="K5172" s="14">
        <v>1800000</v>
      </c>
      <c r="L5172" s="14">
        <v>0</v>
      </c>
      <c r="M5172" s="13">
        <v>0</v>
      </c>
      <c r="N5172" s="10">
        <v>34.6</v>
      </c>
      <c r="O5172" s="10">
        <f>N5172-1/SUMIF(Seasons!A$2:A$8,C5172,Seasons!E$2:E$8)*(B5172-(E5172/SUMIF(Seasons!A$2:A$8,C5172,Seasons!B$2:B$8))*SUMIF(Seasons!A$2:A$8,C5172,Seasons!C$2:C$8))</f>
        <v>31.670368597415031</v>
      </c>
    </row>
    <row r="5173" spans="1:15" x14ac:dyDescent="0.2">
      <c r="A5173">
        <v>1</v>
      </c>
      <c r="B5173" s="1">
        <f>48/82*K5173</f>
        <v>1053658.5365853659</v>
      </c>
      <c r="C5173" t="s">
        <v>22</v>
      </c>
      <c r="D5173" t="s">
        <v>1443</v>
      </c>
      <c r="E5173">
        <v>99</v>
      </c>
      <c r="F5173">
        <v>0</v>
      </c>
      <c r="H5173">
        <v>0</v>
      </c>
      <c r="K5173" s="1">
        <v>1800000</v>
      </c>
      <c r="L5173" s="1">
        <v>0</v>
      </c>
      <c r="N5173" s="3">
        <v>-3.2</v>
      </c>
      <c r="O5173" s="10">
        <f>N5173-1/SUMIF(Seasons!A$2:A$8,C5173,Seasons!E$2:E$8)*(B5173-(E5173/SUMIF(Seasons!A$2:A$8,C5173,Seasons!B$2:B$8))*SUMIF(Seasons!A$2:A$8,C5173,Seasons!C$2:C$8))</f>
        <v>-4.7408339889850515</v>
      </c>
    </row>
    <row r="5174" spans="1:15" x14ac:dyDescent="0.2">
      <c r="A5174">
        <v>1</v>
      </c>
      <c r="B5174" s="1">
        <f>K5174</f>
        <v>5800000</v>
      </c>
      <c r="C5174" t="s">
        <v>15</v>
      </c>
      <c r="D5174" t="s">
        <v>1443</v>
      </c>
      <c r="E5174">
        <v>195</v>
      </c>
      <c r="F5174">
        <v>25</v>
      </c>
      <c r="G5174">
        <v>0</v>
      </c>
      <c r="H5174">
        <v>0</v>
      </c>
      <c r="I5174"/>
      <c r="J5174" s="1">
        <v>5800000</v>
      </c>
      <c r="K5174" s="1">
        <v>5800000</v>
      </c>
      <c r="L5174" s="1">
        <v>0</v>
      </c>
      <c r="M5174"/>
      <c r="N5174" s="3">
        <v>11</v>
      </c>
      <c r="O5174" s="10">
        <f>N5174-1/SUMIF(Seasons!A$2:A$8,C5174,Seasons!E$2:E$8)*(B5174-(E5174/SUMIF(Seasons!A$2:A$8,C5174,Seasons!B$2:B$8))*SUMIF(Seasons!A$2:A$8,C5174,Seasons!C$2:C$8))</f>
        <v>-1.1974830590513061</v>
      </c>
    </row>
    <row r="5175" spans="1:15" x14ac:dyDescent="0.2">
      <c r="A5175">
        <v>1</v>
      </c>
      <c r="B5175" s="1">
        <v>5800000</v>
      </c>
      <c r="C5175" t="s">
        <v>23</v>
      </c>
      <c r="D5175" t="s">
        <v>1443</v>
      </c>
      <c r="E5175" s="19">
        <v>186</v>
      </c>
      <c r="J5175" s="1">
        <v>5800000</v>
      </c>
      <c r="K5175" s="1">
        <v>5800000</v>
      </c>
      <c r="N5175" s="3">
        <v>12.3</v>
      </c>
      <c r="O5175" s="10">
        <f>N5175-1/SUMIF(Seasons!A$2:A$8,C5175,Seasons!E$2:E$8)*(B5175-(E5175/SUMIF(Seasons!A$2:A$8,C5175,Seasons!B$2:B$8))*SUMIF(Seasons!A$2:A$8,C5175,Seasons!C$2:C$8))</f>
        <v>1.1198757763975156</v>
      </c>
    </row>
    <row r="5176" spans="1:15" x14ac:dyDescent="0.2">
      <c r="A5176">
        <v>1</v>
      </c>
      <c r="B5176" s="1">
        <f>J5176</f>
        <v>650000</v>
      </c>
      <c r="C5176" s="11" t="s">
        <v>17</v>
      </c>
      <c r="D5176" s="11" t="s">
        <v>1444</v>
      </c>
      <c r="E5176" s="12">
        <v>190</v>
      </c>
      <c r="F5176" s="12"/>
      <c r="G5176" s="12"/>
      <c r="H5176" s="12"/>
      <c r="I5176" s="13">
        <v>660000</v>
      </c>
      <c r="J5176" s="14">
        <v>650000</v>
      </c>
      <c r="K5176" s="14"/>
      <c r="L5176" s="14" t="s">
        <v>27</v>
      </c>
      <c r="M5176" s="13"/>
      <c r="N5176" s="20">
        <v>9.9</v>
      </c>
      <c r="O5176" s="10">
        <f>N5176-1/SUMIF(Seasons!A$2:A$8,C5176,Seasons!E$2:E$8)*(B5176-(E5176/SUMIF(Seasons!A$2:A$8,C5176,Seasons!B$2:B$8))*SUMIF(Seasons!A$2:A$8,C5176,Seasons!C$2:C$8))</f>
        <v>9.4412342981977062</v>
      </c>
    </row>
    <row r="5177" spans="1:15" x14ac:dyDescent="0.2">
      <c r="A5177">
        <v>1</v>
      </c>
      <c r="B5177" s="1">
        <f>J5177</f>
        <v>525000</v>
      </c>
      <c r="C5177" s="11" t="s">
        <v>17</v>
      </c>
      <c r="D5177" s="11" t="s">
        <v>1445</v>
      </c>
      <c r="E5177" s="12">
        <v>190</v>
      </c>
      <c r="F5177" s="12"/>
      <c r="G5177" s="12"/>
      <c r="H5177" s="12"/>
      <c r="I5177" s="13">
        <v>525000</v>
      </c>
      <c r="J5177" s="14">
        <v>525000</v>
      </c>
      <c r="K5177" s="14"/>
      <c r="L5177" s="14" t="s">
        <v>27</v>
      </c>
      <c r="M5177" s="13"/>
      <c r="N5177" s="10">
        <v>9.9</v>
      </c>
      <c r="O5177" s="10">
        <f>N5177-1/SUMIF(Seasons!A$2:A$8,C5177,Seasons!E$2:E$8)*(B5177-(E5177/SUMIF(Seasons!A$2:A$8,C5177,Seasons!B$2:B$8))*SUMIF(Seasons!A$2:A$8,C5177,Seasons!C$2:C$8))</f>
        <v>9.7689240851993446</v>
      </c>
    </row>
    <row r="5178" spans="1:15" x14ac:dyDescent="0.2">
      <c r="A5178">
        <v>1</v>
      </c>
      <c r="B5178" s="1">
        <f>K5178</f>
        <v>525000</v>
      </c>
      <c r="C5178" s="11" t="s">
        <v>19</v>
      </c>
      <c r="D5178" s="11" t="s">
        <v>1445</v>
      </c>
      <c r="E5178" s="12">
        <v>193</v>
      </c>
      <c r="F5178" s="12">
        <v>0</v>
      </c>
      <c r="G5178" s="12">
        <v>0</v>
      </c>
      <c r="H5178" s="12">
        <v>0</v>
      </c>
      <c r="I5178" s="11"/>
      <c r="J5178" s="14">
        <v>525000</v>
      </c>
      <c r="K5178" s="14">
        <v>525000</v>
      </c>
      <c r="L5178" s="14">
        <v>0</v>
      </c>
      <c r="M5178" s="13"/>
      <c r="N5178" s="10">
        <v>6.4</v>
      </c>
      <c r="O5178" s="10">
        <f>N5178-1/SUMIF(Seasons!A$2:A$8,C5178,Seasons!E$2:E$8)*(B5178-(E5178/SUMIF(Seasons!A$2:A$8,C5178,Seasons!B$2:B$8))*SUMIF(Seasons!A$2:A$8,C5178,Seasons!C$2:C$8))</f>
        <v>6.3337748344370866</v>
      </c>
    </row>
    <row r="5179" spans="1:15" x14ac:dyDescent="0.2">
      <c r="A5179">
        <v>1</v>
      </c>
      <c r="B5179" s="1">
        <f>K5179</f>
        <v>3125000</v>
      </c>
      <c r="C5179" s="11" t="s">
        <v>20</v>
      </c>
      <c r="D5179" s="11" t="s">
        <v>1445</v>
      </c>
      <c r="E5179" s="12">
        <v>186</v>
      </c>
      <c r="F5179" s="12">
        <v>0</v>
      </c>
      <c r="G5179" s="12">
        <v>0</v>
      </c>
      <c r="H5179" s="12">
        <v>0</v>
      </c>
      <c r="I5179" s="12"/>
      <c r="J5179" s="14">
        <v>3125000</v>
      </c>
      <c r="K5179" s="14">
        <v>3125000</v>
      </c>
      <c r="L5179" s="14">
        <v>0</v>
      </c>
      <c r="M5179" s="13"/>
      <c r="N5179" s="10">
        <v>-1.2</v>
      </c>
      <c r="O5179" s="10">
        <f>N5179-1/SUMIF(Seasons!A$2:A$8,C5179,Seasons!E$2:E$8)*(B5179-(E5179/SUMIF(Seasons!A$2:A$8,C5179,Seasons!B$2:B$8))*SUMIF(Seasons!A$2:A$8,C5179,Seasons!C$2:C$8))</f>
        <v>-7.7762004175365345</v>
      </c>
    </row>
    <row r="5180" spans="1:15" x14ac:dyDescent="0.2">
      <c r="A5180">
        <v>1</v>
      </c>
      <c r="B5180" s="1">
        <f>K5180</f>
        <v>3125000</v>
      </c>
      <c r="C5180" s="11" t="s">
        <v>21</v>
      </c>
      <c r="D5180" s="11" t="s">
        <v>1445</v>
      </c>
      <c r="E5180" s="11">
        <v>185</v>
      </c>
      <c r="F5180" s="11">
        <v>0</v>
      </c>
      <c r="G5180" s="11">
        <v>0</v>
      </c>
      <c r="H5180" s="11">
        <v>0</v>
      </c>
      <c r="I5180" s="11"/>
      <c r="J5180" s="17">
        <v>3125000</v>
      </c>
      <c r="K5180" s="17">
        <v>3125000</v>
      </c>
      <c r="L5180" s="17">
        <v>0</v>
      </c>
      <c r="M5180" s="18">
        <v>0</v>
      </c>
      <c r="N5180" s="10">
        <v>6.5</v>
      </c>
      <c r="O5180" s="10">
        <f>N5180-1/SUMIF(Seasons!A$2:A$8,C5180,Seasons!E$2:E$8)*(B5180-(E5180/SUMIF(Seasons!A$2:A$8,C5180,Seasons!B$2:B$8))*SUMIF(Seasons!A$2:A$8,C5180,Seasons!C$2:C$8))</f>
        <v>0.5258496888463382</v>
      </c>
    </row>
    <row r="5181" spans="1:15" x14ac:dyDescent="0.2">
      <c r="A5181">
        <v>1</v>
      </c>
      <c r="B5181" s="1">
        <f>48/82*K5181</f>
        <v>2209756.0975609757</v>
      </c>
      <c r="C5181" t="s">
        <v>22</v>
      </c>
      <c r="D5181" t="s">
        <v>1445</v>
      </c>
      <c r="E5181">
        <v>99</v>
      </c>
      <c r="F5181">
        <v>0</v>
      </c>
      <c r="H5181">
        <v>0</v>
      </c>
      <c r="K5181" s="1">
        <v>3775000</v>
      </c>
      <c r="L5181" s="1">
        <v>0</v>
      </c>
      <c r="N5181" s="3">
        <v>1.8</v>
      </c>
      <c r="O5181" s="10">
        <f>N5181-1/SUMIF(Seasons!A$2:A$8,C5181,Seasons!E$2:E$8)*(B5181-(E5181/SUMIF(Seasons!A$2:A$8,C5181,Seasons!B$2:B$8))*SUMIF(Seasons!A$2:A$8,C5181,Seasons!C$2:C$8))</f>
        <v>-2.1276160503540522</v>
      </c>
    </row>
    <row r="5182" spans="1:15" x14ac:dyDescent="0.2">
      <c r="A5182">
        <v>1</v>
      </c>
      <c r="B5182" s="1">
        <f>K5182</f>
        <v>3775000</v>
      </c>
      <c r="C5182" t="s">
        <v>15</v>
      </c>
      <c r="D5182" t="s">
        <v>1445</v>
      </c>
      <c r="E5182">
        <v>195</v>
      </c>
      <c r="F5182">
        <v>0</v>
      </c>
      <c r="G5182">
        <v>0</v>
      </c>
      <c r="H5182">
        <v>0</v>
      </c>
      <c r="I5182"/>
      <c r="J5182" s="1">
        <v>3775000</v>
      </c>
      <c r="K5182" s="1">
        <v>3775000</v>
      </c>
      <c r="L5182" s="1">
        <v>0</v>
      </c>
      <c r="M5182"/>
      <c r="N5182" s="3">
        <v>3.6</v>
      </c>
      <c r="O5182" s="10">
        <f>N5182-1/SUMIF(Seasons!A$2:A$8,C5182,Seasons!E$2:E$8)*(B5182-(E5182/SUMIF(Seasons!A$2:A$8,C5182,Seasons!B$2:B$8))*SUMIF(Seasons!A$2:A$8,C5182,Seasons!C$2:C$8))</f>
        <v>-3.8927395934172311</v>
      </c>
    </row>
    <row r="5183" spans="1:15" x14ac:dyDescent="0.2">
      <c r="A5183">
        <v>1</v>
      </c>
      <c r="B5183" s="1">
        <v>4250000</v>
      </c>
      <c r="C5183" t="s">
        <v>23</v>
      </c>
      <c r="D5183" t="s">
        <v>1445</v>
      </c>
      <c r="E5183">
        <v>186</v>
      </c>
      <c r="K5183" s="1">
        <v>4250000</v>
      </c>
      <c r="L5183" s="1">
        <v>0</v>
      </c>
      <c r="N5183" s="3">
        <v>7.3</v>
      </c>
      <c r="O5183" s="10">
        <f>N5183-1/SUMIF(Seasons!A$2:A$8,C5183,Seasons!E$2:E$8)*(B5183-(E5183/SUMIF(Seasons!A$2:A$8,C5183,Seasons!B$2:B$8))*SUMIF(Seasons!A$2:A$8,C5183,Seasons!C$2:C$8))</f>
        <v>-0.57932564330079828</v>
      </c>
    </row>
    <row r="5184" spans="1:15" x14ac:dyDescent="0.2">
      <c r="A5184">
        <v>1</v>
      </c>
      <c r="B5184" s="1">
        <f>K5184</f>
        <v>702051</v>
      </c>
      <c r="C5184" t="s">
        <v>15</v>
      </c>
      <c r="D5184" t="s">
        <v>1446</v>
      </c>
      <c r="E5184">
        <v>148</v>
      </c>
      <c r="F5184">
        <v>0</v>
      </c>
      <c r="G5184">
        <v>0</v>
      </c>
      <c r="H5184">
        <v>0</v>
      </c>
      <c r="I5184"/>
      <c r="J5184" s="1">
        <v>1400000</v>
      </c>
      <c r="K5184" s="1">
        <v>702051</v>
      </c>
      <c r="L5184" s="1">
        <v>475000</v>
      </c>
      <c r="M5184"/>
      <c r="N5184" s="3">
        <v>-5.4</v>
      </c>
      <c r="O5184" s="10">
        <f>N5184-1/SUMIF(Seasons!A$2:A$8,C5184,Seasons!E$2:E$8)*(B5184-(E5184/SUMIF(Seasons!A$2:A$8,C5184,Seasons!B$2:B$8))*SUMIF(Seasons!A$2:A$8,C5184,Seasons!C$2:C$8))</f>
        <v>-6.0612548365477696</v>
      </c>
    </row>
    <row r="5185" spans="1:15" x14ac:dyDescent="0.2">
      <c r="A5185">
        <v>1</v>
      </c>
      <c r="B5185" s="1">
        <v>548000</v>
      </c>
      <c r="C5185" t="s">
        <v>23</v>
      </c>
      <c r="D5185" t="s">
        <v>1446</v>
      </c>
      <c r="E5185" s="19">
        <v>136</v>
      </c>
      <c r="J5185" s="1">
        <v>750000</v>
      </c>
      <c r="K5185" s="1">
        <v>548000</v>
      </c>
      <c r="N5185" s="3">
        <v>7.3</v>
      </c>
      <c r="O5185" s="10">
        <f>N5185-1/SUMIF(Seasons!A$2:A$8,C5185,Seasons!E$2:E$8)*(B5185-(E5185/SUMIF(Seasons!A$2:A$8,C5185,Seasons!B$2:B$8))*SUMIF(Seasons!A$2:A$8,C5185,Seasons!C$2:C$8))</f>
        <v>6.9894066462489626</v>
      </c>
    </row>
    <row r="5186" spans="1:15" x14ac:dyDescent="0.2">
      <c r="A5186">
        <v>1</v>
      </c>
      <c r="B5186" s="1">
        <f>K5186</f>
        <v>3457</v>
      </c>
      <c r="C5186" t="s">
        <v>15</v>
      </c>
      <c r="D5186" t="s">
        <v>1447</v>
      </c>
      <c r="E5186">
        <v>1</v>
      </c>
      <c r="F5186">
        <v>0</v>
      </c>
      <c r="G5186">
        <v>0</v>
      </c>
      <c r="H5186">
        <v>0</v>
      </c>
      <c r="I5186"/>
      <c r="J5186" s="1">
        <v>908333</v>
      </c>
      <c r="K5186" s="1">
        <v>3457</v>
      </c>
      <c r="L5186" s="1">
        <v>235000</v>
      </c>
      <c r="M5186"/>
      <c r="N5186" s="3">
        <v>-0.2</v>
      </c>
      <c r="O5186" s="10">
        <f>N5186-1/SUMIF(Seasons!A$2:A$8,C5186,Seasons!E$2:E$8)*(B5186-(E5186/SUMIF(Seasons!A$2:A$8,C5186,Seasons!B$2:B$8))*SUMIF(Seasons!A$2:A$8,C5186,Seasons!C$2:C$8))</f>
        <v>-0.2014787698264949</v>
      </c>
    </row>
    <row r="5187" spans="1:15" x14ac:dyDescent="0.2">
      <c r="A5187">
        <v>1</v>
      </c>
      <c r="B5187" s="1">
        <f>K5187</f>
        <v>84410</v>
      </c>
      <c r="C5187" s="11" t="s">
        <v>21</v>
      </c>
      <c r="D5187" s="11" t="s">
        <v>1448</v>
      </c>
      <c r="E5187" s="12">
        <v>17</v>
      </c>
      <c r="F5187" s="12">
        <v>0</v>
      </c>
      <c r="G5187" s="12">
        <v>0</v>
      </c>
      <c r="H5187" s="12">
        <v>0</v>
      </c>
      <c r="I5187" s="12"/>
      <c r="J5187" s="14">
        <v>918578</v>
      </c>
      <c r="K5187" s="14">
        <v>84410</v>
      </c>
      <c r="L5187" s="14">
        <v>0</v>
      </c>
      <c r="M5187" s="13">
        <v>0</v>
      </c>
      <c r="N5187" s="10">
        <v>2.2000000000000002</v>
      </c>
      <c r="O5187" s="10">
        <f>N5187-1/SUMIF(Seasons!A$2:A$8,C5187,Seasons!E$2:E$8)*(B5187-(E5187/SUMIF(Seasons!A$2:A$8,C5187,Seasons!B$2:B$8))*SUMIF(Seasons!A$2:A$8,C5187,Seasons!C$2:C$8))</f>
        <v>2.1168978303339245</v>
      </c>
    </row>
    <row r="5188" spans="1:15" x14ac:dyDescent="0.2">
      <c r="A5188">
        <v>1</v>
      </c>
      <c r="B5188" s="1">
        <f>J5188</f>
        <v>555000</v>
      </c>
      <c r="C5188" s="11" t="s">
        <v>17</v>
      </c>
      <c r="D5188" s="11" t="s">
        <v>1449</v>
      </c>
      <c r="E5188" s="12">
        <v>190</v>
      </c>
      <c r="F5188" s="12"/>
      <c r="G5188" s="12"/>
      <c r="H5188" s="12"/>
      <c r="I5188" s="13">
        <v>555000</v>
      </c>
      <c r="J5188" s="14">
        <v>555000</v>
      </c>
      <c r="K5188" s="14"/>
      <c r="L5188" s="14" t="s">
        <v>27</v>
      </c>
      <c r="M5188" s="13"/>
      <c r="N5188" s="10">
        <v>0</v>
      </c>
      <c r="O5188" s="10">
        <f>N5188-1/SUMIF(Seasons!A$2:A$8,C5188,Seasons!E$2:E$8)*(B5188-(E5188/SUMIF(Seasons!A$2:A$8,C5188,Seasons!B$2:B$8))*SUMIF(Seasons!A$2:A$8,C5188,Seasons!C$2:C$8))</f>
        <v>-0.2097214636810486</v>
      </c>
    </row>
    <row r="5189" spans="1:15" x14ac:dyDescent="0.2">
      <c r="A5189">
        <v>1</v>
      </c>
      <c r="B5189" s="1">
        <f>J5189</f>
        <v>6000000</v>
      </c>
      <c r="C5189" s="11" t="s">
        <v>17</v>
      </c>
      <c r="D5189" s="11" t="s">
        <v>1450</v>
      </c>
      <c r="E5189" s="12">
        <v>190</v>
      </c>
      <c r="F5189" s="12"/>
      <c r="G5189" s="12"/>
      <c r="H5189" s="12"/>
      <c r="I5189" s="13">
        <v>6000000</v>
      </c>
      <c r="J5189" s="14">
        <v>6000000</v>
      </c>
      <c r="K5189" s="14"/>
      <c r="L5189" s="14" t="s">
        <v>27</v>
      </c>
      <c r="M5189" s="13"/>
      <c r="N5189" s="10">
        <v>16.600000000000001</v>
      </c>
      <c r="O5189" s="10">
        <f>N5189-1/SUMIF(Seasons!A$2:A$8,C5189,Seasons!E$2:E$8)*(B5189-(E5189/SUMIF(Seasons!A$2:A$8,C5189,Seasons!B$2:B$8))*SUMIF(Seasons!A$2:A$8,C5189,Seasons!C$2:C$8))</f>
        <v>2.1161114145275821</v>
      </c>
    </row>
    <row r="5190" spans="1:15" x14ac:dyDescent="0.2">
      <c r="A5190">
        <v>1</v>
      </c>
      <c r="B5190" s="1">
        <f>K5190</f>
        <v>6000000</v>
      </c>
      <c r="C5190" s="11" t="s">
        <v>19</v>
      </c>
      <c r="D5190" s="11" t="s">
        <v>1450</v>
      </c>
      <c r="E5190" s="12">
        <v>193</v>
      </c>
      <c r="F5190" s="12">
        <v>0</v>
      </c>
      <c r="G5190" s="12">
        <v>0</v>
      </c>
      <c r="H5190" s="12">
        <v>0</v>
      </c>
      <c r="I5190" s="11"/>
      <c r="J5190" s="14">
        <v>6000000</v>
      </c>
      <c r="K5190" s="14">
        <v>6000000</v>
      </c>
      <c r="L5190" s="14">
        <v>0</v>
      </c>
      <c r="M5190" s="13"/>
      <c r="N5190" s="10">
        <v>12.7</v>
      </c>
      <c r="O5190" s="10">
        <f>N5190-1/SUMIF(Seasons!A$2:A$8,C5190,Seasons!E$2:E$8)*(B5190-(E5190/SUMIF(Seasons!A$2:A$8,C5190,Seasons!B$2:B$8))*SUMIF(Seasons!A$2:A$8,C5190,Seasons!C$2:C$8))</f>
        <v>-1.8695364238410601</v>
      </c>
    </row>
    <row r="5191" spans="1:15" x14ac:dyDescent="0.2">
      <c r="A5191">
        <v>1</v>
      </c>
      <c r="B5191" s="1">
        <f>K5191</f>
        <v>6000000</v>
      </c>
      <c r="C5191" s="11" t="s">
        <v>20</v>
      </c>
      <c r="D5191" s="11" t="s">
        <v>1450</v>
      </c>
      <c r="E5191" s="12">
        <v>186</v>
      </c>
      <c r="F5191" s="12">
        <v>0</v>
      </c>
      <c r="G5191" s="12">
        <v>0</v>
      </c>
      <c r="H5191" s="12">
        <v>0</v>
      </c>
      <c r="I5191" s="12"/>
      <c r="J5191" s="14">
        <v>6000000</v>
      </c>
      <c r="K5191" s="14">
        <v>6000000</v>
      </c>
      <c r="L5191" s="14">
        <v>0</v>
      </c>
      <c r="M5191" s="13"/>
      <c r="N5191" s="10">
        <v>11.4</v>
      </c>
      <c r="O5191" s="10">
        <f>N5191-1/SUMIF(Seasons!A$2:A$8,C5191,Seasons!E$2:E$8)*(B5191-(E5191/SUMIF(Seasons!A$2:A$8,C5191,Seasons!B$2:B$8))*SUMIF(Seasons!A$2:A$8,C5191,Seasons!C$2:C$8))</f>
        <v>-2.3787056367432129</v>
      </c>
    </row>
    <row r="5192" spans="1:15" x14ac:dyDescent="0.2">
      <c r="A5192">
        <v>1</v>
      </c>
      <c r="B5192" s="1">
        <f>K5192</f>
        <v>747795</v>
      </c>
      <c r="C5192" t="s">
        <v>15</v>
      </c>
      <c r="D5192" t="s">
        <v>1451</v>
      </c>
      <c r="E5192">
        <v>184</v>
      </c>
      <c r="F5192">
        <v>0</v>
      </c>
      <c r="G5192">
        <v>0</v>
      </c>
      <c r="H5192">
        <v>0</v>
      </c>
      <c r="I5192"/>
      <c r="J5192" s="1">
        <v>925000</v>
      </c>
      <c r="K5192" s="1">
        <v>747795</v>
      </c>
      <c r="L5192" s="1">
        <v>132500</v>
      </c>
      <c r="M5192"/>
      <c r="N5192" s="3">
        <v>4.5</v>
      </c>
      <c r="O5192" s="10">
        <f>N5192-1/SUMIF(Seasons!A$2:A$8,C5192,Seasons!E$2:E$8)*(B5192-(E5192/SUMIF(Seasons!A$2:A$8,C5192,Seasons!B$2:B$8))*SUMIF(Seasons!A$2:A$8,C5192,Seasons!C$2:C$8))</f>
        <v>3.968374115719711</v>
      </c>
    </row>
    <row r="5193" spans="1:15" x14ac:dyDescent="0.2">
      <c r="A5193">
        <v>1</v>
      </c>
      <c r="B5193" s="1">
        <v>1100000</v>
      </c>
      <c r="C5193" t="s">
        <v>23</v>
      </c>
      <c r="D5193" t="s">
        <v>1451</v>
      </c>
      <c r="E5193">
        <v>186</v>
      </c>
      <c r="K5193" s="1">
        <v>1100000</v>
      </c>
      <c r="L5193" s="1">
        <v>0</v>
      </c>
      <c r="N5193" s="3">
        <v>6.7</v>
      </c>
      <c r="O5193" s="10">
        <f>N5193-1/SUMIF(Seasons!A$2:A$8,C5193,Seasons!E$2:E$8)*(B5193-(E5193/SUMIF(Seasons!A$2:A$8,C5193,Seasons!B$2:B$8))*SUMIF(Seasons!A$2:A$8,C5193,Seasons!C$2:C$8))</f>
        <v>5.5287488908606921</v>
      </c>
    </row>
    <row r="5194" spans="1:15" x14ac:dyDescent="0.2">
      <c r="A5194">
        <v>1</v>
      </c>
      <c r="B5194" s="1">
        <f>48/82*K5194</f>
        <v>136733.26829268291</v>
      </c>
      <c r="C5194" t="s">
        <v>22</v>
      </c>
      <c r="D5194" t="s">
        <v>1452</v>
      </c>
      <c r="E5194">
        <v>25</v>
      </c>
      <c r="F5194">
        <v>0</v>
      </c>
      <c r="H5194">
        <v>0</v>
      </c>
      <c r="K5194" s="1">
        <v>233586</v>
      </c>
      <c r="L5194" s="1">
        <v>0</v>
      </c>
      <c r="N5194" s="3">
        <v>-0.4</v>
      </c>
      <c r="O5194" s="10">
        <f>N5194-1/SUMIF(Seasons!A$2:A$8,C5194,Seasons!E$2:E$8)*(B5194-(E5194/SUMIF(Seasons!A$2:A$8,C5194,Seasons!B$2:B$8))*SUMIF(Seasons!A$2:A$8,C5194,Seasons!C$2:C$8))</f>
        <v>-0.52207059981403336</v>
      </c>
    </row>
    <row r="5195" spans="1:15" x14ac:dyDescent="0.2">
      <c r="A5195">
        <v>1</v>
      </c>
      <c r="B5195" s="1">
        <f>K5195</f>
        <v>128393</v>
      </c>
      <c r="C5195" t="s">
        <v>15</v>
      </c>
      <c r="D5195" t="s">
        <v>1452</v>
      </c>
      <c r="E5195">
        <v>28</v>
      </c>
      <c r="F5195">
        <v>0</v>
      </c>
      <c r="G5195">
        <v>0</v>
      </c>
      <c r="H5195">
        <v>0</v>
      </c>
      <c r="I5195"/>
      <c r="J5195" s="1">
        <v>894167</v>
      </c>
      <c r="K5195" s="1">
        <v>128393</v>
      </c>
      <c r="L5195" s="1">
        <v>0</v>
      </c>
      <c r="M5195"/>
      <c r="N5195" s="3">
        <v>-0.4</v>
      </c>
      <c r="O5195" s="10">
        <f>N5195-1/SUMIF(Seasons!A$2:A$8,C5195,Seasons!E$2:E$8)*(B5195-(E5195/SUMIF(Seasons!A$2:A$8,C5195,Seasons!B$2:B$8))*SUMIF(Seasons!A$2:A$8,C5195,Seasons!C$2:C$8))</f>
        <v>-0.51481581651649422</v>
      </c>
    </row>
    <row r="5196" spans="1:15" x14ac:dyDescent="0.2">
      <c r="A5196">
        <v>1</v>
      </c>
      <c r="B5196" s="1">
        <v>875000</v>
      </c>
      <c r="C5196" t="s">
        <v>23</v>
      </c>
      <c r="D5196" t="s">
        <v>1452</v>
      </c>
      <c r="E5196">
        <v>182</v>
      </c>
      <c r="K5196" s="1">
        <v>875000</v>
      </c>
      <c r="L5196" s="1">
        <v>0</v>
      </c>
      <c r="N5196" s="3">
        <v>5.9</v>
      </c>
      <c r="O5196" s="10">
        <f>N5196-1/SUMIF(Seasons!A$2:A$8,C5196,Seasons!E$2:E$8)*(B5196-(E5196/SUMIF(Seasons!A$2:A$8,C5196,Seasons!B$2:B$8))*SUMIF(Seasons!A$2:A$8,C5196,Seasons!C$2:C$8))</f>
        <v>5.1827088759767586</v>
      </c>
    </row>
    <row r="5197" spans="1:15" x14ac:dyDescent="0.2">
      <c r="A5197">
        <v>1</v>
      </c>
      <c r="B5197" s="1">
        <f>K5197</f>
        <v>63978</v>
      </c>
      <c r="C5197" s="11" t="s">
        <v>20</v>
      </c>
      <c r="D5197" s="11" t="s">
        <v>1453</v>
      </c>
      <c r="E5197" s="12">
        <v>14</v>
      </c>
      <c r="F5197" s="12">
        <v>0</v>
      </c>
      <c r="G5197" s="12">
        <v>0</v>
      </c>
      <c r="H5197" s="12">
        <v>0</v>
      </c>
      <c r="I5197" s="12"/>
      <c r="J5197" s="14">
        <v>850000</v>
      </c>
      <c r="K5197" s="14">
        <v>63978</v>
      </c>
      <c r="L5197" s="14">
        <v>0</v>
      </c>
      <c r="M5197" s="13"/>
      <c r="N5197" s="10">
        <v>-0.2</v>
      </c>
      <c r="O5197" s="10">
        <f>N5197-1/SUMIF(Seasons!A$2:A$8,C5197,Seasons!E$2:E$8)*(B5197-(E5197/SUMIF(Seasons!A$2:A$8,C5197,Seasons!B$2:B$8))*SUMIF(Seasons!A$2:A$8,C5197,Seasons!C$2:C$8))</f>
        <v>-0.26599647114283792</v>
      </c>
    </row>
    <row r="5198" spans="1:15" x14ac:dyDescent="0.2">
      <c r="A5198">
        <v>1</v>
      </c>
      <c r="B5198" s="1">
        <f>K5198</f>
        <v>79541</v>
      </c>
      <c r="C5198" s="11" t="s">
        <v>21</v>
      </c>
      <c r="D5198" s="11" t="s">
        <v>1453</v>
      </c>
      <c r="E5198" s="12">
        <v>14</v>
      </c>
      <c r="F5198" s="12">
        <v>0</v>
      </c>
      <c r="G5198" s="12">
        <v>0</v>
      </c>
      <c r="H5198" s="12">
        <v>44</v>
      </c>
      <c r="I5198" s="12"/>
      <c r="J5198" s="14">
        <v>850000</v>
      </c>
      <c r="K5198" s="14">
        <v>79541</v>
      </c>
      <c r="L5198" s="14">
        <v>0</v>
      </c>
      <c r="M5198" s="13">
        <v>0</v>
      </c>
      <c r="N5198" s="10">
        <v>-0.2</v>
      </c>
      <c r="O5198" s="10">
        <f>N5198-1/SUMIF(Seasons!A$2:A$8,C5198,Seasons!E$2:E$8)*(B5198-(E5198/SUMIF(Seasons!A$2:A$8,C5198,Seasons!B$2:B$8))*SUMIF(Seasons!A$2:A$8,C5198,Seasons!C$2:C$8))</f>
        <v>-0.29147635102790681</v>
      </c>
    </row>
    <row r="5199" spans="1:15" x14ac:dyDescent="0.2">
      <c r="A5199">
        <v>1</v>
      </c>
      <c r="B5199" s="1">
        <f>K5199</f>
        <v>5946</v>
      </c>
      <c r="C5199" s="11" t="s">
        <v>21</v>
      </c>
      <c r="D5199" s="11" t="s">
        <v>1454</v>
      </c>
      <c r="E5199" s="12">
        <v>2</v>
      </c>
      <c r="F5199" s="12">
        <v>0</v>
      </c>
      <c r="G5199" s="12">
        <v>0</v>
      </c>
      <c r="H5199" s="12">
        <v>0</v>
      </c>
      <c r="I5199" s="12"/>
      <c r="J5199" s="14">
        <v>550000</v>
      </c>
      <c r="K5199" s="14">
        <v>5946</v>
      </c>
      <c r="L5199" s="14">
        <v>0</v>
      </c>
      <c r="M5199" s="13">
        <v>0</v>
      </c>
      <c r="N5199" s="10">
        <v>0</v>
      </c>
      <c r="O5199" s="10">
        <f>N5199-1/SUMIF(Seasons!A$2:A$8,C5199,Seasons!E$2:E$8)*(B5199-(E5199/SUMIF(Seasons!A$2:A$8,C5199,Seasons!B$2:B$8))*SUMIF(Seasons!A$2:A$8,C5199,Seasons!C$2:C$8))</f>
        <v>-6.2113774856714025E-4</v>
      </c>
    </row>
    <row r="5200" spans="1:15" x14ac:dyDescent="0.2">
      <c r="A5200">
        <v>1</v>
      </c>
      <c r="B5200" s="1">
        <f>48/82*K5200</f>
        <v>68292.878048780491</v>
      </c>
      <c r="C5200" t="s">
        <v>22</v>
      </c>
      <c r="D5200" t="s">
        <v>1454</v>
      </c>
      <c r="E5200">
        <v>21</v>
      </c>
      <c r="F5200">
        <v>0</v>
      </c>
      <c r="H5200">
        <v>0</v>
      </c>
      <c r="K5200" s="1">
        <v>116667</v>
      </c>
      <c r="L5200" s="1">
        <v>0</v>
      </c>
      <c r="N5200" s="3">
        <v>-0.60000000000000009</v>
      </c>
      <c r="O5200" s="10">
        <f>N5200-1/SUMIF(Seasons!A$2:A$8,C5200,Seasons!E$2:E$8)*(B5200-(E5200/SUMIF(Seasons!A$2:A$8,C5200,Seasons!B$2:B$8))*SUMIF(Seasons!A$2:A$8,C5200,Seasons!C$2:C$8))</f>
        <v>-0.60640910035047568</v>
      </c>
    </row>
    <row r="5201" spans="1:15" x14ac:dyDescent="0.2">
      <c r="A5201">
        <v>1</v>
      </c>
      <c r="B5201" s="1">
        <v>10000</v>
      </c>
      <c r="C5201" t="s">
        <v>23</v>
      </c>
      <c r="D5201" t="s">
        <v>1455</v>
      </c>
      <c r="E5201">
        <v>2</v>
      </c>
      <c r="K5201" s="1">
        <v>10000</v>
      </c>
      <c r="L5201" s="1">
        <v>210000</v>
      </c>
      <c r="N5201" s="3">
        <v>0</v>
      </c>
      <c r="O5201" s="10">
        <f>N5201-1/SUMIF(Seasons!A$2:A$8,C5201,Seasons!E$2:E$8)*(B5201-(E5201/SUMIF(Seasons!A$2:A$8,C5201,Seasons!B$2:B$8))*SUMIF(Seasons!A$2:A$8,C5201,Seasons!C$2:C$8))</f>
        <v>-8.7013767638892854E-3</v>
      </c>
    </row>
    <row r="5202" spans="1:15" x14ac:dyDescent="0.2">
      <c r="A5202">
        <v>1</v>
      </c>
      <c r="B5202" s="1">
        <f>J5202</f>
        <v>658333</v>
      </c>
      <c r="C5202" s="11" t="s">
        <v>17</v>
      </c>
      <c r="D5202" s="11" t="s">
        <v>1456</v>
      </c>
      <c r="E5202" s="12">
        <v>190</v>
      </c>
      <c r="F5202" s="12"/>
      <c r="G5202" s="12"/>
      <c r="H5202" s="12"/>
      <c r="I5202" s="13">
        <v>725000</v>
      </c>
      <c r="J5202" s="14">
        <v>658333</v>
      </c>
      <c r="K5202" s="14"/>
      <c r="L5202" s="14" t="s">
        <v>27</v>
      </c>
      <c r="M5202" s="13"/>
      <c r="N5202" s="20">
        <v>-7</v>
      </c>
      <c r="O5202" s="10">
        <f>N5202-1/SUMIF(Seasons!A$2:A$8,C5202,Seasons!E$2:E$8)*(B5202-(E5202/SUMIF(Seasons!A$2:A$8,C5202,Seasons!B$2:B$8))*SUMIF(Seasons!A$2:A$8,C5202,Seasons!C$2:C$8))</f>
        <v>-7.4806108137629712</v>
      </c>
    </row>
    <row r="5203" spans="1:15" x14ac:dyDescent="0.2">
      <c r="A5203">
        <v>1</v>
      </c>
      <c r="B5203" s="1">
        <f>K5203</f>
        <v>2750000</v>
      </c>
      <c r="C5203" t="s">
        <v>15</v>
      </c>
      <c r="D5203" t="s">
        <v>1456</v>
      </c>
      <c r="E5203">
        <v>195</v>
      </c>
      <c r="F5203">
        <v>0</v>
      </c>
      <c r="G5203">
        <v>0</v>
      </c>
      <c r="H5203">
        <v>0</v>
      </c>
      <c r="I5203"/>
      <c r="J5203" s="1">
        <v>2750000</v>
      </c>
      <c r="K5203" s="1">
        <v>2750000</v>
      </c>
      <c r="L5203" s="1">
        <v>0</v>
      </c>
      <c r="M5203"/>
      <c r="N5203" s="3">
        <v>1.4</v>
      </c>
      <c r="O5203" s="10">
        <f>N5203-1/SUMIF(Seasons!A$2:A$8,C5203,Seasons!E$2:E$8)*(B5203-(E5203/SUMIF(Seasons!A$2:A$8,C5203,Seasons!B$2:B$8))*SUMIF(Seasons!A$2:A$8,C5203,Seasons!C$2:C$8))</f>
        <v>-3.7113262342691189</v>
      </c>
    </row>
    <row r="5204" spans="1:15" x14ac:dyDescent="0.2">
      <c r="A5204">
        <v>1</v>
      </c>
      <c r="B5204" s="1">
        <v>2750000</v>
      </c>
      <c r="C5204" t="s">
        <v>23</v>
      </c>
      <c r="D5204" t="s">
        <v>1456</v>
      </c>
      <c r="E5204" s="19">
        <v>186</v>
      </c>
      <c r="J5204" s="1">
        <v>2750000</v>
      </c>
      <c r="K5204" s="1">
        <v>2750000</v>
      </c>
      <c r="N5204" s="3">
        <v>2.5</v>
      </c>
      <c r="O5204" s="10">
        <f>N5204-1/SUMIF(Seasons!A$2:A$8,C5204,Seasons!E$2:E$8)*(B5204-(E5204/SUMIF(Seasons!A$2:A$8,C5204,Seasons!B$2:B$8))*SUMIF(Seasons!A$2:A$8,C5204,Seasons!C$2:C$8))</f>
        <v>-2.1850044365572314</v>
      </c>
    </row>
    <row r="5205" spans="1:15" x14ac:dyDescent="0.2">
      <c r="A5205">
        <v>1</v>
      </c>
      <c r="B5205" s="1">
        <v>13000</v>
      </c>
      <c r="C5205" t="s">
        <v>23</v>
      </c>
      <c r="D5205" t="s">
        <v>1457</v>
      </c>
      <c r="E5205">
        <v>4</v>
      </c>
      <c r="K5205" s="1">
        <v>13000</v>
      </c>
      <c r="L5205" s="1">
        <v>0</v>
      </c>
      <c r="N5205" s="3">
        <v>0</v>
      </c>
      <c r="O5205" s="10">
        <f>N5205-1/SUMIF(Seasons!A$2:A$8,C5205,Seasons!E$2:E$8)*(B5205-(E5205/SUMIF(Seasons!A$2:A$8,C5205,Seasons!B$2:B$8))*SUMIF(Seasons!A$2:A$8,C5205,Seasons!C$2:C$8))</f>
        <v>-2.4959212296419269E-3</v>
      </c>
    </row>
    <row r="5206" spans="1:15" x14ac:dyDescent="0.2">
      <c r="A5206">
        <v>1</v>
      </c>
      <c r="B5206" s="1">
        <f>J5206</f>
        <v>933333</v>
      </c>
      <c r="C5206" s="11" t="s">
        <v>17</v>
      </c>
      <c r="D5206" s="11" t="s">
        <v>1458</v>
      </c>
      <c r="E5206" s="12">
        <v>190</v>
      </c>
      <c r="F5206" s="12"/>
      <c r="G5206" s="12"/>
      <c r="H5206" s="12"/>
      <c r="I5206" s="13">
        <v>933333</v>
      </c>
      <c r="J5206" s="14">
        <v>933333</v>
      </c>
      <c r="K5206" s="14"/>
      <c r="L5206" s="14" t="s">
        <v>27</v>
      </c>
      <c r="M5206" s="13"/>
      <c r="N5206" s="10">
        <v>1.3</v>
      </c>
      <c r="O5206" s="10">
        <f>N5206-1/SUMIF(Seasons!A$2:A$8,C5206,Seasons!E$2:E$8)*(B5206-(E5206/SUMIF(Seasons!A$2:A$8,C5206,Seasons!B$2:B$8))*SUMIF(Seasons!A$2:A$8,C5206,Seasons!C$2:C$8))</f>
        <v>9.8471654833424349E-2</v>
      </c>
    </row>
    <row r="5207" spans="1:15" x14ac:dyDescent="0.2">
      <c r="A5207">
        <v>1</v>
      </c>
      <c r="B5207" s="1">
        <f>K5207</f>
        <v>933333</v>
      </c>
      <c r="C5207" s="11" t="s">
        <v>19</v>
      </c>
      <c r="D5207" s="11" t="s">
        <v>1458</v>
      </c>
      <c r="E5207" s="12">
        <v>193</v>
      </c>
      <c r="F5207" s="12">
        <v>0</v>
      </c>
      <c r="G5207" s="12">
        <v>0</v>
      </c>
      <c r="H5207" s="12">
        <v>0</v>
      </c>
      <c r="I5207" s="11"/>
      <c r="J5207" s="14">
        <v>933333</v>
      </c>
      <c r="K5207" s="14">
        <v>933333</v>
      </c>
      <c r="L5207" s="14">
        <v>0</v>
      </c>
      <c r="M5207" s="13"/>
      <c r="N5207" s="10">
        <v>0.4</v>
      </c>
      <c r="O5207" s="10">
        <f>N5207-1/SUMIF(Seasons!A$2:A$8,C5207,Seasons!E$2:E$8)*(B5207-(E5207/SUMIF(Seasons!A$2:A$8,C5207,Seasons!B$2:B$8))*SUMIF(Seasons!A$2:A$8,C5207,Seasons!C$2:C$8))</f>
        <v>-0.74790198675496689</v>
      </c>
    </row>
    <row r="5208" spans="1:15" x14ac:dyDescent="0.2">
      <c r="A5208">
        <v>1</v>
      </c>
      <c r="B5208" s="1">
        <f>K5208</f>
        <v>1000000</v>
      </c>
      <c r="C5208" t="s">
        <v>15</v>
      </c>
      <c r="D5208" t="s">
        <v>1458</v>
      </c>
      <c r="E5208">
        <v>195</v>
      </c>
      <c r="F5208">
        <v>0</v>
      </c>
      <c r="G5208">
        <v>0</v>
      </c>
      <c r="H5208">
        <v>0</v>
      </c>
      <c r="I5208"/>
      <c r="J5208" s="1">
        <v>1000000</v>
      </c>
      <c r="K5208" s="1">
        <v>1000000</v>
      </c>
      <c r="L5208" s="1">
        <v>0</v>
      </c>
      <c r="M5208"/>
      <c r="N5208" s="3">
        <v>3.3</v>
      </c>
      <c r="O5208" s="10">
        <f>N5208-1/SUMIF(Seasons!A$2:A$8,C5208,Seasons!E$2:E$8)*(B5208-(E5208/SUMIF(Seasons!A$2:A$8,C5208,Seasons!B$2:B$8))*SUMIF(Seasons!A$2:A$8,C5208,Seasons!C$2:C$8))</f>
        <v>2.2545014520813167</v>
      </c>
    </row>
    <row r="5209" spans="1:15" x14ac:dyDescent="0.2">
      <c r="A5209">
        <v>1</v>
      </c>
      <c r="B5209" s="1">
        <f>48/82*K5209</f>
        <v>11751.804878048781</v>
      </c>
      <c r="C5209" t="s">
        <v>22</v>
      </c>
      <c r="D5209" t="s">
        <v>1459</v>
      </c>
      <c r="E5209">
        <v>3</v>
      </c>
      <c r="F5209">
        <v>0</v>
      </c>
      <c r="H5209">
        <v>0</v>
      </c>
      <c r="K5209" s="1">
        <v>20076</v>
      </c>
      <c r="L5209" s="1">
        <v>0</v>
      </c>
      <c r="N5209" s="3">
        <v>0.30000000000000004</v>
      </c>
      <c r="O5209" s="10">
        <f>N5209-1/SUMIF(Seasons!A$2:A$8,C5209,Seasons!E$2:E$8)*(B5209-(E5209/SUMIF(Seasons!A$2:A$8,C5209,Seasons!B$2:B$8))*SUMIF(Seasons!A$2:A$8,C5209,Seasons!C$2:C$8))</f>
        <v>0.29496430183820904</v>
      </c>
    </row>
    <row r="5210" spans="1:15" x14ac:dyDescent="0.2">
      <c r="A5210">
        <v>1</v>
      </c>
      <c r="B5210" s="1">
        <f>J5210</f>
        <v>3200000</v>
      </c>
      <c r="C5210" s="11" t="s">
        <v>17</v>
      </c>
      <c r="D5210" s="11" t="s">
        <v>1460</v>
      </c>
      <c r="E5210" s="12">
        <v>190</v>
      </c>
      <c r="F5210" s="12"/>
      <c r="G5210" s="12"/>
      <c r="H5210" s="12"/>
      <c r="I5210" s="18">
        <v>850000</v>
      </c>
      <c r="J5210" s="17">
        <v>3200000</v>
      </c>
      <c r="K5210" s="17"/>
      <c r="L5210" s="17">
        <v>2350000</v>
      </c>
      <c r="M5210" s="18"/>
      <c r="N5210" s="20">
        <v>2.6</v>
      </c>
      <c r="O5210" s="10">
        <f>N5210-1/SUMIF(Seasons!A$2:A$8,C5210,Seasons!E$2:E$8)*(B5210-(E5210/SUMIF(Seasons!A$2:A$8,C5210,Seasons!B$2:B$8))*SUMIF(Seasons!A$2:A$8,C5210,Seasons!C$2:C$8))</f>
        <v>-4.5436373566357187</v>
      </c>
    </row>
    <row r="5211" spans="1:15" x14ac:dyDescent="0.2">
      <c r="A5211">
        <v>1</v>
      </c>
      <c r="B5211" s="1">
        <f>K5211</f>
        <v>3200000</v>
      </c>
      <c r="C5211" s="11" t="s">
        <v>19</v>
      </c>
      <c r="D5211" s="11" t="s">
        <v>1460</v>
      </c>
      <c r="E5211" s="12">
        <v>193</v>
      </c>
      <c r="F5211" s="12">
        <v>0</v>
      </c>
      <c r="G5211" s="12">
        <v>0</v>
      </c>
      <c r="H5211" s="12">
        <v>0</v>
      </c>
      <c r="I5211" s="11"/>
      <c r="J5211" s="14">
        <v>3200000</v>
      </c>
      <c r="K5211" s="14">
        <v>3200000</v>
      </c>
      <c r="L5211" s="14">
        <v>2350000</v>
      </c>
      <c r="M5211" s="13"/>
      <c r="N5211" s="10">
        <v>25.4</v>
      </c>
      <c r="O5211" s="10">
        <f>N5211-1/SUMIF(Seasons!A$2:A$8,C5211,Seasons!E$2:E$8)*(B5211-(E5211/SUMIF(Seasons!A$2:A$8,C5211,Seasons!B$2:B$8))*SUMIF(Seasons!A$2:A$8,C5211,Seasons!C$2:C$8))</f>
        <v>18.247682119205297</v>
      </c>
    </row>
    <row r="5212" spans="1:15" x14ac:dyDescent="0.2">
      <c r="A5212">
        <v>1</v>
      </c>
      <c r="B5212" s="1">
        <f>K5212</f>
        <v>1250000</v>
      </c>
      <c r="C5212" s="11" t="s">
        <v>20</v>
      </c>
      <c r="D5212" s="11" t="s">
        <v>1460</v>
      </c>
      <c r="E5212" s="12">
        <v>186</v>
      </c>
      <c r="F5212" s="12">
        <v>0</v>
      </c>
      <c r="G5212" s="12">
        <v>0</v>
      </c>
      <c r="H5212" s="12">
        <v>0</v>
      </c>
      <c r="I5212" s="12"/>
      <c r="J5212" s="14">
        <v>1250000</v>
      </c>
      <c r="K5212" s="14">
        <v>1250000</v>
      </c>
      <c r="L5212" s="14">
        <v>0</v>
      </c>
      <c r="M5212" s="13"/>
      <c r="N5212" s="10">
        <v>5.6</v>
      </c>
      <c r="O5212" s="10">
        <f>N5212-1/SUMIF(Seasons!A$2:A$8,C5212,Seasons!E$2:E$8)*(B5212-(E5212/SUMIF(Seasons!A$2:A$8,C5212,Seasons!B$2:B$8))*SUMIF(Seasons!A$2:A$8,C5212,Seasons!C$2:C$8))</f>
        <v>3.7210855949895612</v>
      </c>
    </row>
    <row r="5213" spans="1:15" x14ac:dyDescent="0.2">
      <c r="A5213">
        <v>1</v>
      </c>
      <c r="B5213" s="1">
        <f>K5213</f>
        <v>1250000</v>
      </c>
      <c r="C5213" s="11" t="s">
        <v>21</v>
      </c>
      <c r="D5213" s="11" t="s">
        <v>1460</v>
      </c>
      <c r="E5213" s="12">
        <v>185</v>
      </c>
      <c r="F5213" s="12">
        <v>0</v>
      </c>
      <c r="G5213" s="12">
        <v>0</v>
      </c>
      <c r="H5213" s="12">
        <v>0</v>
      </c>
      <c r="I5213" s="12"/>
      <c r="J5213" s="14">
        <v>1250000</v>
      </c>
      <c r="K5213" s="14">
        <v>1250000</v>
      </c>
      <c r="L5213" s="14">
        <v>0</v>
      </c>
      <c r="M5213" s="13">
        <v>0</v>
      </c>
      <c r="N5213" s="10">
        <v>9.9</v>
      </c>
      <c r="O5213" s="10">
        <f>N5213-1/SUMIF(Seasons!A$2:A$8,C5213,Seasons!E$2:E$8)*(B5213-(E5213/SUMIF(Seasons!A$2:A$8,C5213,Seasons!B$2:B$8))*SUMIF(Seasons!A$2:A$8,C5213,Seasons!C$2:C$8))</f>
        <v>8.2341311632359986</v>
      </c>
    </row>
    <row r="5214" spans="1:15" x14ac:dyDescent="0.2">
      <c r="A5214">
        <v>1</v>
      </c>
      <c r="B5214" s="1">
        <f>48/82*K5214</f>
        <v>2048780.487804878</v>
      </c>
      <c r="C5214" t="s">
        <v>22</v>
      </c>
      <c r="D5214" t="s">
        <v>1460</v>
      </c>
      <c r="E5214">
        <v>99</v>
      </c>
      <c r="F5214">
        <v>0</v>
      </c>
      <c r="H5214">
        <v>0</v>
      </c>
      <c r="K5214" s="1">
        <v>3500000</v>
      </c>
      <c r="L5214" s="1">
        <v>0</v>
      </c>
      <c r="N5214" s="3">
        <v>20.6</v>
      </c>
      <c r="O5214" s="10">
        <f>N5214-1/SUMIF(Seasons!A$2:A$8,C5214,Seasons!E$2:E$8)*(B5214-(E5214/SUMIF(Seasons!A$2:A$8,C5214,Seasons!B$2:B$8))*SUMIF(Seasons!A$2:A$8,C5214,Seasons!C$2:C$8))</f>
        <v>17.004720692368217</v>
      </c>
    </row>
    <row r="5215" spans="1:15" x14ac:dyDescent="0.2">
      <c r="A5215">
        <v>1</v>
      </c>
      <c r="B5215" s="1">
        <f>K5215</f>
        <v>7000000</v>
      </c>
      <c r="C5215" t="s">
        <v>15</v>
      </c>
      <c r="D5215" t="s">
        <v>1460</v>
      </c>
      <c r="E5215">
        <v>195</v>
      </c>
      <c r="F5215">
        <v>0</v>
      </c>
      <c r="G5215">
        <v>0</v>
      </c>
      <c r="H5215">
        <v>0</v>
      </c>
      <c r="I5215"/>
      <c r="J5215" s="1">
        <v>7000000</v>
      </c>
      <c r="K5215" s="1">
        <v>7000000</v>
      </c>
      <c r="L5215" s="1">
        <v>0</v>
      </c>
      <c r="M5215"/>
      <c r="N5215" s="3">
        <v>29.6</v>
      </c>
      <c r="O5215" s="10">
        <f>N5215-1/SUMIF(Seasons!A$2:A$8,C5215,Seasons!E$2:E$8)*(B5215-(E5215/SUMIF(Seasons!A$2:A$8,C5215,Seasons!B$2:B$8))*SUMIF(Seasons!A$2:A$8,C5215,Seasons!C$2:C$8))</f>
        <v>14.614520813165539</v>
      </c>
    </row>
    <row r="5216" spans="1:15" x14ac:dyDescent="0.2">
      <c r="A5216">
        <v>1</v>
      </c>
      <c r="B5216" s="1">
        <v>7000000</v>
      </c>
      <c r="C5216" t="s">
        <v>23</v>
      </c>
      <c r="D5216" t="s">
        <v>1460</v>
      </c>
      <c r="E5216" s="19">
        <v>186</v>
      </c>
      <c r="J5216" s="1">
        <v>7000000</v>
      </c>
      <c r="K5216" s="1">
        <v>7000000</v>
      </c>
      <c r="N5216" s="3">
        <v>23.7</v>
      </c>
      <c r="O5216" s="10">
        <f>N5216-1/SUMIF(Seasons!A$2:A$8,C5216,Seasons!E$2:E$8)*(B5216-(E5216/SUMIF(Seasons!A$2:A$8,C5216,Seasons!B$2:B$8))*SUMIF(Seasons!A$2:A$8,C5216,Seasons!C$2:C$8))</f>
        <v>9.9644188110026608</v>
      </c>
    </row>
    <row r="5217" spans="1:15" x14ac:dyDescent="0.2">
      <c r="A5217">
        <v>1</v>
      </c>
      <c r="B5217" s="1">
        <v>863000</v>
      </c>
      <c r="C5217" t="s">
        <v>23</v>
      </c>
      <c r="D5217" t="s">
        <v>1461</v>
      </c>
      <c r="E5217">
        <v>186</v>
      </c>
      <c r="K5217" s="1">
        <v>863000</v>
      </c>
      <c r="L5217" s="1">
        <v>182000</v>
      </c>
      <c r="N5217" s="3">
        <v>1.4</v>
      </c>
      <c r="O5217" s="10">
        <f>N5217-1/SUMIF(Seasons!A$2:A$8,C5217,Seasons!E$2:E$8)*(B5217-(E5217/SUMIF(Seasons!A$2:A$8,C5217,Seasons!B$2:B$8))*SUMIF(Seasons!A$2:A$8,C5217,Seasons!C$2:C$8))</f>
        <v>0.73345164152617559</v>
      </c>
    </row>
    <row r="5218" spans="1:15" x14ac:dyDescent="0.2">
      <c r="A5218">
        <v>1</v>
      </c>
      <c r="B5218" s="1">
        <f>K5218</f>
        <v>3500000</v>
      </c>
      <c r="C5218" s="11" t="s">
        <v>19</v>
      </c>
      <c r="D5218" s="11" t="s">
        <v>1462</v>
      </c>
      <c r="E5218" s="12">
        <v>193</v>
      </c>
      <c r="F5218" s="16">
        <v>193</v>
      </c>
      <c r="G5218" s="12">
        <v>0</v>
      </c>
      <c r="H5218" s="12">
        <v>0</v>
      </c>
      <c r="I5218" s="11"/>
      <c r="J5218" s="14">
        <v>3500000</v>
      </c>
      <c r="K5218" s="14">
        <v>3500000</v>
      </c>
      <c r="L5218" s="14">
        <v>0</v>
      </c>
      <c r="M5218" s="13"/>
      <c r="N5218" s="10"/>
      <c r="O5218" s="10">
        <f>N5218-1/SUMIF(Seasons!A$2:A$8,C5218,Seasons!E$2:E$8)*(B5218-(E5218/SUMIF(Seasons!A$2:A$8,C5218,Seasons!B$2:B$8))*SUMIF(Seasons!A$2:A$8,C5218,Seasons!C$2:C$8))</f>
        <v>-7.9470198675496686</v>
      </c>
    </row>
    <row r="5219" spans="1:15" x14ac:dyDescent="0.2">
      <c r="A5219">
        <v>1</v>
      </c>
      <c r="B5219" s="1">
        <f>K5219</f>
        <v>7923</v>
      </c>
      <c r="C5219" t="s">
        <v>15</v>
      </c>
      <c r="D5219" t="s">
        <v>1463</v>
      </c>
      <c r="E5219">
        <v>2</v>
      </c>
      <c r="F5219">
        <v>0</v>
      </c>
      <c r="G5219">
        <v>0</v>
      </c>
      <c r="H5219">
        <v>0</v>
      </c>
      <c r="I5219"/>
      <c r="J5219" s="1">
        <v>894167</v>
      </c>
      <c r="K5219" s="1">
        <v>7923</v>
      </c>
      <c r="L5219" s="1">
        <v>182500</v>
      </c>
      <c r="M5219"/>
      <c r="N5219" s="3">
        <v>-0.30000000000000004</v>
      </c>
      <c r="O5219" s="10">
        <f>N5219-1/SUMIF(Seasons!A$2:A$8,C5219,Seasons!E$2:E$8)*(B5219-(E5219/SUMIF(Seasons!A$2:A$8,C5219,Seasons!B$2:B$8))*SUMIF(Seasons!A$2:A$8,C5219,Seasons!C$2:C$8))</f>
        <v>-0.30530177973043415</v>
      </c>
    </row>
    <row r="5220" spans="1:15" x14ac:dyDescent="0.2">
      <c r="A5220">
        <v>1</v>
      </c>
      <c r="B5220" s="1">
        <v>101000</v>
      </c>
      <c r="C5220" t="s">
        <v>23</v>
      </c>
      <c r="D5220" t="s">
        <v>1463</v>
      </c>
      <c r="E5220">
        <v>21</v>
      </c>
      <c r="K5220" s="1">
        <v>101000</v>
      </c>
      <c r="L5220" s="1">
        <v>182000</v>
      </c>
      <c r="N5220" s="3">
        <v>0.2</v>
      </c>
      <c r="O5220" s="10">
        <f>N5220-1/SUMIF(Seasons!A$2:A$8,C5220,Seasons!E$2:E$8)*(B5220-(E5220/SUMIF(Seasons!A$2:A$8,C5220,Seasons!B$2:B$8))*SUMIF(Seasons!A$2:A$8,C5220,Seasons!C$2:C$8))</f>
        <v>0.11715373386381202</v>
      </c>
    </row>
    <row r="5221" spans="1:15" x14ac:dyDescent="0.2">
      <c r="A5221">
        <v>1</v>
      </c>
      <c r="B5221" s="1">
        <f>K5221</f>
        <v>61014</v>
      </c>
      <c r="C5221" s="11" t="s">
        <v>21</v>
      </c>
      <c r="D5221" s="11" t="s">
        <v>1464</v>
      </c>
      <c r="E5221" s="12">
        <v>21</v>
      </c>
      <c r="F5221" s="12">
        <v>0</v>
      </c>
      <c r="G5221" s="12">
        <v>0</v>
      </c>
      <c r="H5221" s="12">
        <v>0</v>
      </c>
      <c r="I5221" s="12"/>
      <c r="J5221" s="14">
        <v>537500</v>
      </c>
      <c r="K5221" s="14">
        <v>61014</v>
      </c>
      <c r="L5221" s="14">
        <v>0</v>
      </c>
      <c r="M5221" s="13">
        <v>0</v>
      </c>
      <c r="N5221" s="10">
        <v>0.4</v>
      </c>
      <c r="O5221" s="10">
        <f>N5221-1/SUMIF(Seasons!A$2:A$8,C5221,Seasons!E$2:E$8)*(B5221-(E5221/SUMIF(Seasons!A$2:A$8,C5221,Seasons!B$2:B$8))*SUMIF(Seasons!A$2:A$8,C5221,Seasons!C$2:C$8))</f>
        <v>0.39673856105986316</v>
      </c>
    </row>
    <row r="5222" spans="1:15" x14ac:dyDescent="0.2">
      <c r="A5222">
        <v>1</v>
      </c>
      <c r="B5222" s="1">
        <f>J5222</f>
        <v>800000</v>
      </c>
      <c r="C5222" s="11" t="s">
        <v>17</v>
      </c>
      <c r="D5222" s="11" t="s">
        <v>1465</v>
      </c>
      <c r="E5222" s="12">
        <v>190</v>
      </c>
      <c r="F5222" s="12"/>
      <c r="G5222" s="12"/>
      <c r="H5222" s="12"/>
      <c r="I5222" s="13">
        <v>800000</v>
      </c>
      <c r="J5222" s="14">
        <v>800000</v>
      </c>
      <c r="K5222" s="14"/>
      <c r="L5222" s="14" t="s">
        <v>27</v>
      </c>
      <c r="M5222" s="13"/>
      <c r="N5222" s="20">
        <v>-8.4</v>
      </c>
      <c r="O5222" s="10">
        <f>N5222-1/SUMIF(Seasons!A$2:A$8,C5222,Seasons!E$2:E$8)*(B5222-(E5222/SUMIF(Seasons!A$2:A$8,C5222,Seasons!B$2:B$8))*SUMIF(Seasons!A$2:A$8,C5222,Seasons!C$2:C$8))</f>
        <v>-9.2519934462042599</v>
      </c>
    </row>
    <row r="5223" spans="1:15" x14ac:dyDescent="0.2">
      <c r="A5223">
        <v>1</v>
      </c>
      <c r="B5223" s="1">
        <f>K5223</f>
        <v>500000</v>
      </c>
      <c r="C5223" s="11" t="s">
        <v>19</v>
      </c>
      <c r="D5223" s="11" t="s">
        <v>1465</v>
      </c>
      <c r="E5223" s="12">
        <v>193</v>
      </c>
      <c r="F5223" s="12">
        <v>0</v>
      </c>
      <c r="G5223" s="12">
        <v>0</v>
      </c>
      <c r="H5223" s="12">
        <v>0</v>
      </c>
      <c r="I5223" s="11"/>
      <c r="J5223" s="14">
        <v>500000</v>
      </c>
      <c r="K5223" s="14">
        <v>500000</v>
      </c>
      <c r="L5223" s="14">
        <v>0</v>
      </c>
      <c r="M5223" s="13"/>
      <c r="N5223" s="10">
        <v>0.7</v>
      </c>
      <c r="O5223" s="10">
        <f>N5223-1/SUMIF(Seasons!A$2:A$8,C5223,Seasons!E$2:E$8)*(B5223-(E5223/SUMIF(Seasons!A$2:A$8,C5223,Seasons!B$2:B$8))*SUMIF(Seasons!A$2:A$8,C5223,Seasons!C$2:C$8))</f>
        <v>0.7</v>
      </c>
    </row>
    <row r="5224" spans="1:15" x14ac:dyDescent="0.2">
      <c r="A5224">
        <v>1</v>
      </c>
      <c r="B5224" s="1">
        <f>K5224</f>
        <v>650000</v>
      </c>
      <c r="C5224" s="11" t="s">
        <v>20</v>
      </c>
      <c r="D5224" s="11" t="s">
        <v>1465</v>
      </c>
      <c r="E5224" s="12">
        <v>186</v>
      </c>
      <c r="F5224" s="12">
        <v>0</v>
      </c>
      <c r="G5224" s="12">
        <v>0</v>
      </c>
      <c r="H5224" s="12">
        <v>0</v>
      </c>
      <c r="I5224" s="12"/>
      <c r="J5224" s="14">
        <v>650000</v>
      </c>
      <c r="K5224" s="14">
        <v>650000</v>
      </c>
      <c r="L5224" s="14">
        <v>0</v>
      </c>
      <c r="M5224" s="13"/>
      <c r="N5224" s="10">
        <v>1.2</v>
      </c>
      <c r="O5224" s="10">
        <f>N5224-1/SUMIF(Seasons!A$2:A$8,C5224,Seasons!E$2:E$8)*(B5224-(E5224/SUMIF(Seasons!A$2:A$8,C5224,Seasons!B$2:B$8))*SUMIF(Seasons!A$2:A$8,C5224,Seasons!C$2:C$8))</f>
        <v>0.82421711899791228</v>
      </c>
    </row>
    <row r="5225" spans="1:15" x14ac:dyDescent="0.2">
      <c r="A5225">
        <v>1</v>
      </c>
      <c r="B5225" s="1">
        <f>K5225</f>
        <v>295135</v>
      </c>
      <c r="C5225" s="11" t="s">
        <v>21</v>
      </c>
      <c r="D5225" s="11" t="s">
        <v>1465</v>
      </c>
      <c r="E5225" s="12">
        <v>84</v>
      </c>
      <c r="F5225" s="12">
        <v>0</v>
      </c>
      <c r="G5225" s="12">
        <v>0</v>
      </c>
      <c r="H5225" s="12">
        <v>0</v>
      </c>
      <c r="I5225" s="12"/>
      <c r="J5225" s="14">
        <v>650000</v>
      </c>
      <c r="K5225" s="14">
        <v>295135</v>
      </c>
      <c r="L5225" s="14">
        <v>0</v>
      </c>
      <c r="M5225" s="13">
        <v>0</v>
      </c>
      <c r="N5225" s="10">
        <v>-3.2</v>
      </c>
      <c r="O5225" s="10">
        <f>N5225-1/SUMIF(Seasons!A$2:A$8,C5225,Seasons!E$2:E$8)*(B5225-(E5225/SUMIF(Seasons!A$2:A$8,C5225,Seasons!B$2:B$8))*SUMIF(Seasons!A$2:A$8,C5225,Seasons!C$2:C$8))</f>
        <v>-3.3304125341234005</v>
      </c>
    </row>
    <row r="5226" spans="1:15" x14ac:dyDescent="0.2">
      <c r="A5226">
        <v>1</v>
      </c>
      <c r="B5226" s="1">
        <f>J5226</f>
        <v>883333</v>
      </c>
      <c r="C5226" s="11" t="s">
        <v>17</v>
      </c>
      <c r="D5226" s="11" t="s">
        <v>1466</v>
      </c>
      <c r="E5226" s="12">
        <v>190</v>
      </c>
      <c r="F5226" s="12"/>
      <c r="G5226" s="12"/>
      <c r="H5226" s="12"/>
      <c r="I5226" s="13">
        <v>685000</v>
      </c>
      <c r="J5226" s="14">
        <v>883333</v>
      </c>
      <c r="K5226" s="14"/>
      <c r="L5226" s="14">
        <v>165000</v>
      </c>
      <c r="M5226" s="13"/>
      <c r="N5226" s="10">
        <v>1.7000000000000002</v>
      </c>
      <c r="O5226" s="10">
        <f>N5226-1/SUMIF(Seasons!A$2:A$8,C5226,Seasons!E$2:E$8)*(B5226-(E5226/SUMIF(Seasons!A$2:A$8,C5226,Seasons!B$2:B$8))*SUMIF(Seasons!A$2:A$8,C5226,Seasons!C$2:C$8))</f>
        <v>0.62954756963407998</v>
      </c>
    </row>
    <row r="5227" spans="1:15" x14ac:dyDescent="0.2">
      <c r="A5227">
        <v>1</v>
      </c>
      <c r="B5227" s="1">
        <f>K5227</f>
        <v>883333</v>
      </c>
      <c r="C5227" s="11" t="s">
        <v>19</v>
      </c>
      <c r="D5227" s="11" t="s">
        <v>1466</v>
      </c>
      <c r="E5227" s="12">
        <v>193</v>
      </c>
      <c r="F5227" s="12">
        <v>0</v>
      </c>
      <c r="G5227" s="12">
        <v>0</v>
      </c>
      <c r="H5227" s="12">
        <v>0</v>
      </c>
      <c r="I5227" s="11"/>
      <c r="J5227" s="14">
        <v>883333</v>
      </c>
      <c r="K5227" s="14">
        <v>883333</v>
      </c>
      <c r="L5227" s="14">
        <v>90000</v>
      </c>
      <c r="M5227" s="13"/>
      <c r="N5227" s="10">
        <v>9.1999999999999993</v>
      </c>
      <c r="O5227" s="10">
        <f>N5227-1/SUMIF(Seasons!A$2:A$8,C5227,Seasons!E$2:E$8)*(B5227-(E5227/SUMIF(Seasons!A$2:A$8,C5227,Seasons!B$2:B$8))*SUMIF(Seasons!A$2:A$8,C5227,Seasons!C$2:C$8))</f>
        <v>8.1845483443708602</v>
      </c>
    </row>
    <row r="5228" spans="1:15" x14ac:dyDescent="0.2">
      <c r="A5228">
        <v>1</v>
      </c>
      <c r="B5228" s="1">
        <f>K5228</f>
        <v>2550000</v>
      </c>
      <c r="C5228" s="11" t="s">
        <v>20</v>
      </c>
      <c r="D5228" s="11" t="s">
        <v>1466</v>
      </c>
      <c r="E5228" s="12">
        <v>186</v>
      </c>
      <c r="F5228" s="12">
        <v>0</v>
      </c>
      <c r="G5228" s="12">
        <v>0</v>
      </c>
      <c r="H5228" s="12">
        <v>0</v>
      </c>
      <c r="I5228" s="12"/>
      <c r="J5228" s="14">
        <v>2550000</v>
      </c>
      <c r="K5228" s="14">
        <v>2550000</v>
      </c>
      <c r="L5228" s="14">
        <v>0</v>
      </c>
      <c r="M5228" s="13"/>
      <c r="N5228" s="10">
        <v>8.1</v>
      </c>
      <c r="O5228" s="10">
        <f>N5228-1/SUMIF(Seasons!A$2:A$8,C5228,Seasons!E$2:E$8)*(B5228-(E5228/SUMIF(Seasons!A$2:A$8,C5228,Seasons!B$2:B$8))*SUMIF(Seasons!A$2:A$8,C5228,Seasons!C$2:C$8))</f>
        <v>2.9643006263048015</v>
      </c>
    </row>
    <row r="5229" spans="1:15" x14ac:dyDescent="0.2">
      <c r="A5229">
        <v>1</v>
      </c>
      <c r="B5229" s="1">
        <f>K5229</f>
        <v>2550000</v>
      </c>
      <c r="C5229" s="11" t="s">
        <v>21</v>
      </c>
      <c r="D5229" s="11" t="s">
        <v>1466</v>
      </c>
      <c r="E5229" s="12">
        <v>185</v>
      </c>
      <c r="F5229" s="12">
        <v>0</v>
      </c>
      <c r="G5229" s="12">
        <v>0</v>
      </c>
      <c r="H5229" s="12">
        <v>0</v>
      </c>
      <c r="I5229" s="12"/>
      <c r="J5229" s="14">
        <v>2550000</v>
      </c>
      <c r="K5229" s="14">
        <v>2550000</v>
      </c>
      <c r="L5229" s="14">
        <v>0</v>
      </c>
      <c r="M5229" s="13">
        <v>0</v>
      </c>
      <c r="N5229" s="10">
        <v>1.8</v>
      </c>
      <c r="O5229" s="10">
        <f>N5229-1/SUMIF(Seasons!A$2:A$8,C5229,Seasons!E$2:E$8)*(B5229-(E5229/SUMIF(Seasons!A$2:A$8,C5229,Seasons!B$2:B$8))*SUMIF(Seasons!A$2:A$8,C5229,Seasons!C$2:C$8))</f>
        <v>-2.8529439923408333</v>
      </c>
    </row>
    <row r="5230" spans="1:15" x14ac:dyDescent="0.2">
      <c r="A5230">
        <v>1</v>
      </c>
      <c r="B5230" s="1">
        <f>48/82*K5230</f>
        <v>1331707.3170731706</v>
      </c>
      <c r="C5230" t="s">
        <v>22</v>
      </c>
      <c r="D5230" t="s">
        <v>1466</v>
      </c>
      <c r="E5230">
        <v>99</v>
      </c>
      <c r="F5230">
        <v>0</v>
      </c>
      <c r="H5230">
        <v>0</v>
      </c>
      <c r="K5230" s="1">
        <v>2275000</v>
      </c>
      <c r="L5230" s="1">
        <v>0</v>
      </c>
      <c r="N5230" s="3">
        <v>3.6</v>
      </c>
      <c r="O5230" s="10">
        <f>N5230-1/SUMIF(Seasons!A$2:A$8,C5230,Seasons!E$2:E$8)*(B5230-(E5230/SUMIF(Seasons!A$2:A$8,C5230,Seasons!B$2:B$8))*SUMIF(Seasons!A$2:A$8,C5230,Seasons!C$2:C$8))</f>
        <v>1.4851298190401261</v>
      </c>
    </row>
    <row r="5231" spans="1:15" x14ac:dyDescent="0.2">
      <c r="A5231">
        <v>1</v>
      </c>
      <c r="B5231" s="1">
        <f>K5231</f>
        <v>1000000</v>
      </c>
      <c r="C5231" t="s">
        <v>15</v>
      </c>
      <c r="D5231" t="s">
        <v>1466</v>
      </c>
      <c r="E5231">
        <v>195</v>
      </c>
      <c r="F5231">
        <v>0</v>
      </c>
      <c r="G5231">
        <v>0</v>
      </c>
      <c r="H5231">
        <v>0</v>
      </c>
      <c r="I5231"/>
      <c r="J5231" s="1">
        <v>1000000</v>
      </c>
      <c r="K5231" s="1">
        <v>1000000</v>
      </c>
      <c r="L5231" s="1">
        <v>0</v>
      </c>
      <c r="M5231"/>
      <c r="N5231" s="3">
        <v>6.6</v>
      </c>
      <c r="O5231" s="10">
        <f>N5231-1/SUMIF(Seasons!A$2:A$8,C5231,Seasons!E$2:E$8)*(B5231-(E5231/SUMIF(Seasons!A$2:A$8,C5231,Seasons!B$2:B$8))*SUMIF(Seasons!A$2:A$8,C5231,Seasons!C$2:C$8))</f>
        <v>5.5545014520813165</v>
      </c>
    </row>
    <row r="5232" spans="1:15" x14ac:dyDescent="0.2">
      <c r="A5232">
        <v>1</v>
      </c>
      <c r="B5232" s="1">
        <v>3150000</v>
      </c>
      <c r="C5232" t="s">
        <v>23</v>
      </c>
      <c r="D5232" t="s">
        <v>1466</v>
      </c>
      <c r="E5232">
        <v>186</v>
      </c>
      <c r="K5232" s="1">
        <v>3150000</v>
      </c>
      <c r="L5232" s="1">
        <v>0</v>
      </c>
      <c r="N5232" s="3">
        <v>3.2</v>
      </c>
      <c r="O5232" s="10">
        <f>N5232-1/SUMIF(Seasons!A$2:A$8,C5232,Seasons!E$2:E$8)*(B5232-(E5232/SUMIF(Seasons!A$2:A$8,C5232,Seasons!B$2:B$8))*SUMIF(Seasons!A$2:A$8,C5232,Seasons!C$2:C$8))</f>
        <v>-2.3368234250221827</v>
      </c>
    </row>
    <row r="5233" spans="1:15" x14ac:dyDescent="0.2">
      <c r="A5233">
        <v>1</v>
      </c>
      <c r="B5233" s="1">
        <f>K5233</f>
        <v>900000</v>
      </c>
      <c r="C5233" s="11" t="s">
        <v>21</v>
      </c>
      <c r="D5233" s="11" t="s">
        <v>1467</v>
      </c>
      <c r="E5233" s="12">
        <v>185</v>
      </c>
      <c r="F5233" s="12">
        <v>0</v>
      </c>
      <c r="G5233" s="12">
        <v>0</v>
      </c>
      <c r="H5233" s="12">
        <v>0</v>
      </c>
      <c r="I5233" s="12"/>
      <c r="J5233" s="14">
        <v>900000</v>
      </c>
      <c r="K5233" s="14">
        <v>900000</v>
      </c>
      <c r="L5233" s="14">
        <v>0</v>
      </c>
      <c r="M5233" s="13">
        <v>0</v>
      </c>
      <c r="N5233" s="10">
        <v>14.3</v>
      </c>
      <c r="O5233" s="10">
        <f>N5233-1/SUMIF(Seasons!A$2:A$8,C5233,Seasons!E$2:E$8)*(B5233-(E5233/SUMIF(Seasons!A$2:A$8,C5233,Seasons!B$2:B$8))*SUMIF(Seasons!A$2:A$8,C5233,Seasons!C$2:C$8))</f>
        <v>13.438343705122069</v>
      </c>
    </row>
    <row r="5234" spans="1:15" x14ac:dyDescent="0.2">
      <c r="A5234">
        <v>1</v>
      </c>
      <c r="B5234" s="1">
        <f>48/82*K5234</f>
        <v>526829.26829268294</v>
      </c>
      <c r="C5234" t="s">
        <v>22</v>
      </c>
      <c r="D5234" t="s">
        <v>1467</v>
      </c>
      <c r="E5234">
        <v>99</v>
      </c>
      <c r="F5234">
        <v>0</v>
      </c>
      <c r="H5234">
        <v>0</v>
      </c>
      <c r="K5234" s="1">
        <v>900000</v>
      </c>
      <c r="L5234" s="1">
        <v>0</v>
      </c>
      <c r="N5234" s="3">
        <v>5.8</v>
      </c>
      <c r="O5234" s="10">
        <f>N5234-1/SUMIF(Seasons!A$2:A$8,C5234,Seasons!E$2:E$8)*(B5234-(E5234/SUMIF(Seasons!A$2:A$8,C5234,Seasons!B$2:B$8))*SUMIF(Seasons!A$2:A$8,C5234,Seasons!C$2:C$8))</f>
        <v>5.3468135326514554</v>
      </c>
    </row>
    <row r="5235" spans="1:15" x14ac:dyDescent="0.2">
      <c r="A5235">
        <v>1</v>
      </c>
      <c r="B5235" s="1">
        <f>K5235</f>
        <v>900000</v>
      </c>
      <c r="C5235" t="s">
        <v>15</v>
      </c>
      <c r="D5235" t="s">
        <v>1467</v>
      </c>
      <c r="E5235">
        <v>195</v>
      </c>
      <c r="F5235">
        <v>0</v>
      </c>
      <c r="G5235">
        <v>0</v>
      </c>
      <c r="H5235">
        <v>0</v>
      </c>
      <c r="I5235"/>
      <c r="J5235" s="1">
        <v>900000</v>
      </c>
      <c r="K5235" s="1">
        <v>900000</v>
      </c>
      <c r="L5235" s="1">
        <v>0</v>
      </c>
      <c r="M5235"/>
      <c r="N5235" s="3">
        <v>10.6</v>
      </c>
      <c r="O5235" s="10">
        <f>N5235-1/SUMIF(Seasons!A$2:A$8,C5235,Seasons!E$2:E$8)*(B5235-(E5235/SUMIF(Seasons!A$2:A$8,C5235,Seasons!B$2:B$8))*SUMIF(Seasons!A$2:A$8,C5235,Seasons!C$2:C$8))</f>
        <v>9.786834462729912</v>
      </c>
    </row>
    <row r="5236" spans="1:15" x14ac:dyDescent="0.2">
      <c r="A5236">
        <v>1</v>
      </c>
      <c r="B5236" s="1">
        <v>3625000</v>
      </c>
      <c r="C5236" t="s">
        <v>23</v>
      </c>
      <c r="D5236" t="s">
        <v>1467</v>
      </c>
      <c r="E5236">
        <v>186</v>
      </c>
      <c r="K5236" s="1">
        <v>3625000</v>
      </c>
      <c r="L5236" s="1">
        <v>0</v>
      </c>
      <c r="N5236" s="3">
        <v>1.8</v>
      </c>
      <c r="O5236" s="10">
        <f>N5236-1/SUMIF(Seasons!A$2:A$8,C5236,Seasons!E$2:E$8)*(B5236-(E5236/SUMIF(Seasons!A$2:A$8,C5236,Seasons!B$2:B$8))*SUMIF(Seasons!A$2:A$8,C5236,Seasons!C$2:C$8))</f>
        <v>-4.7483584738243128</v>
      </c>
    </row>
    <row r="5237" spans="1:15" x14ac:dyDescent="0.2">
      <c r="A5237">
        <v>1</v>
      </c>
      <c r="B5237" s="1">
        <f>J5237</f>
        <v>1000000</v>
      </c>
      <c r="C5237" s="11" t="s">
        <v>17</v>
      </c>
      <c r="D5237" s="11" t="s">
        <v>1468</v>
      </c>
      <c r="E5237" s="12">
        <v>190</v>
      </c>
      <c r="F5237" s="12"/>
      <c r="G5237" s="12"/>
      <c r="H5237" s="12"/>
      <c r="I5237" s="13">
        <v>1000000</v>
      </c>
      <c r="J5237" s="14">
        <v>1000000</v>
      </c>
      <c r="K5237" s="14"/>
      <c r="L5237" s="14" t="s">
        <v>27</v>
      </c>
      <c r="M5237" s="13"/>
      <c r="N5237" s="10">
        <v>5.3</v>
      </c>
      <c r="O5237" s="10">
        <f>N5237-1/SUMIF(Seasons!A$2:A$8,C5237,Seasons!E$2:E$8)*(B5237-(E5237/SUMIF(Seasons!A$2:A$8,C5237,Seasons!B$2:B$8))*SUMIF(Seasons!A$2:A$8,C5237,Seasons!C$2:C$8))</f>
        <v>3.9237028945931183</v>
      </c>
    </row>
    <row r="5238" spans="1:15" x14ac:dyDescent="0.2">
      <c r="A5238">
        <v>1</v>
      </c>
      <c r="B5238" s="1">
        <f>K5238</f>
        <v>1150000</v>
      </c>
      <c r="C5238" s="11" t="s">
        <v>19</v>
      </c>
      <c r="D5238" s="11" t="s">
        <v>1468</v>
      </c>
      <c r="E5238" s="12">
        <v>193</v>
      </c>
      <c r="F5238" s="12">
        <v>0</v>
      </c>
      <c r="G5238" s="12">
        <v>0</v>
      </c>
      <c r="H5238" s="12">
        <v>0</v>
      </c>
      <c r="I5238" s="11"/>
      <c r="J5238" s="14">
        <v>1150000</v>
      </c>
      <c r="K5238" s="14">
        <v>1150000</v>
      </c>
      <c r="L5238" s="14">
        <v>0</v>
      </c>
      <c r="M5238" s="13"/>
      <c r="N5238" s="10">
        <v>0.8</v>
      </c>
      <c r="O5238" s="10">
        <f>N5238-1/SUMIF(Seasons!A$2:A$8,C5238,Seasons!E$2:E$8)*(B5238-(E5238/SUMIF(Seasons!A$2:A$8,C5238,Seasons!B$2:B$8))*SUMIF(Seasons!A$2:A$8,C5238,Seasons!C$2:C$8))</f>
        <v>-0.92185430463576146</v>
      </c>
    </row>
    <row r="5239" spans="1:15" x14ac:dyDescent="0.2">
      <c r="A5239">
        <v>1</v>
      </c>
      <c r="B5239" s="1">
        <f>K5239</f>
        <v>1150000</v>
      </c>
      <c r="C5239" s="11" t="s">
        <v>20</v>
      </c>
      <c r="D5239" s="11" t="s">
        <v>1468</v>
      </c>
      <c r="E5239" s="12">
        <v>186</v>
      </c>
      <c r="F5239" s="12">
        <v>0</v>
      </c>
      <c r="G5239" s="12">
        <v>0</v>
      </c>
      <c r="H5239" s="12">
        <v>0</v>
      </c>
      <c r="I5239" s="12"/>
      <c r="J5239" s="14">
        <v>1150000</v>
      </c>
      <c r="K5239" s="14">
        <v>1150000</v>
      </c>
      <c r="L5239" s="14">
        <v>0</v>
      </c>
      <c r="M5239" s="13"/>
      <c r="N5239" s="10">
        <v>7.8</v>
      </c>
      <c r="O5239" s="10">
        <f>N5239-1/SUMIF(Seasons!A$2:A$8,C5239,Seasons!E$2:E$8)*(B5239-(E5239/SUMIF(Seasons!A$2:A$8,C5239,Seasons!B$2:B$8))*SUMIF(Seasons!A$2:A$8,C5239,Seasons!C$2:C$8))</f>
        <v>6.1716075156576196</v>
      </c>
    </row>
    <row r="5240" spans="1:15" x14ac:dyDescent="0.2">
      <c r="A5240">
        <v>1</v>
      </c>
      <c r="B5240" s="1">
        <f>K5240</f>
        <v>1350000</v>
      </c>
      <c r="C5240" s="11" t="s">
        <v>21</v>
      </c>
      <c r="D5240" s="11" t="s">
        <v>1468</v>
      </c>
      <c r="E5240" s="12">
        <v>185</v>
      </c>
      <c r="F5240" s="12">
        <v>0</v>
      </c>
      <c r="G5240" s="12">
        <v>0</v>
      </c>
      <c r="H5240" s="12">
        <v>0</v>
      </c>
      <c r="I5240" s="12"/>
      <c r="J5240" s="14">
        <v>1350000</v>
      </c>
      <c r="K5240" s="14">
        <v>1350000</v>
      </c>
      <c r="L5240" s="14">
        <v>0</v>
      </c>
      <c r="M5240" s="13">
        <v>0</v>
      </c>
      <c r="N5240" s="10">
        <v>-2.9</v>
      </c>
      <c r="O5240" s="10">
        <f>N5240-1/SUMIF(Seasons!A$2:A$8,C5240,Seasons!E$2:E$8)*(B5240-(E5240/SUMIF(Seasons!A$2:A$8,C5240,Seasons!B$2:B$8))*SUMIF(Seasons!A$2:A$8,C5240,Seasons!C$2:C$8))</f>
        <v>-4.7956438487314506</v>
      </c>
    </row>
    <row r="5241" spans="1:15" x14ac:dyDescent="0.2">
      <c r="A5241">
        <v>1</v>
      </c>
      <c r="B5241" s="1">
        <f>48/82*K5241</f>
        <v>790243.9024390243</v>
      </c>
      <c r="C5241" t="s">
        <v>22</v>
      </c>
      <c r="D5241" t="s">
        <v>1468</v>
      </c>
      <c r="E5241">
        <v>99</v>
      </c>
      <c r="F5241">
        <v>0</v>
      </c>
      <c r="H5241">
        <v>0</v>
      </c>
      <c r="K5241" s="1">
        <v>1350000</v>
      </c>
      <c r="L5241" s="1">
        <v>0</v>
      </c>
      <c r="N5241" s="3">
        <v>0</v>
      </c>
      <c r="O5241" s="10">
        <f>N5241-1/SUMIF(Seasons!A$2:A$8,C5241,Seasons!E$2:E$8)*(B5241-(E5241/SUMIF(Seasons!A$2:A$8,C5241,Seasons!B$2:B$8))*SUMIF(Seasons!A$2:A$8,C5241,Seasons!C$2:C$8))</f>
        <v>-0.99701022816679763</v>
      </c>
    </row>
    <row r="5242" spans="1:15" x14ac:dyDescent="0.2">
      <c r="A5242">
        <v>1</v>
      </c>
      <c r="B5242" s="1">
        <f>K5242</f>
        <v>163978</v>
      </c>
      <c r="C5242" s="11" t="s">
        <v>20</v>
      </c>
      <c r="D5242" s="11" t="s">
        <v>1469</v>
      </c>
      <c r="E5242" s="12">
        <v>61</v>
      </c>
      <c r="F5242" s="12">
        <v>0</v>
      </c>
      <c r="G5242" s="12">
        <v>0</v>
      </c>
      <c r="H5242" s="12">
        <v>0</v>
      </c>
      <c r="I5242" s="12"/>
      <c r="J5242" s="14">
        <v>500000</v>
      </c>
      <c r="K5242" s="14">
        <v>163978</v>
      </c>
      <c r="L5242" s="14">
        <v>0</v>
      </c>
      <c r="M5242" s="13"/>
      <c r="N5242" s="10">
        <v>0.3</v>
      </c>
      <c r="O5242" s="10">
        <f>N5242-1/SUMIF(Seasons!A$2:A$8,C5242,Seasons!E$2:E$8)*(B5242-(E5242/SUMIF(Seasons!A$2:A$8,C5242,Seasons!B$2:B$8))*SUMIF(Seasons!A$2:A$8,C5242,Seasons!C$2:C$8))</f>
        <v>0.30000123914068288</v>
      </c>
    </row>
    <row r="5243" spans="1:15" x14ac:dyDescent="0.2">
      <c r="A5243">
        <v>1</v>
      </c>
      <c r="B5243" s="1">
        <f>K5243</f>
        <v>525000</v>
      </c>
      <c r="C5243" s="11" t="s">
        <v>21</v>
      </c>
      <c r="D5243" s="11" t="s">
        <v>1469</v>
      </c>
      <c r="E5243" s="12">
        <v>185</v>
      </c>
      <c r="F5243" s="12">
        <v>0</v>
      </c>
      <c r="G5243" s="12">
        <v>0</v>
      </c>
      <c r="H5243" s="12">
        <v>0</v>
      </c>
      <c r="I5243" s="12"/>
      <c r="J5243" s="14">
        <v>525000</v>
      </c>
      <c r="K5243" s="14">
        <v>525000</v>
      </c>
      <c r="L5243" s="14">
        <v>0</v>
      </c>
      <c r="M5243" s="13">
        <v>0</v>
      </c>
      <c r="N5243" s="10">
        <v>-0.2</v>
      </c>
      <c r="O5243" s="10">
        <f>N5243-1/SUMIF(Seasons!A$2:A$8,C5243,Seasons!E$2:E$8)*(B5243-(E5243/SUMIF(Seasons!A$2:A$8,C5243,Seasons!B$2:B$8))*SUMIF(Seasons!A$2:A$8,C5243,Seasons!C$2:C$8))</f>
        <v>-0.2</v>
      </c>
    </row>
    <row r="5244" spans="1:15" x14ac:dyDescent="0.2">
      <c r="A5244">
        <v>1</v>
      </c>
      <c r="B5244" s="1">
        <f>48/82*K5244</f>
        <v>351219.5121951219</v>
      </c>
      <c r="C5244" t="s">
        <v>22</v>
      </c>
      <c r="D5244" t="s">
        <v>1469</v>
      </c>
      <c r="E5244">
        <v>99</v>
      </c>
      <c r="F5244">
        <v>0</v>
      </c>
      <c r="H5244">
        <v>0</v>
      </c>
      <c r="K5244" s="1">
        <v>600000</v>
      </c>
      <c r="L5244" s="1">
        <v>0</v>
      </c>
      <c r="N5244" s="3">
        <v>1.3</v>
      </c>
      <c r="O5244" s="10">
        <f>N5244-1/SUMIF(Seasons!A$2:A$8,C5244,Seasons!E$2:E$8)*(B5244-(E5244/SUMIF(Seasons!A$2:A$8,C5244,Seasons!B$2:B$8))*SUMIF(Seasons!A$2:A$8,C5244,Seasons!C$2:C$8))</f>
        <v>1.2093627065302912</v>
      </c>
    </row>
    <row r="5245" spans="1:15" x14ac:dyDescent="0.2">
      <c r="A5245">
        <v>1</v>
      </c>
      <c r="B5245" s="1">
        <f>K5245</f>
        <v>600000</v>
      </c>
      <c r="C5245" t="s">
        <v>15</v>
      </c>
      <c r="D5245" t="s">
        <v>1469</v>
      </c>
      <c r="E5245">
        <v>195</v>
      </c>
      <c r="F5245">
        <v>0</v>
      </c>
      <c r="G5245">
        <v>0</v>
      </c>
      <c r="H5245">
        <v>0</v>
      </c>
      <c r="I5245"/>
      <c r="J5245" s="1">
        <v>600000</v>
      </c>
      <c r="K5245" s="1">
        <v>600000</v>
      </c>
      <c r="L5245" s="1">
        <v>0</v>
      </c>
      <c r="M5245"/>
      <c r="N5245" s="3">
        <v>-0.60000000000000009</v>
      </c>
      <c r="O5245" s="10">
        <f>N5245-1/SUMIF(Seasons!A$2:A$8,C5245,Seasons!E$2:E$8)*(B5245-(E5245/SUMIF(Seasons!A$2:A$8,C5245,Seasons!B$2:B$8))*SUMIF(Seasons!A$2:A$8,C5245,Seasons!C$2:C$8))</f>
        <v>-0.71616650532429826</v>
      </c>
    </row>
    <row r="5246" spans="1:15" x14ac:dyDescent="0.2">
      <c r="A5246">
        <v>1</v>
      </c>
      <c r="B5246" s="1">
        <v>1125000</v>
      </c>
      <c r="C5246" t="s">
        <v>23</v>
      </c>
      <c r="D5246" t="s">
        <v>1469</v>
      </c>
      <c r="E5246">
        <v>186</v>
      </c>
      <c r="K5246" s="1">
        <v>1125000</v>
      </c>
      <c r="L5246" s="1">
        <v>0</v>
      </c>
      <c r="N5246" s="3">
        <v>0.8</v>
      </c>
      <c r="O5246" s="10">
        <f>N5246-1/SUMIF(Seasons!A$2:A$8,C5246,Seasons!E$2:E$8)*(B5246-(E5246/SUMIF(Seasons!A$2:A$8,C5246,Seasons!B$2:B$8))*SUMIF(Seasons!A$2:A$8,C5246,Seasons!C$2:C$8))</f>
        <v>-0.42448979591836733</v>
      </c>
    </row>
    <row r="5247" spans="1:15" x14ac:dyDescent="0.2">
      <c r="A5247">
        <v>1</v>
      </c>
      <c r="B5247" s="1">
        <f>J5247</f>
        <v>1500000</v>
      </c>
      <c r="C5247" s="11" t="s">
        <v>17</v>
      </c>
      <c r="D5247" s="11" t="s">
        <v>1470</v>
      </c>
      <c r="E5247" s="12">
        <v>190</v>
      </c>
      <c r="F5247" s="12"/>
      <c r="G5247" s="12"/>
      <c r="H5247" s="12"/>
      <c r="I5247" s="13">
        <v>1250000</v>
      </c>
      <c r="J5247" s="14">
        <v>1500000</v>
      </c>
      <c r="K5247" s="14"/>
      <c r="L5247" s="14">
        <v>250000</v>
      </c>
      <c r="M5247" s="13"/>
      <c r="N5247" s="10">
        <v>6.3</v>
      </c>
      <c r="O5247" s="10">
        <f>N5247-1/SUMIF(Seasons!A$2:A$8,C5247,Seasons!E$2:E$8)*(B5247-(E5247/SUMIF(Seasons!A$2:A$8,C5247,Seasons!B$2:B$8))*SUMIF(Seasons!A$2:A$8,C5247,Seasons!C$2:C$8))</f>
        <v>3.6129437465865646</v>
      </c>
    </row>
    <row r="5248" spans="1:15" x14ac:dyDescent="0.2">
      <c r="A5248">
        <v>1</v>
      </c>
      <c r="B5248" s="1">
        <f>K5248</f>
        <v>1700000</v>
      </c>
      <c r="C5248" s="11" t="s">
        <v>19</v>
      </c>
      <c r="D5248" s="11" t="s">
        <v>1470</v>
      </c>
      <c r="E5248" s="12">
        <v>193</v>
      </c>
      <c r="F5248" s="12">
        <v>0</v>
      </c>
      <c r="G5248" s="12">
        <v>0</v>
      </c>
      <c r="H5248" s="12">
        <v>0</v>
      </c>
      <c r="I5248" s="11"/>
      <c r="J5248" s="14">
        <v>1700000</v>
      </c>
      <c r="K5248" s="14">
        <v>1700000</v>
      </c>
      <c r="L5248" s="14">
        <v>700000</v>
      </c>
      <c r="M5248" s="13"/>
      <c r="N5248" s="10">
        <v>5.5</v>
      </c>
      <c r="O5248" s="10">
        <f>N5248-1/SUMIF(Seasons!A$2:A$8,C5248,Seasons!E$2:E$8)*(B5248-(E5248/SUMIF(Seasons!A$2:A$8,C5248,Seasons!B$2:B$8))*SUMIF(Seasons!A$2:A$8,C5248,Seasons!C$2:C$8))</f>
        <v>2.3211920529801322</v>
      </c>
    </row>
    <row r="5249" spans="1:15" x14ac:dyDescent="0.2">
      <c r="A5249">
        <v>1</v>
      </c>
      <c r="B5249" s="1">
        <f>K5249</f>
        <v>1950000</v>
      </c>
      <c r="C5249" s="11" t="s">
        <v>20</v>
      </c>
      <c r="D5249" s="11" t="s">
        <v>1470</v>
      </c>
      <c r="E5249" s="12">
        <v>186</v>
      </c>
      <c r="F5249" s="12">
        <v>0</v>
      </c>
      <c r="G5249" s="12">
        <v>0</v>
      </c>
      <c r="H5249" s="12">
        <v>0</v>
      </c>
      <c r="I5249" s="12"/>
      <c r="J5249" s="14">
        <v>1950000</v>
      </c>
      <c r="K5249" s="14">
        <v>1950000</v>
      </c>
      <c r="L5249" s="14">
        <v>950000</v>
      </c>
      <c r="M5249" s="13"/>
      <c r="N5249" s="10">
        <v>5.9</v>
      </c>
      <c r="O5249" s="10">
        <f>N5249-1/SUMIF(Seasons!A$2:A$8,C5249,Seasons!E$2:E$8)*(B5249-(E5249/SUMIF(Seasons!A$2:A$8,C5249,Seasons!B$2:B$8))*SUMIF(Seasons!A$2:A$8,C5249,Seasons!C$2:C$8))</f>
        <v>2.2674321503131529</v>
      </c>
    </row>
    <row r="5250" spans="1:15" x14ac:dyDescent="0.2">
      <c r="A5250">
        <v>1</v>
      </c>
      <c r="B5250" s="1">
        <f>J5250</f>
        <v>525000</v>
      </c>
      <c r="C5250" s="11" t="s">
        <v>17</v>
      </c>
      <c r="D5250" s="11" t="s">
        <v>1471</v>
      </c>
      <c r="E5250" s="12">
        <v>190</v>
      </c>
      <c r="F5250" s="12"/>
      <c r="G5250" s="12"/>
      <c r="H5250" s="12"/>
      <c r="I5250" s="13">
        <v>525000</v>
      </c>
      <c r="J5250" s="14">
        <v>525000</v>
      </c>
      <c r="K5250" s="14"/>
      <c r="L5250" s="14" t="s">
        <v>27</v>
      </c>
      <c r="M5250" s="13"/>
      <c r="N5250" s="10">
        <v>-0.7</v>
      </c>
      <c r="O5250" s="10">
        <f>N5250-1/SUMIF(Seasons!A$2:A$8,C5250,Seasons!E$2:E$8)*(B5250-(E5250/SUMIF(Seasons!A$2:A$8,C5250,Seasons!B$2:B$8))*SUMIF(Seasons!A$2:A$8,C5250,Seasons!C$2:C$8))</f>
        <v>-0.83107591480065535</v>
      </c>
    </row>
    <row r="5251" spans="1:15" x14ac:dyDescent="0.2">
      <c r="A5251">
        <v>1</v>
      </c>
      <c r="B5251" s="1">
        <f>K5251</f>
        <v>29922</v>
      </c>
      <c r="C5251" s="11" t="s">
        <v>19</v>
      </c>
      <c r="D5251" s="11" t="s">
        <v>1471</v>
      </c>
      <c r="E5251" s="12">
        <v>11</v>
      </c>
      <c r="F5251" s="12">
        <v>0</v>
      </c>
      <c r="G5251" s="12">
        <v>0</v>
      </c>
      <c r="H5251" s="12">
        <v>0</v>
      </c>
      <c r="I5251" s="11"/>
      <c r="J5251" s="14">
        <v>525000</v>
      </c>
      <c r="K5251" s="14">
        <v>29922</v>
      </c>
      <c r="L5251" s="14">
        <v>0</v>
      </c>
      <c r="M5251" s="13"/>
      <c r="N5251" s="10">
        <v>-0.4</v>
      </c>
      <c r="O5251" s="10">
        <f>N5251-1/SUMIF(Seasons!A$2:A$8,C5251,Seasons!E$2:E$8)*(B5251-(E5251/SUMIF(Seasons!A$2:A$8,C5251,Seasons!B$2:B$8))*SUMIF(Seasons!A$2:A$8,C5251,Seasons!C$2:C$8))</f>
        <v>-0.40377375012867589</v>
      </c>
    </row>
    <row r="5252" spans="1:15" x14ac:dyDescent="0.2">
      <c r="A5252">
        <v>1</v>
      </c>
      <c r="B5252" s="1">
        <f>K5252</f>
        <v>17027</v>
      </c>
      <c r="C5252" s="11" t="s">
        <v>21</v>
      </c>
      <c r="D5252" s="11" t="s">
        <v>1471</v>
      </c>
      <c r="E5252" s="12">
        <v>6</v>
      </c>
      <c r="F5252" s="12">
        <v>0</v>
      </c>
      <c r="G5252" s="12">
        <v>0</v>
      </c>
      <c r="H5252" s="12">
        <v>0</v>
      </c>
      <c r="I5252" s="12"/>
      <c r="J5252" s="14">
        <v>525000</v>
      </c>
      <c r="K5252" s="14">
        <v>17027</v>
      </c>
      <c r="L5252" s="14">
        <v>0</v>
      </c>
      <c r="M5252" s="13">
        <v>0</v>
      </c>
      <c r="N5252" s="10">
        <v>-0.1</v>
      </c>
      <c r="O5252" s="10">
        <f>N5252-1/SUMIF(Seasons!A$2:A$8,C5252,Seasons!E$2:E$8)*(B5252-(E5252/SUMIF(Seasons!A$2:A$8,C5252,Seasons!B$2:B$8))*SUMIF(Seasons!A$2:A$8,C5252,Seasons!C$2:C$8))</f>
        <v>-9.9999937898645419E-2</v>
      </c>
    </row>
    <row r="5253" spans="1:15" x14ac:dyDescent="0.2">
      <c r="A5253">
        <v>1</v>
      </c>
      <c r="B5253" s="1">
        <f>J5253</f>
        <v>6500000</v>
      </c>
      <c r="C5253" s="11" t="s">
        <v>17</v>
      </c>
      <c r="D5253" s="11" t="s">
        <v>1472</v>
      </c>
      <c r="E5253" s="12">
        <v>190</v>
      </c>
      <c r="F5253" s="12"/>
      <c r="G5253" s="12"/>
      <c r="H5253" s="12"/>
      <c r="I5253" s="13">
        <v>8000000</v>
      </c>
      <c r="J5253" s="14">
        <v>6500000</v>
      </c>
      <c r="K5253" s="14"/>
      <c r="L5253" s="14" t="s">
        <v>27</v>
      </c>
      <c r="M5253" s="13"/>
      <c r="N5253" s="10">
        <v>4.4000000000000004</v>
      </c>
      <c r="O5253" s="10">
        <f>N5253-1/SUMIF(Seasons!A$2:A$8,C5253,Seasons!E$2:E$8)*(B5253-(E5253/SUMIF(Seasons!A$2:A$8,C5253,Seasons!B$2:B$8))*SUMIF(Seasons!A$2:A$8,C5253,Seasons!C$2:C$8))</f>
        <v>-11.394647733478973</v>
      </c>
    </row>
    <row r="5254" spans="1:15" x14ac:dyDescent="0.2">
      <c r="A5254">
        <v>1</v>
      </c>
      <c r="B5254" s="1">
        <f>K5254</f>
        <v>6500000</v>
      </c>
      <c r="C5254" s="11" t="s">
        <v>19</v>
      </c>
      <c r="D5254" s="11" t="s">
        <v>1472</v>
      </c>
      <c r="E5254" s="12">
        <v>193</v>
      </c>
      <c r="F5254" s="12">
        <v>0</v>
      </c>
      <c r="G5254" s="12">
        <v>0</v>
      </c>
      <c r="H5254" s="12">
        <v>0</v>
      </c>
      <c r="I5254" s="11"/>
      <c r="J5254" s="14">
        <v>6500000</v>
      </c>
      <c r="K5254" s="14">
        <v>6500000</v>
      </c>
      <c r="L5254" s="14">
        <v>0</v>
      </c>
      <c r="M5254" s="13"/>
      <c r="N5254" s="10">
        <v>4.4000000000000004</v>
      </c>
      <c r="O5254" s="10">
        <f>N5254-1/SUMIF(Seasons!A$2:A$8,C5254,Seasons!E$2:E$8)*(B5254-(E5254/SUMIF(Seasons!A$2:A$8,C5254,Seasons!B$2:B$8))*SUMIF(Seasons!A$2:A$8,C5254,Seasons!C$2:C$8))</f>
        <v>-11.494039735099337</v>
      </c>
    </row>
    <row r="5255" spans="1:15" x14ac:dyDescent="0.2">
      <c r="A5255">
        <v>1</v>
      </c>
      <c r="B5255" s="1">
        <f>48/82*K5255</f>
        <v>468292.68292682926</v>
      </c>
      <c r="C5255" t="s">
        <v>22</v>
      </c>
      <c r="D5255" t="s">
        <v>1472</v>
      </c>
      <c r="E5255">
        <v>99</v>
      </c>
      <c r="F5255">
        <v>0</v>
      </c>
      <c r="H5255">
        <v>0</v>
      </c>
      <c r="K5255" s="1">
        <v>800000</v>
      </c>
      <c r="L5255" s="1">
        <v>400000</v>
      </c>
      <c r="N5255" s="3">
        <v>2.1</v>
      </c>
      <c r="O5255" s="10">
        <f>N5255-1/SUMIF(Seasons!A$2:A$8,C5255,Seasons!E$2:E$8)*(B5255-(E5255/SUMIF(Seasons!A$2:A$8,C5255,Seasons!B$2:B$8))*SUMIF(Seasons!A$2:A$8,C5255,Seasons!C$2:C$8))</f>
        <v>1.7676632572777342</v>
      </c>
    </row>
    <row r="5256" spans="1:15" x14ac:dyDescent="0.2">
      <c r="A5256">
        <v>1</v>
      </c>
      <c r="B5256" s="1">
        <f>J5256</f>
        <v>508333</v>
      </c>
      <c r="C5256" s="11" t="s">
        <v>17</v>
      </c>
      <c r="D5256" s="11" t="s">
        <v>1473</v>
      </c>
      <c r="E5256" s="12">
        <v>190</v>
      </c>
      <c r="F5256" s="12"/>
      <c r="G5256" s="12"/>
      <c r="H5256" s="12"/>
      <c r="I5256" s="13">
        <v>515000</v>
      </c>
      <c r="J5256" s="14">
        <v>508333</v>
      </c>
      <c r="K5256" s="14"/>
      <c r="L5256" s="14" t="s">
        <v>27</v>
      </c>
      <c r="M5256" s="13"/>
      <c r="N5256" s="10">
        <v>-1.2</v>
      </c>
      <c r="O5256" s="10">
        <f>N5256-1/SUMIF(Seasons!A$2:A$8,C5256,Seasons!E$2:E$8)*(B5256-(E5256/SUMIF(Seasons!A$2:A$8,C5256,Seasons!B$2:B$8))*SUMIF(Seasons!A$2:A$8,C5256,Seasons!C$2:C$8))</f>
        <v>-1.2873830693610049</v>
      </c>
    </row>
    <row r="5257" spans="1:15" x14ac:dyDescent="0.2">
      <c r="A5257">
        <v>1</v>
      </c>
      <c r="B5257" s="1">
        <f>K5257</f>
        <v>50699</v>
      </c>
      <c r="C5257" s="11" t="s">
        <v>19</v>
      </c>
      <c r="D5257" s="11" t="s">
        <v>1473</v>
      </c>
      <c r="E5257" s="12">
        <v>19</v>
      </c>
      <c r="F5257" s="12">
        <v>0</v>
      </c>
      <c r="G5257" s="12">
        <v>0</v>
      </c>
      <c r="H5257" s="12">
        <v>0</v>
      </c>
      <c r="I5257" s="11"/>
      <c r="J5257" s="14">
        <v>515000</v>
      </c>
      <c r="K5257" s="14">
        <v>50699</v>
      </c>
      <c r="L5257" s="14">
        <v>0</v>
      </c>
      <c r="M5257" s="13"/>
      <c r="N5257" s="10">
        <v>-0.2</v>
      </c>
      <c r="O5257" s="10">
        <f>N5257-1/SUMIF(Seasons!A$2:A$8,C5257,Seasons!E$2:E$8)*(B5257-(E5257/SUMIF(Seasons!A$2:A$8,C5257,Seasons!B$2:B$8))*SUMIF(Seasons!A$2:A$8,C5257,Seasons!C$2:C$8))</f>
        <v>-0.20391046906632812</v>
      </c>
    </row>
    <row r="5258" spans="1:15" x14ac:dyDescent="0.2">
      <c r="A5258">
        <v>1</v>
      </c>
      <c r="B5258" s="1">
        <f>K5258</f>
        <v>286828</v>
      </c>
      <c r="C5258" s="11" t="s">
        <v>20</v>
      </c>
      <c r="D5258" s="11" t="s">
        <v>1473</v>
      </c>
      <c r="E5258" s="12">
        <v>97</v>
      </c>
      <c r="F5258" s="12">
        <v>0</v>
      </c>
      <c r="G5258" s="12">
        <v>0</v>
      </c>
      <c r="H5258" s="12">
        <v>0</v>
      </c>
      <c r="I5258" s="12"/>
      <c r="J5258" s="14">
        <v>550000</v>
      </c>
      <c r="K5258" s="14">
        <v>286828</v>
      </c>
      <c r="L5258" s="14">
        <v>0</v>
      </c>
      <c r="M5258" s="13"/>
      <c r="N5258" s="10">
        <v>-0.1</v>
      </c>
      <c r="O5258" s="10">
        <f>N5258-1/SUMIF(Seasons!A$2:A$8,C5258,Seasons!E$2:E$8)*(B5258-(E5258/SUMIF(Seasons!A$2:A$8,C5258,Seasons!B$2:B$8))*SUMIF(Seasons!A$2:A$8,C5258,Seasons!C$2:C$8))</f>
        <v>-0.16532437201158329</v>
      </c>
    </row>
    <row r="5259" spans="1:15" x14ac:dyDescent="0.2">
      <c r="A5259">
        <v>1</v>
      </c>
      <c r="B5259" s="1">
        <f>48/82*K5259</f>
        <v>431707.31707317068</v>
      </c>
      <c r="C5259" t="s">
        <v>22</v>
      </c>
      <c r="D5259" t="s">
        <v>1474</v>
      </c>
      <c r="E5259">
        <v>99</v>
      </c>
      <c r="F5259">
        <v>0</v>
      </c>
      <c r="H5259">
        <v>0</v>
      </c>
      <c r="K5259" s="1">
        <v>737500</v>
      </c>
      <c r="L5259" s="1">
        <v>137500</v>
      </c>
      <c r="N5259" s="3">
        <v>1.2</v>
      </c>
      <c r="O5259" s="10">
        <f>N5259-1/SUMIF(Seasons!A$2:A$8,C5259,Seasons!E$2:E$8)*(B5259-(E5259/SUMIF(Seasons!A$2:A$8,C5259,Seasons!B$2:B$8))*SUMIF(Seasons!A$2:A$8,C5259,Seasons!C$2:C$8))</f>
        <v>0.94319433516915818</v>
      </c>
    </row>
    <row r="5260" spans="1:15" x14ac:dyDescent="0.2">
      <c r="A5260">
        <v>1</v>
      </c>
      <c r="B5260" s="1">
        <f>K5260</f>
        <v>227333</v>
      </c>
      <c r="C5260" t="s">
        <v>15</v>
      </c>
      <c r="D5260" t="s">
        <v>1474</v>
      </c>
      <c r="E5260">
        <v>62</v>
      </c>
      <c r="F5260">
        <v>0</v>
      </c>
      <c r="G5260">
        <v>0</v>
      </c>
      <c r="H5260">
        <v>0</v>
      </c>
      <c r="I5260"/>
      <c r="J5260" s="1">
        <v>715000</v>
      </c>
      <c r="K5260" s="1">
        <v>227333</v>
      </c>
      <c r="L5260" s="1">
        <v>0</v>
      </c>
      <c r="M5260"/>
      <c r="N5260" s="3">
        <v>0.9</v>
      </c>
      <c r="O5260" s="10">
        <f>N5260-1/SUMIF(Seasons!A$2:A$8,C5260,Seasons!E$2:E$8)*(B5260-(E5260/SUMIF(Seasons!A$2:A$8,C5260,Seasons!B$2:B$8))*SUMIF(Seasons!A$2:A$8,C5260,Seasons!C$2:C$8))</f>
        <v>0.77811530270310525</v>
      </c>
    </row>
    <row r="5261" spans="1:15" x14ac:dyDescent="0.2">
      <c r="A5261">
        <v>1</v>
      </c>
      <c r="B5261" s="1">
        <v>750000</v>
      </c>
      <c r="C5261" t="s">
        <v>23</v>
      </c>
      <c r="D5261" t="s">
        <v>1474</v>
      </c>
      <c r="E5261">
        <v>186</v>
      </c>
      <c r="K5261" s="1">
        <v>750000</v>
      </c>
      <c r="L5261" s="1">
        <v>0</v>
      </c>
      <c r="N5261" s="3">
        <v>3.2</v>
      </c>
      <c r="O5261" s="10">
        <f>N5261-1/SUMIF(Seasons!A$2:A$8,C5261,Seasons!E$2:E$8)*(B5261-(E5261/SUMIF(Seasons!A$2:A$8,C5261,Seasons!B$2:B$8))*SUMIF(Seasons!A$2:A$8,C5261,Seasons!C$2:C$8))</f>
        <v>2.7740905057675245</v>
      </c>
    </row>
    <row r="5262" spans="1:15" x14ac:dyDescent="0.2">
      <c r="A5262">
        <v>1</v>
      </c>
      <c r="B5262" s="1">
        <f>K5262</f>
        <v>108808</v>
      </c>
      <c r="C5262" s="11" t="s">
        <v>19</v>
      </c>
      <c r="D5262" s="11" t="s">
        <v>1475</v>
      </c>
      <c r="E5262" s="12">
        <v>40</v>
      </c>
      <c r="F5262" s="12">
        <v>0</v>
      </c>
      <c r="G5262" s="12">
        <v>0</v>
      </c>
      <c r="H5262" s="12">
        <v>0</v>
      </c>
      <c r="I5262" s="11"/>
      <c r="J5262" s="14">
        <v>525000</v>
      </c>
      <c r="K5262" s="14">
        <v>108808</v>
      </c>
      <c r="L5262" s="14">
        <v>0</v>
      </c>
      <c r="M5262" s="13"/>
      <c r="N5262" s="10">
        <v>1.5</v>
      </c>
      <c r="O5262" s="10">
        <f>N5262-1/SUMIF(Seasons!A$2:A$8,C5262,Seasons!E$2:E$8)*(B5262-(E5262/SUMIF(Seasons!A$2:A$8,C5262,Seasons!B$2:B$8))*SUMIF(Seasons!A$2:A$8,C5262,Seasons!C$2:C$8))</f>
        <v>1.4862753457090896</v>
      </c>
    </row>
    <row r="5263" spans="1:15" x14ac:dyDescent="0.2">
      <c r="A5263">
        <v>1</v>
      </c>
      <c r="B5263" s="1">
        <f>K5263</f>
        <v>195605</v>
      </c>
      <c r="C5263" s="11" t="s">
        <v>20</v>
      </c>
      <c r="D5263" s="11" t="s">
        <v>1475</v>
      </c>
      <c r="E5263" s="12">
        <v>63</v>
      </c>
      <c r="F5263" s="12">
        <v>0</v>
      </c>
      <c r="G5263" s="12">
        <v>0</v>
      </c>
      <c r="H5263" s="12">
        <v>0</v>
      </c>
      <c r="I5263" s="12"/>
      <c r="J5263" s="14">
        <v>577500</v>
      </c>
      <c r="K5263" s="14">
        <v>195605</v>
      </c>
      <c r="L5263" s="14">
        <v>0</v>
      </c>
      <c r="M5263" s="13"/>
      <c r="N5263" s="10">
        <v>-0.2</v>
      </c>
      <c r="O5263" s="10">
        <f>N5263-1/SUMIF(Seasons!A$2:A$8,C5263,Seasons!E$2:E$8)*(B5263-(E5263/SUMIF(Seasons!A$2:A$8,C5263,Seasons!B$2:B$8))*SUMIF(Seasons!A$2:A$8,C5263,Seasons!C$2:C$8))</f>
        <v>-0.26576240824297936</v>
      </c>
    </row>
    <row r="5264" spans="1:15" x14ac:dyDescent="0.2">
      <c r="A5264">
        <v>1</v>
      </c>
      <c r="B5264" s="1">
        <f>K5264</f>
        <v>388018</v>
      </c>
      <c r="C5264" s="11" t="s">
        <v>21</v>
      </c>
      <c r="D5264" s="11" t="s">
        <v>1475</v>
      </c>
      <c r="E5264" s="12">
        <v>113</v>
      </c>
      <c r="F5264" s="12">
        <v>0</v>
      </c>
      <c r="G5264" s="12">
        <v>0</v>
      </c>
      <c r="H5264" s="12">
        <v>0</v>
      </c>
      <c r="I5264" s="12"/>
      <c r="J5264" s="14">
        <v>635250</v>
      </c>
      <c r="K5264" s="14">
        <v>388018</v>
      </c>
      <c r="L5264" s="14">
        <v>0</v>
      </c>
      <c r="M5264" s="13">
        <v>0</v>
      </c>
      <c r="N5264" s="10">
        <v>2.2000000000000002</v>
      </c>
      <c r="O5264" s="10">
        <f>N5264-1/SUMIF(Seasons!A$2:A$8,C5264,Seasons!E$2:E$8)*(B5264-(E5264/SUMIF(Seasons!A$2:A$8,C5264,Seasons!B$2:B$8))*SUMIF(Seasons!A$2:A$8,C5264,Seasons!C$2:C$8))</f>
        <v>2.045264166224626</v>
      </c>
    </row>
    <row r="5265" spans="1:15" x14ac:dyDescent="0.2">
      <c r="A5265">
        <v>1</v>
      </c>
      <c r="B5265" s="1">
        <f>48/82*K5265</f>
        <v>21286.243902439022</v>
      </c>
      <c r="C5265" t="s">
        <v>22</v>
      </c>
      <c r="D5265" t="s">
        <v>1475</v>
      </c>
      <c r="E5265">
        <v>6</v>
      </c>
      <c r="F5265">
        <v>0</v>
      </c>
      <c r="H5265">
        <v>0</v>
      </c>
      <c r="K5265" s="1">
        <v>36364</v>
      </c>
      <c r="L5265" s="1">
        <v>0</v>
      </c>
      <c r="N5265" s="3">
        <v>-0.2</v>
      </c>
      <c r="O5265" s="10">
        <f>N5265-1/SUMIF(Seasons!A$2:A$8,C5265,Seasons!E$2:E$8)*(B5265-(E5265/SUMIF(Seasons!A$2:A$8,C5265,Seasons!B$2:B$8))*SUMIF(Seasons!A$2:A$8,C5265,Seasons!C$2:C$8))</f>
        <v>-0.20549360875473857</v>
      </c>
    </row>
    <row r="5266" spans="1:15" x14ac:dyDescent="0.2">
      <c r="A5266">
        <v>1</v>
      </c>
      <c r="B5266" s="1">
        <v>18000</v>
      </c>
      <c r="C5266" t="s">
        <v>23</v>
      </c>
      <c r="D5266" t="s">
        <v>1475</v>
      </c>
      <c r="E5266">
        <v>6</v>
      </c>
      <c r="K5266" s="1">
        <v>18000</v>
      </c>
      <c r="L5266" s="1">
        <v>0</v>
      </c>
      <c r="N5266" s="3">
        <v>-0.1</v>
      </c>
      <c r="O5266" s="10">
        <f>N5266-1/SUMIF(Seasons!A$2:A$8,C5266,Seasons!E$2:E$8)*(B5266-(E5266/SUMIF(Seasons!A$2:A$8,C5266,Seasons!B$2:B$8))*SUMIF(Seasons!A$2:A$8,C5266,Seasons!C$2:C$8))</f>
        <v>-0.10054956063771933</v>
      </c>
    </row>
    <row r="5267" spans="1:15" x14ac:dyDescent="0.2">
      <c r="A5267">
        <v>1</v>
      </c>
      <c r="B5267" s="1">
        <f>J5267</f>
        <v>4020000</v>
      </c>
      <c r="C5267" s="11" t="s">
        <v>17</v>
      </c>
      <c r="D5267" s="11" t="s">
        <v>1476</v>
      </c>
      <c r="E5267" s="12">
        <v>190</v>
      </c>
      <c r="F5267" s="12"/>
      <c r="G5267" s="12"/>
      <c r="H5267" s="12"/>
      <c r="I5267" s="13">
        <v>4600000</v>
      </c>
      <c r="J5267" s="14">
        <v>4020000</v>
      </c>
      <c r="K5267" s="14"/>
      <c r="L5267" s="14" t="s">
        <v>27</v>
      </c>
      <c r="M5267" s="13"/>
      <c r="N5267" s="10">
        <v>2.1</v>
      </c>
      <c r="O5267" s="10">
        <f>N5267-1/SUMIF(Seasons!A$2:A$8,C5267,Seasons!E$2:E$8)*(B5267-(E5267/SUMIF(Seasons!A$2:A$8,C5267,Seasons!B$2:B$8))*SUMIF(Seasons!A$2:A$8,C5267,Seasons!C$2:C$8))</f>
        <v>-7.1932823593664672</v>
      </c>
    </row>
    <row r="5268" spans="1:15" x14ac:dyDescent="0.2">
      <c r="A5268">
        <v>1</v>
      </c>
      <c r="B5268" s="1">
        <f>K5268</f>
        <v>4020000</v>
      </c>
      <c r="C5268" s="11" t="s">
        <v>19</v>
      </c>
      <c r="D5268" s="11" t="s">
        <v>1476</v>
      </c>
      <c r="E5268" s="12">
        <v>193</v>
      </c>
      <c r="F5268" s="12">
        <v>0</v>
      </c>
      <c r="G5268" s="12">
        <v>0</v>
      </c>
      <c r="H5268" s="12">
        <v>0</v>
      </c>
      <c r="I5268" s="11"/>
      <c r="J5268" s="14">
        <v>4020000</v>
      </c>
      <c r="K5268" s="14">
        <v>4020000</v>
      </c>
      <c r="L5268" s="14">
        <v>0</v>
      </c>
      <c r="M5268" s="13"/>
      <c r="N5268" s="10">
        <v>3.8</v>
      </c>
      <c r="O5268" s="10">
        <f>N5268-1/SUMIF(Seasons!A$2:A$8,C5268,Seasons!E$2:E$8)*(B5268-(E5268/SUMIF(Seasons!A$2:A$8,C5268,Seasons!B$2:B$8))*SUMIF(Seasons!A$2:A$8,C5268,Seasons!C$2:C$8))</f>
        <v>-5.524503311258278</v>
      </c>
    </row>
    <row r="5269" spans="1:15" x14ac:dyDescent="0.2">
      <c r="A5269">
        <v>1</v>
      </c>
      <c r="B5269" s="1">
        <f>K5269</f>
        <v>4020000</v>
      </c>
      <c r="C5269" s="11" t="s">
        <v>20</v>
      </c>
      <c r="D5269" s="11" t="s">
        <v>1476</v>
      </c>
      <c r="E5269" s="12">
        <v>186</v>
      </c>
      <c r="F5269" s="12">
        <v>0</v>
      </c>
      <c r="G5269" s="12">
        <v>0</v>
      </c>
      <c r="H5269" s="12">
        <v>0</v>
      </c>
      <c r="I5269" s="12"/>
      <c r="J5269" s="14">
        <v>4020000</v>
      </c>
      <c r="K5269" s="14">
        <v>4020000</v>
      </c>
      <c r="L5269" s="14">
        <v>0</v>
      </c>
      <c r="M5269" s="13"/>
      <c r="N5269" s="10">
        <v>6.3</v>
      </c>
      <c r="O5269" s="10">
        <f>N5269-1/SUMIF(Seasons!A$2:A$8,C5269,Seasons!E$2:E$8)*(B5269-(E5269/SUMIF(Seasons!A$2:A$8,C5269,Seasons!B$2:B$8))*SUMIF(Seasons!A$2:A$8,C5269,Seasons!C$2:C$8))</f>
        <v>-2.5183716075156566</v>
      </c>
    </row>
    <row r="5270" spans="1:15" x14ac:dyDescent="0.2">
      <c r="A5270">
        <v>1</v>
      </c>
      <c r="B5270" s="1">
        <f>K5270</f>
        <v>4020000</v>
      </c>
      <c r="C5270" s="11" t="s">
        <v>21</v>
      </c>
      <c r="D5270" s="11" t="s">
        <v>1476</v>
      </c>
      <c r="E5270" s="12">
        <v>185</v>
      </c>
      <c r="F5270" s="12">
        <v>0</v>
      </c>
      <c r="G5270" s="12">
        <v>0</v>
      </c>
      <c r="H5270" s="12">
        <v>0</v>
      </c>
      <c r="I5270" s="12"/>
      <c r="J5270" s="14">
        <v>4020000</v>
      </c>
      <c r="K5270" s="14">
        <v>4020000</v>
      </c>
      <c r="L5270" s="14">
        <v>0</v>
      </c>
      <c r="M5270" s="13">
        <v>0</v>
      </c>
      <c r="N5270" s="10">
        <v>-0.5</v>
      </c>
      <c r="O5270" s="10">
        <f>N5270-1/SUMIF(Seasons!A$2:A$8,C5270,Seasons!E$2:E$8)*(B5270-(E5270/SUMIF(Seasons!A$2:A$8,C5270,Seasons!B$2:B$8))*SUMIF(Seasons!A$2:A$8,C5270,Seasons!C$2:C$8))</f>
        <v>-8.5306366682623267</v>
      </c>
    </row>
    <row r="5271" spans="1:15" x14ac:dyDescent="0.2">
      <c r="A5271">
        <v>1</v>
      </c>
      <c r="B5271" s="1">
        <f>48/82*K5271</f>
        <v>2353170.7317073168</v>
      </c>
      <c r="C5271" t="s">
        <v>22</v>
      </c>
      <c r="D5271" t="s">
        <v>1476</v>
      </c>
      <c r="E5271">
        <v>99</v>
      </c>
      <c r="F5271">
        <v>0</v>
      </c>
      <c r="H5271">
        <v>0</v>
      </c>
      <c r="K5271" s="1">
        <v>4020000</v>
      </c>
      <c r="L5271" s="1">
        <v>0</v>
      </c>
      <c r="N5271" s="3">
        <v>-0.30000000000000004</v>
      </c>
      <c r="O5271" s="10">
        <f>N5271-1/SUMIF(Seasons!A$2:A$8,C5271,Seasons!E$2:E$8)*(B5271-(E5271/SUMIF(Seasons!A$2:A$8,C5271,Seasons!B$2:B$8))*SUMIF(Seasons!A$2:A$8,C5271,Seasons!C$2:C$8))</f>
        <v>-4.5236978756884341</v>
      </c>
    </row>
    <row r="5272" spans="1:15" x14ac:dyDescent="0.2">
      <c r="A5272">
        <v>1</v>
      </c>
      <c r="B5272" s="1">
        <f>K5272</f>
        <v>3000000</v>
      </c>
      <c r="C5272" t="s">
        <v>15</v>
      </c>
      <c r="D5272" t="s">
        <v>1476</v>
      </c>
      <c r="E5272">
        <v>195</v>
      </c>
      <c r="F5272">
        <v>0</v>
      </c>
      <c r="G5272">
        <v>0</v>
      </c>
      <c r="H5272">
        <v>0</v>
      </c>
      <c r="I5272"/>
      <c r="J5272" s="1">
        <v>3000000</v>
      </c>
      <c r="K5272" s="1">
        <v>3000000</v>
      </c>
      <c r="L5272" s="1">
        <v>0</v>
      </c>
      <c r="M5272"/>
      <c r="N5272" s="3">
        <v>5.8</v>
      </c>
      <c r="O5272" s="10">
        <f>N5272-1/SUMIF(Seasons!A$2:A$8,C5272,Seasons!E$2:E$8)*(B5272-(E5272/SUMIF(Seasons!A$2:A$8,C5272,Seasons!B$2:B$8))*SUMIF(Seasons!A$2:A$8,C5272,Seasons!C$2:C$8))</f>
        <v>0.10784123910939059</v>
      </c>
    </row>
    <row r="5273" spans="1:15" x14ac:dyDescent="0.2">
      <c r="A5273">
        <v>1</v>
      </c>
      <c r="B5273" s="1">
        <v>3000000</v>
      </c>
      <c r="C5273" t="s">
        <v>23</v>
      </c>
      <c r="D5273" t="s">
        <v>1476</v>
      </c>
      <c r="E5273">
        <v>186</v>
      </c>
      <c r="K5273" s="1">
        <v>3000000</v>
      </c>
      <c r="L5273" s="1">
        <v>0</v>
      </c>
      <c r="N5273" s="3">
        <v>5.7</v>
      </c>
      <c r="O5273" s="10">
        <f>N5273-1/SUMIF(Seasons!A$2:A$8,C5273,Seasons!E$2:E$8)*(B5273-(E5273/SUMIF(Seasons!A$2:A$8,C5273,Seasons!B$2:B$8))*SUMIF(Seasons!A$2:A$8,C5273,Seasons!C$2:C$8))</f>
        <v>0.48260869565217401</v>
      </c>
    </row>
    <row r="5274" spans="1:15" x14ac:dyDescent="0.2">
      <c r="A5274">
        <v>1</v>
      </c>
      <c r="B5274" s="1">
        <f>J5274</f>
        <v>500000</v>
      </c>
      <c r="C5274" s="11" t="s">
        <v>17</v>
      </c>
      <c r="D5274" s="11" t="s">
        <v>1477</v>
      </c>
      <c r="E5274" s="12">
        <v>190</v>
      </c>
      <c r="F5274" s="12"/>
      <c r="G5274" s="12"/>
      <c r="H5274" s="12"/>
      <c r="I5274" s="13">
        <v>500000</v>
      </c>
      <c r="J5274" s="14">
        <v>500000</v>
      </c>
      <c r="K5274" s="14"/>
      <c r="L5274" s="14" t="s">
        <v>27</v>
      </c>
      <c r="M5274" s="13"/>
      <c r="N5274" s="10">
        <v>0.7</v>
      </c>
      <c r="O5274" s="10">
        <f>N5274-1/SUMIF(Seasons!A$2:A$8,C5274,Seasons!E$2:E$8)*(B5274-(E5274/SUMIF(Seasons!A$2:A$8,C5274,Seasons!B$2:B$8))*SUMIF(Seasons!A$2:A$8,C5274,Seasons!C$2:C$8))</f>
        <v>0.63446204259967232</v>
      </c>
    </row>
    <row r="5275" spans="1:15" x14ac:dyDescent="0.2">
      <c r="A5275">
        <v>1</v>
      </c>
      <c r="B5275" s="1">
        <f>J5275</f>
        <v>607500</v>
      </c>
      <c r="C5275" s="11" t="s">
        <v>17</v>
      </c>
      <c r="D5275" s="11" t="s">
        <v>1478</v>
      </c>
      <c r="E5275" s="12">
        <v>190</v>
      </c>
      <c r="F5275" s="12"/>
      <c r="G5275" s="12"/>
      <c r="H5275" s="12"/>
      <c r="I5275" s="13">
        <v>595000</v>
      </c>
      <c r="J5275" s="14">
        <v>607500</v>
      </c>
      <c r="K5275" s="14"/>
      <c r="L5275" s="14" t="s">
        <v>27</v>
      </c>
      <c r="M5275" s="13"/>
      <c r="N5275" s="10">
        <v>0.2</v>
      </c>
      <c r="O5275" s="10">
        <f>N5275-1/SUMIF(Seasons!A$2:A$8,C5275,Seasons!E$2:E$8)*(B5275-(E5275/SUMIF(Seasons!A$2:A$8,C5275,Seasons!B$2:B$8))*SUMIF(Seasons!A$2:A$8,C5275,Seasons!C$2:C$8))</f>
        <v>-0.14735117422173671</v>
      </c>
    </row>
    <row r="5276" spans="1:15" x14ac:dyDescent="0.2">
      <c r="A5276">
        <v>1</v>
      </c>
      <c r="B5276" s="1">
        <f>K5276</f>
        <v>607500</v>
      </c>
      <c r="C5276" s="11" t="s">
        <v>19</v>
      </c>
      <c r="D5276" s="11" t="s">
        <v>1478</v>
      </c>
      <c r="E5276" s="12">
        <v>193</v>
      </c>
      <c r="F5276" s="12">
        <v>0</v>
      </c>
      <c r="G5276" s="12">
        <v>0</v>
      </c>
      <c r="H5276" s="12">
        <v>0</v>
      </c>
      <c r="I5276" s="11"/>
      <c r="J5276" s="14">
        <v>607500</v>
      </c>
      <c r="K5276" s="14">
        <v>607500</v>
      </c>
      <c r="L5276" s="14">
        <v>0</v>
      </c>
      <c r="M5276" s="13"/>
      <c r="N5276" s="10">
        <v>5.8</v>
      </c>
      <c r="O5276" s="10">
        <f>N5276-1/SUMIF(Seasons!A$2:A$8,C5276,Seasons!E$2:E$8)*(B5276-(E5276/SUMIF(Seasons!A$2:A$8,C5276,Seasons!B$2:B$8))*SUMIF(Seasons!A$2:A$8,C5276,Seasons!C$2:C$8))</f>
        <v>5.5152317880794701</v>
      </c>
    </row>
    <row r="5277" spans="1:15" x14ac:dyDescent="0.2">
      <c r="A5277">
        <v>1</v>
      </c>
      <c r="B5277" s="1">
        <f>K5277</f>
        <v>1000000</v>
      </c>
      <c r="C5277" s="11" t="s">
        <v>20</v>
      </c>
      <c r="D5277" s="11" t="s">
        <v>1478</v>
      </c>
      <c r="E5277" s="12">
        <v>186</v>
      </c>
      <c r="F5277" s="12">
        <v>0</v>
      </c>
      <c r="G5277" s="12">
        <v>0</v>
      </c>
      <c r="H5277" s="12">
        <v>0</v>
      </c>
      <c r="I5277" s="12"/>
      <c r="J5277" s="14">
        <v>1000000</v>
      </c>
      <c r="K5277" s="14">
        <v>1000000</v>
      </c>
      <c r="L5277" s="14">
        <v>0</v>
      </c>
      <c r="M5277" s="13"/>
      <c r="N5277" s="10">
        <v>0.6</v>
      </c>
      <c r="O5277" s="10">
        <f>N5277-1/SUMIF(Seasons!A$2:A$8,C5277,Seasons!E$2:E$8)*(B5277-(E5277/SUMIF(Seasons!A$2:A$8,C5277,Seasons!B$2:B$8))*SUMIF(Seasons!A$2:A$8,C5277,Seasons!C$2:C$8))</f>
        <v>-0.65260960334029228</v>
      </c>
    </row>
    <row r="5278" spans="1:15" x14ac:dyDescent="0.2">
      <c r="A5278">
        <v>1</v>
      </c>
      <c r="B5278" s="1">
        <f>K5278</f>
        <v>1000000</v>
      </c>
      <c r="C5278" s="11" t="s">
        <v>21</v>
      </c>
      <c r="D5278" s="11" t="s">
        <v>1478</v>
      </c>
      <c r="E5278" s="12">
        <v>185</v>
      </c>
      <c r="F5278" s="12">
        <v>0</v>
      </c>
      <c r="G5278" s="12">
        <v>0</v>
      </c>
      <c r="H5278" s="12">
        <v>0</v>
      </c>
      <c r="I5278" s="12"/>
      <c r="J5278" s="14">
        <v>1000000</v>
      </c>
      <c r="K5278" s="14">
        <v>1000000</v>
      </c>
      <c r="L5278" s="14">
        <v>0</v>
      </c>
      <c r="M5278" s="13">
        <v>0</v>
      </c>
      <c r="N5278" s="10">
        <v>1.2</v>
      </c>
      <c r="O5278" s="10">
        <f>N5278-1/SUMIF(Seasons!A$2:A$8,C5278,Seasons!E$2:E$8)*(B5278-(E5278/SUMIF(Seasons!A$2:A$8,C5278,Seasons!B$2:B$8))*SUMIF(Seasons!A$2:A$8,C5278,Seasons!C$2:C$8))</f>
        <v>0.10856869315461948</v>
      </c>
    </row>
    <row r="5279" spans="1:15" x14ac:dyDescent="0.2">
      <c r="A5279">
        <v>1</v>
      </c>
      <c r="B5279" s="1">
        <f>48/82*K5279</f>
        <v>468292.68292682926</v>
      </c>
      <c r="C5279" t="s">
        <v>22</v>
      </c>
      <c r="D5279" t="s">
        <v>1478</v>
      </c>
      <c r="E5279">
        <v>99</v>
      </c>
      <c r="F5279">
        <v>0</v>
      </c>
      <c r="H5279">
        <v>0</v>
      </c>
      <c r="K5279" s="1">
        <v>800000</v>
      </c>
      <c r="L5279" s="1">
        <v>0</v>
      </c>
      <c r="N5279" s="3">
        <v>-1.2</v>
      </c>
      <c r="O5279" s="10">
        <f>N5279-1/SUMIF(Seasons!A$2:A$8,C5279,Seasons!E$2:E$8)*(B5279-(E5279/SUMIF(Seasons!A$2:A$8,C5279,Seasons!B$2:B$8))*SUMIF(Seasons!A$2:A$8,C5279,Seasons!C$2:C$8))</f>
        <v>-1.5323367427222658</v>
      </c>
    </row>
    <row r="5280" spans="1:15" x14ac:dyDescent="0.2">
      <c r="A5280">
        <v>1</v>
      </c>
      <c r="B5280" s="1">
        <f>K5280</f>
        <v>750000</v>
      </c>
      <c r="C5280" t="s">
        <v>15</v>
      </c>
      <c r="D5280" t="s">
        <v>1478</v>
      </c>
      <c r="E5280">
        <v>195</v>
      </c>
      <c r="F5280">
        <v>0</v>
      </c>
      <c r="G5280">
        <v>66</v>
      </c>
      <c r="H5280">
        <v>0</v>
      </c>
      <c r="I5280"/>
      <c r="J5280" s="1">
        <v>750000</v>
      </c>
      <c r="K5280" s="1">
        <v>750000</v>
      </c>
      <c r="L5280" s="1">
        <v>0</v>
      </c>
      <c r="M5280"/>
      <c r="N5280" s="3">
        <v>0.30000000000000004</v>
      </c>
      <c r="O5280" s="10">
        <f>N5280-1/SUMIF(Seasons!A$2:A$8,C5280,Seasons!E$2:E$8)*(B5280-(E5280/SUMIF(Seasons!A$2:A$8,C5280,Seasons!B$2:B$8))*SUMIF(Seasons!A$2:A$8,C5280,Seasons!C$2:C$8))</f>
        <v>-0.1646660212971926</v>
      </c>
    </row>
    <row r="5281" spans="1:15" x14ac:dyDescent="0.2">
      <c r="A5281">
        <v>1</v>
      </c>
      <c r="B5281" s="1">
        <v>31000</v>
      </c>
      <c r="C5281" t="s">
        <v>23</v>
      </c>
      <c r="D5281" t="s">
        <v>1478</v>
      </c>
      <c r="E5281">
        <v>9</v>
      </c>
      <c r="K5281" s="1">
        <v>31000</v>
      </c>
      <c r="L5281" s="1">
        <v>0</v>
      </c>
      <c r="N5281" s="3">
        <v>0.30000000000000004</v>
      </c>
      <c r="O5281" s="10">
        <f>N5281-1/SUMIF(Seasons!A$2:A$8,C5281,Seasons!E$2:E$8)*(B5281-(E5281/SUMIF(Seasons!A$2:A$8,C5281,Seasons!B$2:B$8))*SUMIF(Seasons!A$2:A$8,C5281,Seasons!C$2:C$8))</f>
        <v>0.29065746915877155</v>
      </c>
    </row>
    <row r="5282" spans="1:15" x14ac:dyDescent="0.2">
      <c r="A5282">
        <v>1</v>
      </c>
      <c r="B5282" s="1">
        <f>K5282</f>
        <v>36994</v>
      </c>
      <c r="C5282" s="11" t="s">
        <v>19</v>
      </c>
      <c r="D5282" s="11" t="s">
        <v>1479</v>
      </c>
      <c r="E5282" s="12">
        <v>0</v>
      </c>
      <c r="F5282" s="12">
        <v>0</v>
      </c>
      <c r="G5282" s="12">
        <v>0</v>
      </c>
      <c r="H5282" s="12">
        <v>68</v>
      </c>
      <c r="I5282" s="11"/>
      <c r="J5282" s="14">
        <v>575000</v>
      </c>
      <c r="K5282" s="14">
        <v>36994</v>
      </c>
      <c r="L5282" s="14">
        <v>0</v>
      </c>
      <c r="M5282" s="13"/>
      <c r="N5282" s="10"/>
      <c r="O5282" s="10">
        <f>N5282-1/SUMIF(Seasons!A$2:A$8,C5282,Seasons!E$2:E$8)*(B5282-(E5282/SUMIF(Seasons!A$2:A$8,C5282,Seasons!B$2:B$8))*SUMIF(Seasons!A$2:A$8,C5282,Seasons!C$2:C$8))</f>
        <v>-9.7997350993377488E-2</v>
      </c>
    </row>
    <row r="5283" spans="1:15" x14ac:dyDescent="0.2">
      <c r="A5283">
        <v>1</v>
      </c>
      <c r="B5283" s="1">
        <f>K5283</f>
        <v>37098</v>
      </c>
      <c r="C5283" s="11" t="s">
        <v>19</v>
      </c>
      <c r="D5283" s="11" t="s">
        <v>1480</v>
      </c>
      <c r="E5283" s="12">
        <v>12</v>
      </c>
      <c r="F5283" s="12">
        <v>0</v>
      </c>
      <c r="G5283" s="12">
        <v>0</v>
      </c>
      <c r="H5283" s="12">
        <v>0</v>
      </c>
      <c r="I5283" s="11"/>
      <c r="J5283" s="14">
        <v>596667</v>
      </c>
      <c r="K5283" s="14">
        <v>37098</v>
      </c>
      <c r="L5283" s="14">
        <v>25000</v>
      </c>
      <c r="M5283" s="13"/>
      <c r="N5283" s="10"/>
      <c r="O5283" s="10">
        <f>N5283-1/SUMIF(Seasons!A$2:A$8,C5283,Seasons!E$2:E$8)*(B5283-(E5283/SUMIF(Seasons!A$2:A$8,C5283,Seasons!B$2:B$8))*SUMIF(Seasons!A$2:A$8,C5283,Seasons!C$2:C$8))</f>
        <v>-1.592031019455787E-2</v>
      </c>
    </row>
    <row r="5284" spans="1:15" x14ac:dyDescent="0.2">
      <c r="A5284">
        <v>1</v>
      </c>
      <c r="B5284" s="1">
        <f>K5284</f>
        <v>394570</v>
      </c>
      <c r="C5284" s="11" t="s">
        <v>20</v>
      </c>
      <c r="D5284" s="11" t="s">
        <v>1480</v>
      </c>
      <c r="E5284" s="12">
        <v>123</v>
      </c>
      <c r="F5284" s="12">
        <v>0</v>
      </c>
      <c r="G5284" s="12">
        <v>0</v>
      </c>
      <c r="H5284" s="12">
        <v>0</v>
      </c>
      <c r="I5284" s="12"/>
      <c r="J5284" s="14">
        <v>596667</v>
      </c>
      <c r="K5284" s="14">
        <v>394570</v>
      </c>
      <c r="L5284" s="14">
        <v>100000</v>
      </c>
      <c r="M5284" s="13"/>
      <c r="N5284" s="10">
        <v>10.8</v>
      </c>
      <c r="O5284" s="10">
        <f>N5284-1/SUMIF(Seasons!A$2:A$8,C5284,Seasons!E$2:E$8)*(B5284-(E5284/SUMIF(Seasons!A$2:A$8,C5284,Seasons!B$2:B$8))*SUMIF(Seasons!A$2:A$8,C5284,Seasons!C$2:C$8))</f>
        <v>10.639854266280558</v>
      </c>
    </row>
    <row r="5285" spans="1:15" x14ac:dyDescent="0.2">
      <c r="A5285">
        <v>1</v>
      </c>
      <c r="B5285" s="1">
        <f>K5285</f>
        <v>1800000</v>
      </c>
      <c r="C5285" s="11" t="s">
        <v>21</v>
      </c>
      <c r="D5285" s="11" t="s">
        <v>1480</v>
      </c>
      <c r="E5285" s="12">
        <v>185</v>
      </c>
      <c r="F5285" s="12">
        <v>0</v>
      </c>
      <c r="G5285" s="12">
        <v>0</v>
      </c>
      <c r="H5285" s="12">
        <v>0</v>
      </c>
      <c r="I5285" s="12"/>
      <c r="J5285" s="14">
        <v>1800000</v>
      </c>
      <c r="K5285" s="14">
        <v>1800000</v>
      </c>
      <c r="L5285" s="14">
        <v>0</v>
      </c>
      <c r="M5285" s="13">
        <v>0</v>
      </c>
      <c r="N5285" s="10">
        <v>-8.1</v>
      </c>
      <c r="O5285" s="10">
        <f>N5285-1/SUMIF(Seasons!A$2:A$8,C5285,Seasons!E$2:E$8)*(B5285-(E5285/SUMIF(Seasons!A$2:A$8,C5285,Seasons!B$2:B$8))*SUMIF(Seasons!A$2:A$8,C5285,Seasons!C$2:C$8))</f>
        <v>-11.029631402584968</v>
      </c>
    </row>
    <row r="5286" spans="1:15" x14ac:dyDescent="0.2">
      <c r="A5286">
        <v>1</v>
      </c>
      <c r="B5286" s="1">
        <f>48/82*K5286</f>
        <v>1053658.5365853659</v>
      </c>
      <c r="C5286" t="s">
        <v>22</v>
      </c>
      <c r="D5286" t="s">
        <v>1480</v>
      </c>
      <c r="E5286">
        <v>99</v>
      </c>
      <c r="F5286">
        <v>0</v>
      </c>
      <c r="H5286">
        <v>0</v>
      </c>
      <c r="K5286" s="1">
        <v>1800000</v>
      </c>
      <c r="L5286" s="1">
        <v>0</v>
      </c>
      <c r="N5286" s="3">
        <v>12.4</v>
      </c>
      <c r="O5286" s="10">
        <f>N5286-1/SUMIF(Seasons!A$2:A$8,C5286,Seasons!E$2:E$8)*(B5286-(E5286/SUMIF(Seasons!A$2:A$8,C5286,Seasons!B$2:B$8))*SUMIF(Seasons!A$2:A$8,C5286,Seasons!C$2:C$8))</f>
        <v>10.859166011014949</v>
      </c>
    </row>
    <row r="5287" spans="1:15" x14ac:dyDescent="0.2">
      <c r="A5287">
        <v>1</v>
      </c>
      <c r="B5287" s="1">
        <f>K5287</f>
        <v>1800000</v>
      </c>
      <c r="C5287" t="s">
        <v>15</v>
      </c>
      <c r="D5287" t="s">
        <v>1480</v>
      </c>
      <c r="E5287">
        <v>195</v>
      </c>
      <c r="F5287">
        <v>0</v>
      </c>
      <c r="G5287">
        <v>0</v>
      </c>
      <c r="H5287">
        <v>0</v>
      </c>
      <c r="I5287"/>
      <c r="J5287" s="1">
        <v>1800000</v>
      </c>
      <c r="K5287" s="1">
        <v>1800000</v>
      </c>
      <c r="L5287" s="1">
        <v>0</v>
      </c>
      <c r="M5287"/>
      <c r="N5287" s="3">
        <v>-0.5</v>
      </c>
      <c r="O5287" s="10">
        <f>N5287-1/SUMIF(Seasons!A$2:A$8,C5287,Seasons!E$2:E$8)*(B5287-(E5287/SUMIF(Seasons!A$2:A$8,C5287,Seasons!B$2:B$8))*SUMIF(Seasons!A$2:A$8,C5287,Seasons!C$2:C$8))</f>
        <v>-3.4041626331074539</v>
      </c>
    </row>
    <row r="5288" spans="1:15" x14ac:dyDescent="0.2">
      <c r="A5288">
        <v>1</v>
      </c>
      <c r="B5288" s="1">
        <v>2300000</v>
      </c>
      <c r="C5288" t="s">
        <v>23</v>
      </c>
      <c r="D5288" t="s">
        <v>1480</v>
      </c>
      <c r="E5288" s="19">
        <v>186</v>
      </c>
      <c r="J5288" s="1">
        <v>2300000</v>
      </c>
      <c r="K5288" s="1">
        <v>2300000</v>
      </c>
      <c r="N5288" s="3">
        <v>-4</v>
      </c>
      <c r="O5288" s="10">
        <f>N5288-1/SUMIF(Seasons!A$2:A$8,C5288,Seasons!E$2:E$8)*(B5288-(E5288/SUMIF(Seasons!A$2:A$8,C5288,Seasons!B$2:B$8))*SUMIF(Seasons!A$2:A$8,C5288,Seasons!C$2:C$8))</f>
        <v>-7.7267080745341614</v>
      </c>
    </row>
    <row r="5289" spans="1:15" x14ac:dyDescent="0.2">
      <c r="A5289">
        <v>1</v>
      </c>
      <c r="B5289" s="1">
        <f>K5289</f>
        <v>36684</v>
      </c>
      <c r="C5289" t="s">
        <v>15</v>
      </c>
      <c r="D5289" t="s">
        <v>1481</v>
      </c>
      <c r="E5289">
        <v>8</v>
      </c>
      <c r="F5289">
        <v>0</v>
      </c>
      <c r="G5289">
        <v>0</v>
      </c>
      <c r="H5289">
        <v>0</v>
      </c>
      <c r="I5289"/>
      <c r="J5289" s="1">
        <v>3244167</v>
      </c>
      <c r="K5289" s="1">
        <v>36684</v>
      </c>
      <c r="L5289" s="1">
        <v>2350000</v>
      </c>
      <c r="M5289"/>
      <c r="N5289" s="3">
        <v>0</v>
      </c>
      <c r="O5289" s="10">
        <f>N5289-1/SUMIF(Seasons!A$2:A$8,C5289,Seasons!E$2:E$8)*(B5289-(E5289/SUMIF(Seasons!A$2:A$8,C5289,Seasons!B$2:B$8))*SUMIF(Seasons!A$2:A$8,C5289,Seasons!C$2:C$8))</f>
        <v>-3.2805182813314474E-2</v>
      </c>
    </row>
    <row r="5290" spans="1:15" x14ac:dyDescent="0.2">
      <c r="A5290">
        <v>1</v>
      </c>
      <c r="B5290" s="1">
        <v>380000</v>
      </c>
      <c r="C5290" t="s">
        <v>23</v>
      </c>
      <c r="D5290" t="s">
        <v>1481</v>
      </c>
      <c r="E5290">
        <v>22</v>
      </c>
      <c r="K5290" s="1">
        <v>380000</v>
      </c>
      <c r="L5290" s="1">
        <v>2350000</v>
      </c>
      <c r="N5290" s="3">
        <v>0.30000000000000004</v>
      </c>
      <c r="O5290" s="10">
        <f>N5290-1/SUMIF(Seasons!A$2:A$8,C5290,Seasons!E$2:E$8)*(B5290-(E5290/SUMIF(Seasons!A$2:A$8,C5290,Seasons!B$2:B$8))*SUMIF(Seasons!A$2:A$8,C5290,Seasons!C$2:C$8))</f>
        <v>-0.37069296161662413</v>
      </c>
    </row>
    <row r="5291" spans="1:15" x14ac:dyDescent="0.2">
      <c r="A5291">
        <v>1</v>
      </c>
      <c r="B5291" s="1">
        <f>48/82*K5291</f>
        <v>77181.658536585368</v>
      </c>
      <c r="C5291" t="s">
        <v>22</v>
      </c>
      <c r="D5291" t="s">
        <v>1482</v>
      </c>
      <c r="E5291">
        <v>22</v>
      </c>
      <c r="F5291">
        <v>0</v>
      </c>
      <c r="H5291">
        <v>0</v>
      </c>
      <c r="K5291" s="1">
        <v>131852</v>
      </c>
      <c r="L5291" s="1">
        <v>285000</v>
      </c>
      <c r="N5291" s="3">
        <v>0</v>
      </c>
      <c r="O5291" s="10">
        <f>N5291-1/SUMIF(Seasons!A$2:A$8,C5291,Seasons!E$2:E$8)*(B5291-(E5291/SUMIF(Seasons!A$2:A$8,C5291,Seasons!B$2:B$8))*SUMIF(Seasons!A$2:A$8,C5291,Seasons!C$2:C$8))</f>
        <v>-1.835143351691583E-2</v>
      </c>
    </row>
    <row r="5292" spans="1:15" x14ac:dyDescent="0.2">
      <c r="A5292">
        <v>1</v>
      </c>
      <c r="B5292" s="1">
        <f>K5292</f>
        <v>69761</v>
      </c>
      <c r="C5292" t="s">
        <v>15</v>
      </c>
      <c r="D5292" t="s">
        <v>1482</v>
      </c>
      <c r="E5292">
        <v>22</v>
      </c>
      <c r="F5292">
        <v>0</v>
      </c>
      <c r="G5292">
        <v>0</v>
      </c>
      <c r="H5292">
        <v>0</v>
      </c>
      <c r="I5292"/>
      <c r="J5292" s="1">
        <v>878333</v>
      </c>
      <c r="K5292" s="1">
        <v>69761</v>
      </c>
      <c r="L5292" s="1">
        <v>285000</v>
      </c>
      <c r="M5292"/>
      <c r="N5292" s="3">
        <v>0.2</v>
      </c>
      <c r="O5292" s="10">
        <f>N5292-1/SUMIF(Seasons!A$2:A$8,C5292,Seasons!E$2:E$8)*(B5292-(E5292/SUMIF(Seasons!A$2:A$8,C5292,Seasons!B$2:B$8))*SUMIF(Seasons!A$2:A$8,C5292,Seasons!C$2:C$8))</f>
        <v>0.1820877801772284</v>
      </c>
    </row>
    <row r="5293" spans="1:15" x14ac:dyDescent="0.2">
      <c r="A5293">
        <v>1</v>
      </c>
      <c r="B5293" s="1">
        <v>53000</v>
      </c>
      <c r="C5293" t="s">
        <v>23</v>
      </c>
      <c r="D5293" t="s">
        <v>1482</v>
      </c>
      <c r="E5293">
        <v>11</v>
      </c>
      <c r="K5293" s="1">
        <v>53000</v>
      </c>
      <c r="L5293" s="1">
        <v>285000</v>
      </c>
      <c r="N5293" s="3">
        <v>-0.60000000000000009</v>
      </c>
      <c r="O5293" s="10">
        <f>N5293-1/SUMIF(Seasons!A$2:A$8,C5293,Seasons!E$2:E$8)*(B5293-(E5293/SUMIF(Seasons!A$2:A$8,C5293,Seasons!B$2:B$8))*SUMIF(Seasons!A$2:A$8,C5293,Seasons!C$2:C$8))</f>
        <v>-0.64359847725906638</v>
      </c>
    </row>
    <row r="5294" spans="1:15" x14ac:dyDescent="0.2">
      <c r="A5294">
        <v>1</v>
      </c>
      <c r="B5294" s="1">
        <v>442000</v>
      </c>
      <c r="C5294" t="s">
        <v>23</v>
      </c>
      <c r="D5294" t="s">
        <v>1483</v>
      </c>
      <c r="E5294">
        <v>23</v>
      </c>
      <c r="K5294" s="1">
        <v>442000</v>
      </c>
      <c r="L5294" s="1">
        <v>2650000</v>
      </c>
      <c r="N5294" s="3">
        <v>-0.1</v>
      </c>
      <c r="O5294" s="10">
        <f>N5294-1/SUMIF(Seasons!A$2:A$8,C5294,Seasons!E$2:E$8)*(B5294-(E5294/SUMIF(Seasons!A$2:A$8,C5294,Seasons!B$2:B$8))*SUMIF(Seasons!A$2:A$8,C5294,Seasons!C$2:C$8))</f>
        <v>-0.89642785585482432</v>
      </c>
    </row>
    <row r="5295" spans="1:15" x14ac:dyDescent="0.2">
      <c r="A5295">
        <v>1</v>
      </c>
      <c r="B5295" s="1">
        <f>J5295</f>
        <v>2000000</v>
      </c>
      <c r="C5295" s="11" t="s">
        <v>17</v>
      </c>
      <c r="D5295" s="11" t="s">
        <v>1484</v>
      </c>
      <c r="E5295" s="12">
        <v>190</v>
      </c>
      <c r="F5295" s="12"/>
      <c r="G5295" s="12"/>
      <c r="H5295" s="12"/>
      <c r="I5295" s="13">
        <v>2000000</v>
      </c>
      <c r="J5295" s="14">
        <v>2000000</v>
      </c>
      <c r="K5295" s="14"/>
      <c r="L5295" s="14" t="s">
        <v>27</v>
      </c>
      <c r="M5295" s="13"/>
      <c r="N5295" s="10">
        <v>4.7</v>
      </c>
      <c r="O5295" s="10">
        <f>N5295-1/SUMIF(Seasons!A$2:A$8,C5295,Seasons!E$2:E$8)*(B5295-(E5295/SUMIF(Seasons!A$2:A$8,C5295,Seasons!B$2:B$8))*SUMIF(Seasons!A$2:A$8,C5295,Seasons!C$2:C$8))</f>
        <v>0.70218459858001125</v>
      </c>
    </row>
    <row r="5296" spans="1:15" x14ac:dyDescent="0.2">
      <c r="A5296">
        <v>1</v>
      </c>
      <c r="B5296" s="1">
        <f>K5296</f>
        <v>2050000</v>
      </c>
      <c r="C5296" s="11" t="s">
        <v>19</v>
      </c>
      <c r="D5296" s="11" t="s">
        <v>1484</v>
      </c>
      <c r="E5296" s="12">
        <v>193</v>
      </c>
      <c r="F5296" s="12">
        <v>0</v>
      </c>
      <c r="G5296" s="12">
        <v>0</v>
      </c>
      <c r="H5296" s="12">
        <v>0</v>
      </c>
      <c r="I5296" s="11"/>
      <c r="J5296" s="14">
        <v>2050000</v>
      </c>
      <c r="K5296" s="14">
        <v>2050000</v>
      </c>
      <c r="L5296" s="14">
        <v>0</v>
      </c>
      <c r="M5296" s="13"/>
      <c r="N5296" s="10">
        <v>3</v>
      </c>
      <c r="O5296" s="10">
        <f>N5296-1/SUMIF(Seasons!A$2:A$8,C5296,Seasons!E$2:E$8)*(B5296-(E5296/SUMIF(Seasons!A$2:A$8,C5296,Seasons!B$2:B$8))*SUMIF(Seasons!A$2:A$8,C5296,Seasons!C$2:C$8))</f>
        <v>-1.1059602649006619</v>
      </c>
    </row>
    <row r="5297" spans="1:15" x14ac:dyDescent="0.2">
      <c r="A5297">
        <v>1</v>
      </c>
      <c r="B5297" s="1">
        <f>K5297</f>
        <v>1002957</v>
      </c>
      <c r="C5297" s="11" t="s">
        <v>20</v>
      </c>
      <c r="D5297" s="11" t="s">
        <v>1484</v>
      </c>
      <c r="E5297" s="12">
        <v>91</v>
      </c>
      <c r="F5297" s="12">
        <v>0</v>
      </c>
      <c r="G5297" s="12">
        <v>0</v>
      </c>
      <c r="H5297" s="12">
        <v>0</v>
      </c>
      <c r="I5297" s="12"/>
      <c r="J5297" s="14">
        <v>2050000</v>
      </c>
      <c r="K5297" s="14">
        <v>1002957</v>
      </c>
      <c r="L5297" s="14">
        <v>0</v>
      </c>
      <c r="M5297" s="13"/>
      <c r="N5297" s="10">
        <v>2.2999999999999998</v>
      </c>
      <c r="O5297" s="10">
        <f>N5297-1/SUMIF(Seasons!A$2:A$8,C5297,Seasons!E$2:E$8)*(B5297-(E5297/SUMIF(Seasons!A$2:A$8,C5297,Seasons!B$2:B$8))*SUMIF(Seasons!A$2:A$8,C5297,Seasons!C$2:C$8))</f>
        <v>0.40020874132938244</v>
      </c>
    </row>
    <row r="5298" spans="1:15" x14ac:dyDescent="0.2">
      <c r="A5298">
        <v>1</v>
      </c>
      <c r="B5298" s="1">
        <f>J5298</f>
        <v>500000</v>
      </c>
      <c r="C5298" s="11" t="s">
        <v>17</v>
      </c>
      <c r="D5298" s="11" t="s">
        <v>1485</v>
      </c>
      <c r="E5298" s="12">
        <v>190</v>
      </c>
      <c r="F5298" s="12"/>
      <c r="G5298" s="12"/>
      <c r="H5298" s="12"/>
      <c r="I5298" s="13">
        <v>500000</v>
      </c>
      <c r="J5298" s="14">
        <v>500000</v>
      </c>
      <c r="K5298" s="14"/>
      <c r="L5298" s="14" t="s">
        <v>27</v>
      </c>
      <c r="M5298" s="13"/>
      <c r="N5298" s="10">
        <v>-1.5</v>
      </c>
      <c r="O5298" s="10">
        <f>N5298-1/SUMIF(Seasons!A$2:A$8,C5298,Seasons!E$2:E$8)*(B5298-(E5298/SUMIF(Seasons!A$2:A$8,C5298,Seasons!B$2:B$8))*SUMIF(Seasons!A$2:A$8,C5298,Seasons!C$2:C$8))</f>
        <v>-1.5655379574003276</v>
      </c>
    </row>
    <row r="5299" spans="1:15" x14ac:dyDescent="0.2">
      <c r="A5299">
        <v>1</v>
      </c>
      <c r="B5299" s="1">
        <v>367000</v>
      </c>
      <c r="C5299" t="s">
        <v>23</v>
      </c>
      <c r="D5299" t="s">
        <v>1486</v>
      </c>
      <c r="E5299">
        <v>110</v>
      </c>
      <c r="K5299" s="1">
        <v>367000</v>
      </c>
      <c r="L5299" s="1">
        <v>0</v>
      </c>
      <c r="N5299" s="3">
        <v>-0.1</v>
      </c>
      <c r="O5299" s="10">
        <f>N5299-1/SUMIF(Seasons!A$2:A$8,C5299,Seasons!E$2:E$8)*(B5299-(E5299/SUMIF(Seasons!A$2:A$8,C5299,Seasons!B$2:B$8))*SUMIF(Seasons!A$2:A$8,C5299,Seasons!C$2:C$8))</f>
        <v>-0.18886853479119559</v>
      </c>
    </row>
    <row r="5300" spans="1:15" x14ac:dyDescent="0.2">
      <c r="A5300">
        <v>1</v>
      </c>
      <c r="B5300" s="1">
        <f>K5300</f>
        <v>198877</v>
      </c>
      <c r="C5300" s="11" t="s">
        <v>19</v>
      </c>
      <c r="D5300" s="11" t="s">
        <v>1487</v>
      </c>
      <c r="E5300" s="12">
        <v>47</v>
      </c>
      <c r="F5300" s="12">
        <v>0</v>
      </c>
      <c r="G5300" s="12">
        <v>0</v>
      </c>
      <c r="H5300" s="12">
        <v>0</v>
      </c>
      <c r="I5300" s="11"/>
      <c r="J5300" s="14">
        <v>816667</v>
      </c>
      <c r="K5300" s="14">
        <v>198877</v>
      </c>
      <c r="L5300" s="14">
        <v>187500</v>
      </c>
      <c r="M5300" s="13"/>
      <c r="N5300" s="10">
        <v>1</v>
      </c>
      <c r="O5300" s="10">
        <f>N5300-1/SUMIF(Seasons!A$2:A$8,C5300,Seasons!E$2:E$8)*(B5300-(E5300/SUMIF(Seasons!A$2:A$8,C5300,Seasons!B$2:B$8))*SUMIF(Seasons!A$2:A$8,C5300,Seasons!C$2:C$8))</f>
        <v>0.79572094842672336</v>
      </c>
    </row>
    <row r="5301" spans="1:15" x14ac:dyDescent="0.2">
      <c r="A5301">
        <v>1</v>
      </c>
      <c r="B5301" s="1">
        <f>K5301</f>
        <v>276613</v>
      </c>
      <c r="C5301" s="11" t="s">
        <v>20</v>
      </c>
      <c r="D5301" s="11" t="s">
        <v>1487</v>
      </c>
      <c r="E5301" s="12">
        <v>63</v>
      </c>
      <c r="F5301" s="12">
        <v>0</v>
      </c>
      <c r="G5301" s="12">
        <v>0</v>
      </c>
      <c r="H5301" s="12">
        <v>0</v>
      </c>
      <c r="I5301" s="12"/>
      <c r="J5301" s="14">
        <v>816667</v>
      </c>
      <c r="K5301" s="14">
        <v>276613</v>
      </c>
      <c r="L5301" s="14">
        <v>187500</v>
      </c>
      <c r="M5301" s="13"/>
      <c r="N5301" s="10">
        <v>-0.2</v>
      </c>
      <c r="O5301" s="10">
        <f>N5301-1/SUMIF(Seasons!A$2:A$8,C5301,Seasons!E$2:E$8)*(B5301-(E5301/SUMIF(Seasons!A$2:A$8,C5301,Seasons!B$2:B$8))*SUMIF(Seasons!A$2:A$8,C5301,Seasons!C$2:C$8))</f>
        <v>-0.46870520573776014</v>
      </c>
    </row>
    <row r="5302" spans="1:15" x14ac:dyDescent="0.2">
      <c r="A5302">
        <v>1</v>
      </c>
      <c r="B5302" s="1">
        <f>K5302</f>
        <v>180991</v>
      </c>
      <c r="C5302" s="11" t="s">
        <v>21</v>
      </c>
      <c r="D5302" s="11" t="s">
        <v>1487</v>
      </c>
      <c r="E5302" s="12">
        <v>41</v>
      </c>
      <c r="F5302" s="12">
        <v>0</v>
      </c>
      <c r="G5302" s="12">
        <v>0</v>
      </c>
      <c r="H5302" s="12">
        <v>0</v>
      </c>
      <c r="I5302" s="12"/>
      <c r="J5302" s="14">
        <v>816667</v>
      </c>
      <c r="K5302" s="14">
        <v>180991</v>
      </c>
      <c r="L5302" s="14">
        <v>187500</v>
      </c>
      <c r="M5302" s="13">
        <v>0</v>
      </c>
      <c r="N5302" s="10">
        <v>0.30000000000000004</v>
      </c>
      <c r="O5302" s="10">
        <f>N5302-1/SUMIF(Seasons!A$2:A$8,C5302,Seasons!E$2:E$8)*(B5302-(E5302/SUMIF(Seasons!A$2:A$8,C5302,Seasons!B$2:B$8))*SUMIF(Seasons!A$2:A$8,C5302,Seasons!C$2:C$8))</f>
        <v>0.15147423958185094</v>
      </c>
    </row>
    <row r="5303" spans="1:15" x14ac:dyDescent="0.2">
      <c r="A5303">
        <v>1</v>
      </c>
      <c r="B5303" s="1">
        <f>48/82*K5303</f>
        <v>35476.682926829264</v>
      </c>
      <c r="C5303" t="s">
        <v>22</v>
      </c>
      <c r="D5303" t="s">
        <v>1488</v>
      </c>
      <c r="E5303">
        <v>10</v>
      </c>
      <c r="F5303">
        <v>0</v>
      </c>
      <c r="H5303">
        <v>0</v>
      </c>
      <c r="K5303" s="1">
        <v>60606</v>
      </c>
      <c r="L5303" s="1">
        <v>0</v>
      </c>
      <c r="N5303" s="3">
        <v>-0.30000000000000004</v>
      </c>
      <c r="O5303" s="10">
        <f>N5303-1/SUMIF(Seasons!A$2:A$8,C5303,Seasons!E$2:E$8)*(B5303-(E5303/SUMIF(Seasons!A$2:A$8,C5303,Seasons!B$2:B$8))*SUMIF(Seasons!A$2:A$8,C5303,Seasons!C$2:C$8))</f>
        <v>-0.30915520892640014</v>
      </c>
    </row>
    <row r="5304" spans="1:15" x14ac:dyDescent="0.2">
      <c r="A5304">
        <v>1</v>
      </c>
      <c r="B5304" s="1">
        <f>J5304</f>
        <v>5000000</v>
      </c>
      <c r="C5304" s="11" t="s">
        <v>17</v>
      </c>
      <c r="D5304" s="11" t="s">
        <v>1489</v>
      </c>
      <c r="E5304" s="12">
        <v>190</v>
      </c>
      <c r="F5304" s="12"/>
      <c r="G5304" s="12"/>
      <c r="H5304" s="12"/>
      <c r="I5304" s="13">
        <v>5000000</v>
      </c>
      <c r="J5304" s="14">
        <v>5000000</v>
      </c>
      <c r="K5304" s="14"/>
      <c r="L5304" s="14" t="s">
        <v>27</v>
      </c>
      <c r="M5304" s="13"/>
      <c r="N5304" s="10">
        <v>12.3</v>
      </c>
      <c r="O5304" s="10">
        <f>N5304-1/SUMIF(Seasons!A$2:A$8,C5304,Seasons!E$2:E$8)*(B5304-(E5304/SUMIF(Seasons!A$2:A$8,C5304,Seasons!B$2:B$8))*SUMIF(Seasons!A$2:A$8,C5304,Seasons!C$2:C$8))</f>
        <v>0.43762971054068878</v>
      </c>
    </row>
    <row r="5305" spans="1:15" x14ac:dyDescent="0.2">
      <c r="A5305">
        <v>1</v>
      </c>
      <c r="B5305" s="1">
        <f>K5305</f>
        <v>5000000</v>
      </c>
      <c r="C5305" s="11" t="s">
        <v>19</v>
      </c>
      <c r="D5305" s="11" t="s">
        <v>1489</v>
      </c>
      <c r="E5305" s="12">
        <v>193</v>
      </c>
      <c r="F5305" s="12">
        <v>0</v>
      </c>
      <c r="G5305" s="12">
        <v>0</v>
      </c>
      <c r="H5305" s="12">
        <v>0</v>
      </c>
      <c r="I5305" s="11"/>
      <c r="J5305" s="14">
        <v>5000000</v>
      </c>
      <c r="K5305" s="14">
        <v>5000000</v>
      </c>
      <c r="L5305" s="14">
        <v>0</v>
      </c>
      <c r="M5305" s="13"/>
      <c r="N5305" s="10">
        <v>7</v>
      </c>
      <c r="O5305" s="10">
        <f>N5305-1/SUMIF(Seasons!A$2:A$8,C5305,Seasons!E$2:E$8)*(B5305-(E5305/SUMIF(Seasons!A$2:A$8,C5305,Seasons!B$2:B$8))*SUMIF(Seasons!A$2:A$8,C5305,Seasons!C$2:C$8))</f>
        <v>-4.9205298013245038</v>
      </c>
    </row>
    <row r="5306" spans="1:15" x14ac:dyDescent="0.2">
      <c r="A5306">
        <v>1</v>
      </c>
      <c r="B5306" s="1">
        <f>K5306</f>
        <v>5000000</v>
      </c>
      <c r="C5306" s="11" t="s">
        <v>20</v>
      </c>
      <c r="D5306" s="11" t="s">
        <v>1489</v>
      </c>
      <c r="E5306" s="12">
        <v>186</v>
      </c>
      <c r="F5306" s="12">
        <v>0</v>
      </c>
      <c r="G5306" s="12">
        <v>0</v>
      </c>
      <c r="H5306" s="12">
        <v>0</v>
      </c>
      <c r="I5306" s="12"/>
      <c r="J5306" s="14">
        <v>5000000</v>
      </c>
      <c r="K5306" s="14">
        <v>5000000</v>
      </c>
      <c r="L5306" s="14">
        <v>0</v>
      </c>
      <c r="M5306" s="13"/>
      <c r="N5306" s="10">
        <v>14.5</v>
      </c>
      <c r="O5306" s="10">
        <f>N5306-1/SUMIF(Seasons!A$2:A$8,C5306,Seasons!E$2:E$8)*(B5306-(E5306/SUMIF(Seasons!A$2:A$8,C5306,Seasons!B$2:B$8))*SUMIF(Seasons!A$2:A$8,C5306,Seasons!C$2:C$8))</f>
        <v>3.2265135699373708</v>
      </c>
    </row>
    <row r="5307" spans="1:15" x14ac:dyDescent="0.2">
      <c r="A5307">
        <v>1</v>
      </c>
      <c r="B5307" s="1">
        <f>K5307</f>
        <v>5000000</v>
      </c>
      <c r="C5307" s="11" t="s">
        <v>21</v>
      </c>
      <c r="D5307" s="11" t="s">
        <v>1489</v>
      </c>
      <c r="E5307" s="12">
        <v>185</v>
      </c>
      <c r="F5307" s="12">
        <v>0</v>
      </c>
      <c r="G5307" s="12">
        <v>0</v>
      </c>
      <c r="H5307" s="12">
        <v>0</v>
      </c>
      <c r="I5307" s="12"/>
      <c r="J5307" s="14">
        <v>5000000</v>
      </c>
      <c r="K5307" s="14">
        <v>5000000</v>
      </c>
      <c r="L5307" s="14">
        <v>0</v>
      </c>
      <c r="M5307" s="13">
        <v>0</v>
      </c>
      <c r="N5307" s="10">
        <v>11.1</v>
      </c>
      <c r="O5307" s="10">
        <f>N5307-1/SUMIF(Seasons!A$2:A$8,C5307,Seasons!E$2:E$8)*(B5307-(E5307/SUMIF(Seasons!A$2:A$8,C5307,Seasons!B$2:B$8))*SUMIF(Seasons!A$2:A$8,C5307,Seasons!C$2:C$8))</f>
        <v>0.81756821445667782</v>
      </c>
    </row>
    <row r="5308" spans="1:15" x14ac:dyDescent="0.2">
      <c r="A5308">
        <v>1</v>
      </c>
      <c r="B5308" s="1">
        <f>48/82*K5308</f>
        <v>2926829.2682926827</v>
      </c>
      <c r="C5308" t="s">
        <v>22</v>
      </c>
      <c r="D5308" t="s">
        <v>1489</v>
      </c>
      <c r="E5308">
        <v>99</v>
      </c>
      <c r="F5308">
        <v>0</v>
      </c>
      <c r="H5308">
        <v>0</v>
      </c>
      <c r="K5308" s="1">
        <v>5000000</v>
      </c>
      <c r="L5308" s="1">
        <v>0</v>
      </c>
      <c r="N5308" s="3">
        <v>8.3000000000000007</v>
      </c>
      <c r="O5308" s="10">
        <f>N5308-1/SUMIF(Seasons!A$2:A$8,C5308,Seasons!E$2:E$8)*(B5308-(E5308/SUMIF(Seasons!A$2:A$8,C5308,Seasons!B$2:B$8))*SUMIF(Seasons!A$2:A$8,C5308,Seasons!C$2:C$8))</f>
        <v>2.8919748229740367</v>
      </c>
    </row>
    <row r="5309" spans="1:15" x14ac:dyDescent="0.2">
      <c r="A5309">
        <v>1</v>
      </c>
      <c r="B5309" s="1">
        <f>K5309</f>
        <v>5500000</v>
      </c>
      <c r="C5309" t="s">
        <v>15</v>
      </c>
      <c r="D5309" t="s">
        <v>1489</v>
      </c>
      <c r="E5309">
        <v>195</v>
      </c>
      <c r="F5309">
        <v>0</v>
      </c>
      <c r="G5309">
        <v>0</v>
      </c>
      <c r="H5309">
        <v>0</v>
      </c>
      <c r="I5309"/>
      <c r="J5309" s="1">
        <v>5500000</v>
      </c>
      <c r="K5309" s="1">
        <v>5500000</v>
      </c>
      <c r="L5309" s="1">
        <v>0</v>
      </c>
      <c r="M5309"/>
      <c r="N5309" s="3">
        <v>5</v>
      </c>
      <c r="O5309" s="10">
        <f>N5309-1/SUMIF(Seasons!A$2:A$8,C5309,Seasons!E$2:E$8)*(B5309-(E5309/SUMIF(Seasons!A$2:A$8,C5309,Seasons!B$2:B$8))*SUMIF(Seasons!A$2:A$8,C5309,Seasons!C$2:C$8))</f>
        <v>-6.500484027105518</v>
      </c>
    </row>
    <row r="5310" spans="1:15" x14ac:dyDescent="0.2">
      <c r="A5310">
        <v>1</v>
      </c>
      <c r="B5310" s="1">
        <v>1050000</v>
      </c>
      <c r="C5310" t="s">
        <v>23</v>
      </c>
      <c r="D5310" t="s">
        <v>1489</v>
      </c>
      <c r="E5310">
        <v>186</v>
      </c>
      <c r="K5310" s="1">
        <v>1050000</v>
      </c>
      <c r="L5310" s="1">
        <v>0</v>
      </c>
      <c r="N5310" s="3">
        <v>11</v>
      </c>
      <c r="O5310" s="10">
        <f>N5310-1/SUMIF(Seasons!A$2:A$8,C5310,Seasons!E$2:E$8)*(B5310-(E5310/SUMIF(Seasons!A$2:A$8,C5310,Seasons!B$2:B$8))*SUMIF(Seasons!A$2:A$8,C5310,Seasons!C$2:C$8))</f>
        <v>9.9352262644188105</v>
      </c>
    </row>
    <row r="5311" spans="1:15" x14ac:dyDescent="0.2">
      <c r="A5311">
        <v>1</v>
      </c>
      <c r="B5311" s="1">
        <f>J5311</f>
        <v>7800000</v>
      </c>
      <c r="C5311" s="11" t="s">
        <v>17</v>
      </c>
      <c r="D5311" s="11" t="s">
        <v>1490</v>
      </c>
      <c r="E5311" s="12">
        <v>190</v>
      </c>
      <c r="F5311" s="12"/>
      <c r="G5311" s="12"/>
      <c r="H5311" s="12"/>
      <c r="I5311" s="13">
        <v>7800000</v>
      </c>
      <c r="J5311" s="14">
        <v>7800000</v>
      </c>
      <c r="K5311" s="14"/>
      <c r="L5311" s="14" t="s">
        <v>27</v>
      </c>
      <c r="M5311" s="13"/>
      <c r="N5311" s="10">
        <v>6.6</v>
      </c>
      <c r="O5311" s="10">
        <f>N5311-1/SUMIF(Seasons!A$2:A$8,C5311,Seasons!E$2:E$8)*(B5311-(E5311/SUMIF(Seasons!A$2:A$8,C5311,Seasons!B$2:B$8))*SUMIF(Seasons!A$2:A$8,C5311,Seasons!C$2:C$8))</f>
        <v>-12.602621518296013</v>
      </c>
    </row>
    <row r="5312" spans="1:15" x14ac:dyDescent="0.2">
      <c r="A5312">
        <v>1</v>
      </c>
      <c r="B5312" s="1">
        <f>K5312</f>
        <v>7800000</v>
      </c>
      <c r="C5312" s="11" t="s">
        <v>19</v>
      </c>
      <c r="D5312" s="11" t="s">
        <v>1490</v>
      </c>
      <c r="E5312" s="12">
        <v>193</v>
      </c>
      <c r="F5312" s="12">
        <v>0</v>
      </c>
      <c r="G5312" s="12">
        <v>0</v>
      </c>
      <c r="H5312" s="12">
        <v>0</v>
      </c>
      <c r="I5312" s="11"/>
      <c r="J5312" s="14">
        <v>7800000</v>
      </c>
      <c r="K5312" s="14">
        <v>7800000</v>
      </c>
      <c r="L5312" s="14">
        <v>0</v>
      </c>
      <c r="M5312" s="13"/>
      <c r="N5312" s="10">
        <v>14.6</v>
      </c>
      <c r="O5312" s="10">
        <f>N5312-1/SUMIF(Seasons!A$2:A$8,C5312,Seasons!E$2:E$8)*(B5312-(E5312/SUMIF(Seasons!A$2:A$8,C5312,Seasons!B$2:B$8))*SUMIF(Seasons!A$2:A$8,C5312,Seasons!C$2:C$8))</f>
        <v>-4.7377483443708623</v>
      </c>
    </row>
    <row r="5313" spans="1:15" x14ac:dyDescent="0.2">
      <c r="A5313">
        <v>1</v>
      </c>
      <c r="B5313" s="1">
        <f>K5313</f>
        <v>7800000</v>
      </c>
      <c r="C5313" s="11" t="s">
        <v>20</v>
      </c>
      <c r="D5313" s="11" t="s">
        <v>1490</v>
      </c>
      <c r="E5313" s="12">
        <v>186</v>
      </c>
      <c r="F5313" s="12">
        <v>0</v>
      </c>
      <c r="G5313" s="12">
        <v>0</v>
      </c>
      <c r="H5313" s="12">
        <v>0</v>
      </c>
      <c r="I5313" s="12"/>
      <c r="J5313" s="14">
        <v>7800000</v>
      </c>
      <c r="K5313" s="14">
        <v>7800000</v>
      </c>
      <c r="L5313" s="14">
        <v>0</v>
      </c>
      <c r="M5313" s="13"/>
      <c r="N5313" s="10">
        <v>17.5</v>
      </c>
      <c r="O5313" s="10">
        <f>N5313-1/SUMIF(Seasons!A$2:A$8,C5313,Seasons!E$2:E$8)*(B5313-(E5313/SUMIF(Seasons!A$2:A$8,C5313,Seasons!B$2:B$8))*SUMIF(Seasons!A$2:A$8,C5313,Seasons!C$2:C$8))</f>
        <v>-0.7881002087682667</v>
      </c>
    </row>
    <row r="5314" spans="1:15" x14ac:dyDescent="0.2">
      <c r="A5314">
        <v>1</v>
      </c>
      <c r="B5314" s="1">
        <f>K5314</f>
        <v>6666667</v>
      </c>
      <c r="C5314" s="11" t="s">
        <v>21</v>
      </c>
      <c r="D5314" s="11" t="s">
        <v>1490</v>
      </c>
      <c r="E5314" s="12">
        <v>185</v>
      </c>
      <c r="F5314" s="12">
        <v>0</v>
      </c>
      <c r="G5314" s="12">
        <v>0</v>
      </c>
      <c r="H5314" s="12">
        <v>0</v>
      </c>
      <c r="I5314" s="12"/>
      <c r="J5314" s="14">
        <v>6666667</v>
      </c>
      <c r="K5314" s="14">
        <v>6666667</v>
      </c>
      <c r="L5314" s="14">
        <v>0</v>
      </c>
      <c r="M5314" s="13">
        <v>0</v>
      </c>
      <c r="N5314" s="10">
        <v>9.1999999999999993</v>
      </c>
      <c r="O5314" s="10">
        <f>N5314-1/SUMIF(Seasons!A$2:A$8,C5314,Seasons!E$2:E$8)*(B5314-(E5314/SUMIF(Seasons!A$2:A$8,C5314,Seasons!B$2:B$8))*SUMIF(Seasons!A$2:A$8,C5314,Seasons!C$2:C$8))</f>
        <v>-4.9120160842508387</v>
      </c>
    </row>
    <row r="5315" spans="1:15" x14ac:dyDescent="0.2">
      <c r="A5315">
        <v>1</v>
      </c>
      <c r="B5315" s="1">
        <f>48/82*K5315</f>
        <v>3902439.2195121949</v>
      </c>
      <c r="C5315" t="s">
        <v>22</v>
      </c>
      <c r="D5315" t="s">
        <v>1490</v>
      </c>
      <c r="E5315">
        <v>99</v>
      </c>
      <c r="F5315">
        <v>0</v>
      </c>
      <c r="H5315">
        <v>0</v>
      </c>
      <c r="K5315" s="1">
        <v>6666667</v>
      </c>
      <c r="L5315" s="1">
        <v>0</v>
      </c>
      <c r="N5315" s="3">
        <v>6.1</v>
      </c>
      <c r="O5315" s="10">
        <f>N5315-1/SUMIF(Seasons!A$2:A$8,C5315,Seasons!E$2:E$8)*(B5315-(E5315/SUMIF(Seasons!A$2:A$8,C5315,Seasons!B$2:B$8))*SUMIF(Seasons!A$2:A$8,C5315,Seasons!C$2:C$8))</f>
        <v>-1.3221876569630213</v>
      </c>
    </row>
    <row r="5316" spans="1:15" x14ac:dyDescent="0.2">
      <c r="A5316">
        <v>1</v>
      </c>
      <c r="B5316" s="1">
        <f>K5316</f>
        <v>6666667</v>
      </c>
      <c r="C5316" t="s">
        <v>15</v>
      </c>
      <c r="D5316" t="s">
        <v>1490</v>
      </c>
      <c r="E5316">
        <v>195</v>
      </c>
      <c r="F5316">
        <v>0</v>
      </c>
      <c r="G5316">
        <v>0</v>
      </c>
      <c r="H5316">
        <v>0</v>
      </c>
      <c r="I5316"/>
      <c r="J5316" s="1">
        <v>6666667</v>
      </c>
      <c r="K5316" s="1">
        <v>6666667</v>
      </c>
      <c r="L5316" s="1">
        <v>0</v>
      </c>
      <c r="M5316"/>
      <c r="N5316" s="3">
        <v>5.9</v>
      </c>
      <c r="O5316" s="10">
        <f>N5316-1/SUMIF(Seasons!A$2:A$8,C5316,Seasons!E$2:E$8)*(B5316-(E5316/SUMIF(Seasons!A$2:A$8,C5316,Seasons!B$2:B$8))*SUMIF(Seasons!A$2:A$8,C5316,Seasons!C$2:C$8))</f>
        <v>-8.3110365924491756</v>
      </c>
    </row>
    <row r="5317" spans="1:15" x14ac:dyDescent="0.2">
      <c r="A5317">
        <v>1</v>
      </c>
      <c r="B5317" s="1">
        <v>2000000</v>
      </c>
      <c r="C5317" t="s">
        <v>23</v>
      </c>
      <c r="D5317" t="s">
        <v>1490</v>
      </c>
      <c r="E5317">
        <v>186</v>
      </c>
      <c r="K5317" s="1">
        <v>2000000</v>
      </c>
      <c r="L5317" s="1">
        <v>0</v>
      </c>
      <c r="N5317" s="3">
        <v>4.2</v>
      </c>
      <c r="O5317" s="10">
        <f>N5317-1/SUMIF(Seasons!A$2:A$8,C5317,Seasons!E$2:E$8)*(B5317-(E5317/SUMIF(Seasons!A$2:A$8,C5317,Seasons!B$2:B$8))*SUMIF(Seasons!A$2:A$8,C5317,Seasons!C$2:C$8))</f>
        <v>1.1121561668145521</v>
      </c>
    </row>
    <row r="5318" spans="1:15" x14ac:dyDescent="0.2">
      <c r="A5318">
        <v>1</v>
      </c>
      <c r="B5318" s="1">
        <f>J5318</f>
        <v>5750000</v>
      </c>
      <c r="C5318" s="11" t="s">
        <v>17</v>
      </c>
      <c r="D5318" s="11" t="s">
        <v>1491</v>
      </c>
      <c r="E5318" s="12">
        <v>190</v>
      </c>
      <c r="F5318" s="12"/>
      <c r="G5318" s="12"/>
      <c r="H5318" s="12"/>
      <c r="I5318" s="13">
        <v>5400000</v>
      </c>
      <c r="J5318" s="14">
        <v>5750000</v>
      </c>
      <c r="K5318" s="14"/>
      <c r="L5318" s="14" t="s">
        <v>27</v>
      </c>
      <c r="M5318" s="13"/>
      <c r="N5318" s="10">
        <v>18.899999999999999</v>
      </c>
      <c r="O5318" s="10">
        <f>N5318-1/SUMIF(Seasons!A$2:A$8,C5318,Seasons!E$2:E$8)*(B5318-(E5318/SUMIF(Seasons!A$2:A$8,C5318,Seasons!B$2:B$8))*SUMIF(Seasons!A$2:A$8,C5318,Seasons!C$2:C$8))</f>
        <v>5.0714909885308561</v>
      </c>
    </row>
    <row r="5319" spans="1:15" x14ac:dyDescent="0.2">
      <c r="A5319">
        <v>1</v>
      </c>
      <c r="B5319" s="1">
        <f>K5319</f>
        <v>5750000</v>
      </c>
      <c r="C5319" s="11" t="s">
        <v>19</v>
      </c>
      <c r="D5319" s="11" t="s">
        <v>1491</v>
      </c>
      <c r="E5319" s="12">
        <v>193</v>
      </c>
      <c r="F5319" s="12">
        <v>0</v>
      </c>
      <c r="G5319" s="12">
        <v>0</v>
      </c>
      <c r="H5319" s="12">
        <v>0</v>
      </c>
      <c r="I5319" s="11"/>
      <c r="J5319" s="14">
        <v>5750000</v>
      </c>
      <c r="K5319" s="14">
        <v>5750000</v>
      </c>
      <c r="L5319" s="14">
        <v>0</v>
      </c>
      <c r="M5319" s="13"/>
      <c r="N5319" s="10">
        <v>12.4</v>
      </c>
      <c r="O5319" s="10">
        <f>N5319-1/SUMIF(Seasons!A$2:A$8,C5319,Seasons!E$2:E$8)*(B5319-(E5319/SUMIF(Seasons!A$2:A$8,C5319,Seasons!B$2:B$8))*SUMIF(Seasons!A$2:A$8,C5319,Seasons!C$2:C$8))</f>
        <v>-1.507284768211921</v>
      </c>
    </row>
    <row r="5320" spans="1:15" x14ac:dyDescent="0.2">
      <c r="A5320">
        <v>1</v>
      </c>
      <c r="B5320" s="1">
        <f>K5320</f>
        <v>5750000</v>
      </c>
      <c r="C5320" s="11" t="s">
        <v>20</v>
      </c>
      <c r="D5320" s="11" t="s">
        <v>1491</v>
      </c>
      <c r="E5320" s="12">
        <v>186</v>
      </c>
      <c r="F5320" s="12">
        <v>0</v>
      </c>
      <c r="G5320" s="12">
        <v>0</v>
      </c>
      <c r="H5320" s="12">
        <v>0</v>
      </c>
      <c r="I5320" s="12"/>
      <c r="J5320" s="14">
        <v>5750000</v>
      </c>
      <c r="K5320" s="14">
        <v>5750000</v>
      </c>
      <c r="L5320" s="14">
        <v>0</v>
      </c>
      <c r="M5320" s="13"/>
      <c r="N5320" s="10">
        <v>14.5</v>
      </c>
      <c r="O5320" s="10">
        <f>N5320-1/SUMIF(Seasons!A$2:A$8,C5320,Seasons!E$2:E$8)*(B5320-(E5320/SUMIF(Seasons!A$2:A$8,C5320,Seasons!B$2:B$8))*SUMIF(Seasons!A$2:A$8,C5320,Seasons!C$2:C$8))</f>
        <v>1.3475991649269314</v>
      </c>
    </row>
    <row r="5321" spans="1:15" x14ac:dyDescent="0.2">
      <c r="A5321">
        <v>1</v>
      </c>
      <c r="B5321" s="1">
        <f>K5321</f>
        <v>5750000</v>
      </c>
      <c r="C5321" s="11" t="s">
        <v>21</v>
      </c>
      <c r="D5321" s="11" t="s">
        <v>1491</v>
      </c>
      <c r="E5321" s="12">
        <v>185</v>
      </c>
      <c r="F5321" s="12">
        <v>0</v>
      </c>
      <c r="G5321" s="12">
        <v>0</v>
      </c>
      <c r="H5321" s="12">
        <v>0</v>
      </c>
      <c r="I5321" s="12"/>
      <c r="J5321" s="14">
        <v>5750000</v>
      </c>
      <c r="K5321" s="14">
        <v>5750000</v>
      </c>
      <c r="L5321" s="14">
        <v>0</v>
      </c>
      <c r="M5321" s="13">
        <v>0</v>
      </c>
      <c r="N5321" s="10">
        <v>8.3000000000000007</v>
      </c>
      <c r="O5321" s="10">
        <f>N5321-1/SUMIF(Seasons!A$2:A$8,C5321,Seasons!E$2:E$8)*(B5321-(E5321/SUMIF(Seasons!A$2:A$8,C5321,Seasons!B$2:B$8))*SUMIF(Seasons!A$2:A$8,C5321,Seasons!C$2:C$8))</f>
        <v>-3.7057443752991848</v>
      </c>
    </row>
    <row r="5322" spans="1:15" x14ac:dyDescent="0.2">
      <c r="A5322">
        <v>1</v>
      </c>
      <c r="B5322" s="1">
        <f>48/82*K5322</f>
        <v>3365853.658536585</v>
      </c>
      <c r="C5322" t="s">
        <v>22</v>
      </c>
      <c r="D5322" t="s">
        <v>1491</v>
      </c>
      <c r="E5322">
        <v>99</v>
      </c>
      <c r="F5322">
        <v>0</v>
      </c>
      <c r="H5322">
        <v>0</v>
      </c>
      <c r="K5322" s="1">
        <v>5750000</v>
      </c>
      <c r="L5322" s="1">
        <v>0</v>
      </c>
      <c r="N5322" s="3">
        <v>5.6</v>
      </c>
      <c r="O5322" s="10">
        <f>N5322-1/SUMIF(Seasons!A$2:A$8,C5322,Seasons!E$2:E$8)*(B5322-(E5322/SUMIF(Seasons!A$2:A$8,C5322,Seasons!B$2:B$8))*SUMIF(Seasons!A$2:A$8,C5322,Seasons!C$2:C$8))</f>
        <v>-0.71439811172305312</v>
      </c>
    </row>
    <row r="5323" spans="1:15" x14ac:dyDescent="0.2">
      <c r="A5323">
        <v>1</v>
      </c>
      <c r="B5323" s="1">
        <f>K5323</f>
        <v>5750000</v>
      </c>
      <c r="C5323" t="s">
        <v>15</v>
      </c>
      <c r="D5323" t="s">
        <v>1491</v>
      </c>
      <c r="E5323">
        <v>195</v>
      </c>
      <c r="F5323">
        <v>0</v>
      </c>
      <c r="G5323">
        <v>0</v>
      </c>
      <c r="H5323">
        <v>0</v>
      </c>
      <c r="I5323"/>
      <c r="J5323" s="1">
        <v>5750000</v>
      </c>
      <c r="K5323" s="1">
        <v>5750000</v>
      </c>
      <c r="L5323" s="1">
        <v>0</v>
      </c>
      <c r="M5323"/>
      <c r="N5323" s="3">
        <v>4.7</v>
      </c>
      <c r="O5323" s="10">
        <f>N5323-1/SUMIF(Seasons!A$2:A$8,C5323,Seasons!E$2:E$8)*(B5323-(E5323/SUMIF(Seasons!A$2:A$8,C5323,Seasons!B$2:B$8))*SUMIF(Seasons!A$2:A$8,C5323,Seasons!C$2:C$8))</f>
        <v>-7.3813165537270082</v>
      </c>
    </row>
    <row r="5324" spans="1:15" x14ac:dyDescent="0.2">
      <c r="A5324">
        <v>1</v>
      </c>
      <c r="B5324" s="1">
        <v>5482000</v>
      </c>
      <c r="C5324" t="s">
        <v>23</v>
      </c>
      <c r="D5324" t="s">
        <v>1491</v>
      </c>
      <c r="E5324">
        <v>186</v>
      </c>
      <c r="K5324" s="1">
        <v>5482000</v>
      </c>
      <c r="L5324" s="1">
        <v>0</v>
      </c>
      <c r="N5324" s="3">
        <v>0.2</v>
      </c>
      <c r="O5324" s="10">
        <f>N5324-1/SUMIF(Seasons!A$2:A$8,C5324,Seasons!E$2:E$8)*(B5324-(E5324/SUMIF(Seasons!A$2:A$8,C5324,Seasons!B$2:B$8))*SUMIF(Seasons!A$2:A$8,C5324,Seasons!C$2:C$8))</f>
        <v>-10.302928127772848</v>
      </c>
    </row>
    <row r="5325" spans="1:15" x14ac:dyDescent="0.2">
      <c r="A5325">
        <v>1</v>
      </c>
      <c r="B5325" s="1">
        <f>J5325</f>
        <v>587500</v>
      </c>
      <c r="C5325" s="11" t="s">
        <v>17</v>
      </c>
      <c r="D5325" s="11" t="s">
        <v>1492</v>
      </c>
      <c r="E5325" s="12">
        <v>190</v>
      </c>
      <c r="F5325" s="12"/>
      <c r="G5325" s="12"/>
      <c r="H5325" s="12"/>
      <c r="I5325" s="13">
        <v>575000</v>
      </c>
      <c r="J5325" s="14">
        <v>587500</v>
      </c>
      <c r="K5325" s="14"/>
      <c r="L5325" s="14" t="s">
        <v>27</v>
      </c>
      <c r="M5325" s="13"/>
      <c r="N5325" s="10">
        <v>-1.5</v>
      </c>
      <c r="O5325" s="10">
        <f>N5325-1/SUMIF(Seasons!A$2:A$8,C5325,Seasons!E$2:E$8)*(B5325-(E5325/SUMIF(Seasons!A$2:A$8,C5325,Seasons!B$2:B$8))*SUMIF(Seasons!A$2:A$8,C5325,Seasons!C$2:C$8))</f>
        <v>-1.7949208083014745</v>
      </c>
    </row>
    <row r="5326" spans="1:15" x14ac:dyDescent="0.2">
      <c r="A5326">
        <v>1</v>
      </c>
      <c r="B5326" s="1">
        <f>K5326</f>
        <v>587500</v>
      </c>
      <c r="C5326" s="11" t="s">
        <v>19</v>
      </c>
      <c r="D5326" s="11" t="s">
        <v>1492</v>
      </c>
      <c r="E5326" s="12">
        <v>193</v>
      </c>
      <c r="F5326" s="12">
        <v>0</v>
      </c>
      <c r="G5326" s="12">
        <v>0</v>
      </c>
      <c r="H5326" s="12">
        <v>0</v>
      </c>
      <c r="I5326" s="11"/>
      <c r="J5326" s="14">
        <v>587500</v>
      </c>
      <c r="K5326" s="14">
        <v>587500</v>
      </c>
      <c r="L5326" s="14">
        <v>0</v>
      </c>
      <c r="M5326" s="13"/>
      <c r="N5326" s="10">
        <v>3</v>
      </c>
      <c r="O5326" s="10">
        <f>N5326-1/SUMIF(Seasons!A$2:A$8,C5326,Seasons!E$2:E$8)*(B5326-(E5326/SUMIF(Seasons!A$2:A$8,C5326,Seasons!B$2:B$8))*SUMIF(Seasons!A$2:A$8,C5326,Seasons!C$2:C$8))</f>
        <v>2.7682119205298013</v>
      </c>
    </row>
    <row r="5327" spans="1:15" x14ac:dyDescent="0.2">
      <c r="A5327">
        <v>1</v>
      </c>
      <c r="B5327" s="1">
        <f>K5327</f>
        <v>900000</v>
      </c>
      <c r="C5327" s="11" t="s">
        <v>20</v>
      </c>
      <c r="D5327" s="11" t="s">
        <v>1492</v>
      </c>
      <c r="E5327" s="12">
        <v>186</v>
      </c>
      <c r="F5327" s="12">
        <v>0</v>
      </c>
      <c r="G5327" s="12">
        <v>0</v>
      </c>
      <c r="H5327" s="12">
        <v>0</v>
      </c>
      <c r="I5327" s="12"/>
      <c r="J5327" s="14">
        <v>900000</v>
      </c>
      <c r="K5327" s="14">
        <v>900000</v>
      </c>
      <c r="L5327" s="14">
        <v>0</v>
      </c>
      <c r="M5327" s="13"/>
      <c r="N5327" s="10">
        <v>1.5</v>
      </c>
      <c r="O5327" s="10">
        <f>N5327-1/SUMIF(Seasons!A$2:A$8,C5327,Seasons!E$2:E$8)*(B5327-(E5327/SUMIF(Seasons!A$2:A$8,C5327,Seasons!B$2:B$8))*SUMIF(Seasons!A$2:A$8,C5327,Seasons!C$2:C$8))</f>
        <v>0.4979123173277662</v>
      </c>
    </row>
    <row r="5328" spans="1:15" x14ac:dyDescent="0.2">
      <c r="A5328">
        <v>1</v>
      </c>
      <c r="B5328" s="1">
        <f>K5328</f>
        <v>1175000</v>
      </c>
      <c r="C5328" s="11" t="s">
        <v>21</v>
      </c>
      <c r="D5328" s="11" t="s">
        <v>1492</v>
      </c>
      <c r="E5328" s="12">
        <v>185</v>
      </c>
      <c r="F5328" s="12">
        <v>0</v>
      </c>
      <c r="G5328" s="12">
        <v>0</v>
      </c>
      <c r="H5328" s="12">
        <v>0</v>
      </c>
      <c r="I5328" s="12"/>
      <c r="J5328" s="14">
        <v>1175000</v>
      </c>
      <c r="K5328" s="14">
        <v>1175000</v>
      </c>
      <c r="L5328" s="14">
        <v>0</v>
      </c>
      <c r="M5328" s="13">
        <v>0</v>
      </c>
      <c r="N5328" s="10">
        <v>-1</v>
      </c>
      <c r="O5328" s="10">
        <f>N5328-1/SUMIF(Seasons!A$2:A$8,C5328,Seasons!E$2:E$8)*(B5328-(E5328/SUMIF(Seasons!A$2:A$8,C5328,Seasons!B$2:B$8))*SUMIF(Seasons!A$2:A$8,C5328,Seasons!C$2:C$8))</f>
        <v>-2.4935375777884152</v>
      </c>
    </row>
    <row r="5329" spans="1:15" x14ac:dyDescent="0.2">
      <c r="A5329">
        <v>1</v>
      </c>
      <c r="B5329" s="1">
        <f>48/82*K5329</f>
        <v>687804.87804878049</v>
      </c>
      <c r="C5329" t="s">
        <v>22</v>
      </c>
      <c r="D5329" t="s">
        <v>1492</v>
      </c>
      <c r="E5329">
        <v>99</v>
      </c>
      <c r="F5329">
        <v>0</v>
      </c>
      <c r="H5329">
        <v>0</v>
      </c>
      <c r="K5329" s="1">
        <v>1175000</v>
      </c>
      <c r="L5329" s="1">
        <v>0</v>
      </c>
      <c r="N5329" s="3">
        <v>1.4</v>
      </c>
      <c r="O5329" s="10">
        <f>N5329-1/SUMIF(Seasons!A$2:A$8,C5329,Seasons!E$2:E$8)*(B5329-(E5329/SUMIF(Seasons!A$2:A$8,C5329,Seasons!B$2:B$8))*SUMIF(Seasons!A$2:A$8,C5329,Seasons!C$2:C$8))</f>
        <v>0.61447678992918953</v>
      </c>
    </row>
    <row r="5330" spans="1:15" x14ac:dyDescent="0.2">
      <c r="A5330">
        <v>1</v>
      </c>
      <c r="B5330" s="1">
        <f>K5330</f>
        <v>1150000</v>
      </c>
      <c r="C5330" t="s">
        <v>15</v>
      </c>
      <c r="D5330" t="s">
        <v>1492</v>
      </c>
      <c r="E5330">
        <v>195</v>
      </c>
      <c r="F5330">
        <v>0</v>
      </c>
      <c r="G5330">
        <v>0</v>
      </c>
      <c r="H5330">
        <v>0</v>
      </c>
      <c r="I5330"/>
      <c r="J5330" s="1">
        <v>1150000</v>
      </c>
      <c r="K5330" s="1">
        <v>1150000</v>
      </c>
      <c r="L5330" s="1">
        <v>0</v>
      </c>
      <c r="M5330"/>
      <c r="N5330" s="3">
        <v>4.3</v>
      </c>
      <c r="O5330" s="10">
        <f>N5330-1/SUMIF(Seasons!A$2:A$8,C5330,Seasons!E$2:E$8)*(B5330-(E5330/SUMIF(Seasons!A$2:A$8,C5330,Seasons!B$2:B$8))*SUMIF(Seasons!A$2:A$8,C5330,Seasons!C$2:C$8))</f>
        <v>2.9060019361084217</v>
      </c>
    </row>
    <row r="5331" spans="1:15" x14ac:dyDescent="0.2">
      <c r="A5331">
        <v>1</v>
      </c>
      <c r="B5331" s="1">
        <v>1150000</v>
      </c>
      <c r="C5331" t="s">
        <v>23</v>
      </c>
      <c r="D5331" t="s">
        <v>1492</v>
      </c>
      <c r="E5331">
        <v>186</v>
      </c>
      <c r="K5331" s="1">
        <v>1150000</v>
      </c>
      <c r="L5331" s="1">
        <v>0</v>
      </c>
      <c r="N5331" s="3">
        <v>5.3</v>
      </c>
      <c r="O5331" s="10">
        <f>N5331-1/SUMIF(Seasons!A$2:A$8,C5331,Seasons!E$2:E$8)*(B5331-(E5331/SUMIF(Seasons!A$2:A$8,C5331,Seasons!B$2:B$8))*SUMIF(Seasons!A$2:A$8,C5331,Seasons!C$2:C$8))</f>
        <v>4.0222715173025732</v>
      </c>
    </row>
    <row r="5332" spans="1:15" x14ac:dyDescent="0.2">
      <c r="A5332">
        <v>1</v>
      </c>
      <c r="B5332" s="1">
        <f>J5332</f>
        <v>500000</v>
      </c>
      <c r="C5332" s="11" t="s">
        <v>17</v>
      </c>
      <c r="D5332" s="11" t="s">
        <v>1493</v>
      </c>
      <c r="E5332" s="12">
        <v>190</v>
      </c>
      <c r="F5332" s="12"/>
      <c r="G5332" s="12"/>
      <c r="H5332" s="12"/>
      <c r="I5332" s="13">
        <v>500000</v>
      </c>
      <c r="J5332" s="14">
        <v>500000</v>
      </c>
      <c r="K5332" s="14"/>
      <c r="L5332" s="14" t="s">
        <v>27</v>
      </c>
      <c r="M5332" s="13"/>
      <c r="N5332" s="10">
        <v>-0.8</v>
      </c>
      <c r="O5332" s="10">
        <f>N5332-1/SUMIF(Seasons!A$2:A$8,C5332,Seasons!E$2:E$8)*(B5332-(E5332/SUMIF(Seasons!A$2:A$8,C5332,Seasons!B$2:B$8))*SUMIF(Seasons!A$2:A$8,C5332,Seasons!C$2:C$8))</f>
        <v>-0.86553795740032768</v>
      </c>
    </row>
    <row r="5333" spans="1:15" x14ac:dyDescent="0.2">
      <c r="A5333">
        <v>1</v>
      </c>
      <c r="B5333" s="1">
        <v>801000</v>
      </c>
      <c r="C5333" t="s">
        <v>23</v>
      </c>
      <c r="D5333" t="s">
        <v>1494</v>
      </c>
      <c r="E5333">
        <v>161</v>
      </c>
      <c r="K5333" s="1">
        <v>801000</v>
      </c>
      <c r="L5333" s="1">
        <v>83000</v>
      </c>
      <c r="N5333" s="3">
        <v>0</v>
      </c>
      <c r="O5333" s="10">
        <f>N5333-1/SUMIF(Seasons!A$2:A$8,C5333,Seasons!E$2:E$8)*(B5333-(E5333/SUMIF(Seasons!A$2:A$8,C5333,Seasons!B$2:B$8))*SUMIF(Seasons!A$2:A$8,C5333,Seasons!C$2:C$8))</f>
        <v>-0.69194263960843805</v>
      </c>
    </row>
    <row r="5334" spans="1:15" x14ac:dyDescent="0.2">
      <c r="A5334">
        <v>1</v>
      </c>
      <c r="B5334" s="1">
        <f>K5334</f>
        <v>894167</v>
      </c>
      <c r="C5334" t="s">
        <v>15</v>
      </c>
      <c r="D5334" t="s">
        <v>1495</v>
      </c>
      <c r="E5334">
        <v>195</v>
      </c>
      <c r="F5334">
        <v>0</v>
      </c>
      <c r="G5334">
        <v>0</v>
      </c>
      <c r="H5334">
        <v>0</v>
      </c>
      <c r="I5334"/>
      <c r="J5334" s="1">
        <v>1744167</v>
      </c>
      <c r="K5334" s="1">
        <v>894167</v>
      </c>
      <c r="L5334" s="1">
        <v>850000</v>
      </c>
      <c r="M5334"/>
      <c r="N5334" s="3">
        <v>1.9</v>
      </c>
      <c r="O5334" s="10">
        <f>N5334-1/SUMIF(Seasons!A$2:A$8,C5334,Seasons!E$2:E$8)*(B5334-(E5334/SUMIF(Seasons!A$2:A$8,C5334,Seasons!B$2:B$8))*SUMIF(Seasons!A$2:A$8,C5334,Seasons!C$2:C$8))</f>
        <v>1.1003864472410454</v>
      </c>
    </row>
    <row r="5335" spans="1:15" x14ac:dyDescent="0.2">
      <c r="A5335">
        <v>1</v>
      </c>
      <c r="B5335" s="1">
        <v>1744000</v>
      </c>
      <c r="C5335" t="s">
        <v>23</v>
      </c>
      <c r="D5335" t="s">
        <v>1495</v>
      </c>
      <c r="E5335">
        <v>186</v>
      </c>
      <c r="K5335" s="1">
        <v>1744000</v>
      </c>
      <c r="L5335" s="1">
        <v>850000</v>
      </c>
      <c r="N5335" s="3">
        <v>4.5999999999999996</v>
      </c>
      <c r="O5335" s="10">
        <f>N5335-1/SUMIF(Seasons!A$2:A$8,C5335,Seasons!E$2:E$8)*(B5335-(E5335/SUMIF(Seasons!A$2:A$8,C5335,Seasons!B$2:B$8))*SUMIF(Seasons!A$2:A$8,C5335,Seasons!C$2:C$8))</f>
        <v>2.0573203194321206</v>
      </c>
    </row>
    <row r="5336" spans="1:15" x14ac:dyDescent="0.2">
      <c r="A5336">
        <v>1</v>
      </c>
      <c r="B5336" s="1">
        <f>K5336</f>
        <v>520900</v>
      </c>
      <c r="C5336" s="11" t="s">
        <v>21</v>
      </c>
      <c r="D5336" s="11" t="s">
        <v>1496</v>
      </c>
      <c r="E5336" s="12">
        <v>177</v>
      </c>
      <c r="F5336" s="12">
        <v>0</v>
      </c>
      <c r="G5336" s="12">
        <v>0</v>
      </c>
      <c r="H5336" s="12">
        <v>0</v>
      </c>
      <c r="I5336" s="12"/>
      <c r="J5336" s="14">
        <v>544444</v>
      </c>
      <c r="K5336" s="14">
        <v>520900</v>
      </c>
      <c r="L5336" s="14">
        <v>0</v>
      </c>
      <c r="M5336" s="13">
        <v>0</v>
      </c>
      <c r="N5336" s="10">
        <v>-0.60000000000000009</v>
      </c>
      <c r="O5336" s="10">
        <f>N5336-1/SUMIF(Seasons!A$2:A$8,C5336,Seasons!E$2:E$8)*(B5336-(E5336/SUMIF(Seasons!A$2:A$8,C5336,Seasons!B$2:B$8))*SUMIF(Seasons!A$2:A$8,C5336,Seasons!C$2:C$8))</f>
        <v>-0.6427443623614042</v>
      </c>
    </row>
    <row r="5337" spans="1:15" x14ac:dyDescent="0.2">
      <c r="A5337">
        <v>1</v>
      </c>
      <c r="B5337" s="1">
        <f>48/82*K5337</f>
        <v>318698.92682926828</v>
      </c>
      <c r="C5337" t="s">
        <v>22</v>
      </c>
      <c r="D5337" t="s">
        <v>1496</v>
      </c>
      <c r="E5337">
        <v>99</v>
      </c>
      <c r="F5337">
        <v>0</v>
      </c>
      <c r="H5337">
        <v>0</v>
      </c>
      <c r="K5337" s="1">
        <v>544444</v>
      </c>
      <c r="L5337" s="1">
        <v>0</v>
      </c>
      <c r="N5337" s="3">
        <v>-0.30000000000000004</v>
      </c>
      <c r="O5337" s="10">
        <f>N5337-1/SUMIF(Seasons!A$2:A$8,C5337,Seasons!E$2:E$8)*(B5337-(E5337/SUMIF(Seasons!A$2:A$8,C5337,Seasons!B$2:B$8))*SUMIF(Seasons!A$2:A$8,C5337,Seasons!C$2:C$8))</f>
        <v>-0.32349802045633358</v>
      </c>
    </row>
    <row r="5338" spans="1:15" x14ac:dyDescent="0.2">
      <c r="A5338">
        <v>1</v>
      </c>
      <c r="B5338" s="1">
        <f>K5338</f>
        <v>750000</v>
      </c>
      <c r="C5338" t="s">
        <v>15</v>
      </c>
      <c r="D5338" t="s">
        <v>1496</v>
      </c>
      <c r="E5338">
        <v>195</v>
      </c>
      <c r="F5338">
        <v>0</v>
      </c>
      <c r="G5338">
        <v>0</v>
      </c>
      <c r="H5338">
        <v>0</v>
      </c>
      <c r="I5338"/>
      <c r="J5338" s="1">
        <v>750000</v>
      </c>
      <c r="K5338" s="1">
        <v>750000</v>
      </c>
      <c r="L5338" s="1">
        <v>0</v>
      </c>
      <c r="M5338"/>
      <c r="N5338" s="3">
        <v>-2.6</v>
      </c>
      <c r="O5338" s="10">
        <f>N5338-1/SUMIF(Seasons!A$2:A$8,C5338,Seasons!E$2:E$8)*(B5338-(E5338/SUMIF(Seasons!A$2:A$8,C5338,Seasons!B$2:B$8))*SUMIF(Seasons!A$2:A$8,C5338,Seasons!C$2:C$8))</f>
        <v>-3.0646660212971928</v>
      </c>
    </row>
    <row r="5339" spans="1:15" x14ac:dyDescent="0.2">
      <c r="A5339">
        <v>1</v>
      </c>
      <c r="B5339" s="1">
        <v>750000</v>
      </c>
      <c r="C5339" t="s">
        <v>23</v>
      </c>
      <c r="D5339" t="s">
        <v>1496</v>
      </c>
      <c r="E5339">
        <v>186</v>
      </c>
      <c r="K5339" s="1">
        <v>750000</v>
      </c>
      <c r="L5339" s="1">
        <v>0</v>
      </c>
      <c r="N5339" s="3">
        <v>-1.9</v>
      </c>
      <c r="O5339" s="10">
        <f>N5339-1/SUMIF(Seasons!A$2:A$8,C5339,Seasons!E$2:E$8)*(B5339-(E5339/SUMIF(Seasons!A$2:A$8,C5339,Seasons!B$2:B$8))*SUMIF(Seasons!A$2:A$8,C5339,Seasons!C$2:C$8))</f>
        <v>-2.3259094942324756</v>
      </c>
    </row>
    <row r="5340" spans="1:15" x14ac:dyDescent="0.2">
      <c r="A5340">
        <v>1</v>
      </c>
      <c r="B5340" s="1">
        <f>J5340</f>
        <v>547500</v>
      </c>
      <c r="C5340" s="11" t="s">
        <v>17</v>
      </c>
      <c r="D5340" s="11" t="s">
        <v>1497</v>
      </c>
      <c r="E5340" s="12">
        <v>190</v>
      </c>
      <c r="F5340" s="12"/>
      <c r="G5340" s="12"/>
      <c r="H5340" s="12"/>
      <c r="I5340" s="13">
        <v>575000</v>
      </c>
      <c r="J5340" s="14">
        <v>547500</v>
      </c>
      <c r="K5340" s="14"/>
      <c r="L5340" s="14"/>
      <c r="M5340" s="13"/>
      <c r="N5340" s="20">
        <v>15</v>
      </c>
      <c r="O5340" s="10">
        <f>N5340-1/SUMIF(Seasons!A$2:A$8,C5340,Seasons!E$2:E$8)*(B5340-(E5340/SUMIF(Seasons!A$2:A$8,C5340,Seasons!B$2:B$8))*SUMIF(Seasons!A$2:A$8,C5340,Seasons!C$2:C$8))</f>
        <v>14.80993992353905</v>
      </c>
    </row>
    <row r="5341" spans="1:15" x14ac:dyDescent="0.2">
      <c r="A5341">
        <v>1</v>
      </c>
      <c r="B5341" s="1">
        <f>K5341</f>
        <v>725000</v>
      </c>
      <c r="C5341" s="11" t="s">
        <v>19</v>
      </c>
      <c r="D5341" s="11" t="s">
        <v>1497</v>
      </c>
      <c r="E5341" s="12">
        <v>193</v>
      </c>
      <c r="F5341" s="12">
        <v>0</v>
      </c>
      <c r="G5341" s="12">
        <v>0</v>
      </c>
      <c r="H5341" s="12">
        <v>0</v>
      </c>
      <c r="I5341" s="11"/>
      <c r="J5341" s="14">
        <v>725000</v>
      </c>
      <c r="K5341" s="14">
        <v>725000</v>
      </c>
      <c r="L5341" s="14">
        <v>0</v>
      </c>
      <c r="M5341" s="13"/>
      <c r="N5341" s="10">
        <v>8.9</v>
      </c>
      <c r="O5341" s="10">
        <f>N5341-1/SUMIF(Seasons!A$2:A$8,C5341,Seasons!E$2:E$8)*(B5341-(E5341/SUMIF(Seasons!A$2:A$8,C5341,Seasons!B$2:B$8))*SUMIF(Seasons!A$2:A$8,C5341,Seasons!C$2:C$8))</f>
        <v>8.3039735099337744</v>
      </c>
    </row>
    <row r="5342" spans="1:15" x14ac:dyDescent="0.2">
      <c r="A5342">
        <v>1</v>
      </c>
      <c r="B5342" s="1">
        <f>K5342</f>
        <v>3400000</v>
      </c>
      <c r="C5342" s="11" t="s">
        <v>20</v>
      </c>
      <c r="D5342" s="11" t="s">
        <v>1497</v>
      </c>
      <c r="E5342" s="12">
        <v>186</v>
      </c>
      <c r="F5342" s="12">
        <v>0</v>
      </c>
      <c r="G5342" s="12">
        <v>0</v>
      </c>
      <c r="H5342" s="12">
        <v>0</v>
      </c>
      <c r="I5342" s="12"/>
      <c r="J5342" s="14">
        <v>3400000</v>
      </c>
      <c r="K5342" s="14">
        <v>3400000</v>
      </c>
      <c r="L5342" s="14">
        <v>0</v>
      </c>
      <c r="M5342" s="13"/>
      <c r="N5342" s="10">
        <v>36.5</v>
      </c>
      <c r="O5342" s="10">
        <f>N5342-1/SUMIF(Seasons!A$2:A$8,C5342,Seasons!E$2:E$8)*(B5342-(E5342/SUMIF(Seasons!A$2:A$8,C5342,Seasons!B$2:B$8))*SUMIF(Seasons!A$2:A$8,C5342,Seasons!C$2:C$8))</f>
        <v>29.234864300626306</v>
      </c>
    </row>
    <row r="5343" spans="1:15" x14ac:dyDescent="0.2">
      <c r="A5343">
        <v>1</v>
      </c>
      <c r="B5343" s="1">
        <f>K5343</f>
        <v>3400000</v>
      </c>
      <c r="C5343" s="11" t="s">
        <v>21</v>
      </c>
      <c r="D5343" s="11" t="s">
        <v>1497</v>
      </c>
      <c r="E5343" s="12">
        <v>185</v>
      </c>
      <c r="F5343" s="12">
        <v>0</v>
      </c>
      <c r="G5343" s="12">
        <v>0</v>
      </c>
      <c r="H5343" s="12">
        <v>0</v>
      </c>
      <c r="I5343" s="12"/>
      <c r="J5343" s="14">
        <v>3400000</v>
      </c>
      <c r="K5343" s="14">
        <v>3400000</v>
      </c>
      <c r="L5343" s="14">
        <v>0</v>
      </c>
      <c r="M5343" s="13">
        <v>0</v>
      </c>
      <c r="N5343" s="10">
        <v>24.6</v>
      </c>
      <c r="O5343" s="10">
        <f>N5343-1/SUMIF(Seasons!A$2:A$8,C5343,Seasons!E$2:E$8)*(B5343-(E5343/SUMIF(Seasons!A$2:A$8,C5343,Seasons!B$2:B$8))*SUMIF(Seasons!A$2:A$8,C5343,Seasons!C$2:C$8))</f>
        <v>17.993968405935856</v>
      </c>
    </row>
    <row r="5344" spans="1:15" x14ac:dyDescent="0.2">
      <c r="A5344">
        <v>1</v>
      </c>
      <c r="B5344" s="1">
        <f>48/82*K5344</f>
        <v>4097560.9756097561</v>
      </c>
      <c r="C5344" t="s">
        <v>22</v>
      </c>
      <c r="D5344" t="s">
        <v>1497</v>
      </c>
      <c r="E5344">
        <v>99</v>
      </c>
      <c r="F5344">
        <v>0</v>
      </c>
      <c r="H5344">
        <v>0</v>
      </c>
      <c r="K5344" s="1">
        <v>7000000</v>
      </c>
      <c r="L5344" s="1">
        <v>0</v>
      </c>
      <c r="N5344" s="3">
        <v>1.2</v>
      </c>
      <c r="O5344" s="10">
        <f>N5344-1/SUMIF(Seasons!A$2:A$8,C5344,Seasons!E$2:E$8)*(B5344-(E5344/SUMIF(Seasons!A$2:A$8,C5344,Seasons!B$2:B$8))*SUMIF(Seasons!A$2:A$8,C5344,Seasons!C$2:C$8))</f>
        <v>-6.6250196695515342</v>
      </c>
    </row>
    <row r="5345" spans="1:15" x14ac:dyDescent="0.2">
      <c r="A5345">
        <v>1</v>
      </c>
      <c r="B5345" s="1">
        <f>K5345</f>
        <v>7000000</v>
      </c>
      <c r="C5345" t="s">
        <v>15</v>
      </c>
      <c r="D5345" t="s">
        <v>1497</v>
      </c>
      <c r="E5345">
        <v>195</v>
      </c>
      <c r="F5345">
        <v>0</v>
      </c>
      <c r="G5345">
        <v>0</v>
      </c>
      <c r="H5345">
        <v>0</v>
      </c>
      <c r="I5345"/>
      <c r="J5345" s="1">
        <v>7000000</v>
      </c>
      <c r="K5345" s="1">
        <v>7000000</v>
      </c>
      <c r="L5345" s="1">
        <v>0</v>
      </c>
      <c r="M5345"/>
      <c r="N5345" s="3">
        <v>-3.4</v>
      </c>
      <c r="O5345" s="10">
        <f>N5345-1/SUMIF(Seasons!A$2:A$8,C5345,Seasons!E$2:E$8)*(B5345-(E5345/SUMIF(Seasons!A$2:A$8,C5345,Seasons!B$2:B$8))*SUMIF(Seasons!A$2:A$8,C5345,Seasons!C$2:C$8))</f>
        <v>-18.385479186834463</v>
      </c>
    </row>
    <row r="5346" spans="1:15" x14ac:dyDescent="0.2">
      <c r="A5346">
        <v>1</v>
      </c>
      <c r="B5346" s="1">
        <v>7000000</v>
      </c>
      <c r="C5346" t="s">
        <v>23</v>
      </c>
      <c r="D5346" t="s">
        <v>1497</v>
      </c>
      <c r="E5346" s="19">
        <v>186</v>
      </c>
      <c r="J5346" s="1">
        <v>7000000</v>
      </c>
      <c r="K5346" s="1">
        <v>7000000</v>
      </c>
      <c r="N5346" s="3">
        <v>20.8</v>
      </c>
      <c r="O5346" s="10">
        <f>N5346-1/SUMIF(Seasons!A$2:A$8,C5346,Seasons!E$2:E$8)*(B5346-(E5346/SUMIF(Seasons!A$2:A$8,C5346,Seasons!B$2:B$8))*SUMIF(Seasons!A$2:A$8,C5346,Seasons!C$2:C$8))</f>
        <v>7.0644188110026622</v>
      </c>
    </row>
    <row r="5347" spans="1:15" x14ac:dyDescent="0.2">
      <c r="A5347">
        <v>1</v>
      </c>
      <c r="B5347" s="1">
        <v>127000</v>
      </c>
      <c r="C5347" t="s">
        <v>23</v>
      </c>
      <c r="D5347" t="s">
        <v>1498</v>
      </c>
      <c r="E5347">
        <v>41</v>
      </c>
      <c r="K5347" s="1">
        <v>127000</v>
      </c>
      <c r="L5347" s="1">
        <v>0</v>
      </c>
      <c r="N5347" s="3">
        <v>-0.1</v>
      </c>
      <c r="O5347" s="10">
        <f>N5347-1/SUMIF(Seasons!A$2:A$8,C5347,Seasons!E$2:E$8)*(B5347-(E5347/SUMIF(Seasons!A$2:A$8,C5347,Seasons!B$2:B$8))*SUMIF(Seasons!A$2:A$8,C5347,Seasons!C$2:C$8))</f>
        <v>-0.11227352090906489</v>
      </c>
    </row>
    <row r="5348" spans="1:15" x14ac:dyDescent="0.2">
      <c r="A5348">
        <v>1</v>
      </c>
      <c r="B5348" s="1">
        <f>J5348</f>
        <v>1000000</v>
      </c>
      <c r="C5348" s="11" t="s">
        <v>17</v>
      </c>
      <c r="D5348" s="11" t="s">
        <v>1499</v>
      </c>
      <c r="E5348" s="12">
        <v>190</v>
      </c>
      <c r="F5348" s="12"/>
      <c r="G5348" s="12"/>
      <c r="H5348" s="12"/>
      <c r="I5348" s="13">
        <v>1000000</v>
      </c>
      <c r="J5348" s="14">
        <v>1000000</v>
      </c>
      <c r="K5348" s="14"/>
      <c r="L5348" s="14" t="s">
        <v>27</v>
      </c>
      <c r="M5348" s="13"/>
      <c r="N5348" s="10">
        <v>-0.60000000000000009</v>
      </c>
      <c r="O5348" s="10">
        <f>N5348-1/SUMIF(Seasons!A$2:A$8,C5348,Seasons!E$2:E$8)*(B5348-(E5348/SUMIF(Seasons!A$2:A$8,C5348,Seasons!B$2:B$8))*SUMIF(Seasons!A$2:A$8,C5348,Seasons!C$2:C$8))</f>
        <v>-1.9762971054068816</v>
      </c>
    </row>
    <row r="5349" spans="1:15" x14ac:dyDescent="0.2">
      <c r="A5349">
        <v>1</v>
      </c>
      <c r="B5349" s="1">
        <f>K5349</f>
        <v>118279</v>
      </c>
      <c r="C5349" s="11" t="s">
        <v>20</v>
      </c>
      <c r="D5349" s="11" t="s">
        <v>1499</v>
      </c>
      <c r="E5349" s="11">
        <v>22</v>
      </c>
      <c r="F5349" s="11">
        <v>0</v>
      </c>
      <c r="G5349" s="11">
        <v>0</v>
      </c>
      <c r="H5349" s="11">
        <v>0</v>
      </c>
      <c r="I5349" s="11"/>
      <c r="J5349" s="17">
        <v>1000000</v>
      </c>
      <c r="K5349" s="17">
        <v>118279</v>
      </c>
      <c r="L5349" s="17">
        <v>0</v>
      </c>
      <c r="M5349" s="18"/>
      <c r="N5349" s="10">
        <v>-0.3</v>
      </c>
      <c r="O5349" s="10">
        <f>N5349-1/SUMIF(Seasons!A$2:A$8,C5349,Seasons!E$2:E$8)*(B5349-(E5349/SUMIF(Seasons!A$2:A$8,C5349,Seasons!B$2:B$8))*SUMIF(Seasons!A$2:A$8,C5349,Seasons!C$2:C$8))</f>
        <v>-0.44815669742070169</v>
      </c>
    </row>
    <row r="5350" spans="1:15" x14ac:dyDescent="0.2">
      <c r="A5350">
        <v>1</v>
      </c>
      <c r="B5350" s="1">
        <f>K5350</f>
        <v>346282</v>
      </c>
      <c r="C5350" t="s">
        <v>15</v>
      </c>
      <c r="D5350" t="s">
        <v>1500</v>
      </c>
      <c r="E5350">
        <v>73</v>
      </c>
      <c r="F5350">
        <v>0</v>
      </c>
      <c r="G5350">
        <v>0</v>
      </c>
      <c r="H5350">
        <v>0</v>
      </c>
      <c r="I5350"/>
      <c r="J5350" s="1">
        <v>1775000</v>
      </c>
      <c r="K5350" s="1">
        <v>346282</v>
      </c>
      <c r="L5350" s="1">
        <v>850000</v>
      </c>
      <c r="M5350"/>
      <c r="N5350" s="3">
        <v>-1.3</v>
      </c>
      <c r="O5350" s="10">
        <f>N5350-1/SUMIF(Seasons!A$2:A$8,C5350,Seasons!E$2:E$8)*(B5350-(E5350/SUMIF(Seasons!A$2:A$8,C5350,Seasons!B$2:B$8))*SUMIF(Seasons!A$2:A$8,C5350,Seasons!C$2:C$8))</f>
        <v>-1.6261596842653958</v>
      </c>
    </row>
    <row r="5351" spans="1:15" x14ac:dyDescent="0.2">
      <c r="A5351">
        <v>1</v>
      </c>
      <c r="B5351" s="1">
        <v>1775000</v>
      </c>
      <c r="C5351" t="s">
        <v>23</v>
      </c>
      <c r="D5351" t="s">
        <v>1500</v>
      </c>
      <c r="E5351">
        <v>186</v>
      </c>
      <c r="K5351" s="1">
        <v>1775000</v>
      </c>
      <c r="L5351" s="1">
        <v>850000</v>
      </c>
      <c r="N5351" s="3">
        <v>-1.8</v>
      </c>
      <c r="O5351" s="10">
        <f>N5351-1/SUMIF(Seasons!A$2:A$8,C5351,Seasons!E$2:E$8)*(B5351-(E5351/SUMIF(Seasons!A$2:A$8,C5351,Seasons!B$2:B$8))*SUMIF(Seasons!A$2:A$8,C5351,Seasons!C$2:C$8))</f>
        <v>-4.4086956521739129</v>
      </c>
    </row>
    <row r="5352" spans="1:15" x14ac:dyDescent="0.2">
      <c r="A5352">
        <v>1</v>
      </c>
      <c r="B5352" s="1">
        <v>399000</v>
      </c>
      <c r="C5352" t="s">
        <v>23</v>
      </c>
      <c r="D5352" t="s">
        <v>1501</v>
      </c>
      <c r="E5352">
        <v>83</v>
      </c>
      <c r="K5352" s="1">
        <v>399000</v>
      </c>
      <c r="L5352" s="1">
        <v>107000</v>
      </c>
      <c r="N5352" s="3">
        <v>0.9</v>
      </c>
      <c r="O5352" s="10">
        <f>N5352-1/SUMIF(Seasons!A$2:A$8,C5352,Seasons!E$2:E$8)*(B5352-(E5352/SUMIF(Seasons!A$2:A$8,C5352,Seasons!B$2:B$8))*SUMIF(Seasons!A$2:A$8,C5352,Seasons!C$2:C$8))</f>
        <v>0.57296562383719274</v>
      </c>
    </row>
    <row r="5353" spans="1:15" x14ac:dyDescent="0.2">
      <c r="A5353">
        <v>1</v>
      </c>
      <c r="B5353" s="1">
        <f>K5353</f>
        <v>31813</v>
      </c>
      <c r="C5353" s="11" t="s">
        <v>19</v>
      </c>
      <c r="D5353" s="11" t="s">
        <v>1502</v>
      </c>
      <c r="E5353" s="12">
        <v>12</v>
      </c>
      <c r="F5353" s="12">
        <v>0</v>
      </c>
      <c r="G5353" s="12">
        <v>0</v>
      </c>
      <c r="H5353" s="12">
        <v>0</v>
      </c>
      <c r="I5353" s="11"/>
      <c r="J5353" s="14">
        <v>511667</v>
      </c>
      <c r="K5353" s="14">
        <v>31813</v>
      </c>
      <c r="L5353" s="14">
        <v>0</v>
      </c>
      <c r="M5353" s="13"/>
      <c r="N5353" s="10">
        <v>-0.1</v>
      </c>
      <c r="O5353" s="10">
        <f>N5353-1/SUMIF(Seasons!A$2:A$8,C5353,Seasons!E$2:E$8)*(B5353-(E5353/SUMIF(Seasons!A$2:A$8,C5353,Seasons!B$2:B$8))*SUMIF(Seasons!A$2:A$8,C5353,Seasons!C$2:C$8))</f>
        <v>-0.10192031019455787</v>
      </c>
    </row>
    <row r="5354" spans="1:15" x14ac:dyDescent="0.2">
      <c r="A5354">
        <v>1</v>
      </c>
      <c r="B5354" s="1">
        <f>K5354</f>
        <v>413889</v>
      </c>
      <c r="C5354" s="11" t="s">
        <v>20</v>
      </c>
      <c r="D5354" s="11" t="s">
        <v>1502</v>
      </c>
      <c r="E5354" s="12">
        <v>149</v>
      </c>
      <c r="F5354" s="12">
        <v>0</v>
      </c>
      <c r="G5354" s="12">
        <v>0</v>
      </c>
      <c r="H5354" s="12">
        <v>0</v>
      </c>
      <c r="I5354" s="12"/>
      <c r="J5354" s="14">
        <v>516667</v>
      </c>
      <c r="K5354" s="14">
        <v>413889</v>
      </c>
      <c r="L5354" s="14">
        <v>0</v>
      </c>
      <c r="M5354" s="13"/>
      <c r="N5354" s="10">
        <v>0.4</v>
      </c>
      <c r="O5354" s="10">
        <f>N5354-1/SUMIF(Seasons!A$2:A$8,C5354,Seasons!E$2:E$8)*(B5354-(E5354/SUMIF(Seasons!A$2:A$8,C5354,Seasons!B$2:B$8))*SUMIF(Seasons!A$2:A$8,C5354,Seasons!C$2:C$8))</f>
        <v>0.36655190248501585</v>
      </c>
    </row>
    <row r="5355" spans="1:15" x14ac:dyDescent="0.2">
      <c r="A5355">
        <v>1</v>
      </c>
      <c r="B5355" s="1">
        <f>K5355</f>
        <v>83784</v>
      </c>
      <c r="C5355" s="11" t="s">
        <v>21</v>
      </c>
      <c r="D5355" s="11" t="s">
        <v>1502</v>
      </c>
      <c r="E5355" s="12">
        <v>30</v>
      </c>
      <c r="F5355" s="12">
        <v>0</v>
      </c>
      <c r="G5355" s="12">
        <v>0</v>
      </c>
      <c r="H5355" s="12">
        <v>0</v>
      </c>
      <c r="I5355" s="12"/>
      <c r="J5355" s="14">
        <v>516667</v>
      </c>
      <c r="K5355" s="14">
        <v>83784</v>
      </c>
      <c r="L5355" s="14">
        <v>0</v>
      </c>
      <c r="M5355" s="13">
        <v>0</v>
      </c>
      <c r="N5355" s="10">
        <v>-0.30000000000000004</v>
      </c>
      <c r="O5355" s="10">
        <f>N5355-1/SUMIF(Seasons!A$2:A$8,C5355,Seasons!E$2:E$8)*(B5355-(E5355/SUMIF(Seasons!A$2:A$8,C5355,Seasons!B$2:B$8))*SUMIF(Seasons!A$2:A$8,C5355,Seasons!C$2:C$8))</f>
        <v>-0.29689542908154687</v>
      </c>
    </row>
    <row r="5356" spans="1:15" x14ac:dyDescent="0.2">
      <c r="A5356">
        <v>1</v>
      </c>
      <c r="B5356" s="1">
        <f>J5356</f>
        <v>1750000</v>
      </c>
      <c r="C5356" s="11" t="s">
        <v>17</v>
      </c>
      <c r="D5356" s="11" t="s">
        <v>1503</v>
      </c>
      <c r="E5356" s="12">
        <v>190</v>
      </c>
      <c r="F5356" s="12"/>
      <c r="G5356" s="12"/>
      <c r="H5356" s="12"/>
      <c r="I5356" s="13">
        <v>3500000</v>
      </c>
      <c r="J5356" s="14">
        <v>1750000</v>
      </c>
      <c r="K5356" s="14"/>
      <c r="L5356" s="14" t="s">
        <v>27</v>
      </c>
      <c r="M5356" s="13"/>
      <c r="N5356" s="10">
        <v>5.0999999999999996</v>
      </c>
      <c r="O5356" s="10">
        <f>N5356-1/SUMIF(Seasons!A$2:A$8,C5356,Seasons!E$2:E$8)*(B5356-(E5356/SUMIF(Seasons!A$2:A$8,C5356,Seasons!B$2:B$8))*SUMIF(Seasons!A$2:A$8,C5356,Seasons!C$2:C$8))</f>
        <v>1.7575641725832876</v>
      </c>
    </row>
    <row r="5357" spans="1:15" x14ac:dyDescent="0.2">
      <c r="A5357">
        <v>1</v>
      </c>
      <c r="B5357" s="1">
        <f>K5357</f>
        <v>3500000</v>
      </c>
      <c r="C5357" s="11" t="s">
        <v>19</v>
      </c>
      <c r="D5357" s="11" t="s">
        <v>1503</v>
      </c>
      <c r="E5357" s="12">
        <v>193</v>
      </c>
      <c r="F5357" s="12">
        <v>0</v>
      </c>
      <c r="G5357" s="12">
        <v>0</v>
      </c>
      <c r="H5357" s="12">
        <v>0</v>
      </c>
      <c r="I5357" s="11"/>
      <c r="J5357" s="14">
        <v>3500000</v>
      </c>
      <c r="K5357" s="14">
        <v>3500000</v>
      </c>
      <c r="L5357" s="14">
        <v>0</v>
      </c>
      <c r="M5357" s="13"/>
      <c r="N5357" s="10">
        <v>1.7</v>
      </c>
      <c r="O5357" s="10">
        <f>N5357-1/SUMIF(Seasons!A$2:A$8,C5357,Seasons!E$2:E$8)*(B5357-(E5357/SUMIF(Seasons!A$2:A$8,C5357,Seasons!B$2:B$8))*SUMIF(Seasons!A$2:A$8,C5357,Seasons!C$2:C$8))</f>
        <v>-6.2470198675496684</v>
      </c>
    </row>
    <row r="5358" spans="1:15" x14ac:dyDescent="0.2">
      <c r="A5358">
        <v>1</v>
      </c>
      <c r="B5358" s="1">
        <f>K5358</f>
        <v>3048387</v>
      </c>
      <c r="C5358" s="11" t="s">
        <v>20</v>
      </c>
      <c r="D5358" s="11" t="s">
        <v>1503</v>
      </c>
      <c r="E5358" s="12">
        <v>140</v>
      </c>
      <c r="F5358" s="12">
        <v>0</v>
      </c>
      <c r="G5358" s="12">
        <v>44</v>
      </c>
      <c r="H5358" s="12">
        <v>0</v>
      </c>
      <c r="I5358" s="12"/>
      <c r="J5358" s="14">
        <v>3500000</v>
      </c>
      <c r="K5358" s="14">
        <v>3048387</v>
      </c>
      <c r="L5358" s="14">
        <v>0</v>
      </c>
      <c r="M5358" s="13"/>
      <c r="N5358" s="10">
        <v>-0.7</v>
      </c>
      <c r="O5358" s="10">
        <f>N5358-1/SUMIF(Seasons!A$2:A$8,C5358,Seasons!E$2:E$8)*(B5358-(E5358/SUMIF(Seasons!A$2:A$8,C5358,Seasons!B$2:B$8))*SUMIF(Seasons!A$2:A$8,C5358,Seasons!C$2:C$8))</f>
        <v>-7.3940532291736814</v>
      </c>
    </row>
    <row r="5359" spans="1:15" x14ac:dyDescent="0.2">
      <c r="A5359">
        <v>1</v>
      </c>
      <c r="B5359" s="1">
        <f>K5359</f>
        <v>33108</v>
      </c>
      <c r="C5359" s="11" t="s">
        <v>21</v>
      </c>
      <c r="D5359" s="11" t="s">
        <v>1504</v>
      </c>
      <c r="E5359" s="12">
        <v>7</v>
      </c>
      <c r="F5359" s="12">
        <v>0</v>
      </c>
      <c r="G5359" s="12">
        <v>0</v>
      </c>
      <c r="H5359" s="12">
        <v>0</v>
      </c>
      <c r="I5359" s="12"/>
      <c r="J5359" s="14">
        <v>875000</v>
      </c>
      <c r="K5359" s="14">
        <v>33108</v>
      </c>
      <c r="L5359" s="14">
        <v>87500</v>
      </c>
      <c r="M5359" s="13">
        <v>0</v>
      </c>
      <c r="N5359" s="10">
        <v>0.1</v>
      </c>
      <c r="O5359" s="10">
        <f>N5359-1/SUMIF(Seasons!A$2:A$8,C5359,Seasons!E$2:E$8)*(B5359-(E5359/SUMIF(Seasons!A$2:A$8,C5359,Seasons!B$2:B$8))*SUMIF(Seasons!A$2:A$8,C5359,Seasons!C$2:C$8))</f>
        <v>6.9570584658377871E-2</v>
      </c>
    </row>
    <row r="5360" spans="1:15" x14ac:dyDescent="0.2">
      <c r="A5360">
        <v>1</v>
      </c>
      <c r="B5360" s="1">
        <f>48/82*K5360</f>
        <v>186252.87804878049</v>
      </c>
      <c r="C5360" t="s">
        <v>22</v>
      </c>
      <c r="D5360" t="s">
        <v>1504</v>
      </c>
      <c r="E5360">
        <v>36</v>
      </c>
      <c r="F5360">
        <v>0</v>
      </c>
      <c r="H5360">
        <v>0</v>
      </c>
      <c r="K5360" s="1">
        <v>318182</v>
      </c>
      <c r="L5360" s="1">
        <v>0</v>
      </c>
      <c r="N5360" s="3">
        <v>0.1</v>
      </c>
      <c r="O5360" s="10">
        <f>N5360-1/SUMIF(Seasons!A$2:A$8,C5360,Seasons!E$2:E$8)*(B5360-(E5360/SUMIF(Seasons!A$2:A$8,C5360,Seasons!B$2:B$8))*SUMIF(Seasons!A$2:A$8,C5360,Seasons!C$2:C$8))</f>
        <v>-5.3808960160217439E-2</v>
      </c>
    </row>
    <row r="5361" spans="1:15" x14ac:dyDescent="0.2">
      <c r="A5361">
        <v>1</v>
      </c>
      <c r="B5361" s="1">
        <f>K5361</f>
        <v>110769</v>
      </c>
      <c r="C5361" t="s">
        <v>15</v>
      </c>
      <c r="D5361" t="s">
        <v>1504</v>
      </c>
      <c r="E5361">
        <v>32</v>
      </c>
      <c r="F5361">
        <v>0</v>
      </c>
      <c r="G5361">
        <v>0</v>
      </c>
      <c r="H5361">
        <v>0</v>
      </c>
      <c r="I5361"/>
      <c r="J5361" s="1">
        <v>675000</v>
      </c>
      <c r="K5361" s="1">
        <v>110769</v>
      </c>
      <c r="L5361" s="1">
        <v>0</v>
      </c>
      <c r="M5361"/>
      <c r="N5361" s="3">
        <v>-0.4</v>
      </c>
      <c r="O5361" s="10">
        <f>N5361-1/SUMIF(Seasons!A$2:A$8,C5361,Seasons!E$2:E$8)*(B5361-(E5361/SUMIF(Seasons!A$2:A$8,C5361,Seasons!B$2:B$8))*SUMIF(Seasons!A$2:A$8,C5361,Seasons!C$2:C$8))</f>
        <v>-0.4476575173132773</v>
      </c>
    </row>
    <row r="5362" spans="1:15" x14ac:dyDescent="0.2">
      <c r="A5362">
        <v>1</v>
      </c>
      <c r="B5362" s="1">
        <v>414000</v>
      </c>
      <c r="C5362" t="s">
        <v>23</v>
      </c>
      <c r="D5362" t="s">
        <v>1504</v>
      </c>
      <c r="E5362">
        <v>114</v>
      </c>
      <c r="K5362" s="1">
        <v>414000</v>
      </c>
      <c r="L5362" s="1">
        <v>0</v>
      </c>
      <c r="N5362" s="3">
        <v>0.30000000000000004</v>
      </c>
      <c r="O5362" s="10">
        <f>N5362-1/SUMIF(Seasons!A$2:A$8,C5362,Seasons!E$2:E$8)*(B5362-(E5362/SUMIF(Seasons!A$2:A$8,C5362,Seasons!B$2:B$8))*SUMIF(Seasons!A$2:A$8,C5362,Seasons!C$2:C$8))</f>
        <v>0.13623092995964164</v>
      </c>
    </row>
    <row r="5363" spans="1:15" x14ac:dyDescent="0.2">
      <c r="A5363">
        <v>1</v>
      </c>
      <c r="B5363" s="1">
        <f>J5363</f>
        <v>2420000</v>
      </c>
      <c r="C5363" s="11" t="s">
        <v>17</v>
      </c>
      <c r="D5363" s="11" t="s">
        <v>1505</v>
      </c>
      <c r="E5363" s="12">
        <v>190</v>
      </c>
      <c r="F5363" s="12"/>
      <c r="G5363" s="12"/>
      <c r="H5363" s="12"/>
      <c r="I5363" s="13">
        <v>1250000</v>
      </c>
      <c r="J5363" s="14">
        <v>2420000</v>
      </c>
      <c r="K5363" s="14"/>
      <c r="L5363" s="14">
        <v>1170000</v>
      </c>
      <c r="M5363" s="13"/>
      <c r="N5363" s="10">
        <v>-2.2999999999999998</v>
      </c>
      <c r="O5363" s="10">
        <f>N5363-1/SUMIF(Seasons!A$2:A$8,C5363,Seasons!E$2:E$8)*(B5363-(E5363/SUMIF(Seasons!A$2:A$8,C5363,Seasons!B$2:B$8))*SUMIF(Seasons!A$2:A$8,C5363,Seasons!C$2:C$8))</f>
        <v>-7.3988530857454942</v>
      </c>
    </row>
    <row r="5364" spans="1:15" x14ac:dyDescent="0.2">
      <c r="A5364">
        <v>1</v>
      </c>
      <c r="B5364" s="1">
        <f>J5364</f>
        <v>1500000</v>
      </c>
      <c r="C5364" s="11" t="s">
        <v>17</v>
      </c>
      <c r="D5364" s="11" t="s">
        <v>1506</v>
      </c>
      <c r="E5364" s="12">
        <v>190</v>
      </c>
      <c r="F5364" s="12"/>
      <c r="G5364" s="12"/>
      <c r="H5364" s="12"/>
      <c r="I5364" s="13">
        <v>1500000</v>
      </c>
      <c r="J5364" s="14">
        <v>1500000</v>
      </c>
      <c r="K5364" s="14"/>
      <c r="L5364" s="14" t="s">
        <v>27</v>
      </c>
      <c r="M5364" s="13"/>
      <c r="N5364" s="10">
        <v>7.7</v>
      </c>
      <c r="O5364" s="10">
        <f>N5364-1/SUMIF(Seasons!A$2:A$8,C5364,Seasons!E$2:E$8)*(B5364-(E5364/SUMIF(Seasons!A$2:A$8,C5364,Seasons!B$2:B$8))*SUMIF(Seasons!A$2:A$8,C5364,Seasons!C$2:C$8))</f>
        <v>5.0129437465865649</v>
      </c>
    </row>
    <row r="5365" spans="1:15" x14ac:dyDescent="0.2">
      <c r="A5365">
        <v>1</v>
      </c>
      <c r="B5365" s="1">
        <f>K5365</f>
        <v>1500000</v>
      </c>
      <c r="C5365" s="11" t="s">
        <v>19</v>
      </c>
      <c r="D5365" s="11" t="s">
        <v>1506</v>
      </c>
      <c r="E5365" s="12">
        <v>193</v>
      </c>
      <c r="F5365" s="12">
        <v>0</v>
      </c>
      <c r="G5365" s="12">
        <v>0</v>
      </c>
      <c r="H5365" s="12">
        <v>0</v>
      </c>
      <c r="I5365" s="11"/>
      <c r="J5365" s="14">
        <v>1500000</v>
      </c>
      <c r="K5365" s="14">
        <v>1500000</v>
      </c>
      <c r="L5365" s="14">
        <v>0</v>
      </c>
      <c r="M5365" s="13"/>
      <c r="N5365" s="10">
        <v>8.1999999999999993</v>
      </c>
      <c r="O5365" s="10">
        <f>N5365-1/SUMIF(Seasons!A$2:A$8,C5365,Seasons!E$2:E$8)*(B5365-(E5365/SUMIF(Seasons!A$2:A$8,C5365,Seasons!B$2:B$8))*SUMIF(Seasons!A$2:A$8,C5365,Seasons!C$2:C$8))</f>
        <v>5.5509933774834428</v>
      </c>
    </row>
    <row r="5366" spans="1:15" x14ac:dyDescent="0.2">
      <c r="A5366">
        <v>1</v>
      </c>
      <c r="B5366" s="1">
        <f>K5366</f>
        <v>3300000</v>
      </c>
      <c r="C5366" s="11" t="s">
        <v>20</v>
      </c>
      <c r="D5366" s="11" t="s">
        <v>1506</v>
      </c>
      <c r="E5366" s="12">
        <v>186</v>
      </c>
      <c r="F5366" s="12">
        <v>0</v>
      </c>
      <c r="G5366" s="12">
        <v>0</v>
      </c>
      <c r="H5366" s="12">
        <v>0</v>
      </c>
      <c r="I5366" s="12"/>
      <c r="J5366" s="14">
        <v>3300000</v>
      </c>
      <c r="K5366" s="14">
        <v>3300000</v>
      </c>
      <c r="L5366" s="14">
        <v>0</v>
      </c>
      <c r="M5366" s="13"/>
      <c r="N5366" s="10">
        <v>6</v>
      </c>
      <c r="O5366" s="10">
        <f>N5366-1/SUMIF(Seasons!A$2:A$8,C5366,Seasons!E$2:E$8)*(B5366-(E5366/SUMIF(Seasons!A$2:A$8,C5366,Seasons!B$2:B$8))*SUMIF(Seasons!A$2:A$8,C5366,Seasons!C$2:C$8))</f>
        <v>-1.0146137787056366</v>
      </c>
    </row>
    <row r="5367" spans="1:15" x14ac:dyDescent="0.2">
      <c r="A5367">
        <v>1</v>
      </c>
      <c r="B5367" s="1">
        <f>K5367</f>
        <v>3300000</v>
      </c>
      <c r="C5367" s="11" t="s">
        <v>21</v>
      </c>
      <c r="D5367" s="11" t="s">
        <v>1506</v>
      </c>
      <c r="E5367" s="12">
        <v>185</v>
      </c>
      <c r="F5367" s="12">
        <v>0</v>
      </c>
      <c r="G5367" s="12">
        <v>0</v>
      </c>
      <c r="H5367" s="12">
        <v>0</v>
      </c>
      <c r="I5367" s="12"/>
      <c r="J5367" s="14">
        <v>3300000</v>
      </c>
      <c r="K5367" s="14">
        <v>3300000</v>
      </c>
      <c r="L5367" s="14">
        <v>0</v>
      </c>
      <c r="M5367" s="13">
        <v>0</v>
      </c>
      <c r="N5367" s="10">
        <v>2.6</v>
      </c>
      <c r="O5367" s="10">
        <f>N5367-1/SUMIF(Seasons!A$2:A$8,C5367,Seasons!E$2:E$8)*(B5367-(E5367/SUMIF(Seasons!A$2:A$8,C5367,Seasons!B$2:B$8))*SUMIF(Seasons!A$2:A$8,C5367,Seasons!C$2:C$8))</f>
        <v>-3.7762565820966967</v>
      </c>
    </row>
    <row r="5368" spans="1:15" x14ac:dyDescent="0.2">
      <c r="A5368">
        <v>1</v>
      </c>
      <c r="B5368" s="1">
        <f>48/82*K5368</f>
        <v>1931707.3170731706</v>
      </c>
      <c r="C5368" t="s">
        <v>22</v>
      </c>
      <c r="D5368" t="s">
        <v>1506</v>
      </c>
      <c r="E5368">
        <v>99</v>
      </c>
      <c r="F5368">
        <v>0</v>
      </c>
      <c r="H5368">
        <v>0</v>
      </c>
      <c r="K5368" s="1">
        <v>3300000</v>
      </c>
      <c r="L5368" s="1">
        <v>0</v>
      </c>
      <c r="N5368" s="3">
        <v>2</v>
      </c>
      <c r="O5368" s="10">
        <f>N5368-1/SUMIF(Seasons!A$2:A$8,C5368,Seasons!E$2:E$8)*(B5368-(E5368/SUMIF(Seasons!A$2:A$8,C5368,Seasons!B$2:B$8))*SUMIF(Seasons!A$2:A$8,C5368,Seasons!C$2:C$8))</f>
        <v>-1.3535798583792289</v>
      </c>
    </row>
    <row r="5369" spans="1:15" x14ac:dyDescent="0.2">
      <c r="A5369">
        <v>1</v>
      </c>
      <c r="B5369" s="1">
        <f>K5369</f>
        <v>3300000</v>
      </c>
      <c r="C5369" t="s">
        <v>15</v>
      </c>
      <c r="D5369" t="s">
        <v>1506</v>
      </c>
      <c r="E5369">
        <v>195</v>
      </c>
      <c r="F5369">
        <v>0</v>
      </c>
      <c r="G5369">
        <v>0</v>
      </c>
      <c r="H5369">
        <v>0</v>
      </c>
      <c r="I5369"/>
      <c r="J5369" s="1">
        <v>3300000</v>
      </c>
      <c r="K5369" s="1">
        <v>3300000</v>
      </c>
      <c r="L5369" s="1">
        <v>0</v>
      </c>
      <c r="M5369"/>
      <c r="N5369" s="3">
        <v>3.6</v>
      </c>
      <c r="O5369" s="10">
        <f>N5369-1/SUMIF(Seasons!A$2:A$8,C5369,Seasons!E$2:E$8)*(B5369-(E5369/SUMIF(Seasons!A$2:A$8,C5369,Seasons!B$2:B$8))*SUMIF(Seasons!A$2:A$8,C5369,Seasons!C$2:C$8))</f>
        <v>-2.7891577928363982</v>
      </c>
    </row>
    <row r="5370" spans="1:15" x14ac:dyDescent="0.2">
      <c r="A5370">
        <v>1</v>
      </c>
      <c r="B5370" s="1">
        <v>3000000</v>
      </c>
      <c r="C5370" t="s">
        <v>23</v>
      </c>
      <c r="D5370" t="s">
        <v>1506</v>
      </c>
      <c r="E5370">
        <v>186</v>
      </c>
      <c r="K5370" s="1">
        <v>3000000</v>
      </c>
      <c r="L5370" s="1">
        <v>0</v>
      </c>
      <c r="N5370" s="3">
        <v>3.2</v>
      </c>
      <c r="O5370" s="10">
        <f>N5370-1/SUMIF(Seasons!A$2:A$8,C5370,Seasons!E$2:E$8)*(B5370-(E5370/SUMIF(Seasons!A$2:A$8,C5370,Seasons!B$2:B$8))*SUMIF(Seasons!A$2:A$8,C5370,Seasons!C$2:C$8))</f>
        <v>-2.017391304347826</v>
      </c>
    </row>
    <row r="5371" spans="1:15" x14ac:dyDescent="0.2">
      <c r="A5371">
        <v>1</v>
      </c>
      <c r="B5371" s="1">
        <v>19000</v>
      </c>
      <c r="C5371" t="s">
        <v>23</v>
      </c>
      <c r="D5371" t="s">
        <v>1507</v>
      </c>
      <c r="E5371">
        <v>6</v>
      </c>
      <c r="K5371" s="1">
        <v>19000</v>
      </c>
      <c r="L5371" s="1">
        <v>0</v>
      </c>
      <c r="N5371" s="3">
        <v>0</v>
      </c>
      <c r="O5371" s="10">
        <f>N5371-1/SUMIF(Seasons!A$2:A$8,C5371,Seasons!E$2:E$8)*(B5371-(E5371/SUMIF(Seasons!A$2:A$8,C5371,Seasons!B$2:B$8))*SUMIF(Seasons!A$2:A$8,C5371,Seasons!C$2:C$8))</f>
        <v>-2.6791081088817052E-3</v>
      </c>
    </row>
    <row r="5372" spans="1:15" x14ac:dyDescent="0.2">
      <c r="A5372">
        <v>1</v>
      </c>
      <c r="B5372" s="1">
        <f>J5372</f>
        <v>530000</v>
      </c>
      <c r="C5372" s="11" t="s">
        <v>17</v>
      </c>
      <c r="D5372" s="11" t="s">
        <v>1508</v>
      </c>
      <c r="E5372" s="12">
        <v>190</v>
      </c>
      <c r="F5372" s="12"/>
      <c r="G5372" s="12"/>
      <c r="H5372" s="12"/>
      <c r="I5372" s="13">
        <v>530000</v>
      </c>
      <c r="J5372" s="14">
        <v>530000</v>
      </c>
      <c r="K5372" s="14"/>
      <c r="L5372" s="14" t="s">
        <v>27</v>
      </c>
      <c r="M5372" s="13"/>
      <c r="N5372" s="10">
        <v>-0.5</v>
      </c>
      <c r="O5372" s="10">
        <f>N5372-1/SUMIF(Seasons!A$2:A$8,C5372,Seasons!E$2:E$8)*(B5372-(E5372/SUMIF(Seasons!A$2:A$8,C5372,Seasons!B$2:B$8))*SUMIF(Seasons!A$2:A$8,C5372,Seasons!C$2:C$8))</f>
        <v>-0.64418350628072085</v>
      </c>
    </row>
    <row r="5373" spans="1:15" x14ac:dyDescent="0.2">
      <c r="A5373">
        <v>1</v>
      </c>
      <c r="B5373" s="1">
        <f>K5373</f>
        <v>119689</v>
      </c>
      <c r="C5373" s="11" t="s">
        <v>19</v>
      </c>
      <c r="D5373" s="11" t="s">
        <v>1508</v>
      </c>
      <c r="E5373" s="12">
        <v>42</v>
      </c>
      <c r="F5373" s="12">
        <v>0</v>
      </c>
      <c r="G5373" s="12">
        <v>0</v>
      </c>
      <c r="H5373" s="12">
        <v>0</v>
      </c>
      <c r="I5373" s="11"/>
      <c r="J5373" s="14">
        <v>550000</v>
      </c>
      <c r="K5373" s="14">
        <v>119689</v>
      </c>
      <c r="L5373" s="14">
        <v>0</v>
      </c>
      <c r="M5373" s="13"/>
      <c r="N5373" s="10">
        <v>1.6</v>
      </c>
      <c r="O5373" s="10">
        <f>N5373-1/SUMIF(Seasons!A$2:A$8,C5373,Seasons!E$2:E$8)*(B5373-(E5373/SUMIF(Seasons!A$2:A$8,C5373,Seasons!B$2:B$8))*SUMIF(Seasons!A$2:A$8,C5373,Seasons!C$2:C$8))</f>
        <v>1.5711769275640806</v>
      </c>
    </row>
    <row r="5374" spans="1:15" x14ac:dyDescent="0.2">
      <c r="A5374">
        <v>1</v>
      </c>
      <c r="B5374" s="1">
        <f>K5374</f>
        <v>16935</v>
      </c>
      <c r="C5374" s="11" t="s">
        <v>20</v>
      </c>
      <c r="D5374" s="11" t="s">
        <v>1508</v>
      </c>
      <c r="E5374" s="12">
        <v>6</v>
      </c>
      <c r="F5374" s="12">
        <v>0</v>
      </c>
      <c r="G5374" s="12">
        <v>0</v>
      </c>
      <c r="H5374" s="12">
        <v>0</v>
      </c>
      <c r="I5374" s="12"/>
      <c r="J5374" s="14">
        <v>525000</v>
      </c>
      <c r="K5374" s="14">
        <v>16935</v>
      </c>
      <c r="L5374" s="14">
        <v>0</v>
      </c>
      <c r="M5374" s="13"/>
      <c r="N5374" s="10">
        <v>0</v>
      </c>
      <c r="O5374" s="10">
        <f>N5374-1/SUMIF(Seasons!A$2:A$8,C5374,Seasons!E$2:E$8)*(B5374-(E5374/SUMIF(Seasons!A$2:A$8,C5374,Seasons!B$2:B$8))*SUMIF(Seasons!A$2:A$8,C5374,Seasons!C$2:C$8))</f>
        <v>-2.0191258670617571E-3</v>
      </c>
    </row>
    <row r="5375" spans="1:15" x14ac:dyDescent="0.2">
      <c r="A5375">
        <v>1</v>
      </c>
      <c r="B5375" s="1">
        <f>K5375</f>
        <v>11351</v>
      </c>
      <c r="C5375" s="11" t="s">
        <v>21</v>
      </c>
      <c r="D5375" s="11" t="s">
        <v>1508</v>
      </c>
      <c r="E5375" s="12">
        <v>4</v>
      </c>
      <c r="F5375" s="12">
        <v>0</v>
      </c>
      <c r="G5375" s="12">
        <v>0</v>
      </c>
      <c r="H5375" s="12">
        <v>0</v>
      </c>
      <c r="I5375" s="12"/>
      <c r="J5375" s="14">
        <v>525000</v>
      </c>
      <c r="K5375" s="14">
        <v>11351</v>
      </c>
      <c r="L5375" s="14">
        <v>0</v>
      </c>
      <c r="M5375" s="13">
        <v>0</v>
      </c>
      <c r="N5375" s="10">
        <v>-0.2</v>
      </c>
      <c r="O5375" s="10">
        <f>N5375-1/SUMIF(Seasons!A$2:A$8,C5375,Seasons!E$2:E$8)*(B5375-(E5375/SUMIF(Seasons!A$2:A$8,C5375,Seasons!B$2:B$8))*SUMIF(Seasons!A$2:A$8,C5375,Seasons!C$2:C$8))</f>
        <v>-0.19999919268239039</v>
      </c>
    </row>
    <row r="5376" spans="1:15" x14ac:dyDescent="0.2">
      <c r="A5376">
        <v>1</v>
      </c>
      <c r="B5376" s="1">
        <f>J5376</f>
        <v>1100000</v>
      </c>
      <c r="C5376" s="11" t="s">
        <v>17</v>
      </c>
      <c r="D5376" s="11" t="s">
        <v>1509</v>
      </c>
      <c r="E5376" s="12">
        <v>190</v>
      </c>
      <c r="F5376" s="12"/>
      <c r="G5376" s="12"/>
      <c r="H5376" s="12"/>
      <c r="I5376" s="13">
        <v>1100000</v>
      </c>
      <c r="J5376" s="14">
        <v>1100000</v>
      </c>
      <c r="K5376" s="14"/>
      <c r="L5376" s="14" t="s">
        <v>27</v>
      </c>
      <c r="M5376" s="13"/>
      <c r="N5376" s="10">
        <v>-0.1</v>
      </c>
      <c r="O5376" s="10">
        <f>N5376-1/SUMIF(Seasons!A$2:A$8,C5376,Seasons!E$2:E$8)*(B5376-(E5376/SUMIF(Seasons!A$2:A$8,C5376,Seasons!B$2:B$8))*SUMIF(Seasons!A$2:A$8,C5376,Seasons!C$2:C$8))</f>
        <v>-1.7384489350081922</v>
      </c>
    </row>
    <row r="5377" spans="1:15" x14ac:dyDescent="0.2">
      <c r="A5377">
        <v>1</v>
      </c>
      <c r="B5377" s="1">
        <f>J5377</f>
        <v>3666667</v>
      </c>
      <c r="C5377" s="11" t="s">
        <v>17</v>
      </c>
      <c r="D5377" s="11" t="s">
        <v>1510</v>
      </c>
      <c r="E5377" s="12">
        <v>190</v>
      </c>
      <c r="F5377" s="12"/>
      <c r="G5377" s="12"/>
      <c r="H5377" s="12"/>
      <c r="I5377" s="13">
        <v>3000000</v>
      </c>
      <c r="J5377" s="14">
        <v>3666667</v>
      </c>
      <c r="K5377" s="14"/>
      <c r="L5377" s="14" t="s">
        <v>27</v>
      </c>
      <c r="M5377" s="13"/>
      <c r="N5377" s="20">
        <v>14.2</v>
      </c>
      <c r="O5377" s="10">
        <f>N5377-1/SUMIF(Seasons!A$2:A$8,C5377,Seasons!E$2:E$8)*(B5377-(E5377/SUMIF(Seasons!A$2:A$8,C5377,Seasons!B$2:B$8))*SUMIF(Seasons!A$2:A$8,C5377,Seasons!C$2:C$8))</f>
        <v>5.8329865647187322</v>
      </c>
    </row>
    <row r="5378" spans="1:15" x14ac:dyDescent="0.2">
      <c r="A5378">
        <v>1</v>
      </c>
      <c r="B5378" s="1">
        <f>K5378</f>
        <v>2500000</v>
      </c>
      <c r="C5378" s="11" t="s">
        <v>19</v>
      </c>
      <c r="D5378" s="11" t="s">
        <v>1510</v>
      </c>
      <c r="E5378" s="12">
        <v>193</v>
      </c>
      <c r="F5378" s="12">
        <v>0</v>
      </c>
      <c r="G5378" s="12">
        <v>0</v>
      </c>
      <c r="H5378" s="12">
        <v>0</v>
      </c>
      <c r="I5378" s="11"/>
      <c r="J5378" s="14">
        <v>2500000</v>
      </c>
      <c r="K5378" s="14">
        <v>2500000</v>
      </c>
      <c r="L5378" s="14">
        <v>0</v>
      </c>
      <c r="M5378" s="13"/>
      <c r="N5378" s="10">
        <v>-3</v>
      </c>
      <c r="O5378" s="10">
        <f>N5378-1/SUMIF(Seasons!A$2:A$8,C5378,Seasons!E$2:E$8)*(B5378-(E5378/SUMIF(Seasons!A$2:A$8,C5378,Seasons!B$2:B$8))*SUMIF(Seasons!A$2:A$8,C5378,Seasons!C$2:C$8))</f>
        <v>-8.298013245033113</v>
      </c>
    </row>
    <row r="5379" spans="1:15" x14ac:dyDescent="0.2">
      <c r="A5379">
        <v>1</v>
      </c>
      <c r="B5379" s="1">
        <f>K5379</f>
        <v>2500000</v>
      </c>
      <c r="C5379" s="11" t="s">
        <v>20</v>
      </c>
      <c r="D5379" s="11" t="s">
        <v>1510</v>
      </c>
      <c r="E5379" s="11">
        <v>186</v>
      </c>
      <c r="F5379" s="11">
        <v>0</v>
      </c>
      <c r="G5379" s="11">
        <v>0</v>
      </c>
      <c r="H5379" s="11">
        <v>0</v>
      </c>
      <c r="I5379" s="11"/>
      <c r="J5379" s="17">
        <v>2500000</v>
      </c>
      <c r="K5379" s="17">
        <v>2500000</v>
      </c>
      <c r="L5379" s="17">
        <v>0</v>
      </c>
      <c r="M5379" s="18"/>
      <c r="N5379" s="10">
        <v>8.3000000000000007</v>
      </c>
      <c r="O5379" s="10">
        <f>N5379-1/SUMIF(Seasons!A$2:A$8,C5379,Seasons!E$2:E$8)*(B5379-(E5379/SUMIF(Seasons!A$2:A$8,C5379,Seasons!B$2:B$8))*SUMIF(Seasons!A$2:A$8,C5379,Seasons!C$2:C$8))</f>
        <v>3.2895615866388317</v>
      </c>
    </row>
    <row r="5380" spans="1:15" x14ac:dyDescent="0.2">
      <c r="A5380">
        <v>1</v>
      </c>
      <c r="B5380" s="1">
        <f>K5380</f>
        <v>3500000</v>
      </c>
      <c r="C5380" s="11" t="s">
        <v>21</v>
      </c>
      <c r="D5380" s="11" t="s">
        <v>1510</v>
      </c>
      <c r="E5380" s="12">
        <v>185</v>
      </c>
      <c r="F5380" s="12">
        <v>0</v>
      </c>
      <c r="G5380" s="12">
        <v>0</v>
      </c>
      <c r="H5380" s="12">
        <v>0</v>
      </c>
      <c r="I5380" s="12"/>
      <c r="J5380" s="14">
        <v>3500000</v>
      </c>
      <c r="K5380" s="14">
        <v>3500000</v>
      </c>
      <c r="L5380" s="14">
        <v>500000</v>
      </c>
      <c r="M5380" s="13">
        <v>0</v>
      </c>
      <c r="N5380" s="10">
        <v>-22</v>
      </c>
      <c r="O5380" s="10">
        <f>N5380-1/SUMIF(Seasons!A$2:A$8,C5380,Seasons!E$2:E$8)*(B5380-(E5380/SUMIF(Seasons!A$2:A$8,C5380,Seasons!B$2:B$8))*SUMIF(Seasons!A$2:A$8,C5380,Seasons!C$2:C$8))</f>
        <v>-28.835806606031593</v>
      </c>
    </row>
    <row r="5381" spans="1:15" x14ac:dyDescent="0.2">
      <c r="A5381">
        <v>1</v>
      </c>
      <c r="B5381" s="1">
        <f>J5381</f>
        <v>5062500</v>
      </c>
      <c r="C5381" s="11" t="s">
        <v>17</v>
      </c>
      <c r="D5381" s="11" t="s">
        <v>1511</v>
      </c>
      <c r="E5381" s="12">
        <v>190</v>
      </c>
      <c r="F5381" s="12"/>
      <c r="G5381" s="12"/>
      <c r="H5381" s="12"/>
      <c r="I5381" s="13">
        <v>5250000</v>
      </c>
      <c r="J5381" s="14">
        <v>5062500</v>
      </c>
      <c r="K5381" s="14"/>
      <c r="L5381" s="14" t="s">
        <v>27</v>
      </c>
      <c r="M5381" s="13"/>
      <c r="N5381" s="10">
        <v>2.7</v>
      </c>
      <c r="O5381" s="10">
        <f>N5381-1/SUMIF(Seasons!A$2:A$8,C5381,Seasons!E$2:E$8)*(B5381-(E5381/SUMIF(Seasons!A$2:A$8,C5381,Seasons!B$2:B$8))*SUMIF(Seasons!A$2:A$8,C5381,Seasons!C$2:C$8))</f>
        <v>-9.3262151829601301</v>
      </c>
    </row>
    <row r="5382" spans="1:15" x14ac:dyDescent="0.2">
      <c r="A5382">
        <v>1</v>
      </c>
      <c r="B5382" s="1">
        <f>K5382</f>
        <v>5062500</v>
      </c>
      <c r="C5382" s="11" t="s">
        <v>19</v>
      </c>
      <c r="D5382" s="11" t="s">
        <v>1511</v>
      </c>
      <c r="E5382" s="12">
        <v>193</v>
      </c>
      <c r="F5382" s="12">
        <v>0</v>
      </c>
      <c r="G5382" s="12">
        <v>0</v>
      </c>
      <c r="H5382" s="12">
        <v>0</v>
      </c>
      <c r="I5382" s="11"/>
      <c r="J5382" s="14">
        <v>5062500</v>
      </c>
      <c r="K5382" s="14">
        <v>5062500</v>
      </c>
      <c r="L5382" s="14">
        <v>0</v>
      </c>
      <c r="M5382" s="13"/>
      <c r="N5382" s="10">
        <v>6.4</v>
      </c>
      <c r="O5382" s="10">
        <f>N5382-1/SUMIF(Seasons!A$2:A$8,C5382,Seasons!E$2:E$8)*(B5382-(E5382/SUMIF(Seasons!A$2:A$8,C5382,Seasons!B$2:B$8))*SUMIF(Seasons!A$2:A$8,C5382,Seasons!C$2:C$8))</f>
        <v>-5.6860927152317871</v>
      </c>
    </row>
    <row r="5383" spans="1:15" x14ac:dyDescent="0.2">
      <c r="A5383">
        <v>1</v>
      </c>
      <c r="B5383" s="1">
        <f>K5383</f>
        <v>5062500</v>
      </c>
      <c r="C5383" s="11" t="s">
        <v>20</v>
      </c>
      <c r="D5383" s="11" t="s">
        <v>1511</v>
      </c>
      <c r="E5383" s="12">
        <v>186</v>
      </c>
      <c r="F5383" s="16">
        <v>30</v>
      </c>
      <c r="G5383" s="12">
        <v>0</v>
      </c>
      <c r="H5383" s="12">
        <v>0</v>
      </c>
      <c r="I5383" s="12"/>
      <c r="J5383" s="14">
        <v>5062500</v>
      </c>
      <c r="K5383" s="14">
        <v>5062500</v>
      </c>
      <c r="L5383" s="14">
        <v>0</v>
      </c>
      <c r="M5383" s="13"/>
      <c r="N5383" s="10">
        <v>6.4</v>
      </c>
      <c r="O5383" s="10">
        <f>N5383-1/SUMIF(Seasons!A$2:A$8,C5383,Seasons!E$2:E$8)*(B5383-(E5383/SUMIF(Seasons!A$2:A$8,C5383,Seasons!B$2:B$8))*SUMIF(Seasons!A$2:A$8,C5383,Seasons!C$2:C$8))</f>
        <v>-5.030062630480165</v>
      </c>
    </row>
    <row r="5384" spans="1:15" x14ac:dyDescent="0.2">
      <c r="A5384">
        <v>1</v>
      </c>
      <c r="B5384" s="1">
        <f>K5384</f>
        <v>5062500</v>
      </c>
      <c r="C5384" s="11" t="s">
        <v>21</v>
      </c>
      <c r="D5384" s="11" t="s">
        <v>1511</v>
      </c>
      <c r="E5384" s="11">
        <v>185</v>
      </c>
      <c r="F5384" s="11">
        <v>0</v>
      </c>
      <c r="G5384" s="11">
        <v>0</v>
      </c>
      <c r="H5384" s="11">
        <v>0</v>
      </c>
      <c r="I5384" s="11"/>
      <c r="J5384" s="17">
        <v>5062500</v>
      </c>
      <c r="K5384" s="17">
        <v>5062500</v>
      </c>
      <c r="L5384" s="17">
        <v>0</v>
      </c>
      <c r="M5384" s="18">
        <v>0</v>
      </c>
      <c r="N5384" s="10">
        <v>2.6</v>
      </c>
      <c r="O5384" s="10">
        <f>N5384-1/SUMIF(Seasons!A$2:A$8,C5384,Seasons!E$2:E$8)*(B5384-(E5384/SUMIF(Seasons!A$2:A$8,C5384,Seasons!B$2:B$8))*SUMIF(Seasons!A$2:A$8,C5384,Seasons!C$2:C$8))</f>
        <v>-7.8260411680229787</v>
      </c>
    </row>
    <row r="5385" spans="1:15" x14ac:dyDescent="0.2">
      <c r="A5385">
        <v>1</v>
      </c>
      <c r="B5385" s="1">
        <f>J5385</f>
        <v>544500</v>
      </c>
      <c r="C5385" s="11" t="s">
        <v>17</v>
      </c>
      <c r="D5385" s="11" t="s">
        <v>1512</v>
      </c>
      <c r="E5385" s="12">
        <v>190</v>
      </c>
      <c r="F5385" s="12"/>
      <c r="G5385" s="12"/>
      <c r="H5385" s="12"/>
      <c r="I5385" s="13">
        <v>544500</v>
      </c>
      <c r="J5385" s="14">
        <v>544500</v>
      </c>
      <c r="K5385" s="14"/>
      <c r="L5385" s="14" t="s">
        <v>27</v>
      </c>
      <c r="M5385" s="13"/>
      <c r="N5385" s="10">
        <v>0.30000000000000004</v>
      </c>
      <c r="O5385" s="10">
        <f>N5385-1/SUMIF(Seasons!A$2:A$8,C5385,Seasons!E$2:E$8)*(B5385-(E5385/SUMIF(Seasons!A$2:A$8,C5385,Seasons!B$2:B$8))*SUMIF(Seasons!A$2:A$8,C5385,Seasons!C$2:C$8))</f>
        <v>0.11780447842708908</v>
      </c>
    </row>
    <row r="5386" spans="1:15" x14ac:dyDescent="0.2">
      <c r="A5386">
        <v>1</v>
      </c>
      <c r="B5386" s="1">
        <f>K5386</f>
        <v>525000</v>
      </c>
      <c r="C5386" s="11" t="s">
        <v>19</v>
      </c>
      <c r="D5386" s="11" t="s">
        <v>1512</v>
      </c>
      <c r="E5386" s="12">
        <v>193</v>
      </c>
      <c r="F5386" s="12">
        <v>0</v>
      </c>
      <c r="G5386" s="12">
        <v>0</v>
      </c>
      <c r="H5386" s="12">
        <v>0</v>
      </c>
      <c r="I5386" s="11"/>
      <c r="J5386" s="14">
        <v>525000</v>
      </c>
      <c r="K5386" s="14">
        <v>525000</v>
      </c>
      <c r="L5386" s="14">
        <v>0</v>
      </c>
      <c r="M5386" s="13"/>
      <c r="N5386" s="10">
        <v>-0.8</v>
      </c>
      <c r="O5386" s="10">
        <f>N5386-1/SUMIF(Seasons!A$2:A$8,C5386,Seasons!E$2:E$8)*(B5386-(E5386/SUMIF(Seasons!A$2:A$8,C5386,Seasons!B$2:B$8))*SUMIF(Seasons!A$2:A$8,C5386,Seasons!C$2:C$8))</f>
        <v>-0.86622516556291396</v>
      </c>
    </row>
    <row r="5387" spans="1:15" x14ac:dyDescent="0.2">
      <c r="A5387">
        <v>1</v>
      </c>
      <c r="B5387" s="1">
        <f>K5387</f>
        <v>750000</v>
      </c>
      <c r="C5387" s="11" t="s">
        <v>20</v>
      </c>
      <c r="D5387" s="11" t="s">
        <v>1512</v>
      </c>
      <c r="E5387" s="12">
        <v>186</v>
      </c>
      <c r="F5387" s="12">
        <v>0</v>
      </c>
      <c r="G5387" s="12">
        <v>0</v>
      </c>
      <c r="H5387" s="12">
        <v>0</v>
      </c>
      <c r="I5387" s="12"/>
      <c r="J5387" s="14">
        <v>750000</v>
      </c>
      <c r="K5387" s="14">
        <v>750000</v>
      </c>
      <c r="L5387" s="14">
        <v>0</v>
      </c>
      <c r="M5387" s="13"/>
      <c r="N5387" s="10">
        <v>-0.1</v>
      </c>
      <c r="O5387" s="10">
        <f>N5387-1/SUMIF(Seasons!A$2:A$8,C5387,Seasons!E$2:E$8)*(B5387-(E5387/SUMIF(Seasons!A$2:A$8,C5387,Seasons!B$2:B$8))*SUMIF(Seasons!A$2:A$8,C5387,Seasons!C$2:C$8))</f>
        <v>-0.72630480167014611</v>
      </c>
    </row>
    <row r="5388" spans="1:15" x14ac:dyDescent="0.2">
      <c r="A5388">
        <v>1</v>
      </c>
      <c r="B5388" s="1">
        <f>K5388</f>
        <v>750000</v>
      </c>
      <c r="C5388" s="11" t="s">
        <v>21</v>
      </c>
      <c r="D5388" s="11" t="s">
        <v>1512</v>
      </c>
      <c r="E5388" s="12">
        <v>185</v>
      </c>
      <c r="F5388" s="16">
        <v>31</v>
      </c>
      <c r="G5388" s="12">
        <v>0</v>
      </c>
      <c r="H5388" s="12">
        <v>0</v>
      </c>
      <c r="I5388" s="12"/>
      <c r="J5388" s="14">
        <v>750000</v>
      </c>
      <c r="K5388" s="14">
        <v>750000</v>
      </c>
      <c r="L5388" s="14">
        <v>0</v>
      </c>
      <c r="M5388" s="13">
        <v>0</v>
      </c>
      <c r="N5388" s="10">
        <v>2</v>
      </c>
      <c r="O5388" s="10">
        <f>N5388-1/SUMIF(Seasons!A$2:A$8,C5388,Seasons!E$2:E$8)*(B5388-(E5388/SUMIF(Seasons!A$2:A$8,C5388,Seasons!B$2:B$8))*SUMIF(Seasons!A$2:A$8,C5388,Seasons!C$2:C$8))</f>
        <v>1.4830062230732408</v>
      </c>
    </row>
    <row r="5389" spans="1:15" x14ac:dyDescent="0.2">
      <c r="A5389">
        <v>1</v>
      </c>
      <c r="B5389" s="1">
        <f>48/82*K5389</f>
        <v>878048.78048780479</v>
      </c>
      <c r="C5389" t="s">
        <v>22</v>
      </c>
      <c r="D5389" t="s">
        <v>1512</v>
      </c>
      <c r="E5389">
        <v>99</v>
      </c>
      <c r="F5389">
        <v>0</v>
      </c>
      <c r="H5389">
        <v>0</v>
      </c>
      <c r="K5389" s="1">
        <v>1500000</v>
      </c>
      <c r="L5389" s="1">
        <v>0</v>
      </c>
      <c r="N5389" s="3">
        <v>1.1000000000000001</v>
      </c>
      <c r="O5389" s="10">
        <f>N5389-1/SUMIF(Seasons!A$2:A$8,C5389,Seasons!E$2:E$8)*(B5389-(E5389/SUMIF(Seasons!A$2:A$8,C5389,Seasons!B$2:B$8))*SUMIF(Seasons!A$2:A$8,C5389,Seasons!C$2:C$8))</f>
        <v>-7.8284815106215433E-2</v>
      </c>
    </row>
    <row r="5390" spans="1:15" x14ac:dyDescent="0.2">
      <c r="A5390">
        <v>1</v>
      </c>
      <c r="B5390" s="1">
        <f>K5390</f>
        <v>1428846</v>
      </c>
      <c r="C5390" t="s">
        <v>15</v>
      </c>
      <c r="D5390" t="s">
        <v>1512</v>
      </c>
      <c r="E5390">
        <v>180</v>
      </c>
      <c r="F5390">
        <v>0</v>
      </c>
      <c r="G5390">
        <v>15</v>
      </c>
      <c r="H5390">
        <v>0</v>
      </c>
      <c r="I5390"/>
      <c r="J5390" s="1">
        <v>1500000</v>
      </c>
      <c r="K5390" s="1">
        <v>1428846</v>
      </c>
      <c r="L5390" s="1">
        <v>0</v>
      </c>
      <c r="M5390"/>
      <c r="N5390" s="3">
        <v>-1.3</v>
      </c>
      <c r="O5390" s="10">
        <f>N5390-1/SUMIF(Seasons!A$2:A$8,C5390,Seasons!E$2:E$8)*(B5390-(E5390/SUMIF(Seasons!A$2:A$8,C5390,Seasons!B$2:B$8))*SUMIF(Seasons!A$2:A$8,C5390,Seasons!C$2:C$8))</f>
        <v>-3.4401441060391686</v>
      </c>
    </row>
    <row r="5391" spans="1:15" x14ac:dyDescent="0.2">
      <c r="A5391">
        <v>1</v>
      </c>
      <c r="B5391" s="1">
        <f>K5391</f>
        <v>217746</v>
      </c>
      <c r="C5391" s="11" t="s">
        <v>19</v>
      </c>
      <c r="D5391" s="11" t="s">
        <v>1513</v>
      </c>
      <c r="E5391" s="12">
        <v>82</v>
      </c>
      <c r="F5391" s="12">
        <v>0</v>
      </c>
      <c r="G5391" s="12">
        <v>0</v>
      </c>
      <c r="H5391" s="12">
        <v>0</v>
      </c>
      <c r="I5391" s="11"/>
      <c r="J5391" s="14">
        <v>512500</v>
      </c>
      <c r="K5391" s="14">
        <v>217746</v>
      </c>
      <c r="L5391" s="14">
        <v>0</v>
      </c>
      <c r="M5391" s="13"/>
      <c r="N5391" s="10">
        <v>-0.2</v>
      </c>
      <c r="O5391" s="10">
        <f>N5391-1/SUMIF(Seasons!A$2:A$8,C5391,Seasons!E$2:E$8)*(B5391-(E5391/SUMIF(Seasons!A$2:A$8,C5391,Seasons!B$2:B$8))*SUMIF(Seasons!A$2:A$8,C5391,Seasons!C$2:C$8))</f>
        <v>-0.21406825652815425</v>
      </c>
    </row>
    <row r="5392" spans="1:15" x14ac:dyDescent="0.2">
      <c r="A5392">
        <v>1</v>
      </c>
      <c r="B5392" s="1">
        <f>K5392</f>
        <v>261761</v>
      </c>
      <c r="C5392" s="11" t="s">
        <v>20</v>
      </c>
      <c r="D5392" s="11" t="s">
        <v>1513</v>
      </c>
      <c r="E5392" s="12">
        <v>95</v>
      </c>
      <c r="F5392" s="12">
        <v>0</v>
      </c>
      <c r="G5392" s="12">
        <v>0</v>
      </c>
      <c r="H5392" s="12">
        <v>0</v>
      </c>
      <c r="I5392" s="12"/>
      <c r="J5392" s="14">
        <v>512500</v>
      </c>
      <c r="K5392" s="14">
        <v>261761</v>
      </c>
      <c r="L5392" s="14">
        <v>0</v>
      </c>
      <c r="M5392" s="13"/>
      <c r="N5392" s="10">
        <v>-0.6</v>
      </c>
      <c r="O5392" s="10">
        <f>N5392-1/SUMIF(Seasons!A$2:A$8,C5392,Seasons!E$2:E$8)*(B5392-(E5392/SUMIF(Seasons!A$2:A$8,C5392,Seasons!B$2:B$8))*SUMIF(Seasons!A$2:A$8,C5392,Seasons!C$2:C$8))</f>
        <v>-0.61599496262374565</v>
      </c>
    </row>
    <row r="5393" spans="1:15" x14ac:dyDescent="0.2">
      <c r="A5393">
        <v>1</v>
      </c>
      <c r="B5393" s="1">
        <f>K5393</f>
        <v>570811</v>
      </c>
      <c r="C5393" s="11" t="s">
        <v>21</v>
      </c>
      <c r="D5393" s="11" t="s">
        <v>1513</v>
      </c>
      <c r="E5393" s="12">
        <v>176</v>
      </c>
      <c r="F5393" s="12">
        <v>0</v>
      </c>
      <c r="G5393" s="12">
        <v>0</v>
      </c>
      <c r="H5393" s="12">
        <v>0</v>
      </c>
      <c r="I5393" s="12"/>
      <c r="J5393" s="14">
        <v>600000</v>
      </c>
      <c r="K5393" s="14">
        <v>570811</v>
      </c>
      <c r="L5393" s="14">
        <v>0</v>
      </c>
      <c r="M5393" s="13">
        <v>0</v>
      </c>
      <c r="N5393" s="10">
        <v>-1.3</v>
      </c>
      <c r="O5393" s="10">
        <f>N5393-1/SUMIF(Seasons!A$2:A$8,C5393,Seasons!E$2:E$8)*(B5393-(E5393/SUMIF(Seasons!A$2:A$8,C5393,Seasons!B$2:B$8))*SUMIF(Seasons!A$2:A$8,C5393,Seasons!C$2:C$8))</f>
        <v>-1.4639480108159859</v>
      </c>
    </row>
    <row r="5394" spans="1:15" x14ac:dyDescent="0.2">
      <c r="A5394">
        <v>1</v>
      </c>
      <c r="B5394" s="1">
        <f>48/82*K5394</f>
        <v>87804.878048780476</v>
      </c>
      <c r="C5394" t="s">
        <v>22</v>
      </c>
      <c r="D5394" t="s">
        <v>1513</v>
      </c>
      <c r="E5394">
        <v>27</v>
      </c>
      <c r="F5394">
        <v>0</v>
      </c>
      <c r="H5394">
        <v>0</v>
      </c>
      <c r="K5394" s="1">
        <v>150000</v>
      </c>
      <c r="L5394" s="1">
        <v>0</v>
      </c>
      <c r="N5394" s="3">
        <v>-0.5</v>
      </c>
      <c r="O5394" s="10">
        <f>N5394-1/SUMIF(Seasons!A$2:A$8,C5394,Seasons!E$2:E$8)*(B5394-(E5394/SUMIF(Seasons!A$2:A$8,C5394,Seasons!B$2:B$8))*SUMIF(Seasons!A$2:A$8,C5394,Seasons!C$2:C$8))</f>
        <v>-0.50823975395179166</v>
      </c>
    </row>
    <row r="5395" spans="1:15" x14ac:dyDescent="0.2">
      <c r="A5395">
        <v>1</v>
      </c>
      <c r="B5395" s="1">
        <f>K5395</f>
        <v>675000</v>
      </c>
      <c r="C5395" t="s">
        <v>15</v>
      </c>
      <c r="D5395" t="s">
        <v>1513</v>
      </c>
      <c r="E5395">
        <v>195</v>
      </c>
      <c r="F5395">
        <v>0</v>
      </c>
      <c r="G5395">
        <v>0</v>
      </c>
      <c r="H5395">
        <v>0</v>
      </c>
      <c r="I5395"/>
      <c r="J5395" s="1">
        <v>675000</v>
      </c>
      <c r="K5395" s="1">
        <v>675000</v>
      </c>
      <c r="L5395" s="1">
        <v>0</v>
      </c>
      <c r="M5395"/>
      <c r="N5395" s="3">
        <v>-1.5</v>
      </c>
      <c r="O5395" s="10">
        <f>N5395-1/SUMIF(Seasons!A$2:A$8,C5395,Seasons!E$2:E$8)*(B5395-(E5395/SUMIF(Seasons!A$2:A$8,C5395,Seasons!B$2:B$8))*SUMIF(Seasons!A$2:A$8,C5395,Seasons!C$2:C$8))</f>
        <v>-1.7904162633107454</v>
      </c>
    </row>
    <row r="5396" spans="1:15" x14ac:dyDescent="0.2">
      <c r="A5396">
        <v>1</v>
      </c>
      <c r="B5396" s="1">
        <f>J5396</f>
        <v>500000</v>
      </c>
      <c r="C5396" s="11" t="s">
        <v>17</v>
      </c>
      <c r="D5396" s="11" t="s">
        <v>1514</v>
      </c>
      <c r="E5396" s="12">
        <v>190</v>
      </c>
      <c r="F5396" s="12"/>
      <c r="G5396" s="12"/>
      <c r="H5396" s="12"/>
      <c r="I5396" s="13">
        <v>500000</v>
      </c>
      <c r="J5396" s="14">
        <v>500000</v>
      </c>
      <c r="K5396" s="14"/>
      <c r="L5396" s="14" t="s">
        <v>27</v>
      </c>
      <c r="M5396" s="13"/>
      <c r="N5396" s="10">
        <v>-1.4</v>
      </c>
      <c r="O5396" s="10">
        <f>N5396-1/SUMIF(Seasons!A$2:A$8,C5396,Seasons!E$2:E$8)*(B5396-(E5396/SUMIF(Seasons!A$2:A$8,C5396,Seasons!B$2:B$8))*SUMIF(Seasons!A$2:A$8,C5396,Seasons!C$2:C$8))</f>
        <v>-1.4655379574003276</v>
      </c>
    </row>
    <row r="5397" spans="1:15" x14ac:dyDescent="0.2">
      <c r="A5397">
        <v>1</v>
      </c>
      <c r="B5397" s="1">
        <f>K5397</f>
        <v>20725</v>
      </c>
      <c r="C5397" s="11" t="s">
        <v>19</v>
      </c>
      <c r="D5397" s="11" t="s">
        <v>1514</v>
      </c>
      <c r="E5397" s="12">
        <v>8</v>
      </c>
      <c r="F5397" s="12">
        <v>0</v>
      </c>
      <c r="G5397" s="12">
        <v>0</v>
      </c>
      <c r="H5397" s="12">
        <v>0</v>
      </c>
      <c r="I5397" s="11"/>
      <c r="J5397" s="14">
        <v>500000</v>
      </c>
      <c r="K5397" s="14">
        <v>20725</v>
      </c>
      <c r="L5397" s="14">
        <v>0</v>
      </c>
      <c r="M5397" s="13"/>
      <c r="N5397" s="10">
        <v>-0.2</v>
      </c>
      <c r="O5397" s="10">
        <f>N5397-1/SUMIF(Seasons!A$2:A$8,C5397,Seasons!E$2:E$8)*(B5397-(E5397/SUMIF(Seasons!A$2:A$8,C5397,Seasons!B$2:B$8))*SUMIF(Seasons!A$2:A$8,C5397,Seasons!C$2:C$8))</f>
        <v>-0.19999897059328142</v>
      </c>
    </row>
    <row r="5398" spans="1:15" x14ac:dyDescent="0.2">
      <c r="A5398">
        <v>1</v>
      </c>
      <c r="B5398" s="1">
        <f>48/82*K5398</f>
        <v>311456.19512195123</v>
      </c>
      <c r="C5398" t="s">
        <v>22</v>
      </c>
      <c r="D5398" t="s">
        <v>1515</v>
      </c>
      <c r="E5398">
        <v>86</v>
      </c>
      <c r="F5398">
        <v>0</v>
      </c>
      <c r="H5398">
        <v>0</v>
      </c>
      <c r="K5398" s="1">
        <v>532071</v>
      </c>
      <c r="L5398" s="1">
        <v>0</v>
      </c>
      <c r="N5398" s="3">
        <v>3.4</v>
      </c>
      <c r="O5398" s="10">
        <f>N5398-1/SUMIF(Seasons!A$2:A$8,C5398,Seasons!E$2:E$8)*(B5398-(E5398/SUMIF(Seasons!A$2:A$8,C5398,Seasons!B$2:B$8))*SUMIF(Seasons!A$2:A$8,C5398,Seasons!C$2:C$8))</f>
        <v>3.3081416482368931</v>
      </c>
    </row>
    <row r="5399" spans="1:15" x14ac:dyDescent="0.2">
      <c r="A5399">
        <v>1</v>
      </c>
      <c r="B5399" s="1">
        <f>K5399</f>
        <v>612500</v>
      </c>
      <c r="C5399" t="s">
        <v>15</v>
      </c>
      <c r="D5399" t="s">
        <v>1515</v>
      </c>
      <c r="E5399">
        <v>195</v>
      </c>
      <c r="F5399">
        <v>0</v>
      </c>
      <c r="G5399">
        <v>0</v>
      </c>
      <c r="H5399">
        <v>0</v>
      </c>
      <c r="I5399"/>
      <c r="J5399" s="1">
        <v>612500</v>
      </c>
      <c r="K5399" s="1">
        <v>612500</v>
      </c>
      <c r="L5399" s="1">
        <v>0</v>
      </c>
      <c r="M5399"/>
      <c r="N5399" s="3">
        <v>6.7</v>
      </c>
      <c r="O5399" s="10">
        <f>N5399-1/SUMIF(Seasons!A$2:A$8,C5399,Seasons!E$2:E$8)*(B5399-(E5399/SUMIF(Seasons!A$2:A$8,C5399,Seasons!B$2:B$8))*SUMIF(Seasons!A$2:A$8,C5399,Seasons!C$2:C$8))</f>
        <v>6.5547918683446271</v>
      </c>
    </row>
    <row r="5400" spans="1:15" x14ac:dyDescent="0.2">
      <c r="A5400">
        <v>1</v>
      </c>
      <c r="B5400" s="1">
        <v>2000000</v>
      </c>
      <c r="C5400" t="s">
        <v>23</v>
      </c>
      <c r="D5400" t="s">
        <v>1515</v>
      </c>
      <c r="E5400">
        <v>186</v>
      </c>
      <c r="K5400" s="1">
        <v>2000000</v>
      </c>
      <c r="L5400" s="1">
        <v>0</v>
      </c>
      <c r="N5400" s="3">
        <v>3.4</v>
      </c>
      <c r="O5400" s="10">
        <f>N5400-1/SUMIF(Seasons!A$2:A$8,C5400,Seasons!E$2:E$8)*(B5400-(E5400/SUMIF(Seasons!A$2:A$8,C5400,Seasons!B$2:B$8))*SUMIF(Seasons!A$2:A$8,C5400,Seasons!C$2:C$8))</f>
        <v>0.31215616681455183</v>
      </c>
    </row>
    <row r="5401" spans="1:15" x14ac:dyDescent="0.2">
      <c r="A5401">
        <v>1</v>
      </c>
      <c r="B5401" s="1">
        <f>J5401</f>
        <v>550000</v>
      </c>
      <c r="C5401" s="11" t="s">
        <v>17</v>
      </c>
      <c r="D5401" s="11" t="s">
        <v>1516</v>
      </c>
      <c r="E5401" s="12">
        <v>190</v>
      </c>
      <c r="F5401" s="12"/>
      <c r="G5401" s="12"/>
      <c r="H5401" s="12"/>
      <c r="I5401" s="13">
        <v>550000</v>
      </c>
      <c r="J5401" s="14">
        <v>550000</v>
      </c>
      <c r="K5401" s="14"/>
      <c r="L5401" s="14" t="s">
        <v>27</v>
      </c>
      <c r="M5401" s="13"/>
      <c r="N5401" s="10">
        <v>-0.8</v>
      </c>
      <c r="O5401" s="10">
        <f>N5401-1/SUMIF(Seasons!A$2:A$8,C5401,Seasons!E$2:E$8)*(B5401-(E5401/SUMIF(Seasons!A$2:A$8,C5401,Seasons!B$2:B$8))*SUMIF(Seasons!A$2:A$8,C5401,Seasons!C$2:C$8))</f>
        <v>-0.99661387220098308</v>
      </c>
    </row>
    <row r="5402" spans="1:15" x14ac:dyDescent="0.2">
      <c r="A5402">
        <v>1</v>
      </c>
      <c r="B5402" s="1">
        <f>J5402</f>
        <v>4000000</v>
      </c>
      <c r="C5402" s="11" t="s">
        <v>17</v>
      </c>
      <c r="D5402" s="11" t="s">
        <v>1517</v>
      </c>
      <c r="E5402" s="12">
        <v>190</v>
      </c>
      <c r="F5402" s="12"/>
      <c r="G5402" s="12"/>
      <c r="H5402" s="12"/>
      <c r="I5402" s="13">
        <v>3500000</v>
      </c>
      <c r="J5402" s="14">
        <v>4000000</v>
      </c>
      <c r="K5402" s="14"/>
      <c r="L5402" s="14" t="s">
        <v>27</v>
      </c>
      <c r="M5402" s="13"/>
      <c r="N5402" s="10">
        <v>11.3</v>
      </c>
      <c r="O5402" s="10">
        <f>N5402-1/SUMIF(Seasons!A$2:A$8,C5402,Seasons!E$2:E$8)*(B5402-(E5402/SUMIF(Seasons!A$2:A$8,C5402,Seasons!B$2:B$8))*SUMIF(Seasons!A$2:A$8,C5402,Seasons!C$2:C$8))</f>
        <v>2.0591480065537962</v>
      </c>
    </row>
    <row r="5403" spans="1:15" x14ac:dyDescent="0.2">
      <c r="A5403">
        <v>1</v>
      </c>
      <c r="B5403" s="1">
        <f>K5403</f>
        <v>4000000</v>
      </c>
      <c r="C5403" s="11" t="s">
        <v>19</v>
      </c>
      <c r="D5403" s="11" t="s">
        <v>1517</v>
      </c>
      <c r="E5403" s="12">
        <v>193</v>
      </c>
      <c r="F5403" s="12">
        <v>0</v>
      </c>
      <c r="G5403" s="12">
        <v>0</v>
      </c>
      <c r="H5403" s="12">
        <v>0</v>
      </c>
      <c r="I5403" s="11"/>
      <c r="J5403" s="14">
        <v>4000000</v>
      </c>
      <c r="K5403" s="14">
        <v>4000000</v>
      </c>
      <c r="L5403" s="14">
        <v>0</v>
      </c>
      <c r="M5403" s="13"/>
      <c r="N5403" s="10">
        <v>14.3</v>
      </c>
      <c r="O5403" s="10">
        <f>N5403-1/SUMIF(Seasons!A$2:A$8,C5403,Seasons!E$2:E$8)*(B5403-(E5403/SUMIF(Seasons!A$2:A$8,C5403,Seasons!B$2:B$8))*SUMIF(Seasons!A$2:A$8,C5403,Seasons!C$2:C$8))</f>
        <v>5.0284768211920543</v>
      </c>
    </row>
    <row r="5404" spans="1:15" x14ac:dyDescent="0.2">
      <c r="A5404">
        <v>1</v>
      </c>
      <c r="B5404" s="1">
        <f>K5404</f>
        <v>4000000</v>
      </c>
      <c r="C5404" s="11" t="s">
        <v>20</v>
      </c>
      <c r="D5404" s="11" t="s">
        <v>1517</v>
      </c>
      <c r="E5404" s="12">
        <v>186</v>
      </c>
      <c r="F5404" s="12">
        <v>0</v>
      </c>
      <c r="G5404" s="12">
        <v>0</v>
      </c>
      <c r="H5404" s="12">
        <v>0</v>
      </c>
      <c r="I5404" s="12"/>
      <c r="J5404" s="14">
        <v>4000000</v>
      </c>
      <c r="K5404" s="14">
        <v>4000000</v>
      </c>
      <c r="L5404" s="14">
        <v>0</v>
      </c>
      <c r="M5404" s="13"/>
      <c r="N5404" s="10">
        <v>7.1</v>
      </c>
      <c r="O5404" s="10">
        <f>N5404-1/SUMIF(Seasons!A$2:A$8,C5404,Seasons!E$2:E$8)*(B5404-(E5404/SUMIF(Seasons!A$2:A$8,C5404,Seasons!B$2:B$8))*SUMIF(Seasons!A$2:A$8,C5404,Seasons!C$2:C$8))</f>
        <v>-1.6682672233820455</v>
      </c>
    </row>
    <row r="5405" spans="1:15" x14ac:dyDescent="0.2">
      <c r="A5405">
        <v>1</v>
      </c>
      <c r="B5405" s="1">
        <f>K5405</f>
        <v>4000000</v>
      </c>
      <c r="C5405" s="11" t="s">
        <v>21</v>
      </c>
      <c r="D5405" s="11" t="s">
        <v>1517</v>
      </c>
      <c r="E5405" s="12">
        <v>185</v>
      </c>
      <c r="F5405" s="12">
        <v>0</v>
      </c>
      <c r="G5405" s="12">
        <v>0</v>
      </c>
      <c r="H5405" s="12">
        <v>0</v>
      </c>
      <c r="I5405" s="12"/>
      <c r="J5405" s="14">
        <v>4000000</v>
      </c>
      <c r="K5405" s="14">
        <v>4000000</v>
      </c>
      <c r="L5405" s="14">
        <v>0</v>
      </c>
      <c r="M5405" s="13">
        <v>0</v>
      </c>
      <c r="N5405" s="10">
        <v>5.4</v>
      </c>
      <c r="O5405" s="10">
        <f>N5405-1/SUMIF(Seasons!A$2:A$8,C5405,Seasons!E$2:E$8)*(B5405-(E5405/SUMIF(Seasons!A$2:A$8,C5405,Seasons!B$2:B$8))*SUMIF(Seasons!A$2:A$8,C5405,Seasons!C$2:C$8))</f>
        <v>-2.5846816658688363</v>
      </c>
    </row>
    <row r="5406" spans="1:15" x14ac:dyDescent="0.2">
      <c r="A5406">
        <v>1</v>
      </c>
      <c r="B5406" s="1">
        <f>48/82*K5406</f>
        <v>2341463.4146341463</v>
      </c>
      <c r="C5406" t="s">
        <v>22</v>
      </c>
      <c r="D5406" t="s">
        <v>1517</v>
      </c>
      <c r="E5406">
        <v>99</v>
      </c>
      <c r="F5406">
        <v>0</v>
      </c>
      <c r="H5406">
        <v>0</v>
      </c>
      <c r="K5406" s="1">
        <v>4000000</v>
      </c>
      <c r="L5406" s="1">
        <v>0</v>
      </c>
      <c r="N5406" s="3">
        <v>4.7</v>
      </c>
      <c r="O5406" s="10">
        <f>N5406-1/SUMIF(Seasons!A$2:A$8,C5406,Seasons!E$2:E$8)*(B5406-(E5406/SUMIF(Seasons!A$2:A$8,C5406,Seasons!B$2:B$8))*SUMIF(Seasons!A$2:A$8,C5406,Seasons!C$2:C$8))</f>
        <v>0.50047206923682186</v>
      </c>
    </row>
    <row r="5407" spans="1:15" x14ac:dyDescent="0.2">
      <c r="A5407">
        <v>1</v>
      </c>
      <c r="B5407" s="1">
        <f>K5407</f>
        <v>4000000</v>
      </c>
      <c r="C5407" t="s">
        <v>15</v>
      </c>
      <c r="D5407" t="s">
        <v>1517</v>
      </c>
      <c r="E5407">
        <v>195</v>
      </c>
      <c r="F5407">
        <v>0</v>
      </c>
      <c r="G5407">
        <v>0</v>
      </c>
      <c r="H5407">
        <v>0</v>
      </c>
      <c r="I5407"/>
      <c r="J5407" s="1">
        <v>4000000</v>
      </c>
      <c r="K5407" s="1">
        <v>4000000</v>
      </c>
      <c r="L5407" s="1">
        <v>0</v>
      </c>
      <c r="M5407"/>
      <c r="N5407" s="3">
        <v>5.2</v>
      </c>
      <c r="O5407" s="10">
        <f>N5407-1/SUMIF(Seasons!A$2:A$8,C5407,Seasons!E$2:E$8)*(B5407-(E5407/SUMIF(Seasons!A$2:A$8,C5407,Seasons!B$2:B$8))*SUMIF(Seasons!A$2:A$8,C5407,Seasons!C$2:C$8))</f>
        <v>-2.8154888673765734</v>
      </c>
    </row>
    <row r="5408" spans="1:15" x14ac:dyDescent="0.2">
      <c r="A5408">
        <v>1</v>
      </c>
      <c r="B5408" s="1">
        <v>1000000</v>
      </c>
      <c r="C5408" t="s">
        <v>23</v>
      </c>
      <c r="D5408" t="s">
        <v>1517</v>
      </c>
      <c r="E5408">
        <v>186</v>
      </c>
      <c r="K5408" s="1">
        <v>1000000</v>
      </c>
      <c r="L5408" s="1">
        <v>0</v>
      </c>
      <c r="N5408" s="3">
        <v>2.8</v>
      </c>
      <c r="O5408" s="10">
        <f>N5408-1/SUMIF(Seasons!A$2:A$8,C5408,Seasons!E$2:E$8)*(B5408-(E5408/SUMIF(Seasons!A$2:A$8,C5408,Seasons!B$2:B$8))*SUMIF(Seasons!A$2:A$8,C5408,Seasons!C$2:C$8))</f>
        <v>1.8417036379769298</v>
      </c>
    </row>
    <row r="5409" spans="1:15" x14ac:dyDescent="0.2">
      <c r="A5409">
        <v>1</v>
      </c>
      <c r="B5409" s="1">
        <f>K5409</f>
        <v>277461</v>
      </c>
      <c r="C5409" s="11" t="s">
        <v>19</v>
      </c>
      <c r="D5409" s="11" t="s">
        <v>1518</v>
      </c>
      <c r="E5409" s="12">
        <v>102</v>
      </c>
      <c r="F5409" s="12">
        <v>0</v>
      </c>
      <c r="G5409" s="12">
        <v>0</v>
      </c>
      <c r="H5409" s="12">
        <v>0</v>
      </c>
      <c r="I5409" s="11"/>
      <c r="J5409" s="14">
        <v>525000</v>
      </c>
      <c r="K5409" s="14">
        <v>277461</v>
      </c>
      <c r="L5409" s="14">
        <v>0</v>
      </c>
      <c r="M5409" s="13"/>
      <c r="N5409" s="10">
        <v>2.2000000000000002</v>
      </c>
      <c r="O5409" s="10">
        <f>N5409-1/SUMIF(Seasons!A$2:A$8,C5409,Seasons!E$2:E$8)*(B5409-(E5409/SUMIF(Seasons!A$2:A$8,C5409,Seasons!B$2:B$8))*SUMIF(Seasons!A$2:A$8,C5409,Seasons!C$2:C$8))</f>
        <v>2.1650005421542051</v>
      </c>
    </row>
    <row r="5410" spans="1:15" x14ac:dyDescent="0.2">
      <c r="A5410">
        <v>1</v>
      </c>
      <c r="B5410" s="1">
        <f>K5410</f>
        <v>70968</v>
      </c>
      <c r="C5410" s="11" t="s">
        <v>20</v>
      </c>
      <c r="D5410" s="11" t="s">
        <v>1518</v>
      </c>
      <c r="E5410" s="12">
        <v>22</v>
      </c>
      <c r="F5410" s="12">
        <v>0</v>
      </c>
      <c r="G5410" s="12">
        <v>0</v>
      </c>
      <c r="H5410" s="12">
        <v>0</v>
      </c>
      <c r="I5410" s="12"/>
      <c r="J5410" s="14">
        <v>600000</v>
      </c>
      <c r="K5410" s="14">
        <v>70968</v>
      </c>
      <c r="L5410" s="14">
        <v>0</v>
      </c>
      <c r="M5410" s="13"/>
      <c r="N5410" s="10">
        <v>-0.3</v>
      </c>
      <c r="O5410" s="10">
        <f>N5410-1/SUMIF(Seasons!A$2:A$8,C5410,Seasons!E$2:E$8)*(B5410-(E5410/SUMIF(Seasons!A$2:A$8,C5410,Seasons!B$2:B$8))*SUMIF(Seasons!A$2:A$8,C5410,Seasons!C$2:C$8))</f>
        <v>-0.32963227153343655</v>
      </c>
    </row>
    <row r="5411" spans="1:15" x14ac:dyDescent="0.2">
      <c r="A5411">
        <v>1</v>
      </c>
      <c r="B5411" s="1">
        <f>K5411</f>
        <v>7568</v>
      </c>
      <c r="C5411" s="11" t="s">
        <v>21</v>
      </c>
      <c r="D5411" s="11" t="s">
        <v>1519</v>
      </c>
      <c r="E5411" s="12">
        <v>2</v>
      </c>
      <c r="F5411" s="12">
        <v>0</v>
      </c>
      <c r="G5411" s="12">
        <v>0</v>
      </c>
      <c r="H5411" s="12">
        <v>0</v>
      </c>
      <c r="I5411" s="12"/>
      <c r="J5411" s="14">
        <v>700000</v>
      </c>
      <c r="K5411" s="14">
        <v>7568</v>
      </c>
      <c r="L5411" s="14">
        <v>105000</v>
      </c>
      <c r="M5411" s="13">
        <v>0</v>
      </c>
      <c r="N5411" s="10"/>
      <c r="O5411" s="10">
        <f>N5411-1/SUMIF(Seasons!A$2:A$8,C5411,Seasons!E$2:E$8)*(B5411-(E5411/SUMIF(Seasons!A$2:A$8,C5411,Seasons!B$2:B$8))*SUMIF(Seasons!A$2:A$8,C5411,Seasons!C$2:C$8))</f>
        <v>-4.3480884426791554E-3</v>
      </c>
    </row>
    <row r="5412" spans="1:15" x14ac:dyDescent="0.2">
      <c r="A5412">
        <v>1</v>
      </c>
      <c r="B5412" s="1">
        <f>J5412</f>
        <v>5000000</v>
      </c>
      <c r="C5412" s="11" t="s">
        <v>17</v>
      </c>
      <c r="D5412" s="11" t="s">
        <v>1520</v>
      </c>
      <c r="E5412" s="12">
        <v>190</v>
      </c>
      <c r="F5412" s="12"/>
      <c r="G5412" s="12"/>
      <c r="H5412" s="12"/>
      <c r="I5412" s="13">
        <v>7000000</v>
      </c>
      <c r="J5412" s="14">
        <v>5000000</v>
      </c>
      <c r="K5412" s="14"/>
      <c r="L5412" s="14" t="s">
        <v>27</v>
      </c>
      <c r="M5412" s="13"/>
      <c r="N5412" s="10">
        <v>7</v>
      </c>
      <c r="O5412" s="10">
        <f>N5412-1/SUMIF(Seasons!A$2:A$8,C5412,Seasons!E$2:E$8)*(B5412-(E5412/SUMIF(Seasons!A$2:A$8,C5412,Seasons!B$2:B$8))*SUMIF(Seasons!A$2:A$8,C5412,Seasons!C$2:C$8))</f>
        <v>-4.8623702894593119</v>
      </c>
    </row>
    <row r="5413" spans="1:15" x14ac:dyDescent="0.2">
      <c r="A5413">
        <v>1</v>
      </c>
      <c r="B5413" s="1">
        <f>K5413</f>
        <v>5000000</v>
      </c>
      <c r="C5413" s="11" t="s">
        <v>19</v>
      </c>
      <c r="D5413" s="11" t="s">
        <v>1520</v>
      </c>
      <c r="E5413" s="12">
        <v>193</v>
      </c>
      <c r="F5413" s="12">
        <v>0</v>
      </c>
      <c r="G5413" s="12">
        <v>0</v>
      </c>
      <c r="H5413" s="12">
        <v>0</v>
      </c>
      <c r="I5413" s="11"/>
      <c r="J5413" s="14">
        <v>5000000</v>
      </c>
      <c r="K5413" s="14">
        <v>5000000</v>
      </c>
      <c r="L5413" s="14">
        <v>0</v>
      </c>
      <c r="M5413" s="13"/>
      <c r="N5413" s="10">
        <v>5.6</v>
      </c>
      <c r="O5413" s="10">
        <f>N5413-1/SUMIF(Seasons!A$2:A$8,C5413,Seasons!E$2:E$8)*(B5413-(E5413/SUMIF(Seasons!A$2:A$8,C5413,Seasons!B$2:B$8))*SUMIF(Seasons!A$2:A$8,C5413,Seasons!C$2:C$8))</f>
        <v>-6.3205298013245041</v>
      </c>
    </row>
    <row r="5414" spans="1:15" x14ac:dyDescent="0.2">
      <c r="A5414">
        <v>1</v>
      </c>
      <c r="B5414" s="1">
        <f>K5414</f>
        <v>5000000</v>
      </c>
      <c r="C5414" s="11" t="s">
        <v>20</v>
      </c>
      <c r="D5414" s="11" t="s">
        <v>1520</v>
      </c>
      <c r="E5414" s="11">
        <v>186</v>
      </c>
      <c r="F5414" s="11">
        <v>0</v>
      </c>
      <c r="G5414" s="11">
        <v>0</v>
      </c>
      <c r="H5414" s="11">
        <v>0</v>
      </c>
      <c r="I5414" s="11"/>
      <c r="J5414" s="17">
        <v>5000000</v>
      </c>
      <c r="K5414" s="17">
        <v>5000000</v>
      </c>
      <c r="L5414" s="17">
        <v>0</v>
      </c>
      <c r="M5414" s="18"/>
      <c r="N5414" s="10">
        <v>5</v>
      </c>
      <c r="O5414" s="10">
        <f>N5414-1/SUMIF(Seasons!A$2:A$8,C5414,Seasons!E$2:E$8)*(B5414-(E5414/SUMIF(Seasons!A$2:A$8,C5414,Seasons!B$2:B$8))*SUMIF(Seasons!A$2:A$8,C5414,Seasons!C$2:C$8))</f>
        <v>-6.2734864300626292</v>
      </c>
    </row>
    <row r="5415" spans="1:15" x14ac:dyDescent="0.2">
      <c r="A5415">
        <v>1</v>
      </c>
      <c r="B5415" s="1">
        <f>K5415</f>
        <v>5000000</v>
      </c>
      <c r="C5415" s="11" t="s">
        <v>21</v>
      </c>
      <c r="D5415" s="11" t="s">
        <v>1520</v>
      </c>
      <c r="E5415" s="12">
        <v>185</v>
      </c>
      <c r="F5415" s="12">
        <v>0</v>
      </c>
      <c r="G5415" s="12">
        <v>0</v>
      </c>
      <c r="H5415" s="12">
        <v>0</v>
      </c>
      <c r="I5415" s="12"/>
      <c r="J5415" s="14">
        <v>5000000</v>
      </c>
      <c r="K5415" s="14">
        <v>5000000</v>
      </c>
      <c r="L5415" s="14">
        <v>0</v>
      </c>
      <c r="M5415" s="13">
        <v>0</v>
      </c>
      <c r="N5415" s="10">
        <v>4.0999999999999996</v>
      </c>
      <c r="O5415" s="10">
        <f>N5415-1/SUMIF(Seasons!A$2:A$8,C5415,Seasons!E$2:E$8)*(B5415-(E5415/SUMIF(Seasons!A$2:A$8,C5415,Seasons!B$2:B$8))*SUMIF(Seasons!A$2:A$8,C5415,Seasons!C$2:C$8))</f>
        <v>-6.1824317855433222</v>
      </c>
    </row>
    <row r="5416" spans="1:15" x14ac:dyDescent="0.2">
      <c r="A5416">
        <v>1</v>
      </c>
      <c r="B5416" s="1">
        <f>48/82*K5416</f>
        <v>1170731.7073170731</v>
      </c>
      <c r="C5416" t="s">
        <v>22</v>
      </c>
      <c r="D5416" t="s">
        <v>1520</v>
      </c>
      <c r="E5416">
        <v>99</v>
      </c>
      <c r="F5416">
        <v>0</v>
      </c>
      <c r="H5416">
        <v>0</v>
      </c>
      <c r="K5416" s="1">
        <v>2000000</v>
      </c>
      <c r="L5416" s="1">
        <v>0</v>
      </c>
      <c r="N5416" s="3">
        <v>5.8</v>
      </c>
      <c r="O5416" s="10">
        <f>N5416-1/SUMIF(Seasons!A$2:A$8,C5416,Seasons!E$2:E$8)*(B5416-(E5416/SUMIF(Seasons!A$2:A$8,C5416,Seasons!B$2:B$8))*SUMIF(Seasons!A$2:A$8,C5416,Seasons!C$2:C$8))</f>
        <v>4.0174665617623919</v>
      </c>
    </row>
    <row r="5417" spans="1:15" x14ac:dyDescent="0.2">
      <c r="A5417">
        <v>1</v>
      </c>
      <c r="B5417" s="1">
        <f>K5417</f>
        <v>2200000</v>
      </c>
      <c r="C5417" t="s">
        <v>15</v>
      </c>
      <c r="D5417" t="s">
        <v>1520</v>
      </c>
      <c r="E5417">
        <v>195</v>
      </c>
      <c r="F5417">
        <v>0</v>
      </c>
      <c r="G5417">
        <v>0</v>
      </c>
      <c r="H5417">
        <v>0</v>
      </c>
      <c r="I5417"/>
      <c r="J5417" s="1">
        <v>2200000</v>
      </c>
      <c r="K5417" s="1">
        <v>2200000</v>
      </c>
      <c r="L5417" s="1">
        <v>0</v>
      </c>
      <c r="M5417"/>
      <c r="N5417" s="3">
        <v>2.4</v>
      </c>
      <c r="O5417" s="10">
        <f>N5417-1/SUMIF(Seasons!A$2:A$8,C5417,Seasons!E$2:E$8)*(B5417-(E5417/SUMIF(Seasons!A$2:A$8,C5417,Seasons!B$2:B$8))*SUMIF(Seasons!A$2:A$8,C5417,Seasons!C$2:C$8))</f>
        <v>-1.4334946757018394</v>
      </c>
    </row>
    <row r="5418" spans="1:15" x14ac:dyDescent="0.2">
      <c r="A5418">
        <v>1</v>
      </c>
      <c r="B5418" s="1">
        <v>2200000</v>
      </c>
      <c r="C5418" t="s">
        <v>23</v>
      </c>
      <c r="D5418" t="s">
        <v>1520</v>
      </c>
      <c r="E5418">
        <v>186</v>
      </c>
      <c r="K5418" s="1">
        <v>2200000</v>
      </c>
      <c r="L5418" s="1">
        <v>0</v>
      </c>
      <c r="N5418" s="3">
        <v>2.7</v>
      </c>
      <c r="O5418" s="10">
        <f>N5418-1/SUMIF(Seasons!A$2:A$8,C5418,Seasons!E$2:E$8)*(B5418-(E5418/SUMIF(Seasons!A$2:A$8,C5418,Seasons!B$2:B$8))*SUMIF(Seasons!A$2:A$8,C5418,Seasons!C$2:C$8))</f>
        <v>-0.81375332741792361</v>
      </c>
    </row>
    <row r="5419" spans="1:15" x14ac:dyDescent="0.2">
      <c r="A5419">
        <v>1</v>
      </c>
      <c r="B5419" s="1">
        <f>48/82*K5419</f>
        <v>77605.463414634141</v>
      </c>
      <c r="C5419" t="s">
        <v>22</v>
      </c>
      <c r="D5419" t="s">
        <v>1521</v>
      </c>
      <c r="E5419">
        <v>15</v>
      </c>
      <c r="F5419">
        <v>0</v>
      </c>
      <c r="H5419">
        <v>0</v>
      </c>
      <c r="K5419" s="1">
        <v>132576</v>
      </c>
      <c r="L5419" s="1">
        <v>100000</v>
      </c>
      <c r="N5419" s="3">
        <v>-0.2</v>
      </c>
      <c r="O5419" s="10">
        <f>N5419-1/SUMIF(Seasons!A$2:A$8,C5419,Seasons!E$2:E$8)*(B5419-(E5419/SUMIF(Seasons!A$2:A$8,C5419,Seasons!B$2:B$8))*SUMIF(Seasons!A$2:A$8,C5419,Seasons!C$2:C$8))</f>
        <v>-0.26408726814963163</v>
      </c>
    </row>
    <row r="5420" spans="1:15" x14ac:dyDescent="0.2">
      <c r="A5420">
        <v>1</v>
      </c>
      <c r="B5420" s="1">
        <f>K5420</f>
        <v>270385</v>
      </c>
      <c r="C5420" t="s">
        <v>15</v>
      </c>
      <c r="D5420" t="s">
        <v>1521</v>
      </c>
      <c r="E5420">
        <v>57</v>
      </c>
      <c r="F5420">
        <v>0</v>
      </c>
      <c r="G5420">
        <v>0</v>
      </c>
      <c r="H5420">
        <v>0</v>
      </c>
      <c r="I5420"/>
      <c r="J5420" s="1">
        <v>975000</v>
      </c>
      <c r="K5420" s="1">
        <v>270385</v>
      </c>
      <c r="L5420" s="1">
        <v>0</v>
      </c>
      <c r="M5420"/>
      <c r="N5420" s="3">
        <v>-0.8</v>
      </c>
      <c r="O5420" s="10">
        <f>N5420-1/SUMIF(Seasons!A$2:A$8,C5420,Seasons!E$2:E$8)*(B5420-(E5420/SUMIF(Seasons!A$2:A$8,C5420,Seasons!B$2:B$8))*SUMIF(Seasons!A$2:A$8,C5420,Seasons!C$2:C$8))</f>
        <v>-1.0546736167994639</v>
      </c>
    </row>
    <row r="5421" spans="1:15" x14ac:dyDescent="0.2">
      <c r="A5421">
        <v>1</v>
      </c>
      <c r="B5421" s="1">
        <v>21000</v>
      </c>
      <c r="C5421" t="s">
        <v>23</v>
      </c>
      <c r="D5421" t="s">
        <v>1521</v>
      </c>
      <c r="E5421">
        <v>6</v>
      </c>
      <c r="K5421" s="1">
        <v>21000</v>
      </c>
      <c r="L5421" s="1">
        <v>0</v>
      </c>
      <c r="N5421" s="3">
        <v>0.7</v>
      </c>
      <c r="O5421" s="10">
        <f>N5421-1/SUMIF(Seasons!A$2:A$8,C5421,Seasons!E$2:E$8)*(B5421-(E5421/SUMIF(Seasons!A$2:A$8,C5421,Seasons!B$2:B$8))*SUMIF(Seasons!A$2:A$8,C5421,Seasons!C$2:C$8))</f>
        <v>0.69306179694879344</v>
      </c>
    </row>
    <row r="5422" spans="1:15" x14ac:dyDescent="0.2">
      <c r="A5422">
        <v>1</v>
      </c>
      <c r="B5422" s="1">
        <f>K5422</f>
        <v>924325</v>
      </c>
      <c r="C5422" s="11" t="s">
        <v>21</v>
      </c>
      <c r="D5422" s="11" t="s">
        <v>1522</v>
      </c>
      <c r="E5422" s="11">
        <v>114</v>
      </c>
      <c r="F5422" s="11">
        <v>0</v>
      </c>
      <c r="G5422" s="11">
        <v>0</v>
      </c>
      <c r="H5422" s="11">
        <v>0</v>
      </c>
      <c r="I5422" s="11"/>
      <c r="J5422" s="17">
        <v>1500000</v>
      </c>
      <c r="K5422" s="17">
        <v>924325</v>
      </c>
      <c r="L5422" s="17">
        <v>1200000</v>
      </c>
      <c r="M5422" s="18">
        <v>0</v>
      </c>
      <c r="N5422" s="10">
        <v>-1.8</v>
      </c>
      <c r="O5422" s="10">
        <f>N5422-1/SUMIF(Seasons!A$2:A$8,C5422,Seasons!E$2:E$8)*(B5422-(E5422/SUMIF(Seasons!A$2:A$8,C5422,Seasons!B$2:B$8))*SUMIF(Seasons!A$2:A$8,C5422,Seasons!C$2:C$8))</f>
        <v>-3.1805146649761298</v>
      </c>
    </row>
    <row r="5423" spans="1:15" x14ac:dyDescent="0.2">
      <c r="A5423">
        <v>1</v>
      </c>
      <c r="B5423" s="1">
        <f>48/82*K5423</f>
        <v>212860.09756097558</v>
      </c>
      <c r="C5423" t="s">
        <v>22</v>
      </c>
      <c r="D5423" t="s">
        <v>1522</v>
      </c>
      <c r="E5423">
        <v>40</v>
      </c>
      <c r="F5423">
        <v>0</v>
      </c>
      <c r="H5423">
        <v>0</v>
      </c>
      <c r="K5423" s="1">
        <v>363636</v>
      </c>
      <c r="L5423" s="1">
        <v>600000</v>
      </c>
      <c r="N5423" s="3">
        <v>-0.9</v>
      </c>
      <c r="O5423" s="10">
        <f>N5423-1/SUMIF(Seasons!A$2:A$8,C5423,Seasons!E$2:E$8)*(B5423-(E5423/SUMIF(Seasons!A$2:A$8,C5423,Seasons!B$2:B$8))*SUMIF(Seasons!A$2:A$8,C5423,Seasons!C$2:C$8))</f>
        <v>-1.0831052039196052</v>
      </c>
    </row>
    <row r="5424" spans="1:15" x14ac:dyDescent="0.2">
      <c r="A5424">
        <v>1</v>
      </c>
      <c r="B5424" s="1">
        <f>K5424</f>
        <v>785000</v>
      </c>
      <c r="C5424" t="s">
        <v>15</v>
      </c>
      <c r="D5424" t="s">
        <v>1522</v>
      </c>
      <c r="E5424">
        <v>195</v>
      </c>
      <c r="F5424">
        <v>0</v>
      </c>
      <c r="G5424">
        <v>0</v>
      </c>
      <c r="H5424">
        <v>0</v>
      </c>
      <c r="I5424"/>
      <c r="J5424" s="1">
        <v>785000</v>
      </c>
      <c r="K5424" s="1">
        <v>785000</v>
      </c>
      <c r="L5424" s="1">
        <v>0</v>
      </c>
      <c r="M5424"/>
      <c r="N5424" s="3">
        <v>-1</v>
      </c>
      <c r="O5424" s="10">
        <f>N5424-1/SUMIF(Seasons!A$2:A$8,C5424,Seasons!E$2:E$8)*(B5424-(E5424/SUMIF(Seasons!A$2:A$8,C5424,Seasons!B$2:B$8))*SUMIF(Seasons!A$2:A$8,C5424,Seasons!C$2:C$8))</f>
        <v>-1.5459825750242013</v>
      </c>
    </row>
    <row r="5425" spans="1:15" x14ac:dyDescent="0.2">
      <c r="A5425">
        <v>1</v>
      </c>
      <c r="B5425" s="1">
        <v>573000</v>
      </c>
      <c r="C5425" t="s">
        <v>23</v>
      </c>
      <c r="D5425" t="s">
        <v>1522</v>
      </c>
      <c r="E5425">
        <v>186</v>
      </c>
      <c r="K5425" s="1">
        <v>573000</v>
      </c>
      <c r="L5425" s="1">
        <v>0</v>
      </c>
      <c r="N5425" s="3">
        <v>5.8</v>
      </c>
      <c r="O5425" s="10">
        <f>N5425-1/SUMIF(Seasons!A$2:A$8,C5425,Seasons!E$2:E$8)*(B5425-(E5425/SUMIF(Seasons!A$2:A$8,C5425,Seasons!B$2:B$8))*SUMIF(Seasons!A$2:A$8,C5425,Seasons!C$2:C$8))</f>
        <v>5.7510204081632654</v>
      </c>
    </row>
    <row r="5426" spans="1:15" x14ac:dyDescent="0.2">
      <c r="A5426">
        <v>1</v>
      </c>
      <c r="B5426" s="1">
        <f>K5426</f>
        <v>3338</v>
      </c>
      <c r="C5426" t="s">
        <v>15</v>
      </c>
      <c r="D5426" t="s">
        <v>1523</v>
      </c>
      <c r="E5426">
        <v>1</v>
      </c>
      <c r="F5426">
        <v>0</v>
      </c>
      <c r="G5426">
        <v>0</v>
      </c>
      <c r="H5426">
        <v>0</v>
      </c>
      <c r="I5426"/>
      <c r="J5426" s="1">
        <v>925000</v>
      </c>
      <c r="K5426" s="1">
        <v>3338</v>
      </c>
      <c r="L5426" s="1">
        <v>282500</v>
      </c>
      <c r="M5426"/>
      <c r="N5426" s="3">
        <v>0</v>
      </c>
      <c r="O5426" s="10">
        <f>N5426-1/SUMIF(Seasons!A$2:A$8,C5426,Seasons!E$2:E$8)*(B5426-(E5426/SUMIF(Seasons!A$2:A$8,C5426,Seasons!B$2:B$8))*SUMIF(Seasons!A$2:A$8,C5426,Seasons!C$2:C$8))</f>
        <v>-1.2022935438230698E-3</v>
      </c>
    </row>
    <row r="5427" spans="1:15" x14ac:dyDescent="0.2">
      <c r="A5427">
        <v>1</v>
      </c>
      <c r="B5427" s="1">
        <f>J5427</f>
        <v>500000</v>
      </c>
      <c r="C5427" s="11" t="s">
        <v>17</v>
      </c>
      <c r="D5427" s="11" t="s">
        <v>1524</v>
      </c>
      <c r="E5427" s="12">
        <v>190</v>
      </c>
      <c r="F5427" s="12"/>
      <c r="G5427" s="12"/>
      <c r="H5427" s="12"/>
      <c r="I5427" s="13">
        <v>500000</v>
      </c>
      <c r="J5427" s="14">
        <v>500000</v>
      </c>
      <c r="K5427" s="14"/>
      <c r="L5427" s="14" t="s">
        <v>27</v>
      </c>
      <c r="M5427" s="13"/>
      <c r="N5427" s="10">
        <v>-2.4</v>
      </c>
      <c r="O5427" s="10">
        <f>N5427-1/SUMIF(Seasons!A$2:A$8,C5427,Seasons!E$2:E$8)*(B5427-(E5427/SUMIF(Seasons!A$2:A$8,C5427,Seasons!B$2:B$8))*SUMIF(Seasons!A$2:A$8,C5427,Seasons!C$2:C$8))</f>
        <v>-2.4655379574003278</v>
      </c>
    </row>
    <row r="5428" spans="1:15" x14ac:dyDescent="0.2">
      <c r="A5428">
        <v>1</v>
      </c>
      <c r="B5428" s="1">
        <f>K5428</f>
        <v>825000</v>
      </c>
      <c r="C5428" s="11" t="s">
        <v>19</v>
      </c>
      <c r="D5428" s="11" t="s">
        <v>1524</v>
      </c>
      <c r="E5428" s="12">
        <v>193</v>
      </c>
      <c r="F5428" s="12">
        <v>0</v>
      </c>
      <c r="G5428" s="12">
        <v>0</v>
      </c>
      <c r="H5428" s="12">
        <v>0</v>
      </c>
      <c r="I5428" s="11"/>
      <c r="J5428" s="14">
        <v>825000</v>
      </c>
      <c r="K5428" s="14">
        <v>825000</v>
      </c>
      <c r="L5428" s="14">
        <v>0</v>
      </c>
      <c r="M5428" s="13"/>
      <c r="N5428" s="10">
        <v>2.7</v>
      </c>
      <c r="O5428" s="10">
        <f>N5428-1/SUMIF(Seasons!A$2:A$8,C5428,Seasons!E$2:E$8)*(B5428-(E5428/SUMIF(Seasons!A$2:A$8,C5428,Seasons!B$2:B$8))*SUMIF(Seasons!A$2:A$8,C5428,Seasons!C$2:C$8))</f>
        <v>1.8390728476821194</v>
      </c>
    </row>
    <row r="5429" spans="1:15" x14ac:dyDescent="0.2">
      <c r="A5429">
        <v>1</v>
      </c>
      <c r="B5429" s="1">
        <f>K5429</f>
        <v>825000</v>
      </c>
      <c r="C5429" s="11" t="s">
        <v>20</v>
      </c>
      <c r="D5429" s="11" t="s">
        <v>1524</v>
      </c>
      <c r="E5429" s="12">
        <v>186</v>
      </c>
      <c r="F5429" s="12">
        <v>0</v>
      </c>
      <c r="G5429" s="12">
        <v>0</v>
      </c>
      <c r="H5429" s="12">
        <v>0</v>
      </c>
      <c r="I5429" s="12"/>
      <c r="J5429" s="14">
        <v>825000</v>
      </c>
      <c r="K5429" s="14">
        <v>825000</v>
      </c>
      <c r="L5429" s="14">
        <v>0</v>
      </c>
      <c r="M5429" s="13"/>
      <c r="N5429" s="10">
        <v>1.4</v>
      </c>
      <c r="O5429" s="10">
        <f>N5429-1/SUMIF(Seasons!A$2:A$8,C5429,Seasons!E$2:E$8)*(B5429-(E5429/SUMIF(Seasons!A$2:A$8,C5429,Seasons!B$2:B$8))*SUMIF(Seasons!A$2:A$8,C5429,Seasons!C$2:C$8))</f>
        <v>0.58580375782881</v>
      </c>
    </row>
    <row r="5430" spans="1:15" x14ac:dyDescent="0.2">
      <c r="A5430">
        <v>1</v>
      </c>
      <c r="B5430" s="1">
        <f>K5430</f>
        <v>1500000</v>
      </c>
      <c r="C5430" s="11" t="s">
        <v>21</v>
      </c>
      <c r="D5430" s="11" t="s">
        <v>1524</v>
      </c>
      <c r="E5430" s="12">
        <v>185</v>
      </c>
      <c r="F5430" s="12">
        <v>0</v>
      </c>
      <c r="G5430" s="12">
        <v>0</v>
      </c>
      <c r="H5430" s="12">
        <v>0</v>
      </c>
      <c r="I5430" s="12"/>
      <c r="J5430" s="14">
        <v>1500000</v>
      </c>
      <c r="K5430" s="14">
        <v>1500000</v>
      </c>
      <c r="L5430" s="14">
        <v>0</v>
      </c>
      <c r="M5430" s="13">
        <v>0</v>
      </c>
      <c r="N5430" s="10">
        <v>-0.1</v>
      </c>
      <c r="O5430" s="10">
        <f>N5430-1/SUMIF(Seasons!A$2:A$8,C5430,Seasons!E$2:E$8)*(B5430-(E5430/SUMIF(Seasons!A$2:A$8,C5430,Seasons!B$2:B$8))*SUMIF(Seasons!A$2:A$8,C5430,Seasons!C$2:C$8))</f>
        <v>-2.3403063666826234</v>
      </c>
    </row>
    <row r="5431" spans="1:15" x14ac:dyDescent="0.2">
      <c r="A5431">
        <v>1</v>
      </c>
      <c r="B5431" s="1">
        <f>48/82*K5431</f>
        <v>878048.78048780479</v>
      </c>
      <c r="C5431" t="s">
        <v>22</v>
      </c>
      <c r="D5431" t="s">
        <v>1524</v>
      </c>
      <c r="E5431">
        <v>99</v>
      </c>
      <c r="F5431">
        <v>0</v>
      </c>
      <c r="H5431">
        <v>0</v>
      </c>
      <c r="K5431" s="1">
        <v>1500000</v>
      </c>
      <c r="L5431" s="1">
        <v>0</v>
      </c>
      <c r="N5431" s="3">
        <v>-0.30000000000000004</v>
      </c>
      <c r="O5431" s="10">
        <f>N5431-1/SUMIF(Seasons!A$2:A$8,C5431,Seasons!E$2:E$8)*(B5431-(E5431/SUMIF(Seasons!A$2:A$8,C5431,Seasons!B$2:B$8))*SUMIF(Seasons!A$2:A$8,C5431,Seasons!C$2:C$8))</f>
        <v>-1.4782848151062156</v>
      </c>
    </row>
    <row r="5432" spans="1:15" x14ac:dyDescent="0.2">
      <c r="A5432">
        <v>1</v>
      </c>
      <c r="B5432" s="1">
        <f>K5432</f>
        <v>1500000</v>
      </c>
      <c r="C5432" t="s">
        <v>15</v>
      </c>
      <c r="D5432" t="s">
        <v>1524</v>
      </c>
      <c r="E5432">
        <v>195</v>
      </c>
      <c r="F5432">
        <v>0</v>
      </c>
      <c r="G5432">
        <v>0</v>
      </c>
      <c r="H5432">
        <v>0</v>
      </c>
      <c r="I5432"/>
      <c r="J5432" s="1">
        <v>1500000</v>
      </c>
      <c r="K5432" s="1">
        <v>1500000</v>
      </c>
      <c r="L5432" s="1">
        <v>0</v>
      </c>
      <c r="M5432"/>
      <c r="N5432" s="3">
        <v>0.2</v>
      </c>
      <c r="O5432" s="10">
        <f>N5432-1/SUMIF(Seasons!A$2:A$8,C5432,Seasons!E$2:E$8)*(B5432-(E5432/SUMIF(Seasons!A$2:A$8,C5432,Seasons!B$2:B$8))*SUMIF(Seasons!A$2:A$8,C5432,Seasons!C$2:C$8))</f>
        <v>-2.0071636011616647</v>
      </c>
    </row>
    <row r="5433" spans="1:15" x14ac:dyDescent="0.2">
      <c r="A5433">
        <v>1</v>
      </c>
      <c r="B5433" s="1">
        <f>J5433</f>
        <v>744444</v>
      </c>
      <c r="C5433" s="11" t="s">
        <v>17</v>
      </c>
      <c r="D5433" s="11" t="s">
        <v>1525</v>
      </c>
      <c r="E5433" s="12">
        <v>190</v>
      </c>
      <c r="F5433" s="12"/>
      <c r="G5433" s="12"/>
      <c r="H5433" s="12"/>
      <c r="I5433" s="13">
        <v>575000</v>
      </c>
      <c r="J5433" s="14">
        <v>744444</v>
      </c>
      <c r="K5433" s="14"/>
      <c r="L5433" s="14">
        <v>225000</v>
      </c>
      <c r="M5433" s="13"/>
      <c r="N5433" s="10">
        <v>0.9</v>
      </c>
      <c r="O5433" s="10">
        <f>N5433-1/SUMIF(Seasons!A$2:A$8,C5433,Seasons!E$2:E$8)*(B5433-(E5433/SUMIF(Seasons!A$2:A$8,C5433,Seasons!B$2:B$8))*SUMIF(Seasons!A$2:A$8,C5433,Seasons!C$2:C$8))</f>
        <v>0.19364762424904425</v>
      </c>
    </row>
    <row r="5434" spans="1:15" x14ac:dyDescent="0.2">
      <c r="A5434">
        <v>1</v>
      </c>
      <c r="B5434" s="1">
        <f>K5434</f>
        <v>744444</v>
      </c>
      <c r="C5434" s="11" t="s">
        <v>19</v>
      </c>
      <c r="D5434" s="11" t="s">
        <v>1525</v>
      </c>
      <c r="E5434" s="12">
        <v>193</v>
      </c>
      <c r="F5434" s="12">
        <v>0</v>
      </c>
      <c r="G5434" s="12">
        <v>0</v>
      </c>
      <c r="H5434" s="12">
        <v>0</v>
      </c>
      <c r="I5434" s="11"/>
      <c r="J5434" s="14">
        <v>744444</v>
      </c>
      <c r="K5434" s="14">
        <v>744444</v>
      </c>
      <c r="L5434" s="14">
        <v>50000</v>
      </c>
      <c r="M5434" s="13"/>
      <c r="N5434" s="10">
        <v>5.3</v>
      </c>
      <c r="O5434" s="10">
        <f>N5434-1/SUMIF(Seasons!A$2:A$8,C5434,Seasons!E$2:E$8)*(B5434-(E5434/SUMIF(Seasons!A$2:A$8,C5434,Seasons!B$2:B$8))*SUMIF(Seasons!A$2:A$8,C5434,Seasons!C$2:C$8))</f>
        <v>4.6524662251655631</v>
      </c>
    </row>
    <row r="5435" spans="1:15" x14ac:dyDescent="0.2">
      <c r="A5435">
        <v>1</v>
      </c>
      <c r="B5435" s="1">
        <f>K5435</f>
        <v>1300000</v>
      </c>
      <c r="C5435" s="11" t="s">
        <v>20</v>
      </c>
      <c r="D5435" s="11" t="s">
        <v>1525</v>
      </c>
      <c r="E5435" s="12">
        <v>186</v>
      </c>
      <c r="F5435" s="12">
        <v>0</v>
      </c>
      <c r="G5435" s="12">
        <v>0</v>
      </c>
      <c r="H5435" s="12">
        <v>0</v>
      </c>
      <c r="I5435" s="12"/>
      <c r="J5435" s="14">
        <v>1300000</v>
      </c>
      <c r="K5435" s="14">
        <v>1300000</v>
      </c>
      <c r="L5435" s="14">
        <v>0</v>
      </c>
      <c r="M5435" s="13"/>
      <c r="N5435" s="10">
        <v>3.1</v>
      </c>
      <c r="O5435" s="10">
        <f>N5435-1/SUMIF(Seasons!A$2:A$8,C5435,Seasons!E$2:E$8)*(B5435-(E5435/SUMIF(Seasons!A$2:A$8,C5435,Seasons!B$2:B$8))*SUMIF(Seasons!A$2:A$8,C5435,Seasons!C$2:C$8))</f>
        <v>1.0958246346555325</v>
      </c>
    </row>
    <row r="5436" spans="1:15" x14ac:dyDescent="0.2">
      <c r="A5436">
        <v>1</v>
      </c>
      <c r="B5436" s="1">
        <f>K5436</f>
        <v>1300000</v>
      </c>
      <c r="C5436" s="11" t="s">
        <v>21</v>
      </c>
      <c r="D5436" s="11" t="s">
        <v>1525</v>
      </c>
      <c r="E5436" s="11">
        <v>185</v>
      </c>
      <c r="F5436" s="11">
        <v>0</v>
      </c>
      <c r="G5436" s="11">
        <v>0</v>
      </c>
      <c r="H5436" s="11">
        <v>0</v>
      </c>
      <c r="I5436" s="11"/>
      <c r="J5436" s="17">
        <v>1300000</v>
      </c>
      <c r="K5436" s="17">
        <v>1300000</v>
      </c>
      <c r="L5436" s="17">
        <v>0</v>
      </c>
      <c r="M5436" s="18">
        <v>0</v>
      </c>
      <c r="N5436" s="10">
        <v>5.7</v>
      </c>
      <c r="O5436" s="10">
        <f>N5436-1/SUMIF(Seasons!A$2:A$8,C5436,Seasons!E$2:E$8)*(B5436-(E5436/SUMIF(Seasons!A$2:A$8,C5436,Seasons!B$2:B$8))*SUMIF(Seasons!A$2:A$8,C5436,Seasons!C$2:C$8))</f>
        <v>3.9192436572522737</v>
      </c>
    </row>
    <row r="5437" spans="1:15" x14ac:dyDescent="0.2">
      <c r="A5437">
        <v>1</v>
      </c>
      <c r="B5437" s="1">
        <f>48/82*K5437</f>
        <v>760975.60975609755</v>
      </c>
      <c r="C5437" t="s">
        <v>22</v>
      </c>
      <c r="D5437" t="s">
        <v>1525</v>
      </c>
      <c r="E5437">
        <v>99</v>
      </c>
      <c r="F5437">
        <v>0</v>
      </c>
      <c r="H5437">
        <v>0</v>
      </c>
      <c r="K5437" s="1">
        <v>1300000</v>
      </c>
      <c r="L5437" s="1">
        <v>0</v>
      </c>
      <c r="N5437" s="3">
        <v>2.7</v>
      </c>
      <c r="O5437" s="10">
        <f>N5437-1/SUMIF(Seasons!A$2:A$8,C5437,Seasons!E$2:E$8)*(B5437-(E5437/SUMIF(Seasons!A$2:A$8,C5437,Seasons!B$2:B$8))*SUMIF(Seasons!A$2:A$8,C5437,Seasons!C$2:C$8))</f>
        <v>1.7634146341463417</v>
      </c>
    </row>
    <row r="5438" spans="1:15" x14ac:dyDescent="0.2">
      <c r="A5438">
        <v>1</v>
      </c>
      <c r="B5438" s="1">
        <f>K5438</f>
        <v>1500000</v>
      </c>
      <c r="C5438" t="s">
        <v>15</v>
      </c>
      <c r="D5438" t="s">
        <v>1525</v>
      </c>
      <c r="E5438">
        <v>195</v>
      </c>
      <c r="F5438">
        <v>0</v>
      </c>
      <c r="G5438">
        <v>0</v>
      </c>
      <c r="H5438">
        <v>0</v>
      </c>
      <c r="I5438"/>
      <c r="J5438" s="1">
        <v>1500000</v>
      </c>
      <c r="K5438" s="1">
        <v>1500000</v>
      </c>
      <c r="L5438" s="1">
        <v>0</v>
      </c>
      <c r="M5438"/>
      <c r="N5438" s="3">
        <v>5</v>
      </c>
      <c r="O5438" s="10">
        <f>N5438-1/SUMIF(Seasons!A$2:A$8,C5438,Seasons!E$2:E$8)*(B5438-(E5438/SUMIF(Seasons!A$2:A$8,C5438,Seasons!B$2:B$8))*SUMIF(Seasons!A$2:A$8,C5438,Seasons!C$2:C$8))</f>
        <v>2.7928363988383351</v>
      </c>
    </row>
    <row r="5439" spans="1:15" x14ac:dyDescent="0.2">
      <c r="A5439">
        <v>1</v>
      </c>
      <c r="B5439" s="1">
        <v>2600000</v>
      </c>
      <c r="C5439" t="s">
        <v>23</v>
      </c>
      <c r="D5439" t="s">
        <v>1525</v>
      </c>
      <c r="E5439">
        <v>186</v>
      </c>
      <c r="K5439" s="1">
        <v>2600000</v>
      </c>
      <c r="L5439" s="1">
        <v>0</v>
      </c>
      <c r="N5439" s="3">
        <v>8.6</v>
      </c>
      <c r="O5439" s="10">
        <f>N5439-1/SUMIF(Seasons!A$2:A$8,C5439,Seasons!E$2:E$8)*(B5439-(E5439/SUMIF(Seasons!A$2:A$8,C5439,Seasons!B$2:B$8))*SUMIF(Seasons!A$2:A$8,C5439,Seasons!C$2:C$8))</f>
        <v>4.2344276841171249</v>
      </c>
    </row>
    <row r="5440" spans="1:15" x14ac:dyDescent="0.2">
      <c r="A5440">
        <v>1</v>
      </c>
      <c r="B5440" s="1">
        <f>K5440</f>
        <v>263919</v>
      </c>
      <c r="C5440" s="11" t="s">
        <v>21</v>
      </c>
      <c r="D5440" s="11" t="s">
        <v>1526</v>
      </c>
      <c r="E5440" s="12">
        <v>93</v>
      </c>
      <c r="F5440" s="12">
        <v>0</v>
      </c>
      <c r="G5440" s="12">
        <v>0</v>
      </c>
      <c r="H5440" s="12">
        <v>0</v>
      </c>
      <c r="I5440" s="12"/>
      <c r="J5440" s="14">
        <v>525000</v>
      </c>
      <c r="K5440" s="14">
        <v>263919</v>
      </c>
      <c r="L5440" s="14">
        <v>0</v>
      </c>
      <c r="M5440" s="13">
        <v>0</v>
      </c>
      <c r="N5440" s="10">
        <v>-1.4</v>
      </c>
      <c r="O5440" s="10">
        <f>N5440-1/SUMIF(Seasons!A$2:A$8,C5440,Seasons!E$2:E$8)*(B5440-(E5440/SUMIF(Seasons!A$2:A$8,C5440,Seasons!B$2:B$8))*SUMIF(Seasons!A$2:A$8,C5440,Seasons!C$2:C$8))</f>
        <v>-1.4000001863040639</v>
      </c>
    </row>
    <row r="5441" spans="1:15" x14ac:dyDescent="0.2">
      <c r="A5441">
        <v>1</v>
      </c>
      <c r="B5441" s="1">
        <v>165000</v>
      </c>
      <c r="C5441" t="s">
        <v>23</v>
      </c>
      <c r="D5441" t="s">
        <v>1527</v>
      </c>
      <c r="E5441">
        <v>34</v>
      </c>
      <c r="K5441" s="1">
        <v>165000</v>
      </c>
      <c r="L5441" s="1">
        <v>260000</v>
      </c>
      <c r="N5441" s="3">
        <v>-1</v>
      </c>
      <c r="O5441" s="10">
        <f>N5441-1/SUMIF(Seasons!A$2:A$8,C5441,Seasons!E$2:E$8)*(B5441-(E5441/SUMIF(Seasons!A$2:A$8,C5441,Seasons!B$2:B$8))*SUMIF(Seasons!A$2:A$8,C5441,Seasons!C$2:C$8))</f>
        <v>-1.137275667630306</v>
      </c>
    </row>
    <row r="5442" spans="1:15" x14ac:dyDescent="0.2">
      <c r="A5442">
        <v>1</v>
      </c>
      <c r="B5442" s="1">
        <f>J5442</f>
        <v>1300000</v>
      </c>
      <c r="C5442" s="11" t="s">
        <v>17</v>
      </c>
      <c r="D5442" s="11" t="s">
        <v>1528</v>
      </c>
      <c r="E5442" s="12">
        <v>190</v>
      </c>
      <c r="F5442" s="12"/>
      <c r="G5442" s="12"/>
      <c r="H5442" s="12"/>
      <c r="I5442" s="13">
        <v>1300000</v>
      </c>
      <c r="J5442" s="14">
        <v>1300000</v>
      </c>
      <c r="K5442" s="14"/>
      <c r="L5442" s="14" t="s">
        <v>27</v>
      </c>
      <c r="M5442" s="13"/>
      <c r="N5442" s="10">
        <v>1.8</v>
      </c>
      <c r="O5442" s="10">
        <f>N5442-1/SUMIF(Seasons!A$2:A$8,C5442,Seasons!E$2:E$8)*(B5442-(E5442/SUMIF(Seasons!A$2:A$8,C5442,Seasons!B$2:B$8))*SUMIF(Seasons!A$2:A$8,C5442,Seasons!C$2:C$8))</f>
        <v>-0.36275259421081363</v>
      </c>
    </row>
    <row r="5443" spans="1:15" x14ac:dyDescent="0.2">
      <c r="A5443">
        <v>1</v>
      </c>
      <c r="B5443" s="1">
        <f>K5443</f>
        <v>1300000</v>
      </c>
      <c r="C5443" s="11" t="s">
        <v>19</v>
      </c>
      <c r="D5443" s="11" t="s">
        <v>1528</v>
      </c>
      <c r="E5443" s="12">
        <v>193</v>
      </c>
      <c r="F5443" s="12">
        <v>0</v>
      </c>
      <c r="G5443" s="12">
        <v>0</v>
      </c>
      <c r="H5443" s="12">
        <v>0</v>
      </c>
      <c r="I5443" s="11"/>
      <c r="J5443" s="14">
        <v>1300000</v>
      </c>
      <c r="K5443" s="14">
        <v>1300000</v>
      </c>
      <c r="L5443" s="14">
        <v>0</v>
      </c>
      <c r="M5443" s="13"/>
      <c r="N5443" s="10">
        <v>2.9</v>
      </c>
      <c r="O5443" s="10">
        <f>N5443-1/SUMIF(Seasons!A$2:A$8,C5443,Seasons!E$2:E$8)*(B5443-(E5443/SUMIF(Seasons!A$2:A$8,C5443,Seasons!B$2:B$8))*SUMIF(Seasons!A$2:A$8,C5443,Seasons!C$2:C$8))</f>
        <v>0.78079470198675471</v>
      </c>
    </row>
    <row r="5444" spans="1:15" x14ac:dyDescent="0.2">
      <c r="A5444">
        <v>1</v>
      </c>
      <c r="B5444" s="1">
        <f>K5444</f>
        <v>1300000</v>
      </c>
      <c r="C5444" s="11" t="s">
        <v>20</v>
      </c>
      <c r="D5444" s="11" t="s">
        <v>1528</v>
      </c>
      <c r="E5444" s="11">
        <v>186</v>
      </c>
      <c r="F5444" s="11">
        <v>0</v>
      </c>
      <c r="G5444" s="11">
        <v>0</v>
      </c>
      <c r="H5444" s="11">
        <v>0</v>
      </c>
      <c r="I5444" s="11"/>
      <c r="J5444" s="17">
        <v>1300000</v>
      </c>
      <c r="K5444" s="17">
        <v>1300000</v>
      </c>
      <c r="L5444" s="17">
        <v>0</v>
      </c>
      <c r="M5444" s="18"/>
      <c r="N5444" s="10">
        <v>1.8</v>
      </c>
      <c r="O5444" s="10">
        <f>N5444-1/SUMIF(Seasons!A$2:A$8,C5444,Seasons!E$2:E$8)*(B5444-(E5444/SUMIF(Seasons!A$2:A$8,C5444,Seasons!B$2:B$8))*SUMIF(Seasons!A$2:A$8,C5444,Seasons!C$2:C$8))</f>
        <v>-0.20417536534446756</v>
      </c>
    </row>
    <row r="5445" spans="1:15" x14ac:dyDescent="0.2">
      <c r="A5445">
        <v>1</v>
      </c>
      <c r="B5445" s="1">
        <f>J5445</f>
        <v>2250000</v>
      </c>
      <c r="C5445" s="11" t="s">
        <v>17</v>
      </c>
      <c r="D5445" s="11" t="s">
        <v>1529</v>
      </c>
      <c r="E5445" s="12">
        <v>190</v>
      </c>
      <c r="F5445" s="12"/>
      <c r="G5445" s="12"/>
      <c r="H5445" s="12"/>
      <c r="I5445" s="13">
        <v>2250000</v>
      </c>
      <c r="J5445" s="14">
        <v>2250000</v>
      </c>
      <c r="K5445" s="14"/>
      <c r="L5445" s="14" t="s">
        <v>27</v>
      </c>
      <c r="M5445" s="13"/>
      <c r="N5445" s="10">
        <v>7.8</v>
      </c>
      <c r="O5445" s="10">
        <f>N5445-1/SUMIF(Seasons!A$2:A$8,C5445,Seasons!E$2:E$8)*(B5445-(E5445/SUMIF(Seasons!A$2:A$8,C5445,Seasons!B$2:B$8))*SUMIF(Seasons!A$2:A$8,C5445,Seasons!C$2:C$8))</f>
        <v>3.1468050245767341</v>
      </c>
    </row>
    <row r="5446" spans="1:15" x14ac:dyDescent="0.2">
      <c r="A5446">
        <v>1</v>
      </c>
      <c r="B5446" s="1">
        <f>K5446</f>
        <v>3642487</v>
      </c>
      <c r="C5446" s="11" t="s">
        <v>19</v>
      </c>
      <c r="D5446" s="11" t="s">
        <v>1529</v>
      </c>
      <c r="E5446" s="12">
        <v>185</v>
      </c>
      <c r="F5446" s="12">
        <v>0</v>
      </c>
      <c r="G5446" s="12">
        <v>0</v>
      </c>
      <c r="H5446" s="12">
        <v>0</v>
      </c>
      <c r="I5446" s="11"/>
      <c r="J5446" s="14">
        <v>3800000</v>
      </c>
      <c r="K5446" s="14">
        <v>3642487</v>
      </c>
      <c r="L5446" s="14">
        <v>0</v>
      </c>
      <c r="M5446" s="13"/>
      <c r="N5446" s="10">
        <v>5.2</v>
      </c>
      <c r="O5446" s="10">
        <f>N5446-1/SUMIF(Seasons!A$2:A$8,C5446,Seasons!E$2:E$8)*(B5446-(E5446/SUMIF(Seasons!A$2:A$8,C5446,Seasons!B$2:B$8))*SUMIF(Seasons!A$2:A$8,C5446,Seasons!C$2:C$8))</f>
        <v>-3.1793705658305589</v>
      </c>
    </row>
    <row r="5447" spans="1:15" x14ac:dyDescent="0.2">
      <c r="A5447">
        <v>1</v>
      </c>
      <c r="B5447" s="1">
        <f>K5447</f>
        <v>3800000</v>
      </c>
      <c r="C5447" s="11" t="s">
        <v>20</v>
      </c>
      <c r="D5447" s="11" t="s">
        <v>1529</v>
      </c>
      <c r="E5447" s="12">
        <v>186</v>
      </c>
      <c r="F5447" s="12">
        <v>0</v>
      </c>
      <c r="G5447" s="12">
        <v>0</v>
      </c>
      <c r="H5447" s="12">
        <v>0</v>
      </c>
      <c r="I5447" s="12"/>
      <c r="J5447" s="14">
        <v>3800000</v>
      </c>
      <c r="K5447" s="14">
        <v>3800000</v>
      </c>
      <c r="L5447" s="14">
        <v>0</v>
      </c>
      <c r="M5447" s="13"/>
      <c r="N5447" s="10">
        <v>8.8000000000000007</v>
      </c>
      <c r="O5447" s="10">
        <f>N5447-1/SUMIF(Seasons!A$2:A$8,C5447,Seasons!E$2:E$8)*(B5447-(E5447/SUMIF(Seasons!A$2:A$8,C5447,Seasons!B$2:B$8))*SUMIF(Seasons!A$2:A$8,C5447,Seasons!C$2:C$8))</f>
        <v>0.53277661795407205</v>
      </c>
    </row>
    <row r="5448" spans="1:15" x14ac:dyDescent="0.2">
      <c r="A5448">
        <v>1</v>
      </c>
      <c r="B5448" s="1">
        <f>K5448</f>
        <v>3800000</v>
      </c>
      <c r="C5448" s="11" t="s">
        <v>21</v>
      </c>
      <c r="D5448" s="11" t="s">
        <v>1529</v>
      </c>
      <c r="E5448" s="12">
        <v>185</v>
      </c>
      <c r="F5448" s="12">
        <v>0</v>
      </c>
      <c r="G5448" s="12">
        <v>0</v>
      </c>
      <c r="H5448" s="12">
        <v>0</v>
      </c>
      <c r="I5448" s="12"/>
      <c r="J5448" s="14">
        <v>3800000</v>
      </c>
      <c r="K5448" s="14">
        <v>3800000</v>
      </c>
      <c r="L5448" s="14">
        <v>0</v>
      </c>
      <c r="M5448" s="13">
        <v>0</v>
      </c>
      <c r="N5448" s="10">
        <v>5.0999999999999996</v>
      </c>
      <c r="O5448" s="10">
        <f>N5448-1/SUMIF(Seasons!A$2:A$8,C5448,Seasons!E$2:E$8)*(B5448-(E5448/SUMIF(Seasons!A$2:A$8,C5448,Seasons!B$2:B$8))*SUMIF(Seasons!A$2:A$8,C5448,Seasons!C$2:C$8))</f>
        <v>-2.4251316419339402</v>
      </c>
    </row>
    <row r="5449" spans="1:15" x14ac:dyDescent="0.2">
      <c r="A5449">
        <v>1</v>
      </c>
      <c r="B5449" s="1">
        <f>48/82*K5449</f>
        <v>2780487.8048780486</v>
      </c>
      <c r="C5449" t="s">
        <v>22</v>
      </c>
      <c r="D5449" t="s">
        <v>1529</v>
      </c>
      <c r="E5449">
        <v>99</v>
      </c>
      <c r="F5449">
        <v>0</v>
      </c>
      <c r="H5449">
        <v>0</v>
      </c>
      <c r="K5449" s="1">
        <v>4750000</v>
      </c>
      <c r="L5449" s="1">
        <v>0</v>
      </c>
      <c r="N5449" s="3">
        <v>1.3</v>
      </c>
      <c r="O5449" s="10">
        <f>N5449-1/SUMIF(Seasons!A$2:A$8,C5449,Seasons!E$2:E$8)*(B5449-(E5449/SUMIF(Seasons!A$2:A$8,C5449,Seasons!B$2:B$8))*SUMIF(Seasons!A$2:A$8,C5449,Seasons!C$2:C$8))</f>
        <v>-3.8059008654602673</v>
      </c>
    </row>
    <row r="5450" spans="1:15" x14ac:dyDescent="0.2">
      <c r="A5450">
        <v>1</v>
      </c>
      <c r="B5450" s="1">
        <f>K5450</f>
        <v>4750000</v>
      </c>
      <c r="C5450" t="s">
        <v>15</v>
      </c>
      <c r="D5450" t="s">
        <v>1529</v>
      </c>
      <c r="E5450">
        <v>195</v>
      </c>
      <c r="F5450">
        <v>0</v>
      </c>
      <c r="G5450">
        <v>40</v>
      </c>
      <c r="H5450">
        <v>0</v>
      </c>
      <c r="I5450"/>
      <c r="J5450" s="1">
        <v>4750000</v>
      </c>
      <c r="K5450" s="1">
        <v>4750000</v>
      </c>
      <c r="L5450" s="1">
        <v>0</v>
      </c>
      <c r="M5450"/>
      <c r="N5450" s="3">
        <v>0</v>
      </c>
      <c r="O5450" s="10">
        <f>N5450-1/SUMIF(Seasons!A$2:A$8,C5450,Seasons!E$2:E$8)*(B5450-(E5450/SUMIF(Seasons!A$2:A$8,C5450,Seasons!B$2:B$8))*SUMIF(Seasons!A$2:A$8,C5450,Seasons!C$2:C$8))</f>
        <v>-9.7579864472410449</v>
      </c>
    </row>
    <row r="5451" spans="1:15" x14ac:dyDescent="0.2">
      <c r="A5451">
        <v>1</v>
      </c>
      <c r="B5451" s="1">
        <v>3800000</v>
      </c>
      <c r="C5451" t="s">
        <v>23</v>
      </c>
      <c r="D5451" t="s">
        <v>1529</v>
      </c>
      <c r="E5451">
        <v>186</v>
      </c>
      <c r="K5451" s="1">
        <v>3800000</v>
      </c>
      <c r="L5451" s="1">
        <v>0</v>
      </c>
      <c r="N5451" s="3">
        <v>1.1000000000000001</v>
      </c>
      <c r="O5451" s="10">
        <f>N5451-1/SUMIF(Seasons!A$2:A$8,C5451,Seasons!E$2:E$8)*(B5451-(E5451/SUMIF(Seasons!A$2:A$8,C5451,Seasons!B$2:B$8))*SUMIF(Seasons!A$2:A$8,C5451,Seasons!C$2:C$8))</f>
        <v>-5.8210292812777276</v>
      </c>
    </row>
    <row r="5452" spans="1:15" x14ac:dyDescent="0.2">
      <c r="A5452">
        <v>1</v>
      </c>
      <c r="B5452" s="1">
        <f>J5452</f>
        <v>1921667</v>
      </c>
      <c r="C5452" s="11" t="s">
        <v>17</v>
      </c>
      <c r="D5452" s="11" t="s">
        <v>1530</v>
      </c>
      <c r="E5452" s="12">
        <v>190</v>
      </c>
      <c r="F5452" s="12"/>
      <c r="G5452" s="12"/>
      <c r="H5452" s="12"/>
      <c r="I5452" s="13">
        <v>850000</v>
      </c>
      <c r="J5452" s="14">
        <v>1921667</v>
      </c>
      <c r="K5452" s="14"/>
      <c r="L5452" s="14">
        <v>1100000</v>
      </c>
      <c r="M5452" s="13"/>
      <c r="N5452" s="10">
        <v>12.4</v>
      </c>
      <c r="O5452" s="10">
        <f>N5452-1/SUMIF(Seasons!A$2:A$8,C5452,Seasons!E$2:E$8)*(B5452-(E5452/SUMIF(Seasons!A$2:A$8,C5452,Seasons!B$2:B$8))*SUMIF(Seasons!A$2:A$8,C5452,Seasons!C$2:C$8))</f>
        <v>8.6075359912616065</v>
      </c>
    </row>
    <row r="5453" spans="1:15" x14ac:dyDescent="0.2">
      <c r="A5453">
        <v>1</v>
      </c>
      <c r="B5453" s="1">
        <f>K5453</f>
        <v>1921667</v>
      </c>
      <c r="C5453" s="11" t="s">
        <v>19</v>
      </c>
      <c r="D5453" s="11" t="s">
        <v>1530</v>
      </c>
      <c r="E5453" s="12">
        <v>193</v>
      </c>
      <c r="F5453" s="12">
        <v>0</v>
      </c>
      <c r="G5453" s="12">
        <v>0</v>
      </c>
      <c r="H5453" s="12">
        <v>0</v>
      </c>
      <c r="I5453" s="11"/>
      <c r="J5453" s="14">
        <v>1921667</v>
      </c>
      <c r="K5453" s="14">
        <v>1921667</v>
      </c>
      <c r="L5453" s="14">
        <v>1100000</v>
      </c>
      <c r="M5453" s="13"/>
      <c r="N5453" s="10">
        <v>12.7</v>
      </c>
      <c r="O5453" s="10">
        <f>N5453-1/SUMIF(Seasons!A$2:A$8,C5453,Seasons!E$2:E$8)*(B5453-(E5453/SUMIF(Seasons!A$2:A$8,C5453,Seasons!B$2:B$8))*SUMIF(Seasons!A$2:A$8,C5453,Seasons!C$2:C$8))</f>
        <v>8.9339947019867552</v>
      </c>
    </row>
    <row r="5454" spans="1:15" x14ac:dyDescent="0.2">
      <c r="A5454">
        <v>1</v>
      </c>
      <c r="B5454" s="1">
        <f>K5454</f>
        <v>5100000</v>
      </c>
      <c r="C5454" s="11" t="s">
        <v>20</v>
      </c>
      <c r="D5454" s="11" t="s">
        <v>1530</v>
      </c>
      <c r="E5454" s="12">
        <v>186</v>
      </c>
      <c r="F5454" s="12">
        <v>0</v>
      </c>
      <c r="G5454" s="12">
        <v>0</v>
      </c>
      <c r="H5454" s="12">
        <v>0</v>
      </c>
      <c r="I5454" s="12"/>
      <c r="J5454" s="14">
        <v>5100000</v>
      </c>
      <c r="K5454" s="14">
        <v>5100000</v>
      </c>
      <c r="L5454" s="14">
        <v>0</v>
      </c>
      <c r="M5454" s="13"/>
      <c r="N5454" s="10">
        <v>16.399999999999999</v>
      </c>
      <c r="O5454" s="10">
        <f>N5454-1/SUMIF(Seasons!A$2:A$8,C5454,Seasons!E$2:E$8)*(B5454-(E5454/SUMIF(Seasons!A$2:A$8,C5454,Seasons!B$2:B$8))*SUMIF(Seasons!A$2:A$8,C5454,Seasons!C$2:C$8))</f>
        <v>4.8759916492693112</v>
      </c>
    </row>
    <row r="5455" spans="1:15" x14ac:dyDescent="0.2">
      <c r="A5455">
        <v>1</v>
      </c>
      <c r="B5455" s="1">
        <f>K5455</f>
        <v>5100000</v>
      </c>
      <c r="C5455" s="11" t="s">
        <v>21</v>
      </c>
      <c r="D5455" s="11" t="s">
        <v>1530</v>
      </c>
      <c r="E5455" s="12">
        <v>185</v>
      </c>
      <c r="F5455" s="12">
        <v>0</v>
      </c>
      <c r="G5455" s="12">
        <v>0</v>
      </c>
      <c r="H5455" s="12">
        <v>0</v>
      </c>
      <c r="I5455" s="12"/>
      <c r="J5455" s="14">
        <v>5100000</v>
      </c>
      <c r="K5455" s="14">
        <v>5100000</v>
      </c>
      <c r="L5455" s="14">
        <v>0</v>
      </c>
      <c r="M5455" s="13">
        <v>0</v>
      </c>
      <c r="N5455" s="10">
        <v>14</v>
      </c>
      <c r="O5455" s="10">
        <f>N5455-1/SUMIF(Seasons!A$2:A$8,C5455,Seasons!E$2:E$8)*(B5455-(E5455/SUMIF(Seasons!A$2:A$8,C5455,Seasons!B$2:B$8))*SUMIF(Seasons!A$2:A$8,C5455,Seasons!C$2:C$8))</f>
        <v>3.4877932024892289</v>
      </c>
    </row>
    <row r="5456" spans="1:15" x14ac:dyDescent="0.2">
      <c r="A5456">
        <v>1</v>
      </c>
      <c r="B5456" s="1">
        <f>48/82*K5456</f>
        <v>2985365.8536585364</v>
      </c>
      <c r="C5456" t="s">
        <v>22</v>
      </c>
      <c r="D5456" t="s">
        <v>1530</v>
      </c>
      <c r="E5456">
        <v>99</v>
      </c>
      <c r="F5456">
        <v>0</v>
      </c>
      <c r="H5456">
        <v>0</v>
      </c>
      <c r="K5456" s="1">
        <v>5100000</v>
      </c>
      <c r="L5456" s="1">
        <v>0</v>
      </c>
      <c r="N5456" s="3">
        <v>4.5999999999999996</v>
      </c>
      <c r="O5456" s="10">
        <f>N5456-1/SUMIF(Seasons!A$2:A$8,C5456,Seasons!E$2:E$8)*(B5456-(E5456/SUMIF(Seasons!A$2:A$8,C5456,Seasons!B$2:B$8))*SUMIF(Seasons!A$2:A$8,C5456,Seasons!C$2:C$8))</f>
        <v>-0.92887490165224307</v>
      </c>
    </row>
    <row r="5457" spans="1:15" x14ac:dyDescent="0.2">
      <c r="A5457">
        <v>1</v>
      </c>
      <c r="B5457" s="1">
        <f>K5457</f>
        <v>5100000</v>
      </c>
      <c r="C5457" t="s">
        <v>15</v>
      </c>
      <c r="D5457" t="s">
        <v>1530</v>
      </c>
      <c r="E5457">
        <v>195</v>
      </c>
      <c r="F5457">
        <v>0</v>
      </c>
      <c r="G5457">
        <v>0</v>
      </c>
      <c r="H5457">
        <v>0</v>
      </c>
      <c r="I5457"/>
      <c r="J5457" s="1">
        <v>5100000</v>
      </c>
      <c r="K5457" s="1">
        <v>5100000</v>
      </c>
      <c r="L5457" s="1">
        <v>0</v>
      </c>
      <c r="M5457"/>
      <c r="N5457" s="3">
        <v>9.6999999999999993</v>
      </c>
      <c r="O5457" s="10">
        <f>N5457-1/SUMIF(Seasons!A$2:A$8,C5457,Seasons!E$2:E$8)*(B5457-(E5457/SUMIF(Seasons!A$2:A$8,C5457,Seasons!B$2:B$8))*SUMIF(Seasons!A$2:A$8,C5457,Seasons!C$2:C$8))</f>
        <v>-0.87115198451113329</v>
      </c>
    </row>
    <row r="5458" spans="1:15" x14ac:dyDescent="0.2">
      <c r="A5458">
        <v>1</v>
      </c>
      <c r="B5458" s="1">
        <v>5100000</v>
      </c>
      <c r="C5458" t="s">
        <v>23</v>
      </c>
      <c r="D5458" t="s">
        <v>1530</v>
      </c>
      <c r="E5458">
        <v>186</v>
      </c>
      <c r="K5458" s="1">
        <v>5100000</v>
      </c>
      <c r="L5458" s="1">
        <v>0</v>
      </c>
      <c r="N5458" s="3">
        <v>8.6999999999999993</v>
      </c>
      <c r="O5458" s="10">
        <f>N5458-1/SUMIF(Seasons!A$2:A$8,C5458,Seasons!E$2:E$8)*(B5458-(E5458/SUMIF(Seasons!A$2:A$8,C5458,Seasons!B$2:B$8))*SUMIF(Seasons!A$2:A$8,C5458,Seasons!C$2:C$8))</f>
        <v>-0.98944099378882022</v>
      </c>
    </row>
    <row r="5459" spans="1:15" x14ac:dyDescent="0.2">
      <c r="A5459">
        <v>1</v>
      </c>
      <c r="B5459" s="1">
        <f>J5459</f>
        <v>475000</v>
      </c>
      <c r="C5459" s="11" t="s">
        <v>17</v>
      </c>
      <c r="D5459" s="11" t="s">
        <v>1531</v>
      </c>
      <c r="E5459" s="12">
        <v>190</v>
      </c>
      <c r="F5459" s="12"/>
      <c r="G5459" s="12"/>
      <c r="H5459" s="12"/>
      <c r="I5459" s="13">
        <v>475000</v>
      </c>
      <c r="J5459" s="14">
        <v>475000</v>
      </c>
      <c r="K5459" s="14"/>
      <c r="L5459" s="14" t="s">
        <v>27</v>
      </c>
      <c r="M5459" s="13"/>
      <c r="N5459" s="10">
        <v>-1</v>
      </c>
      <c r="O5459" s="10">
        <f>N5459-1/SUMIF(Seasons!A$2:A$8,C5459,Seasons!E$2:E$8)*(B5459-(E5459/SUMIF(Seasons!A$2:A$8,C5459,Seasons!B$2:B$8))*SUMIF(Seasons!A$2:A$8,C5459,Seasons!C$2:C$8))</f>
        <v>-1</v>
      </c>
    </row>
    <row r="5460" spans="1:15" x14ac:dyDescent="0.2">
      <c r="A5460">
        <v>1</v>
      </c>
      <c r="B5460" s="1">
        <f>K5460</f>
        <v>99884</v>
      </c>
      <c r="C5460" s="11" t="s">
        <v>19</v>
      </c>
      <c r="D5460" s="11" t="s">
        <v>1531</v>
      </c>
      <c r="E5460" s="12">
        <v>0</v>
      </c>
      <c r="F5460" s="12">
        <v>0</v>
      </c>
      <c r="G5460" s="12">
        <v>0</v>
      </c>
      <c r="H5460" s="12">
        <v>78</v>
      </c>
      <c r="I5460" s="11"/>
      <c r="J5460" s="14">
        <v>500000</v>
      </c>
      <c r="K5460" s="14">
        <v>99884</v>
      </c>
      <c r="L5460" s="14">
        <v>0</v>
      </c>
      <c r="M5460" s="13"/>
      <c r="N5460" s="10"/>
      <c r="O5460" s="10">
        <f>N5460-1/SUMIF(Seasons!A$2:A$8,C5460,Seasons!E$2:E$8)*(B5460-(E5460/SUMIF(Seasons!A$2:A$8,C5460,Seasons!B$2:B$8))*SUMIF(Seasons!A$2:A$8,C5460,Seasons!C$2:C$8))</f>
        <v>-0.26459337748344369</v>
      </c>
    </row>
    <row r="5461" spans="1:15" x14ac:dyDescent="0.2">
      <c r="A5461">
        <v>1</v>
      </c>
      <c r="B5461" s="1">
        <v>100000</v>
      </c>
      <c r="C5461" t="s">
        <v>23</v>
      </c>
      <c r="D5461" t="s">
        <v>1532</v>
      </c>
      <c r="E5461">
        <v>15</v>
      </c>
      <c r="K5461" s="1">
        <v>100000</v>
      </c>
      <c r="L5461" s="1">
        <v>350000</v>
      </c>
      <c r="N5461" s="3">
        <v>1</v>
      </c>
      <c r="O5461" s="10">
        <f>N5461-1/SUMIF(Seasons!A$2:A$8,C5461,Seasons!E$2:E$8)*(B5461-(E5461/SUMIF(Seasons!A$2:A$8,C5461,Seasons!B$2:B$8))*SUMIF(Seasons!A$2:A$8,C5461,Seasons!C$2:C$8))</f>
        <v>0.88150098749177086</v>
      </c>
    </row>
    <row r="5462" spans="1:15" x14ac:dyDescent="0.2">
      <c r="A5462">
        <v>1</v>
      </c>
      <c r="B5462" s="1">
        <f>J5462</f>
        <v>4000000</v>
      </c>
      <c r="C5462" s="11" t="s">
        <v>17</v>
      </c>
      <c r="D5462" s="11" t="s">
        <v>1533</v>
      </c>
      <c r="E5462" s="12">
        <v>190</v>
      </c>
      <c r="F5462" s="12"/>
      <c r="G5462" s="12"/>
      <c r="H5462" s="12"/>
      <c r="I5462" s="13">
        <v>4000000</v>
      </c>
      <c r="J5462" s="14">
        <v>4000000</v>
      </c>
      <c r="K5462" s="14"/>
      <c r="L5462" s="14" t="s">
        <v>27</v>
      </c>
      <c r="M5462" s="13"/>
      <c r="N5462" s="10">
        <v>12</v>
      </c>
      <c r="O5462" s="10">
        <f>N5462-1/SUMIF(Seasons!A$2:A$8,C5462,Seasons!E$2:E$8)*(B5462-(E5462/SUMIF(Seasons!A$2:A$8,C5462,Seasons!B$2:B$8))*SUMIF(Seasons!A$2:A$8,C5462,Seasons!C$2:C$8))</f>
        <v>2.7591480065537954</v>
      </c>
    </row>
    <row r="5463" spans="1:15" x14ac:dyDescent="0.2">
      <c r="A5463">
        <v>1</v>
      </c>
      <c r="B5463" s="1">
        <f>K5463</f>
        <v>4000000</v>
      </c>
      <c r="C5463" s="11" t="s">
        <v>19</v>
      </c>
      <c r="D5463" s="11" t="s">
        <v>1533</v>
      </c>
      <c r="E5463" s="12">
        <v>193</v>
      </c>
      <c r="F5463" s="12">
        <v>0</v>
      </c>
      <c r="G5463" s="12">
        <v>0</v>
      </c>
      <c r="H5463" s="12">
        <v>0</v>
      </c>
      <c r="I5463" s="11"/>
      <c r="J5463" s="14">
        <v>4000000</v>
      </c>
      <c r="K5463" s="14">
        <v>4000000</v>
      </c>
      <c r="L5463" s="14">
        <v>0</v>
      </c>
      <c r="M5463" s="13"/>
      <c r="N5463" s="10">
        <v>2.5</v>
      </c>
      <c r="O5463" s="10">
        <f>N5463-1/SUMIF(Seasons!A$2:A$8,C5463,Seasons!E$2:E$8)*(B5463-(E5463/SUMIF(Seasons!A$2:A$8,C5463,Seasons!B$2:B$8))*SUMIF(Seasons!A$2:A$8,C5463,Seasons!C$2:C$8))</f>
        <v>-6.7715231788079464</v>
      </c>
    </row>
    <row r="5464" spans="1:15" x14ac:dyDescent="0.2">
      <c r="A5464">
        <v>1</v>
      </c>
      <c r="B5464" s="1">
        <f>K5464</f>
        <v>4000000</v>
      </c>
      <c r="C5464" s="11" t="s">
        <v>20</v>
      </c>
      <c r="D5464" s="11" t="s">
        <v>1533</v>
      </c>
      <c r="E5464" s="12">
        <v>186</v>
      </c>
      <c r="F5464" s="12">
        <v>0</v>
      </c>
      <c r="G5464" s="12">
        <v>0</v>
      </c>
      <c r="H5464" s="12">
        <v>0</v>
      </c>
      <c r="I5464" s="12"/>
      <c r="J5464" s="14">
        <v>4000000</v>
      </c>
      <c r="K5464" s="14">
        <v>4000000</v>
      </c>
      <c r="L5464" s="14">
        <v>0</v>
      </c>
      <c r="M5464" s="13"/>
      <c r="N5464" s="10">
        <v>4.9000000000000004</v>
      </c>
      <c r="O5464" s="10">
        <f>N5464-1/SUMIF(Seasons!A$2:A$8,C5464,Seasons!E$2:E$8)*(B5464-(E5464/SUMIF(Seasons!A$2:A$8,C5464,Seasons!B$2:B$8))*SUMIF(Seasons!A$2:A$8,C5464,Seasons!C$2:C$8))</f>
        <v>-3.8682672233820448</v>
      </c>
    </row>
    <row r="5465" spans="1:15" x14ac:dyDescent="0.2">
      <c r="A5465">
        <v>1</v>
      </c>
      <c r="B5465" s="1">
        <f>K5465</f>
        <v>3500000</v>
      </c>
      <c r="C5465" s="11" t="s">
        <v>21</v>
      </c>
      <c r="D5465" s="11" t="s">
        <v>1533</v>
      </c>
      <c r="E5465" s="12">
        <v>185</v>
      </c>
      <c r="F5465" s="12">
        <v>0</v>
      </c>
      <c r="G5465" s="12">
        <v>0</v>
      </c>
      <c r="H5465" s="12">
        <v>0</v>
      </c>
      <c r="I5465" s="12"/>
      <c r="J5465" s="14">
        <v>3500000</v>
      </c>
      <c r="K5465" s="14">
        <v>3500000</v>
      </c>
      <c r="L5465" s="14">
        <v>0</v>
      </c>
      <c r="M5465" s="13">
        <v>0</v>
      </c>
      <c r="N5465" s="10">
        <v>13.3</v>
      </c>
      <c r="O5465" s="10">
        <f>N5465-1/SUMIF(Seasons!A$2:A$8,C5465,Seasons!E$2:E$8)*(B5465-(E5465/SUMIF(Seasons!A$2:A$8,C5465,Seasons!B$2:B$8))*SUMIF(Seasons!A$2:A$8,C5465,Seasons!C$2:C$8))</f>
        <v>6.4641933939684071</v>
      </c>
    </row>
    <row r="5466" spans="1:15" x14ac:dyDescent="0.2">
      <c r="A5466">
        <v>1</v>
      </c>
      <c r="B5466" s="1">
        <f>48/82*K5466</f>
        <v>2048780.487804878</v>
      </c>
      <c r="C5466" t="s">
        <v>22</v>
      </c>
      <c r="D5466" t="s">
        <v>1533</v>
      </c>
      <c r="E5466">
        <v>99</v>
      </c>
      <c r="F5466">
        <v>0</v>
      </c>
      <c r="H5466">
        <v>0</v>
      </c>
      <c r="K5466" s="1">
        <v>3500000</v>
      </c>
      <c r="L5466" s="1">
        <v>0</v>
      </c>
      <c r="N5466" s="3">
        <v>6.2</v>
      </c>
      <c r="O5466" s="10">
        <f>N5466-1/SUMIF(Seasons!A$2:A$8,C5466,Seasons!E$2:E$8)*(B5466-(E5466/SUMIF(Seasons!A$2:A$8,C5466,Seasons!B$2:B$8))*SUMIF(Seasons!A$2:A$8,C5466,Seasons!C$2:C$8))</f>
        <v>2.6047206923682142</v>
      </c>
    </row>
    <row r="5467" spans="1:15" x14ac:dyDescent="0.2">
      <c r="A5467">
        <v>1</v>
      </c>
      <c r="B5467" s="1">
        <f>K5467</f>
        <v>3500000</v>
      </c>
      <c r="C5467" t="s">
        <v>15</v>
      </c>
      <c r="D5467" t="s">
        <v>1533</v>
      </c>
      <c r="E5467">
        <v>195</v>
      </c>
      <c r="F5467">
        <v>0</v>
      </c>
      <c r="G5467">
        <v>0</v>
      </c>
      <c r="H5467">
        <v>0</v>
      </c>
      <c r="I5467"/>
      <c r="J5467" s="1">
        <v>3500000</v>
      </c>
      <c r="K5467" s="1">
        <v>3500000</v>
      </c>
      <c r="L5467" s="1">
        <v>0</v>
      </c>
      <c r="M5467"/>
      <c r="N5467" s="3">
        <v>4.8</v>
      </c>
      <c r="O5467" s="10">
        <f>N5467-1/SUMIF(Seasons!A$2:A$8,C5467,Seasons!E$2:E$8)*(B5467-(E5467/SUMIF(Seasons!A$2:A$8,C5467,Seasons!B$2:B$8))*SUMIF(Seasons!A$2:A$8,C5467,Seasons!C$2:C$8))</f>
        <v>-2.0538238141335912</v>
      </c>
    </row>
    <row r="5468" spans="1:15" x14ac:dyDescent="0.2">
      <c r="A5468">
        <v>1</v>
      </c>
      <c r="B5468" s="1">
        <v>3500000</v>
      </c>
      <c r="C5468" t="s">
        <v>23</v>
      </c>
      <c r="D5468" t="s">
        <v>1533</v>
      </c>
      <c r="E5468">
        <v>186</v>
      </c>
      <c r="K5468" s="1">
        <v>3500000</v>
      </c>
      <c r="L5468" s="1">
        <v>0</v>
      </c>
      <c r="N5468" s="3">
        <v>1.2</v>
      </c>
      <c r="O5468" s="10">
        <f>N5468-1/SUMIF(Seasons!A$2:A$8,C5468,Seasons!E$2:E$8)*(B5468-(E5468/SUMIF(Seasons!A$2:A$8,C5468,Seasons!B$2:B$8))*SUMIF(Seasons!A$2:A$8,C5468,Seasons!C$2:C$8))</f>
        <v>-5.0821650399290146</v>
      </c>
    </row>
    <row r="5469" spans="1:15" x14ac:dyDescent="0.2">
      <c r="A5469">
        <v>1</v>
      </c>
      <c r="B5469" s="1">
        <f>K5469</f>
        <v>52703</v>
      </c>
      <c r="C5469" s="11" t="s">
        <v>21</v>
      </c>
      <c r="D5469" s="11" t="s">
        <v>1534</v>
      </c>
      <c r="E5469" s="12">
        <v>5</v>
      </c>
      <c r="F5469" s="12">
        <v>0</v>
      </c>
      <c r="G5469" s="12">
        <v>0</v>
      </c>
      <c r="H5469" s="12">
        <v>0</v>
      </c>
      <c r="I5469" s="12"/>
      <c r="J5469" s="14">
        <v>1950000</v>
      </c>
      <c r="K5469" s="14">
        <v>52703</v>
      </c>
      <c r="L5469" s="14">
        <v>1375000</v>
      </c>
      <c r="M5469" s="13">
        <v>0</v>
      </c>
      <c r="N5469" s="10">
        <v>-2.7</v>
      </c>
      <c r="O5469" s="10">
        <f>N5469-1/SUMIF(Seasons!A$2:A$8,C5469,Seasons!E$2:E$8)*(B5469-(E5469/SUMIF(Seasons!A$2:A$8,C5469,Seasons!B$2:B$8))*SUMIF(Seasons!A$2:A$8,C5469,Seasons!C$2:C$8))</f>
        <v>-2.7884951133996614</v>
      </c>
    </row>
    <row r="5470" spans="1:15" x14ac:dyDescent="0.2">
      <c r="A5470">
        <v>1</v>
      </c>
      <c r="B5470" s="1">
        <f>48/82*K5470</f>
        <v>49667.121951219509</v>
      </c>
      <c r="C5470" t="s">
        <v>22</v>
      </c>
      <c r="D5470" t="s">
        <v>1534</v>
      </c>
      <c r="E5470">
        <v>14</v>
      </c>
      <c r="F5470">
        <v>0</v>
      </c>
      <c r="H5470">
        <v>0</v>
      </c>
      <c r="K5470" s="1">
        <v>84848</v>
      </c>
      <c r="L5470" s="1">
        <v>0</v>
      </c>
      <c r="N5470" s="3">
        <v>0.5</v>
      </c>
      <c r="O5470" s="10">
        <f>N5470-1/SUMIF(Seasons!A$2:A$8,C5470,Seasons!E$2:E$8)*(B5470-(E5470/SUMIF(Seasons!A$2:A$8,C5470,Seasons!B$2:B$8))*SUMIF(Seasons!A$2:A$8,C5470,Seasons!C$2:C$8))</f>
        <v>0.48718319090193835</v>
      </c>
    </row>
    <row r="5471" spans="1:15" x14ac:dyDescent="0.2">
      <c r="A5471">
        <v>1</v>
      </c>
      <c r="B5471" s="1">
        <v>42000</v>
      </c>
      <c r="C5471" t="s">
        <v>23</v>
      </c>
      <c r="D5471" t="s">
        <v>1534</v>
      </c>
      <c r="E5471" s="19">
        <v>14</v>
      </c>
      <c r="J5471" s="1">
        <v>562000</v>
      </c>
      <c r="K5471" s="1">
        <v>42000</v>
      </c>
      <c r="N5471" s="3">
        <v>-2.5</v>
      </c>
      <c r="O5471" s="10">
        <f>N5471-1/SUMIF(Seasons!A$2:A$8,C5471,Seasons!E$2:E$8)*(B5471-(E5471/SUMIF(Seasons!A$2:A$8,C5471,Seasons!B$2:B$8))*SUMIF(Seasons!A$2:A$8,C5471,Seasons!C$2:C$8))</f>
        <v>-2.5012823081546784</v>
      </c>
    </row>
    <row r="5472" spans="1:15" x14ac:dyDescent="0.2">
      <c r="A5472">
        <v>1</v>
      </c>
      <c r="B5472" s="1">
        <f>J5472</f>
        <v>522500</v>
      </c>
      <c r="C5472" s="11" t="s">
        <v>17</v>
      </c>
      <c r="D5472" s="11" t="s">
        <v>1535</v>
      </c>
      <c r="E5472" s="12">
        <v>190</v>
      </c>
      <c r="F5472" s="12"/>
      <c r="G5472" s="12"/>
      <c r="H5472" s="12"/>
      <c r="I5472" s="13">
        <v>522500</v>
      </c>
      <c r="J5472" s="14">
        <v>522500</v>
      </c>
      <c r="K5472" s="14"/>
      <c r="L5472" s="14" t="s">
        <v>27</v>
      </c>
      <c r="M5472" s="13"/>
      <c r="N5472" s="10">
        <v>-0.30000000000000004</v>
      </c>
      <c r="O5472" s="10">
        <f>N5472-1/SUMIF(Seasons!A$2:A$8,C5472,Seasons!E$2:E$8)*(B5472-(E5472/SUMIF(Seasons!A$2:A$8,C5472,Seasons!B$2:B$8))*SUMIF(Seasons!A$2:A$8,C5472,Seasons!C$2:C$8))</f>
        <v>-0.42452211906062265</v>
      </c>
    </row>
    <row r="5473" spans="1:15" x14ac:dyDescent="0.2">
      <c r="A5473">
        <v>1</v>
      </c>
      <c r="B5473" s="1">
        <f>K5473</f>
        <v>550000</v>
      </c>
      <c r="C5473" s="11" t="s">
        <v>19</v>
      </c>
      <c r="D5473" s="11" t="s">
        <v>1535</v>
      </c>
      <c r="E5473" s="12">
        <v>193</v>
      </c>
      <c r="F5473" s="12">
        <v>0</v>
      </c>
      <c r="G5473" s="12">
        <v>0</v>
      </c>
      <c r="H5473" s="12">
        <v>0</v>
      </c>
      <c r="I5473" s="11"/>
      <c r="J5473" s="14">
        <v>550000</v>
      </c>
      <c r="K5473" s="14">
        <v>550000</v>
      </c>
      <c r="L5473" s="14">
        <v>0</v>
      </c>
      <c r="M5473" s="13"/>
      <c r="N5473" s="10">
        <v>-0.3</v>
      </c>
      <c r="O5473" s="10">
        <f>N5473-1/SUMIF(Seasons!A$2:A$8,C5473,Seasons!E$2:E$8)*(B5473-(E5473/SUMIF(Seasons!A$2:A$8,C5473,Seasons!B$2:B$8))*SUMIF(Seasons!A$2:A$8,C5473,Seasons!C$2:C$8))</f>
        <v>-0.43245033112582781</v>
      </c>
    </row>
    <row r="5474" spans="1:15" x14ac:dyDescent="0.2">
      <c r="A5474">
        <v>1</v>
      </c>
      <c r="B5474" s="1">
        <f>K5474</f>
        <v>127151</v>
      </c>
      <c r="C5474" s="11" t="s">
        <v>20</v>
      </c>
      <c r="D5474" s="11" t="s">
        <v>1535</v>
      </c>
      <c r="E5474" s="12">
        <v>43</v>
      </c>
      <c r="F5474" s="12">
        <v>0</v>
      </c>
      <c r="G5474" s="12">
        <v>0</v>
      </c>
      <c r="H5474" s="12">
        <v>0</v>
      </c>
      <c r="I5474" s="12"/>
      <c r="J5474" s="14">
        <v>550000</v>
      </c>
      <c r="K5474" s="14">
        <v>127151</v>
      </c>
      <c r="L5474" s="14">
        <v>0</v>
      </c>
      <c r="M5474" s="13"/>
      <c r="N5474" s="10">
        <v>-0.9</v>
      </c>
      <c r="O5474" s="10">
        <f>N5474-1/SUMIF(Seasons!A$2:A$8,C5474,Seasons!E$2:E$8)*(B5474-(E5474/SUMIF(Seasons!A$2:A$8,C5474,Seasons!B$2:B$8))*SUMIF(Seasons!A$2:A$8,C5474,Seasons!C$2:C$8))</f>
        <v>-0.92895933732911307</v>
      </c>
    </row>
    <row r="5475" spans="1:15" x14ac:dyDescent="0.2">
      <c r="A5475">
        <v>1</v>
      </c>
      <c r="B5475" s="1">
        <f>K5475</f>
        <v>30000</v>
      </c>
      <c r="C5475" s="11" t="s">
        <v>21</v>
      </c>
      <c r="D5475" s="11" t="s">
        <v>1536</v>
      </c>
      <c r="E5475" s="12">
        <v>6</v>
      </c>
      <c r="F5475" s="12">
        <v>0</v>
      </c>
      <c r="G5475" s="12">
        <v>0</v>
      </c>
      <c r="H5475" s="12">
        <v>0</v>
      </c>
      <c r="I5475" s="12"/>
      <c r="J5475" s="14">
        <v>925000</v>
      </c>
      <c r="K5475" s="14">
        <v>30000</v>
      </c>
      <c r="L5475" s="14">
        <v>307500</v>
      </c>
      <c r="M5475" s="13">
        <v>0</v>
      </c>
      <c r="N5475" s="10">
        <v>0</v>
      </c>
      <c r="O5475" s="10">
        <f>N5475-1/SUMIF(Seasons!A$2:A$8,C5475,Seasons!E$2:E$8)*(B5475-(E5475/SUMIF(Seasons!A$2:A$8,C5475,Seasons!B$2:B$8))*SUMIF(Seasons!A$2:A$8,C5475,Seasons!C$2:C$8))</f>
        <v>-2.9808650201182514E-2</v>
      </c>
    </row>
    <row r="5476" spans="1:15" x14ac:dyDescent="0.2">
      <c r="A5476">
        <v>1</v>
      </c>
      <c r="B5476" s="1">
        <f>48/82*K5476</f>
        <v>343414.82926829264</v>
      </c>
      <c r="C5476" t="s">
        <v>22</v>
      </c>
      <c r="D5476" t="s">
        <v>1536</v>
      </c>
      <c r="E5476">
        <v>99</v>
      </c>
      <c r="F5476">
        <v>0</v>
      </c>
      <c r="H5476">
        <v>0</v>
      </c>
      <c r="K5476" s="1">
        <v>586667</v>
      </c>
      <c r="L5476" s="1">
        <v>307500</v>
      </c>
      <c r="N5476" s="3">
        <v>6.5</v>
      </c>
      <c r="O5476" s="10">
        <f>N5476-1/SUMIF(Seasons!A$2:A$8,C5476,Seasons!E$2:E$8)*(B5476-(E5476/SUMIF(Seasons!A$2:A$8,C5476,Seasons!B$2:B$8))*SUMIF(Seasons!A$2:A$8,C5476,Seasons!C$2:C$8))</f>
        <v>6.4254756003147131</v>
      </c>
    </row>
    <row r="5477" spans="1:15" x14ac:dyDescent="0.2">
      <c r="A5477">
        <v>1</v>
      </c>
      <c r="B5477" s="1">
        <f>K5477</f>
        <v>764167</v>
      </c>
      <c r="C5477" t="s">
        <v>15</v>
      </c>
      <c r="D5477" t="s">
        <v>1536</v>
      </c>
      <c r="E5477">
        <v>195</v>
      </c>
      <c r="F5477">
        <v>0</v>
      </c>
      <c r="G5477">
        <v>0</v>
      </c>
      <c r="H5477">
        <v>0</v>
      </c>
      <c r="I5477"/>
      <c r="J5477" s="1">
        <v>894167</v>
      </c>
      <c r="K5477" s="1">
        <v>764167</v>
      </c>
      <c r="L5477" s="1">
        <v>82500</v>
      </c>
      <c r="M5477"/>
      <c r="N5477" s="3">
        <v>11.3</v>
      </c>
      <c r="O5477" s="10">
        <f>N5477-1/SUMIF(Seasons!A$2:A$8,C5477,Seasons!E$2:E$8)*(B5477-(E5477/SUMIF(Seasons!A$2:A$8,C5477,Seasons!B$2:B$8))*SUMIF(Seasons!A$2:A$8,C5477,Seasons!C$2:C$8))</f>
        <v>10.802419361084221</v>
      </c>
    </row>
    <row r="5478" spans="1:15" x14ac:dyDescent="0.2">
      <c r="A5478">
        <v>1</v>
      </c>
      <c r="B5478" s="1">
        <v>894000</v>
      </c>
      <c r="C5478" t="s">
        <v>23</v>
      </c>
      <c r="D5478" t="s">
        <v>1536</v>
      </c>
      <c r="E5478">
        <v>186</v>
      </c>
      <c r="K5478" s="1">
        <v>894000</v>
      </c>
      <c r="L5478" s="1">
        <v>0</v>
      </c>
      <c r="N5478" s="3">
        <v>11.7</v>
      </c>
      <c r="O5478" s="10">
        <f>N5478-1/SUMIF(Seasons!A$2:A$8,C5478,Seasons!E$2:E$8)*(B5478-(E5478/SUMIF(Seasons!A$2:A$8,C5478,Seasons!B$2:B$8))*SUMIF(Seasons!A$2:A$8,C5478,Seasons!C$2:C$8))</f>
        <v>10.967435669920141</v>
      </c>
    </row>
    <row r="5479" spans="1:15" x14ac:dyDescent="0.2">
      <c r="A5479">
        <v>1</v>
      </c>
      <c r="B5479" s="1">
        <f>J5479</f>
        <v>512500</v>
      </c>
      <c r="C5479" s="11" t="s">
        <v>17</v>
      </c>
      <c r="D5479" s="11" t="s">
        <v>1537</v>
      </c>
      <c r="E5479" s="12">
        <v>190</v>
      </c>
      <c r="F5479" s="12"/>
      <c r="G5479" s="12"/>
      <c r="H5479" s="12"/>
      <c r="I5479" s="13">
        <v>525000</v>
      </c>
      <c r="J5479" s="14">
        <v>512500</v>
      </c>
      <c r="K5479" s="14"/>
      <c r="L5479" s="14" t="s">
        <v>27</v>
      </c>
      <c r="M5479" s="13"/>
      <c r="N5479" s="20">
        <v>-1.9</v>
      </c>
      <c r="O5479" s="10">
        <f>N5479-1/SUMIF(Seasons!A$2:A$8,C5479,Seasons!E$2:E$8)*(B5479-(E5479/SUMIF(Seasons!A$2:A$8,C5479,Seasons!B$2:B$8))*SUMIF(Seasons!A$2:A$8,C5479,Seasons!C$2:C$8))</f>
        <v>-1.9983069361004915</v>
      </c>
    </row>
    <row r="5480" spans="1:15" x14ac:dyDescent="0.2">
      <c r="A5480">
        <v>1</v>
      </c>
      <c r="B5480" s="1">
        <f>K5480</f>
        <v>9326</v>
      </c>
      <c r="C5480" s="11" t="s">
        <v>19</v>
      </c>
      <c r="D5480" s="11" t="s">
        <v>1537</v>
      </c>
      <c r="E5480" s="12">
        <v>3</v>
      </c>
      <c r="F5480" s="12">
        <v>0</v>
      </c>
      <c r="G5480" s="12">
        <v>0</v>
      </c>
      <c r="H5480" s="12">
        <v>0</v>
      </c>
      <c r="I5480" s="11"/>
      <c r="J5480" s="14">
        <v>600000</v>
      </c>
      <c r="K5480" s="14">
        <v>9326</v>
      </c>
      <c r="L5480" s="14">
        <v>0</v>
      </c>
      <c r="M5480" s="13"/>
      <c r="N5480" s="10"/>
      <c r="O5480" s="10">
        <f>N5480-1/SUMIF(Seasons!A$2:A$8,C5480,Seasons!E$2:E$8)*(B5480-(E5480/SUMIF(Seasons!A$2:A$8,C5480,Seasons!B$2:B$8))*SUMIF(Seasons!A$2:A$8,C5480,Seasons!C$2:C$8))</f>
        <v>-4.1165013896990706E-3</v>
      </c>
    </row>
    <row r="5481" spans="1:15" x14ac:dyDescent="0.2">
      <c r="A5481">
        <v>1</v>
      </c>
      <c r="B5481" s="1">
        <f>K5481</f>
        <v>28226</v>
      </c>
      <c r="C5481" s="11" t="s">
        <v>20</v>
      </c>
      <c r="D5481" s="11" t="s">
        <v>1537</v>
      </c>
      <c r="E5481" s="12">
        <v>10</v>
      </c>
      <c r="F5481" s="12">
        <v>0</v>
      </c>
      <c r="G5481" s="12">
        <v>0</v>
      </c>
      <c r="H5481" s="12">
        <v>0</v>
      </c>
      <c r="I5481" s="12"/>
      <c r="J5481" s="14">
        <v>525000</v>
      </c>
      <c r="K5481" s="14">
        <v>28226</v>
      </c>
      <c r="L5481" s="14">
        <v>0</v>
      </c>
      <c r="M5481" s="13"/>
      <c r="N5481" s="10"/>
      <c r="O5481" s="10">
        <f>N5481-1/SUMIF(Seasons!A$2:A$8,C5481,Seasons!E$2:E$8)*(B5481-(E5481/SUMIF(Seasons!A$2:A$8,C5481,Seasons!B$2:B$8))*SUMIF(Seasons!A$2:A$8,C5481,Seasons!C$2:C$8))</f>
        <v>-3.3677149976429335E-3</v>
      </c>
    </row>
    <row r="5482" spans="1:15" x14ac:dyDescent="0.2">
      <c r="A5482">
        <v>1</v>
      </c>
      <c r="B5482" s="1">
        <f>K5482</f>
        <v>25541</v>
      </c>
      <c r="C5482" s="11" t="s">
        <v>21</v>
      </c>
      <c r="D5482" s="11" t="s">
        <v>1537</v>
      </c>
      <c r="E5482" s="12">
        <v>9</v>
      </c>
      <c r="F5482" s="12">
        <v>0</v>
      </c>
      <c r="G5482" s="12">
        <v>0</v>
      </c>
      <c r="H5482" s="12">
        <v>0</v>
      </c>
      <c r="I5482" s="12"/>
      <c r="J5482" s="14">
        <v>525000</v>
      </c>
      <c r="K5482" s="14">
        <v>25541</v>
      </c>
      <c r="L5482" s="14">
        <v>0</v>
      </c>
      <c r="M5482" s="13">
        <v>0</v>
      </c>
      <c r="N5482" s="10"/>
      <c r="O5482" s="10">
        <f>N5482-1/SUMIF(Seasons!A$2:A$8,C5482,Seasons!E$2:E$8)*(B5482-(E5482/SUMIF(Seasons!A$2:A$8,C5482,Seasons!B$2:B$8))*SUMIF(Seasons!A$2:A$8,C5482,Seasons!C$2:C$8))</f>
        <v>-1.0557230279515438E-6</v>
      </c>
    </row>
    <row r="5483" spans="1:15" x14ac:dyDescent="0.2">
      <c r="A5483">
        <v>1</v>
      </c>
      <c r="B5483" s="1">
        <f>J5483</f>
        <v>6000000</v>
      </c>
      <c r="C5483" s="11" t="s">
        <v>17</v>
      </c>
      <c r="D5483" s="11" t="s">
        <v>1538</v>
      </c>
      <c r="E5483" s="12">
        <v>190</v>
      </c>
      <c r="F5483" s="12"/>
      <c r="G5483" s="12"/>
      <c r="H5483" s="12"/>
      <c r="I5483" s="13">
        <v>6000000</v>
      </c>
      <c r="J5483" s="14">
        <v>6000000</v>
      </c>
      <c r="K5483" s="14"/>
      <c r="L5483" s="14" t="s">
        <v>27</v>
      </c>
      <c r="M5483" s="13"/>
      <c r="N5483" s="10">
        <v>0.60000000000000009</v>
      </c>
      <c r="O5483" s="10">
        <f>N5483-1/SUMIF(Seasons!A$2:A$8,C5483,Seasons!E$2:E$8)*(B5483-(E5483/SUMIF(Seasons!A$2:A$8,C5483,Seasons!B$2:B$8))*SUMIF(Seasons!A$2:A$8,C5483,Seasons!C$2:C$8))</f>
        <v>-13.88388858547242</v>
      </c>
    </row>
    <row r="5484" spans="1:15" x14ac:dyDescent="0.2">
      <c r="A5484">
        <v>1</v>
      </c>
      <c r="B5484" s="1">
        <f>K5484</f>
        <v>40415</v>
      </c>
      <c r="C5484" s="11" t="s">
        <v>19</v>
      </c>
      <c r="D5484" s="11" t="s">
        <v>1539</v>
      </c>
      <c r="E5484" s="12">
        <v>6</v>
      </c>
      <c r="F5484" s="12">
        <v>0</v>
      </c>
      <c r="G5484" s="12">
        <v>0</v>
      </c>
      <c r="H5484" s="12">
        <v>0</v>
      </c>
      <c r="I5484" s="11"/>
      <c r="J5484" s="14">
        <v>1300000</v>
      </c>
      <c r="K5484" s="14">
        <v>40415</v>
      </c>
      <c r="L5484" s="14">
        <v>425000</v>
      </c>
      <c r="M5484" s="13"/>
      <c r="N5484" s="10">
        <v>-1.9</v>
      </c>
      <c r="O5484" s="10">
        <f>N5484-1/SUMIF(Seasons!A$2:A$8,C5484,Seasons!E$2:E$8)*(B5484-(E5484/SUMIF(Seasons!A$2:A$8,C5484,Seasons!B$2:B$8))*SUMIF(Seasons!A$2:A$8,C5484,Seasons!C$2:C$8))</f>
        <v>-1.965883333905226</v>
      </c>
    </row>
    <row r="5485" spans="1:15" x14ac:dyDescent="0.2">
      <c r="A5485">
        <v>1</v>
      </c>
      <c r="B5485" s="1">
        <f>K5485</f>
        <v>3311</v>
      </c>
      <c r="C5485" s="11" t="s">
        <v>21</v>
      </c>
      <c r="D5485" s="11" t="s">
        <v>1539</v>
      </c>
      <c r="E5485" s="12">
        <v>1</v>
      </c>
      <c r="F5485" s="12">
        <v>0</v>
      </c>
      <c r="G5485" s="12">
        <v>0</v>
      </c>
      <c r="H5485" s="12">
        <v>0</v>
      </c>
      <c r="I5485" s="12"/>
      <c r="J5485" s="14">
        <v>612500</v>
      </c>
      <c r="K5485" s="14">
        <v>3311</v>
      </c>
      <c r="L5485" s="14">
        <v>0</v>
      </c>
      <c r="M5485" s="13">
        <v>0</v>
      </c>
      <c r="N5485" s="10"/>
      <c r="O5485" s="10">
        <f>N5485-1/SUMIF(Seasons!A$2:A$8,C5485,Seasons!E$2:E$8)*(B5485-(E5485/SUMIF(Seasons!A$2:A$8,C5485,Seasons!B$2:B$8))*SUMIF(Seasons!A$2:A$8,C5485,Seasons!C$2:C$8))</f>
        <v>-1.0872084147335462E-3</v>
      </c>
    </row>
    <row r="5486" spans="1:15" x14ac:dyDescent="0.2">
      <c r="A5486">
        <v>1</v>
      </c>
      <c r="B5486" s="1">
        <f>J5486</f>
        <v>850000</v>
      </c>
      <c r="C5486" s="11" t="s">
        <v>17</v>
      </c>
      <c r="D5486" s="11" t="s">
        <v>1540</v>
      </c>
      <c r="E5486" s="12">
        <v>190</v>
      </c>
      <c r="F5486" s="12"/>
      <c r="G5486" s="12"/>
      <c r="H5486" s="12"/>
      <c r="I5486" s="13">
        <v>585000</v>
      </c>
      <c r="J5486" s="14">
        <v>850000</v>
      </c>
      <c r="K5486" s="14"/>
      <c r="L5486" s="14">
        <v>265000</v>
      </c>
      <c r="M5486" s="13"/>
      <c r="N5486" s="10">
        <v>0.7</v>
      </c>
      <c r="O5486" s="10">
        <f>N5486-1/SUMIF(Seasons!A$2:A$8,C5486,Seasons!E$2:E$8)*(B5486-(E5486/SUMIF(Seasons!A$2:A$8,C5486,Seasons!B$2:B$8))*SUMIF(Seasons!A$2:A$8,C5486,Seasons!C$2:C$8))</f>
        <v>-0.28306936100491531</v>
      </c>
    </row>
    <row r="5487" spans="1:15" x14ac:dyDescent="0.2">
      <c r="A5487">
        <v>1</v>
      </c>
      <c r="B5487" s="1">
        <f>J5487</f>
        <v>3025000</v>
      </c>
      <c r="C5487" s="11" t="s">
        <v>17</v>
      </c>
      <c r="D5487" s="11" t="s">
        <v>1541</v>
      </c>
      <c r="E5487" s="12">
        <v>190</v>
      </c>
      <c r="F5487" s="12"/>
      <c r="G5487" s="12"/>
      <c r="H5487" s="12"/>
      <c r="I5487" s="13">
        <v>3025000</v>
      </c>
      <c r="J5487" s="14">
        <v>3025000</v>
      </c>
      <c r="K5487" s="14"/>
      <c r="L5487" s="14" t="s">
        <v>27</v>
      </c>
      <c r="M5487" s="13"/>
      <c r="N5487" s="10">
        <v>6.3</v>
      </c>
      <c r="O5487" s="10">
        <f>N5487-1/SUMIF(Seasons!A$2:A$8,C5487,Seasons!E$2:E$8)*(B5487-(E5487/SUMIF(Seasons!A$2:A$8,C5487,Seasons!B$2:B$8))*SUMIF(Seasons!A$2:A$8,C5487,Seasons!C$2:C$8))</f>
        <v>-0.38487165483342434</v>
      </c>
    </row>
    <row r="5488" spans="1:15" x14ac:dyDescent="0.2">
      <c r="A5488">
        <v>1</v>
      </c>
      <c r="B5488" s="1">
        <f>K5488</f>
        <v>3025000</v>
      </c>
      <c r="C5488" s="11" t="s">
        <v>19</v>
      </c>
      <c r="D5488" s="11" t="s">
        <v>1541</v>
      </c>
      <c r="E5488" s="12">
        <v>193</v>
      </c>
      <c r="F5488" s="12">
        <v>0</v>
      </c>
      <c r="G5488" s="12">
        <v>0</v>
      </c>
      <c r="H5488" s="12">
        <v>0</v>
      </c>
      <c r="I5488" s="11"/>
      <c r="J5488" s="14">
        <v>3025000</v>
      </c>
      <c r="K5488" s="14">
        <v>3025000</v>
      </c>
      <c r="L5488" s="14">
        <v>0</v>
      </c>
      <c r="M5488" s="13"/>
      <c r="N5488" s="10">
        <v>1.3</v>
      </c>
      <c r="O5488" s="10">
        <f>N5488-1/SUMIF(Seasons!A$2:A$8,C5488,Seasons!E$2:E$8)*(B5488-(E5488/SUMIF(Seasons!A$2:A$8,C5488,Seasons!B$2:B$8))*SUMIF(Seasons!A$2:A$8,C5488,Seasons!C$2:C$8))</f>
        <v>-5.3887417218543048</v>
      </c>
    </row>
    <row r="5489" spans="1:15" x14ac:dyDescent="0.2">
      <c r="A5489">
        <v>1</v>
      </c>
      <c r="B5489" s="1">
        <f>K5489</f>
        <v>1100000</v>
      </c>
      <c r="C5489" s="11" t="s">
        <v>20</v>
      </c>
      <c r="D5489" s="11" t="s">
        <v>1541</v>
      </c>
      <c r="E5489" s="12">
        <v>186</v>
      </c>
      <c r="F5489" s="12">
        <v>0</v>
      </c>
      <c r="G5489" s="12">
        <v>0</v>
      </c>
      <c r="H5489" s="12">
        <v>0</v>
      </c>
      <c r="I5489" s="12"/>
      <c r="J5489" s="14">
        <v>1100000</v>
      </c>
      <c r="K5489" s="14">
        <v>1100000</v>
      </c>
      <c r="L5489" s="14">
        <v>350000</v>
      </c>
      <c r="M5489" s="13"/>
      <c r="N5489" s="10">
        <v>2.6</v>
      </c>
      <c r="O5489" s="10">
        <f>N5489-1/SUMIF(Seasons!A$2:A$8,C5489,Seasons!E$2:E$8)*(B5489-(E5489/SUMIF(Seasons!A$2:A$8,C5489,Seasons!B$2:B$8))*SUMIF(Seasons!A$2:A$8,C5489,Seasons!C$2:C$8))</f>
        <v>1.0968684759916494</v>
      </c>
    </row>
    <row r="5490" spans="1:15" x14ac:dyDescent="0.2">
      <c r="A5490">
        <v>1</v>
      </c>
      <c r="B5490" s="1">
        <f>J5490</f>
        <v>875000</v>
      </c>
      <c r="C5490" s="11" t="s">
        <v>17</v>
      </c>
      <c r="D5490" s="11" t="s">
        <v>1542</v>
      </c>
      <c r="E5490" s="12">
        <v>190</v>
      </c>
      <c r="F5490" s="12"/>
      <c r="G5490" s="12"/>
      <c r="H5490" s="12"/>
      <c r="I5490" s="13">
        <v>562500</v>
      </c>
      <c r="J5490" s="14">
        <v>875000</v>
      </c>
      <c r="K5490" s="14"/>
      <c r="L5490" s="14">
        <v>312500</v>
      </c>
      <c r="M5490" s="13"/>
      <c r="N5490" s="10">
        <v>1</v>
      </c>
      <c r="O5490" s="10">
        <f>N5490-1/SUMIF(Seasons!A$2:A$8,C5490,Seasons!E$2:E$8)*(B5490-(E5490/SUMIF(Seasons!A$2:A$8,C5490,Seasons!B$2:B$8))*SUMIF(Seasons!A$2:A$8,C5490,Seasons!C$2:C$8))</f>
        <v>-4.8607318405242905E-2</v>
      </c>
    </row>
    <row r="5491" spans="1:15" x14ac:dyDescent="0.2">
      <c r="A5491">
        <v>1</v>
      </c>
      <c r="B5491" s="1">
        <f>K5491</f>
        <v>612500</v>
      </c>
      <c r="C5491" s="11" t="s">
        <v>19</v>
      </c>
      <c r="D5491" s="11" t="s">
        <v>1542</v>
      </c>
      <c r="E5491" s="11">
        <v>193</v>
      </c>
      <c r="F5491" s="11">
        <v>0</v>
      </c>
      <c r="G5491" s="11">
        <v>0</v>
      </c>
      <c r="H5491" s="11">
        <v>0</v>
      </c>
      <c r="I5491" s="11"/>
      <c r="J5491" s="17">
        <v>612500</v>
      </c>
      <c r="K5491" s="17">
        <v>612500</v>
      </c>
      <c r="L5491" s="17">
        <v>0</v>
      </c>
      <c r="M5491" s="18"/>
      <c r="N5491" s="10">
        <v>1.4</v>
      </c>
      <c r="O5491" s="10">
        <f>N5491-1/SUMIF(Seasons!A$2:A$8,C5491,Seasons!E$2:E$8)*(B5491-(E5491/SUMIF(Seasons!A$2:A$8,C5491,Seasons!B$2:B$8))*SUMIF(Seasons!A$2:A$8,C5491,Seasons!C$2:C$8))</f>
        <v>1.1019867549668874</v>
      </c>
    </row>
    <row r="5492" spans="1:15" x14ac:dyDescent="0.2">
      <c r="A5492">
        <v>1</v>
      </c>
      <c r="B5492" s="1">
        <f>K5492</f>
        <v>612500</v>
      </c>
      <c r="C5492" s="11" t="s">
        <v>20</v>
      </c>
      <c r="D5492" s="11" t="s">
        <v>1542</v>
      </c>
      <c r="E5492" s="12">
        <v>186</v>
      </c>
      <c r="F5492" s="16">
        <v>69</v>
      </c>
      <c r="G5492" s="12">
        <v>0</v>
      </c>
      <c r="H5492" s="12">
        <v>0</v>
      </c>
      <c r="I5492" s="12"/>
      <c r="J5492" s="14">
        <v>612500</v>
      </c>
      <c r="K5492" s="14">
        <v>612500</v>
      </c>
      <c r="L5492" s="14">
        <v>0</v>
      </c>
      <c r="M5492" s="13"/>
      <c r="N5492" s="10">
        <v>1.6</v>
      </c>
      <c r="O5492" s="10">
        <f>N5492-1/SUMIF(Seasons!A$2:A$8,C5492,Seasons!E$2:E$8)*(B5492-(E5492/SUMIF(Seasons!A$2:A$8,C5492,Seasons!B$2:B$8))*SUMIF(Seasons!A$2:A$8,C5492,Seasons!C$2:C$8))</f>
        <v>1.3181628392484344</v>
      </c>
    </row>
    <row r="5493" spans="1:15" x14ac:dyDescent="0.2">
      <c r="A5493">
        <v>1</v>
      </c>
      <c r="B5493" s="1">
        <f>J5493</f>
        <v>3500000</v>
      </c>
      <c r="C5493" s="11" t="s">
        <v>17</v>
      </c>
      <c r="D5493" s="11" t="s">
        <v>1543</v>
      </c>
      <c r="E5493" s="12">
        <v>190</v>
      </c>
      <c r="F5493" s="12"/>
      <c r="G5493" s="12"/>
      <c r="H5493" s="12"/>
      <c r="I5493" s="13">
        <v>3750000</v>
      </c>
      <c r="J5493" s="14">
        <v>3500000</v>
      </c>
      <c r="K5493" s="14"/>
      <c r="L5493" s="14" t="s">
        <v>27</v>
      </c>
      <c r="M5493" s="13"/>
      <c r="N5493" s="10">
        <v>5.0999999999999996</v>
      </c>
      <c r="O5493" s="10">
        <f>N5493-1/SUMIF(Seasons!A$2:A$8,C5493,Seasons!E$2:E$8)*(B5493-(E5493/SUMIF(Seasons!A$2:A$8,C5493,Seasons!B$2:B$8))*SUMIF(Seasons!A$2:A$8,C5493,Seasons!C$2:C$8))</f>
        <v>-2.8300928454396503</v>
      </c>
    </row>
    <row r="5494" spans="1:15" x14ac:dyDescent="0.2">
      <c r="A5494">
        <v>1</v>
      </c>
      <c r="B5494" s="1">
        <f>K5494</f>
        <v>3500000</v>
      </c>
      <c r="C5494" s="11" t="s">
        <v>19</v>
      </c>
      <c r="D5494" s="11" t="s">
        <v>1543</v>
      </c>
      <c r="E5494" s="12">
        <v>193</v>
      </c>
      <c r="F5494" s="12">
        <v>0</v>
      </c>
      <c r="G5494" s="12">
        <v>0</v>
      </c>
      <c r="H5494" s="12">
        <v>0</v>
      </c>
      <c r="I5494" s="11"/>
      <c r="J5494" s="14">
        <v>3500000</v>
      </c>
      <c r="K5494" s="14">
        <v>3500000</v>
      </c>
      <c r="L5494" s="14">
        <v>0</v>
      </c>
      <c r="M5494" s="13"/>
      <c r="N5494" s="10">
        <v>7.7</v>
      </c>
      <c r="O5494" s="10">
        <f>N5494-1/SUMIF(Seasons!A$2:A$8,C5494,Seasons!E$2:E$8)*(B5494-(E5494/SUMIF(Seasons!A$2:A$8,C5494,Seasons!B$2:B$8))*SUMIF(Seasons!A$2:A$8,C5494,Seasons!C$2:C$8))</f>
        <v>-0.24701986754966843</v>
      </c>
    </row>
    <row r="5495" spans="1:15" x14ac:dyDescent="0.2">
      <c r="A5495">
        <v>1</v>
      </c>
      <c r="B5495" s="1">
        <f>K5495</f>
        <v>3500000</v>
      </c>
      <c r="C5495" s="11" t="s">
        <v>20</v>
      </c>
      <c r="D5495" s="11" t="s">
        <v>1543</v>
      </c>
      <c r="E5495" s="12">
        <v>186</v>
      </c>
      <c r="F5495" s="16">
        <v>127</v>
      </c>
      <c r="G5495" s="12">
        <v>0</v>
      </c>
      <c r="H5495" s="12">
        <v>0</v>
      </c>
      <c r="I5495" s="12"/>
      <c r="J5495" s="14">
        <v>3500000</v>
      </c>
      <c r="K5495" s="14">
        <v>3500000</v>
      </c>
      <c r="L5495" s="14">
        <v>0</v>
      </c>
      <c r="M5495" s="13"/>
      <c r="N5495" s="10">
        <v>0.8</v>
      </c>
      <c r="O5495" s="10">
        <f>N5495-1/SUMIF(Seasons!A$2:A$8,C5495,Seasons!E$2:E$8)*(B5495-(E5495/SUMIF(Seasons!A$2:A$8,C5495,Seasons!B$2:B$8))*SUMIF(Seasons!A$2:A$8,C5495,Seasons!C$2:C$8))</f>
        <v>-6.7156576200417533</v>
      </c>
    </row>
    <row r="5496" spans="1:15" x14ac:dyDescent="0.2">
      <c r="A5496">
        <v>1</v>
      </c>
      <c r="B5496" s="1">
        <f>K5496</f>
        <v>2000000</v>
      </c>
      <c r="C5496" s="11" t="s">
        <v>21</v>
      </c>
      <c r="D5496" s="11" t="s">
        <v>1543</v>
      </c>
      <c r="E5496" s="12">
        <v>185</v>
      </c>
      <c r="F5496" s="12">
        <v>0</v>
      </c>
      <c r="G5496" s="12">
        <v>0</v>
      </c>
      <c r="H5496" s="12">
        <v>0</v>
      </c>
      <c r="I5496" s="12"/>
      <c r="J5496" s="14">
        <v>2000000</v>
      </c>
      <c r="K5496" s="14">
        <v>2000000</v>
      </c>
      <c r="L5496" s="14">
        <v>0</v>
      </c>
      <c r="M5496" s="13">
        <v>0</v>
      </c>
      <c r="N5496" s="10">
        <v>6.4</v>
      </c>
      <c r="O5496" s="10">
        <f>N5496-1/SUMIF(Seasons!A$2:A$8,C5496,Seasons!E$2:E$8)*(B5496-(E5496/SUMIF(Seasons!A$2:A$8,C5496,Seasons!B$2:B$8))*SUMIF(Seasons!A$2:A$8,C5496,Seasons!C$2:C$8))</f>
        <v>3.0108185734801345</v>
      </c>
    </row>
    <row r="5497" spans="1:15" x14ac:dyDescent="0.2">
      <c r="A5497">
        <v>1</v>
      </c>
      <c r="B5497" s="1">
        <f>48/82*K5497</f>
        <v>2195121.9512195121</v>
      </c>
      <c r="C5497" t="s">
        <v>22</v>
      </c>
      <c r="D5497" t="s">
        <v>1543</v>
      </c>
      <c r="E5497">
        <v>99</v>
      </c>
      <c r="F5497">
        <v>0</v>
      </c>
      <c r="H5497">
        <v>0</v>
      </c>
      <c r="K5497" s="1">
        <v>3750000</v>
      </c>
      <c r="L5497" s="1">
        <v>0</v>
      </c>
      <c r="N5497" s="3">
        <v>4.5</v>
      </c>
      <c r="O5497" s="10">
        <f>N5497-1/SUMIF(Seasons!A$2:A$8,C5497,Seasons!E$2:E$8)*(B5497-(E5497/SUMIF(Seasons!A$2:A$8,C5497,Seasons!B$2:B$8))*SUMIF(Seasons!A$2:A$8,C5497,Seasons!C$2:C$8))</f>
        <v>0.60259638080251765</v>
      </c>
    </row>
    <row r="5498" spans="1:15" x14ac:dyDescent="0.2">
      <c r="A5498">
        <v>1</v>
      </c>
      <c r="B5498" s="1">
        <f>K5498</f>
        <v>3750000</v>
      </c>
      <c r="C5498" t="s">
        <v>15</v>
      </c>
      <c r="D5498" t="s">
        <v>1543</v>
      </c>
      <c r="E5498">
        <v>195</v>
      </c>
      <c r="F5498">
        <v>0</v>
      </c>
      <c r="G5498">
        <v>0</v>
      </c>
      <c r="H5498">
        <v>0</v>
      </c>
      <c r="I5498"/>
      <c r="J5498" s="1">
        <v>3750000</v>
      </c>
      <c r="K5498" s="1">
        <v>3750000</v>
      </c>
      <c r="L5498" s="1">
        <v>0</v>
      </c>
      <c r="M5498"/>
      <c r="N5498" s="3">
        <v>3.9</v>
      </c>
      <c r="O5498" s="10">
        <f>N5498-1/SUMIF(Seasons!A$2:A$8,C5498,Seasons!E$2:E$8)*(B5498-(E5498/SUMIF(Seasons!A$2:A$8,C5498,Seasons!B$2:B$8))*SUMIF(Seasons!A$2:A$8,C5498,Seasons!C$2:C$8))</f>
        <v>-3.5346563407550824</v>
      </c>
    </row>
    <row r="5499" spans="1:15" x14ac:dyDescent="0.2">
      <c r="A5499">
        <v>1</v>
      </c>
      <c r="B5499" s="1">
        <v>15000</v>
      </c>
      <c r="C5499" t="s">
        <v>23</v>
      </c>
      <c r="D5499" t="s">
        <v>1544</v>
      </c>
      <c r="E5499">
        <v>3</v>
      </c>
      <c r="K5499" s="1">
        <v>15000</v>
      </c>
      <c r="L5499" s="1">
        <v>117000</v>
      </c>
      <c r="N5499" s="3">
        <v>0.5</v>
      </c>
      <c r="O5499" s="10">
        <f>N5499-1/SUMIF(Seasons!A$2:A$8,C5499,Seasons!E$2:E$8)*(B5499-(E5499/SUMIF(Seasons!A$2:A$8,C5499,Seasons!B$2:B$8))*SUMIF(Seasons!A$2:A$8,C5499,Seasons!C$2:C$8))</f>
        <v>0.48694793485416604</v>
      </c>
    </row>
    <row r="5500" spans="1:15" x14ac:dyDescent="0.2">
      <c r="A5500">
        <v>1</v>
      </c>
      <c r="B5500" s="1">
        <f>J5500</f>
        <v>2900000</v>
      </c>
      <c r="C5500" s="11" t="s">
        <v>17</v>
      </c>
      <c r="D5500" s="11" t="s">
        <v>1545</v>
      </c>
      <c r="E5500" s="12">
        <v>190</v>
      </c>
      <c r="F5500" s="12"/>
      <c r="G5500" s="12"/>
      <c r="H5500" s="12"/>
      <c r="I5500" s="13">
        <v>2900000</v>
      </c>
      <c r="J5500" s="14">
        <v>2900000</v>
      </c>
      <c r="K5500" s="14"/>
      <c r="L5500" s="14" t="s">
        <v>27</v>
      </c>
      <c r="M5500" s="13"/>
      <c r="N5500" s="10">
        <v>-0.2</v>
      </c>
      <c r="O5500" s="10">
        <f>N5500-1/SUMIF(Seasons!A$2:A$8,C5500,Seasons!E$2:E$8)*(B5500-(E5500/SUMIF(Seasons!A$2:A$8,C5500,Seasons!B$2:B$8))*SUMIF(Seasons!A$2:A$8,C5500,Seasons!C$2:C$8))</f>
        <v>-6.5571818678317859</v>
      </c>
    </row>
    <row r="5501" spans="1:15" x14ac:dyDescent="0.2">
      <c r="A5501">
        <v>1</v>
      </c>
      <c r="B5501" s="1">
        <f>K5501</f>
        <v>2900000</v>
      </c>
      <c r="C5501" s="11" t="s">
        <v>19</v>
      </c>
      <c r="D5501" s="11" t="s">
        <v>1545</v>
      </c>
      <c r="E5501" s="12">
        <v>193</v>
      </c>
      <c r="F5501" s="12">
        <v>0</v>
      </c>
      <c r="G5501" s="12">
        <v>0</v>
      </c>
      <c r="H5501" s="12">
        <v>0</v>
      </c>
      <c r="I5501" s="11"/>
      <c r="J5501" s="14">
        <v>2900000</v>
      </c>
      <c r="K5501" s="14">
        <v>2900000</v>
      </c>
      <c r="L5501" s="14">
        <v>0</v>
      </c>
      <c r="M5501" s="13"/>
      <c r="N5501" s="10">
        <v>5.5</v>
      </c>
      <c r="O5501" s="10">
        <f>N5501-1/SUMIF(Seasons!A$2:A$8,C5501,Seasons!E$2:E$8)*(B5501-(E5501/SUMIF(Seasons!A$2:A$8,C5501,Seasons!B$2:B$8))*SUMIF(Seasons!A$2:A$8,C5501,Seasons!C$2:C$8))</f>
        <v>-0.85761589403973559</v>
      </c>
    </row>
    <row r="5502" spans="1:15" x14ac:dyDescent="0.2">
      <c r="A5502">
        <v>1</v>
      </c>
      <c r="B5502" s="1">
        <f>K5502</f>
        <v>2900000</v>
      </c>
      <c r="C5502" s="11" t="s">
        <v>20</v>
      </c>
      <c r="D5502" s="11" t="s">
        <v>1545</v>
      </c>
      <c r="E5502" s="12">
        <v>186</v>
      </c>
      <c r="F5502" s="16">
        <v>186</v>
      </c>
      <c r="G5502" s="12">
        <v>0</v>
      </c>
      <c r="H5502" s="12">
        <v>0</v>
      </c>
      <c r="I5502" s="12"/>
      <c r="J5502" s="14">
        <v>2900000</v>
      </c>
      <c r="K5502" s="14">
        <v>2900000</v>
      </c>
      <c r="L5502" s="14">
        <v>0</v>
      </c>
      <c r="M5502" s="13"/>
      <c r="N5502" s="10"/>
      <c r="O5502" s="10">
        <f>N5502-1/SUMIF(Seasons!A$2:A$8,C5502,Seasons!E$2:E$8)*(B5502-(E5502/SUMIF(Seasons!A$2:A$8,C5502,Seasons!B$2:B$8))*SUMIF(Seasons!A$2:A$8,C5502,Seasons!C$2:C$8))</f>
        <v>-6.0125260960334028</v>
      </c>
    </row>
    <row r="5503" spans="1:15" x14ac:dyDescent="0.2">
      <c r="A5503">
        <v>1</v>
      </c>
      <c r="B5503" s="1">
        <f>K5503</f>
        <v>2900000</v>
      </c>
      <c r="C5503" s="11" t="s">
        <v>21</v>
      </c>
      <c r="D5503" s="11" t="s">
        <v>1545</v>
      </c>
      <c r="E5503" s="12">
        <v>185</v>
      </c>
      <c r="F5503" s="12">
        <v>0</v>
      </c>
      <c r="G5503" s="12">
        <v>0</v>
      </c>
      <c r="H5503" s="12">
        <v>0</v>
      </c>
      <c r="I5503" s="12"/>
      <c r="J5503" s="14">
        <v>2900000</v>
      </c>
      <c r="K5503" s="14">
        <v>2900000</v>
      </c>
      <c r="L5503" s="14">
        <v>0</v>
      </c>
      <c r="M5503" s="13">
        <v>0</v>
      </c>
      <c r="N5503" s="10">
        <v>8.6</v>
      </c>
      <c r="O5503" s="10">
        <f>N5503-1/SUMIF(Seasons!A$2:A$8,C5503,Seasons!E$2:E$8)*(B5503-(E5503/SUMIF(Seasons!A$2:A$8,C5503,Seasons!B$2:B$8))*SUMIF(Seasons!A$2:A$8,C5503,Seasons!C$2:C$8))</f>
        <v>3.1428434657730966</v>
      </c>
    </row>
    <row r="5504" spans="1:15" x14ac:dyDescent="0.2">
      <c r="A5504">
        <v>1</v>
      </c>
      <c r="B5504" s="1">
        <f>48/82*K5504</f>
        <v>1853658.7317073171</v>
      </c>
      <c r="C5504" t="s">
        <v>22</v>
      </c>
      <c r="D5504" t="s">
        <v>1545</v>
      </c>
      <c r="E5504">
        <v>99</v>
      </c>
      <c r="F5504">
        <v>0</v>
      </c>
      <c r="H5504">
        <v>0</v>
      </c>
      <c r="K5504" s="1">
        <v>3166667</v>
      </c>
      <c r="L5504" s="1">
        <v>0</v>
      </c>
      <c r="N5504" s="3">
        <v>0.7</v>
      </c>
      <c r="O5504" s="10">
        <f>N5504-1/SUMIF(Seasons!A$2:A$8,C5504,Seasons!E$2:E$8)*(B5504-(E5504/SUMIF(Seasons!A$2:A$8,C5504,Seasons!B$2:B$8))*SUMIF(Seasons!A$2:A$8,C5504,Seasons!C$2:C$8))</f>
        <v>-2.4924472950432728</v>
      </c>
    </row>
    <row r="5505" spans="1:15" x14ac:dyDescent="0.2">
      <c r="A5505">
        <v>1</v>
      </c>
      <c r="B5505" s="1">
        <f>K5505</f>
        <v>3166667</v>
      </c>
      <c r="C5505" t="s">
        <v>15</v>
      </c>
      <c r="D5505" t="s">
        <v>1545</v>
      </c>
      <c r="E5505">
        <v>195</v>
      </c>
      <c r="F5505">
        <v>0</v>
      </c>
      <c r="G5505">
        <v>0</v>
      </c>
      <c r="H5505">
        <v>0</v>
      </c>
      <c r="I5505"/>
      <c r="J5505" s="1">
        <v>3166667</v>
      </c>
      <c r="K5505" s="1">
        <v>3166667</v>
      </c>
      <c r="L5505" s="1">
        <v>0</v>
      </c>
      <c r="M5505"/>
      <c r="N5505" s="3">
        <v>2.2999999999999998</v>
      </c>
      <c r="O5505" s="10">
        <f>N5505-1/SUMIF(Seasons!A$2:A$8,C5505,Seasons!E$2:E$8)*(B5505-(E5505/SUMIF(Seasons!A$2:A$8,C5505,Seasons!B$2:B$8))*SUMIF(Seasons!A$2:A$8,C5505,Seasons!C$2:C$8))</f>
        <v>-3.7793812197483057</v>
      </c>
    </row>
    <row r="5506" spans="1:15" x14ac:dyDescent="0.2">
      <c r="A5506">
        <v>1</v>
      </c>
      <c r="B5506" s="1">
        <v>3167000</v>
      </c>
      <c r="C5506" t="s">
        <v>23</v>
      </c>
      <c r="D5506" t="s">
        <v>1545</v>
      </c>
      <c r="E5506">
        <v>186</v>
      </c>
      <c r="K5506" s="1">
        <v>3167000</v>
      </c>
      <c r="L5506" s="1">
        <v>0</v>
      </c>
      <c r="N5506" s="3">
        <v>0.1</v>
      </c>
      <c r="O5506" s="10">
        <f>N5506-1/SUMIF(Seasons!A$2:A$8,C5506,Seasons!E$2:E$8)*(B5506-(E5506/SUMIF(Seasons!A$2:A$8,C5506,Seasons!B$2:B$8))*SUMIF(Seasons!A$2:A$8,C5506,Seasons!C$2:C$8))</f>
        <v>-5.4730257320319433</v>
      </c>
    </row>
    <row r="5507" spans="1:15" x14ac:dyDescent="0.2">
      <c r="A5507">
        <v>1</v>
      </c>
      <c r="B5507" s="1">
        <f>K5507</f>
        <v>28117</v>
      </c>
      <c r="C5507" s="11" t="s">
        <v>19</v>
      </c>
      <c r="D5507" s="11" t="s">
        <v>1546</v>
      </c>
      <c r="E5507" s="12">
        <v>11</v>
      </c>
      <c r="F5507" s="12">
        <v>0</v>
      </c>
      <c r="G5507" s="12">
        <v>0</v>
      </c>
      <c r="H5507" s="12">
        <v>0</v>
      </c>
      <c r="I5507" s="11"/>
      <c r="J5507" s="14">
        <v>493333</v>
      </c>
      <c r="K5507" s="14">
        <v>28117</v>
      </c>
      <c r="L5507" s="14">
        <v>0</v>
      </c>
      <c r="M5507" s="13"/>
      <c r="N5507" s="10"/>
      <c r="O5507" s="10">
        <f>N5507-1/SUMIF(Seasons!A$2:A$8,C5507,Seasons!E$2:E$8)*(B5507-(E5507/SUMIF(Seasons!A$2:A$8,C5507,Seasons!B$2:B$8))*SUMIF(Seasons!A$2:A$8,C5507,Seasons!C$2:C$8))</f>
        <v>1.0077068249665418E-3</v>
      </c>
    </row>
    <row r="5508" spans="1:15" x14ac:dyDescent="0.2">
      <c r="A5508">
        <v>1</v>
      </c>
      <c r="B5508" s="1">
        <f>K5508</f>
        <v>157056</v>
      </c>
      <c r="C5508" s="11" t="s">
        <v>20</v>
      </c>
      <c r="D5508" s="11" t="s">
        <v>1546</v>
      </c>
      <c r="E5508" s="12">
        <v>57</v>
      </c>
      <c r="F5508" s="12">
        <v>0</v>
      </c>
      <c r="G5508" s="12">
        <v>0</v>
      </c>
      <c r="H5508" s="12">
        <v>0</v>
      </c>
      <c r="I5508" s="12"/>
      <c r="J5508" s="14">
        <v>512500</v>
      </c>
      <c r="K5508" s="14">
        <v>157056</v>
      </c>
      <c r="L5508" s="14">
        <v>0</v>
      </c>
      <c r="M5508" s="13"/>
      <c r="N5508" s="10">
        <v>-0.1</v>
      </c>
      <c r="O5508" s="10">
        <f>N5508-1/SUMIF(Seasons!A$2:A$8,C5508,Seasons!E$2:E$8)*(B5508-(E5508/SUMIF(Seasons!A$2:A$8,C5508,Seasons!B$2:B$8))*SUMIF(Seasons!A$2:A$8,C5508,Seasons!C$2:C$8))</f>
        <v>-0.10959547444272341</v>
      </c>
    </row>
    <row r="5509" spans="1:15" x14ac:dyDescent="0.2">
      <c r="A5509">
        <v>1</v>
      </c>
      <c r="B5509" s="1">
        <f>K5509</f>
        <v>146824</v>
      </c>
      <c r="C5509" s="11" t="s">
        <v>21</v>
      </c>
      <c r="D5509" s="11" t="s">
        <v>1546</v>
      </c>
      <c r="E5509" s="12">
        <v>53</v>
      </c>
      <c r="F5509" s="12">
        <v>0</v>
      </c>
      <c r="G5509" s="12">
        <v>0</v>
      </c>
      <c r="H5509" s="12">
        <v>0</v>
      </c>
      <c r="I5509" s="12"/>
      <c r="J5509" s="14">
        <v>512500</v>
      </c>
      <c r="K5509" s="14">
        <v>146824</v>
      </c>
      <c r="L5509" s="14">
        <v>0</v>
      </c>
      <c r="M5509" s="13">
        <v>0</v>
      </c>
      <c r="N5509" s="10">
        <v>0.1</v>
      </c>
      <c r="O5509" s="10">
        <f>N5509-1/SUMIF(Seasons!A$2:A$8,C5509,Seasons!E$2:E$8)*(B5509-(E5509/SUMIF(Seasons!A$2:A$8,C5509,Seasons!B$2:B$8))*SUMIF(Seasons!A$2:A$8,C5509,Seasons!C$2:C$8))</f>
        <v>0.10822917469887314</v>
      </c>
    </row>
    <row r="5510" spans="1:15" x14ac:dyDescent="0.2">
      <c r="A5510">
        <v>1</v>
      </c>
      <c r="B5510" s="1">
        <f>J5510</f>
        <v>2533333</v>
      </c>
      <c r="C5510" s="11" t="s">
        <v>17</v>
      </c>
      <c r="D5510" s="11" t="s">
        <v>1547</v>
      </c>
      <c r="E5510" s="12">
        <v>190</v>
      </c>
      <c r="F5510" s="12"/>
      <c r="G5510" s="12"/>
      <c r="H5510" s="12"/>
      <c r="I5510" s="13">
        <v>2300000</v>
      </c>
      <c r="J5510" s="14">
        <v>2533333</v>
      </c>
      <c r="K5510" s="14"/>
      <c r="L5510" s="14" t="s">
        <v>27</v>
      </c>
      <c r="M5510" s="13"/>
      <c r="N5510" s="10">
        <v>3.9</v>
      </c>
      <c r="O5510" s="10">
        <f>N5510-1/SUMIF(Seasons!A$2:A$8,C5510,Seasons!E$2:E$8)*(B5510-(E5510/SUMIF(Seasons!A$2:A$8,C5510,Seasons!B$2:B$8))*SUMIF(Seasons!A$2:A$8,C5510,Seasons!C$2:C$8))</f>
        <v>-1.4959576187875476</v>
      </c>
    </row>
    <row r="5511" spans="1:15" x14ac:dyDescent="0.2">
      <c r="A5511">
        <v>1</v>
      </c>
      <c r="B5511" s="1">
        <f>K5511</f>
        <v>2533333</v>
      </c>
      <c r="C5511" s="11" t="s">
        <v>19</v>
      </c>
      <c r="D5511" s="11" t="s">
        <v>1547</v>
      </c>
      <c r="E5511" s="12">
        <v>193</v>
      </c>
      <c r="F5511" s="12">
        <v>0</v>
      </c>
      <c r="G5511" s="12">
        <v>0</v>
      </c>
      <c r="H5511" s="12">
        <v>0</v>
      </c>
      <c r="I5511" s="11"/>
      <c r="J5511" s="14">
        <v>2533333</v>
      </c>
      <c r="K5511" s="14">
        <v>2533333</v>
      </c>
      <c r="L5511" s="14">
        <v>0</v>
      </c>
      <c r="M5511" s="13"/>
      <c r="N5511" s="10">
        <v>1.4</v>
      </c>
      <c r="O5511" s="10">
        <f>N5511-1/SUMIF(Seasons!A$2:A$8,C5511,Seasons!E$2:E$8)*(B5511-(E5511/SUMIF(Seasons!A$2:A$8,C5511,Seasons!B$2:B$8))*SUMIF(Seasons!A$2:A$8,C5511,Seasons!C$2:C$8))</f>
        <v>-3.9863125827814572</v>
      </c>
    </row>
    <row r="5512" spans="1:15" x14ac:dyDescent="0.2">
      <c r="A5512">
        <v>1</v>
      </c>
      <c r="B5512" s="1">
        <f>K5512</f>
        <v>2533333</v>
      </c>
      <c r="C5512" s="11" t="s">
        <v>20</v>
      </c>
      <c r="D5512" s="11" t="s">
        <v>1547</v>
      </c>
      <c r="E5512" s="11">
        <v>186</v>
      </c>
      <c r="F5512" s="11">
        <v>0</v>
      </c>
      <c r="G5512" s="11">
        <v>0</v>
      </c>
      <c r="H5512" s="11">
        <v>0</v>
      </c>
      <c r="I5512" s="11"/>
      <c r="J5512" s="17">
        <v>2533333</v>
      </c>
      <c r="K5512" s="17">
        <v>2533333</v>
      </c>
      <c r="L5512" s="17">
        <v>0</v>
      </c>
      <c r="M5512" s="18"/>
      <c r="N5512" s="10">
        <v>4.7</v>
      </c>
      <c r="O5512" s="10">
        <f>N5512-1/SUMIF(Seasons!A$2:A$8,C5512,Seasons!E$2:E$8)*(B5512-(E5512/SUMIF(Seasons!A$2:A$8,C5512,Seasons!B$2:B$8))*SUMIF(Seasons!A$2:A$8,C5512,Seasons!C$2:C$8))</f>
        <v>-0.39394488517745252</v>
      </c>
    </row>
    <row r="5513" spans="1:15" x14ac:dyDescent="0.2">
      <c r="A5513">
        <v>1</v>
      </c>
      <c r="B5513" s="1">
        <v>48000</v>
      </c>
      <c r="C5513" t="s">
        <v>23</v>
      </c>
      <c r="D5513" t="s">
        <v>1548</v>
      </c>
      <c r="E5513">
        <v>8</v>
      </c>
      <c r="K5513" s="1">
        <v>48000</v>
      </c>
      <c r="L5513" s="1">
        <v>212000</v>
      </c>
      <c r="N5513" s="3">
        <v>-0.4</v>
      </c>
      <c r="O5513" s="10">
        <f>N5513-1/SUMIF(Seasons!A$2:A$8,C5513,Seasons!E$2:E$8)*(B5513-(E5513/SUMIF(Seasons!A$2:A$8,C5513,Seasons!B$2:B$8))*SUMIF(Seasons!A$2:A$8,C5513,Seasons!C$2:C$8))</f>
        <v>-0.45184188682485621</v>
      </c>
    </row>
    <row r="5514" spans="1:15" x14ac:dyDescent="0.2">
      <c r="A5514">
        <v>1</v>
      </c>
      <c r="B5514" s="1">
        <f>J5514</f>
        <v>1200000</v>
      </c>
      <c r="C5514" s="11" t="s">
        <v>17</v>
      </c>
      <c r="D5514" t="s">
        <v>1549</v>
      </c>
      <c r="E5514" s="12">
        <v>190</v>
      </c>
      <c r="F5514" s="12"/>
      <c r="G5514" s="12"/>
      <c r="H5514" s="12"/>
      <c r="I5514" s="13">
        <v>1200000</v>
      </c>
      <c r="J5514" s="14">
        <v>1200000</v>
      </c>
      <c r="K5514" s="14"/>
      <c r="L5514" s="14" t="s">
        <v>27</v>
      </c>
      <c r="M5514" s="13"/>
      <c r="N5514" s="10">
        <v>4.4000000000000004</v>
      </c>
      <c r="O5514" s="10">
        <f>N5514-1/SUMIF(Seasons!A$2:A$8,C5514,Seasons!E$2:E$8)*(B5514-(E5514/SUMIF(Seasons!A$2:A$8,C5514,Seasons!B$2:B$8))*SUMIF(Seasons!A$2:A$8,C5514,Seasons!C$2:C$8))</f>
        <v>2.4993992353904977</v>
      </c>
    </row>
    <row r="5515" spans="1:15" x14ac:dyDescent="0.2">
      <c r="A5515">
        <v>1</v>
      </c>
      <c r="B5515" s="1">
        <f>K5515</f>
        <v>2500000</v>
      </c>
      <c r="C5515" s="11" t="s">
        <v>19</v>
      </c>
      <c r="D5515" t="s">
        <v>1549</v>
      </c>
      <c r="E5515" s="12">
        <v>193</v>
      </c>
      <c r="F5515" s="12">
        <v>0</v>
      </c>
      <c r="G5515" s="12">
        <v>0</v>
      </c>
      <c r="H5515" s="12">
        <v>0</v>
      </c>
      <c r="I5515" s="11"/>
      <c r="J5515" s="14">
        <v>2500000</v>
      </c>
      <c r="K5515" s="14">
        <v>2500000</v>
      </c>
      <c r="L5515" s="14">
        <v>0</v>
      </c>
      <c r="M5515" s="13"/>
      <c r="N5515" s="10">
        <v>10.199999999999999</v>
      </c>
      <c r="O5515" s="10">
        <f>N5515-1/SUMIF(Seasons!A$2:A$8,C5515,Seasons!E$2:E$8)*(B5515-(E5515/SUMIF(Seasons!A$2:A$8,C5515,Seasons!B$2:B$8))*SUMIF(Seasons!A$2:A$8,C5515,Seasons!C$2:C$8))</f>
        <v>4.9019867549668863</v>
      </c>
    </row>
    <row r="5516" spans="1:15" x14ac:dyDescent="0.2">
      <c r="A5516">
        <v>1</v>
      </c>
      <c r="B5516" s="1">
        <f>K5516</f>
        <v>2500000</v>
      </c>
      <c r="C5516" s="11" t="s">
        <v>20</v>
      </c>
      <c r="D5516" t="s">
        <v>1549</v>
      </c>
      <c r="E5516" s="12">
        <v>186</v>
      </c>
      <c r="F5516" s="12">
        <v>0</v>
      </c>
      <c r="G5516" s="12">
        <v>0</v>
      </c>
      <c r="H5516" s="12">
        <v>0</v>
      </c>
      <c r="I5516" s="12"/>
      <c r="J5516" s="14">
        <v>2500000</v>
      </c>
      <c r="K5516" s="14">
        <v>2500000</v>
      </c>
      <c r="L5516" s="14">
        <v>0</v>
      </c>
      <c r="M5516" s="13"/>
      <c r="N5516" s="10">
        <v>8.4</v>
      </c>
      <c r="O5516" s="10">
        <f>N5516-1/SUMIF(Seasons!A$2:A$8,C5516,Seasons!E$2:E$8)*(B5516-(E5516/SUMIF(Seasons!A$2:A$8,C5516,Seasons!B$2:B$8))*SUMIF(Seasons!A$2:A$8,C5516,Seasons!C$2:C$8))</f>
        <v>3.3895615866388313</v>
      </c>
    </row>
    <row r="5517" spans="1:15" x14ac:dyDescent="0.2">
      <c r="A5517">
        <v>1</v>
      </c>
      <c r="B5517" s="1">
        <f>K5517</f>
        <v>2500000</v>
      </c>
      <c r="C5517" s="11" t="s">
        <v>21</v>
      </c>
      <c r="D5517" t="s">
        <v>1549</v>
      </c>
      <c r="E5517" s="11">
        <v>185</v>
      </c>
      <c r="F5517" s="11">
        <v>0</v>
      </c>
      <c r="G5517" s="11">
        <v>0</v>
      </c>
      <c r="H5517" s="11">
        <v>0</v>
      </c>
      <c r="I5517" s="11"/>
      <c r="J5517" s="17">
        <v>2500000</v>
      </c>
      <c r="K5517" s="17">
        <v>2500000</v>
      </c>
      <c r="L5517" s="17">
        <v>0</v>
      </c>
      <c r="M5517" s="18">
        <v>0</v>
      </c>
      <c r="N5517" s="10">
        <v>5</v>
      </c>
      <c r="O5517" s="10">
        <f>N5517-1/SUMIF(Seasons!A$2:A$8,C5517,Seasons!E$2:E$8)*(B5517-(E5517/SUMIF(Seasons!A$2:A$8,C5517,Seasons!B$2:B$8))*SUMIF(Seasons!A$2:A$8,C5517,Seasons!C$2:C$8))</f>
        <v>0.46194351364289155</v>
      </c>
    </row>
    <row r="5518" spans="1:15" x14ac:dyDescent="0.2">
      <c r="A5518">
        <v>1</v>
      </c>
      <c r="B5518" s="1">
        <f>48/82*K5518</f>
        <v>1756097.5609756096</v>
      </c>
      <c r="C5518" t="s">
        <v>22</v>
      </c>
      <c r="D5518" t="s">
        <v>1549</v>
      </c>
      <c r="E5518">
        <v>99</v>
      </c>
      <c r="F5518">
        <v>0</v>
      </c>
      <c r="H5518">
        <v>0</v>
      </c>
      <c r="K5518" s="1">
        <v>3000000</v>
      </c>
      <c r="L5518" s="1">
        <v>0</v>
      </c>
      <c r="N5518" s="3">
        <v>-0.4</v>
      </c>
      <c r="O5518" s="10">
        <f>N5518-1/SUMIF(Seasons!A$2:A$8,C5518,Seasons!E$2:E$8)*(B5518-(E5518/SUMIF(Seasons!A$2:A$8,C5518,Seasons!B$2:B$8))*SUMIF(Seasons!A$2:A$8,C5518,Seasons!C$2:C$8))</f>
        <v>-3.391030684500393</v>
      </c>
    </row>
    <row r="5519" spans="1:15" x14ac:dyDescent="0.2">
      <c r="A5519">
        <v>1</v>
      </c>
      <c r="B5519" s="1">
        <f>K5519</f>
        <v>2992821</v>
      </c>
      <c r="C5519" t="s">
        <v>15</v>
      </c>
      <c r="D5519" t="s">
        <v>1549</v>
      </c>
      <c r="E5519">
        <v>181</v>
      </c>
      <c r="F5519">
        <v>0</v>
      </c>
      <c r="G5519">
        <v>14</v>
      </c>
      <c r="H5519">
        <v>0</v>
      </c>
      <c r="I5519"/>
      <c r="J5519" s="1">
        <v>3000000</v>
      </c>
      <c r="K5519" s="1">
        <v>2992821</v>
      </c>
      <c r="L5519" s="1">
        <v>0</v>
      </c>
      <c r="M5519"/>
      <c r="N5519" s="3">
        <v>-0.60000000000000009</v>
      </c>
      <c r="O5519" s="10">
        <f>N5519-1/SUMIF(Seasons!A$2:A$8,C5519,Seasons!E$2:E$8)*(B5519-(E5519/SUMIF(Seasons!A$2:A$8,C5519,Seasons!B$2:B$8))*SUMIF(Seasons!A$2:A$8,C5519,Seasons!C$2:C$8))</f>
        <v>-6.3672213269789264</v>
      </c>
    </row>
    <row r="5520" spans="1:15" x14ac:dyDescent="0.2">
      <c r="A5520">
        <v>1</v>
      </c>
      <c r="B5520" s="1">
        <f>K5520</f>
        <v>25744</v>
      </c>
      <c r="C5520" t="s">
        <v>15</v>
      </c>
      <c r="D5520" t="s">
        <v>1550</v>
      </c>
      <c r="E5520">
        <v>8</v>
      </c>
      <c r="F5520">
        <v>0</v>
      </c>
      <c r="G5520">
        <v>0</v>
      </c>
      <c r="H5520">
        <v>0</v>
      </c>
      <c r="I5520"/>
      <c r="J5520" s="1">
        <v>912500</v>
      </c>
      <c r="K5520" s="1">
        <v>25744</v>
      </c>
      <c r="L5520" s="1">
        <v>285000</v>
      </c>
      <c r="M5520"/>
      <c r="N5520" s="3">
        <v>-0.2</v>
      </c>
      <c r="O5520" s="10">
        <f>N5520-1/SUMIF(Seasons!A$2:A$8,C5520,Seasons!E$2:E$8)*(B5520-(E5520/SUMIF(Seasons!A$2:A$8,C5520,Seasons!B$2:B$8))*SUMIF(Seasons!A$2:A$8,C5520,Seasons!C$2:C$8))</f>
        <v>-0.20738795144835803</v>
      </c>
    </row>
    <row r="5521" spans="1:15" x14ac:dyDescent="0.2">
      <c r="A5521">
        <v>1</v>
      </c>
      <c r="B5521" s="1">
        <v>24000</v>
      </c>
      <c r="C5521" t="s">
        <v>23</v>
      </c>
      <c r="D5521" t="s">
        <v>1550</v>
      </c>
      <c r="E5521">
        <v>8</v>
      </c>
      <c r="K5521" s="1">
        <v>24000</v>
      </c>
      <c r="L5521" s="1">
        <v>0</v>
      </c>
      <c r="N5521" s="3">
        <v>-0.5</v>
      </c>
      <c r="O5521" s="10">
        <f>N5521-1/SUMIF(Seasons!A$2:A$8,C5521,Seasons!E$2:E$8)*(B5521-(E5521/SUMIF(Seasons!A$2:A$8,C5521,Seasons!B$2:B$8))*SUMIF(Seasons!A$2:A$8,C5521,Seasons!C$2:C$8))</f>
        <v>-0.50073274751695906</v>
      </c>
    </row>
    <row r="5522" spans="1:15" x14ac:dyDescent="0.2">
      <c r="A5522">
        <v>1</v>
      </c>
      <c r="B5522" s="1">
        <f>J5522</f>
        <v>650000</v>
      </c>
      <c r="C5522" s="11" t="s">
        <v>17</v>
      </c>
      <c r="D5522" s="11" t="s">
        <v>1551</v>
      </c>
      <c r="E5522" s="12">
        <v>190</v>
      </c>
      <c r="F5522" s="12"/>
      <c r="G5522" s="12"/>
      <c r="H5522" s="12"/>
      <c r="I5522" s="13">
        <v>650000</v>
      </c>
      <c r="J5522" s="14">
        <v>650000</v>
      </c>
      <c r="K5522" s="14"/>
      <c r="L5522" s="14" t="s">
        <v>27</v>
      </c>
      <c r="M5522" s="13"/>
      <c r="N5522" s="20">
        <v>1.3</v>
      </c>
      <c r="O5522" s="10">
        <f>N5522-1/SUMIF(Seasons!A$2:A$8,C5522,Seasons!E$2:E$8)*(B5522-(E5522/SUMIF(Seasons!A$2:A$8,C5522,Seasons!B$2:B$8))*SUMIF(Seasons!A$2:A$8,C5522,Seasons!C$2:C$8))</f>
        <v>0.84123429819770623</v>
      </c>
    </row>
    <row r="5523" spans="1:15" x14ac:dyDescent="0.2">
      <c r="A5523">
        <v>1</v>
      </c>
      <c r="B5523" s="1">
        <f>K5523</f>
        <v>600000</v>
      </c>
      <c r="C5523" s="11" t="s">
        <v>21</v>
      </c>
      <c r="D5523" s="11" t="s">
        <v>1551</v>
      </c>
      <c r="E5523" s="12">
        <v>185</v>
      </c>
      <c r="F5523" s="12">
        <v>0</v>
      </c>
      <c r="G5523" s="12">
        <v>0</v>
      </c>
      <c r="H5523" s="12">
        <v>0</v>
      </c>
      <c r="I5523" s="12"/>
      <c r="J5523" s="14">
        <v>600000</v>
      </c>
      <c r="K5523" s="14">
        <v>600000</v>
      </c>
      <c r="L5523" s="14">
        <v>0</v>
      </c>
      <c r="M5523" s="13">
        <v>0</v>
      </c>
      <c r="N5523" s="10">
        <v>2.4</v>
      </c>
      <c r="O5523" s="10">
        <f>N5523-1/SUMIF(Seasons!A$2:A$8,C5523,Seasons!E$2:E$8)*(B5523-(E5523/SUMIF(Seasons!A$2:A$8,C5523,Seasons!B$2:B$8))*SUMIF(Seasons!A$2:A$8,C5523,Seasons!C$2:C$8))</f>
        <v>2.2276687410244134</v>
      </c>
    </row>
    <row r="5524" spans="1:15" x14ac:dyDescent="0.2">
      <c r="A5524">
        <v>1</v>
      </c>
      <c r="B5524" s="1">
        <f>K5524</f>
        <v>35440</v>
      </c>
      <c r="C5524" s="11" t="s">
        <v>19</v>
      </c>
      <c r="D5524" t="s">
        <v>1552</v>
      </c>
      <c r="E5524" s="12">
        <v>8</v>
      </c>
      <c r="F5524" s="12">
        <v>0</v>
      </c>
      <c r="G5524" s="12">
        <v>0</v>
      </c>
      <c r="H5524" s="12">
        <v>0</v>
      </c>
      <c r="I5524" s="11"/>
      <c r="J5524" s="14">
        <v>855000</v>
      </c>
      <c r="K5524" s="14">
        <v>35440</v>
      </c>
      <c r="L5524" s="14">
        <v>0</v>
      </c>
      <c r="M5524" s="13"/>
      <c r="N5524" s="10">
        <v>-0.1</v>
      </c>
      <c r="O5524" s="10">
        <f>N5524-1/SUMIF(Seasons!A$2:A$8,C5524,Seasons!E$2:E$8)*(B5524-(E5524/SUMIF(Seasons!A$2:A$8,C5524,Seasons!B$2:B$8))*SUMIF(Seasons!A$2:A$8,C5524,Seasons!C$2:C$8))</f>
        <v>-0.13897910304361255</v>
      </c>
    </row>
    <row r="5525" spans="1:15" x14ac:dyDescent="0.2">
      <c r="A5525">
        <v>1</v>
      </c>
      <c r="B5525" s="1">
        <f>K5525</f>
        <v>9194</v>
      </c>
      <c r="C5525" s="11" t="s">
        <v>20</v>
      </c>
      <c r="D5525" t="s">
        <v>1552</v>
      </c>
      <c r="E5525" s="12">
        <v>2</v>
      </c>
      <c r="F5525" s="12">
        <v>0</v>
      </c>
      <c r="G5525" s="12">
        <v>0</v>
      </c>
      <c r="H5525" s="12">
        <v>0</v>
      </c>
      <c r="I5525" s="12"/>
      <c r="J5525" s="14">
        <v>855000</v>
      </c>
      <c r="K5525" s="14">
        <v>9194</v>
      </c>
      <c r="L5525" s="14">
        <v>100000</v>
      </c>
      <c r="M5525" s="13"/>
      <c r="N5525" s="10"/>
      <c r="O5525" s="10">
        <f>N5525-1/SUMIF(Seasons!A$2:A$8,C5525,Seasons!E$2:E$8)*(B5525-(E5525/SUMIF(Seasons!A$2:A$8,C5525,Seasons!B$2:B$8))*SUMIF(Seasons!A$2:A$8,C5525,Seasons!C$2:C$8))</f>
        <v>-9.5640649201966434E-3</v>
      </c>
    </row>
    <row r="5526" spans="1:15" x14ac:dyDescent="0.2">
      <c r="A5526">
        <v>1</v>
      </c>
      <c r="B5526" s="1">
        <f>K5526</f>
        <v>16216</v>
      </c>
      <c r="C5526" s="11" t="s">
        <v>21</v>
      </c>
      <c r="D5526" t="s">
        <v>1552</v>
      </c>
      <c r="E5526" s="12">
        <v>5</v>
      </c>
      <c r="F5526" s="12">
        <v>0</v>
      </c>
      <c r="G5526" s="12">
        <v>0</v>
      </c>
      <c r="H5526" s="12">
        <v>0</v>
      </c>
      <c r="I5526" s="12"/>
      <c r="J5526" s="14">
        <v>600000</v>
      </c>
      <c r="K5526" s="14">
        <v>16216</v>
      </c>
      <c r="L5526" s="14">
        <v>0</v>
      </c>
      <c r="M5526" s="13">
        <v>0</v>
      </c>
      <c r="N5526" s="10">
        <v>-0.1</v>
      </c>
      <c r="O5526" s="10">
        <f>N5526-1/SUMIF(Seasons!A$2:A$8,C5526,Seasons!E$2:E$8)*(B5526-(E5526/SUMIF(Seasons!A$2:A$8,C5526,Seasons!B$2:B$8))*SUMIF(Seasons!A$2:A$8,C5526,Seasons!C$2:C$8))</f>
        <v>-0.10465710478309809</v>
      </c>
    </row>
    <row r="5527" spans="1:15" x14ac:dyDescent="0.2">
      <c r="A5527">
        <v>1</v>
      </c>
      <c r="B5527" s="1">
        <f>48/82*K5527</f>
        <v>409756.09756097558</v>
      </c>
      <c r="C5527" t="s">
        <v>22</v>
      </c>
      <c r="D5527" t="s">
        <v>1552</v>
      </c>
      <c r="E5527">
        <v>99</v>
      </c>
      <c r="F5527">
        <v>0</v>
      </c>
      <c r="H5527">
        <v>0</v>
      </c>
      <c r="K5527" s="1">
        <v>700000</v>
      </c>
      <c r="L5527" s="1">
        <v>0</v>
      </c>
      <c r="N5527" s="3">
        <v>0.4</v>
      </c>
      <c r="O5527" s="10">
        <f>N5527-1/SUMIF(Seasons!A$2:A$8,C5527,Seasons!E$2:E$8)*(B5527-(E5527/SUMIF(Seasons!A$2:A$8,C5527,Seasons!B$2:B$8))*SUMIF(Seasons!A$2:A$8,C5527,Seasons!C$2:C$8))</f>
        <v>0.18851298190401267</v>
      </c>
    </row>
    <row r="5528" spans="1:15" x14ac:dyDescent="0.2">
      <c r="A5528">
        <v>1</v>
      </c>
      <c r="B5528" s="1">
        <f>J5528</f>
        <v>591667</v>
      </c>
      <c r="C5528" s="11" t="s">
        <v>17</v>
      </c>
      <c r="D5528" s="11" t="s">
        <v>1553</v>
      </c>
      <c r="E5528" s="12">
        <v>190</v>
      </c>
      <c r="F5528" s="12"/>
      <c r="G5528" s="12"/>
      <c r="H5528" s="12"/>
      <c r="I5528" s="13">
        <v>590000</v>
      </c>
      <c r="J5528" s="14">
        <v>591667</v>
      </c>
      <c r="K5528" s="14"/>
      <c r="L5528" s="14" t="s">
        <v>27</v>
      </c>
      <c r="M5528" s="13"/>
      <c r="N5528" s="10">
        <v>-1.7000000000000002</v>
      </c>
      <c r="O5528" s="10">
        <f>N5528-1/SUMIF(Seasons!A$2:A$8,C5528,Seasons!E$2:E$8)*(B5528-(E5528/SUMIF(Seasons!A$2:A$8,C5528,Seasons!B$2:B$8))*SUMIF(Seasons!A$2:A$8,C5528,Seasons!C$2:C$8))</f>
        <v>-2.0058446750409615</v>
      </c>
    </row>
    <row r="5529" spans="1:15" x14ac:dyDescent="0.2">
      <c r="A5529">
        <v>1</v>
      </c>
      <c r="B5529" s="1">
        <f>K5529</f>
        <v>190069</v>
      </c>
      <c r="C5529" s="11" t="s">
        <v>19</v>
      </c>
      <c r="D5529" s="11" t="s">
        <v>1553</v>
      </c>
      <c r="E5529" s="12">
        <v>62</v>
      </c>
      <c r="F5529" s="12">
        <v>0</v>
      </c>
      <c r="G5529" s="12">
        <v>0</v>
      </c>
      <c r="H5529" s="12">
        <v>0</v>
      </c>
      <c r="I5529" s="11"/>
      <c r="J5529" s="14">
        <v>591667</v>
      </c>
      <c r="K5529" s="14">
        <v>190069</v>
      </c>
      <c r="L5529" s="14">
        <v>0</v>
      </c>
      <c r="M5529" s="13"/>
      <c r="N5529" s="10">
        <v>0.5</v>
      </c>
      <c r="O5529" s="10">
        <f>N5529-1/SUMIF(Seasons!A$2:A$8,C5529,Seasons!E$2:E$8)*(B5529-(E5529/SUMIF(Seasons!A$2:A$8,C5529,Seasons!B$2:B$8))*SUMIF(Seasons!A$2:A$8,C5529,Seasons!C$2:C$8))</f>
        <v>0.42199407061730088</v>
      </c>
    </row>
    <row r="5530" spans="1:15" x14ac:dyDescent="0.2">
      <c r="A5530">
        <v>1</v>
      </c>
      <c r="B5530" s="1">
        <f>K5530</f>
        <v>600000</v>
      </c>
      <c r="C5530" s="11" t="s">
        <v>20</v>
      </c>
      <c r="D5530" s="11" t="s">
        <v>1553</v>
      </c>
      <c r="E5530" s="12">
        <v>186</v>
      </c>
      <c r="F5530" s="12">
        <v>0</v>
      </c>
      <c r="G5530" s="12">
        <v>0</v>
      </c>
      <c r="H5530" s="12">
        <v>0</v>
      </c>
      <c r="I5530" s="12"/>
      <c r="J5530" s="14">
        <v>600000</v>
      </c>
      <c r="K5530" s="14">
        <v>600000</v>
      </c>
      <c r="L5530" s="14">
        <v>0</v>
      </c>
      <c r="M5530" s="13"/>
      <c r="N5530" s="10">
        <v>3.9</v>
      </c>
      <c r="O5530" s="10">
        <f>N5530-1/SUMIF(Seasons!A$2:A$8,C5530,Seasons!E$2:E$8)*(B5530-(E5530/SUMIF(Seasons!A$2:A$8,C5530,Seasons!B$2:B$8))*SUMIF(Seasons!A$2:A$8,C5530,Seasons!C$2:C$8))</f>
        <v>3.6494780793319412</v>
      </c>
    </row>
    <row r="5531" spans="1:15" x14ac:dyDescent="0.2">
      <c r="A5531">
        <v>1</v>
      </c>
      <c r="B5531" s="1">
        <f>K5531</f>
        <v>1600000</v>
      </c>
      <c r="C5531" s="11" t="s">
        <v>21</v>
      </c>
      <c r="D5531" s="11" t="s">
        <v>1553</v>
      </c>
      <c r="E5531" s="12">
        <v>185</v>
      </c>
      <c r="F5531" s="12">
        <v>0</v>
      </c>
      <c r="G5531" s="12">
        <v>0</v>
      </c>
      <c r="H5531" s="12">
        <v>0</v>
      </c>
      <c r="I5531" s="12"/>
      <c r="J5531" s="14">
        <v>1600000</v>
      </c>
      <c r="K5531" s="14">
        <v>1600000</v>
      </c>
      <c r="L5531" s="14">
        <v>0</v>
      </c>
      <c r="M5531" s="13">
        <v>0</v>
      </c>
      <c r="N5531" s="10">
        <v>0</v>
      </c>
      <c r="O5531" s="10">
        <f>N5531-1/SUMIF(Seasons!A$2:A$8,C5531,Seasons!E$2:E$8)*(B5531-(E5531/SUMIF(Seasons!A$2:A$8,C5531,Seasons!B$2:B$8))*SUMIF(Seasons!A$2:A$8,C5531,Seasons!C$2:C$8))</f>
        <v>-2.4700813786500717</v>
      </c>
    </row>
    <row r="5532" spans="1:15" x14ac:dyDescent="0.2">
      <c r="A5532">
        <v>1</v>
      </c>
      <c r="B5532" s="1">
        <f>48/82*K5532</f>
        <v>835476.29268292675</v>
      </c>
      <c r="C5532" t="s">
        <v>22</v>
      </c>
      <c r="D5532" t="s">
        <v>1553</v>
      </c>
      <c r="E5532">
        <v>80</v>
      </c>
      <c r="F5532">
        <v>0</v>
      </c>
      <c r="H5532">
        <v>0</v>
      </c>
      <c r="K5532" s="1">
        <v>1427272</v>
      </c>
      <c r="L5532" s="1">
        <v>0</v>
      </c>
      <c r="N5532" s="3">
        <v>-1</v>
      </c>
      <c r="O5532" s="10">
        <f>N5532-1/SUMIF(Seasons!A$2:A$8,C5532,Seasons!E$2:E$8)*(B5532-(E5532/SUMIF(Seasons!A$2:A$8,C5532,Seasons!B$2:B$8))*SUMIF(Seasons!A$2:A$8,C5532,Seasons!C$2:C$8))</f>
        <v>-2.21215848022316</v>
      </c>
    </row>
    <row r="5533" spans="1:15" x14ac:dyDescent="0.2">
      <c r="A5533">
        <v>1</v>
      </c>
      <c r="B5533" s="1">
        <f>K5533</f>
        <v>550000</v>
      </c>
      <c r="C5533" t="s">
        <v>15</v>
      </c>
      <c r="D5533" t="s">
        <v>1553</v>
      </c>
      <c r="E5533">
        <v>195</v>
      </c>
      <c r="F5533">
        <v>69</v>
      </c>
      <c r="G5533">
        <v>0</v>
      </c>
      <c r="H5533">
        <v>0</v>
      </c>
      <c r="I5533"/>
      <c r="J5533" s="1">
        <v>550000</v>
      </c>
      <c r="K5533" s="1">
        <v>550000</v>
      </c>
      <c r="L5533" s="1">
        <v>0</v>
      </c>
      <c r="M5533"/>
      <c r="N5533" s="3">
        <v>7.2</v>
      </c>
      <c r="O5533" s="10">
        <f>N5533-1/SUMIF(Seasons!A$2:A$8,C5533,Seasons!E$2:E$8)*(B5533-(E5533/SUMIF(Seasons!A$2:A$8,C5533,Seasons!B$2:B$8))*SUMIF(Seasons!A$2:A$8,C5533,Seasons!C$2:C$8))</f>
        <v>7.2</v>
      </c>
    </row>
    <row r="5534" spans="1:15" x14ac:dyDescent="0.2">
      <c r="A5534">
        <v>1</v>
      </c>
      <c r="B5534" s="1">
        <v>1500000</v>
      </c>
      <c r="C5534" t="s">
        <v>23</v>
      </c>
      <c r="D5534" t="s">
        <v>1553</v>
      </c>
      <c r="E5534">
        <v>186</v>
      </c>
      <c r="K5534" s="1">
        <v>1500000</v>
      </c>
      <c r="L5534" s="1">
        <v>0</v>
      </c>
      <c r="N5534" s="3">
        <v>8.1999999999999993</v>
      </c>
      <c r="O5534" s="10">
        <f>N5534-1/SUMIF(Seasons!A$2:A$8,C5534,Seasons!E$2:E$8)*(B5534-(E5534/SUMIF(Seasons!A$2:A$8,C5534,Seasons!B$2:B$8))*SUMIF(Seasons!A$2:A$8,C5534,Seasons!C$2:C$8))</f>
        <v>6.1769299023957398</v>
      </c>
    </row>
    <row r="5535" spans="1:15" x14ac:dyDescent="0.2">
      <c r="A5535">
        <v>1</v>
      </c>
      <c r="B5535" s="1">
        <f>J5535</f>
        <v>3600000</v>
      </c>
      <c r="C5535" s="11" t="s">
        <v>17</v>
      </c>
      <c r="D5535" s="11" t="s">
        <v>1554</v>
      </c>
      <c r="E5535" s="12">
        <v>190</v>
      </c>
      <c r="F5535" s="12"/>
      <c r="G5535" s="12"/>
      <c r="H5535" s="12"/>
      <c r="I5535" s="13">
        <v>3400000</v>
      </c>
      <c r="J5535" s="14">
        <v>3600000</v>
      </c>
      <c r="K5535" s="14"/>
      <c r="L5535" s="14" t="s">
        <v>27</v>
      </c>
      <c r="M5535" s="13"/>
      <c r="N5535" s="10">
        <v>7.4</v>
      </c>
      <c r="O5535" s="10">
        <f>N5535-1/SUMIF(Seasons!A$2:A$8,C5535,Seasons!E$2:E$8)*(B5535-(E5535/SUMIF(Seasons!A$2:A$8,C5535,Seasons!B$2:B$8))*SUMIF(Seasons!A$2:A$8,C5535,Seasons!C$2:C$8))</f>
        <v>-0.79224467504096019</v>
      </c>
    </row>
    <row r="5536" spans="1:15" x14ac:dyDescent="0.2">
      <c r="A5536">
        <v>1</v>
      </c>
      <c r="B5536" s="1">
        <f>K5536</f>
        <v>3600000</v>
      </c>
      <c r="C5536" s="11" t="s">
        <v>19</v>
      </c>
      <c r="D5536" s="11" t="s">
        <v>1554</v>
      </c>
      <c r="E5536" s="12">
        <v>193</v>
      </c>
      <c r="F5536" s="12">
        <v>0</v>
      </c>
      <c r="G5536" s="12">
        <v>0</v>
      </c>
      <c r="H5536" s="12">
        <v>0</v>
      </c>
      <c r="I5536" s="11"/>
      <c r="J5536" s="14">
        <v>3600000</v>
      </c>
      <c r="K5536" s="14">
        <v>3600000</v>
      </c>
      <c r="L5536" s="14">
        <v>0</v>
      </c>
      <c r="M5536" s="13"/>
      <c r="N5536" s="10">
        <v>1.7</v>
      </c>
      <c r="O5536" s="10">
        <f>N5536-1/SUMIF(Seasons!A$2:A$8,C5536,Seasons!E$2:E$8)*(B5536-(E5536/SUMIF(Seasons!A$2:A$8,C5536,Seasons!B$2:B$8))*SUMIF(Seasons!A$2:A$8,C5536,Seasons!C$2:C$8))</f>
        <v>-6.5119205298013236</v>
      </c>
    </row>
    <row r="5537" spans="1:15" x14ac:dyDescent="0.2">
      <c r="A5537">
        <v>1</v>
      </c>
      <c r="B5537" s="1">
        <f>K5537</f>
        <v>3600000</v>
      </c>
      <c r="C5537" s="11" t="s">
        <v>20</v>
      </c>
      <c r="D5537" s="11" t="s">
        <v>1554</v>
      </c>
      <c r="E5537" s="12">
        <v>186</v>
      </c>
      <c r="F5537" s="12">
        <v>0</v>
      </c>
      <c r="G5537" s="12">
        <v>0</v>
      </c>
      <c r="H5537" s="12">
        <v>0</v>
      </c>
      <c r="I5537" s="12"/>
      <c r="J5537" s="14">
        <v>3600000</v>
      </c>
      <c r="K5537" s="14">
        <v>3600000</v>
      </c>
      <c r="L5537" s="14">
        <v>0</v>
      </c>
      <c r="M5537" s="13"/>
      <c r="N5537" s="10">
        <v>7</v>
      </c>
      <c r="O5537" s="10">
        <f>N5537-1/SUMIF(Seasons!A$2:A$8,C5537,Seasons!E$2:E$8)*(B5537-(E5537/SUMIF(Seasons!A$2:A$8,C5537,Seasons!B$2:B$8))*SUMIF(Seasons!A$2:A$8,C5537,Seasons!C$2:C$8))</f>
        <v>-0.76617954070981131</v>
      </c>
    </row>
    <row r="5538" spans="1:15" x14ac:dyDescent="0.2">
      <c r="A5538">
        <v>1</v>
      </c>
      <c r="B5538" s="1">
        <f>K5538</f>
        <v>3600000</v>
      </c>
      <c r="C5538" s="11" t="s">
        <v>21</v>
      </c>
      <c r="D5538" s="11" t="s">
        <v>1554</v>
      </c>
      <c r="E5538" s="12">
        <v>185</v>
      </c>
      <c r="F5538" s="12">
        <v>0</v>
      </c>
      <c r="G5538" s="12">
        <v>0</v>
      </c>
      <c r="H5538" s="12">
        <v>0</v>
      </c>
      <c r="I5538" s="12"/>
      <c r="J5538" s="14">
        <v>3600000</v>
      </c>
      <c r="K5538" s="14">
        <v>3600000</v>
      </c>
      <c r="L5538" s="14">
        <v>0</v>
      </c>
      <c r="M5538" s="13">
        <v>0</v>
      </c>
      <c r="N5538" s="10">
        <v>1.6</v>
      </c>
      <c r="O5538" s="10">
        <f>N5538-1/SUMIF(Seasons!A$2:A$8,C5538,Seasons!E$2:E$8)*(B5538-(E5538/SUMIF(Seasons!A$2:A$8,C5538,Seasons!B$2:B$8))*SUMIF(Seasons!A$2:A$8,C5538,Seasons!C$2:C$8))</f>
        <v>-5.4655816179990424</v>
      </c>
    </row>
    <row r="5539" spans="1:15" x14ac:dyDescent="0.2">
      <c r="A5539">
        <v>1</v>
      </c>
      <c r="B5539" s="1">
        <f>48/82*K5539</f>
        <v>1170731.7073170731</v>
      </c>
      <c r="C5539" t="s">
        <v>22</v>
      </c>
      <c r="D5539" t="s">
        <v>1554</v>
      </c>
      <c r="E5539">
        <v>99</v>
      </c>
      <c r="F5539">
        <v>0</v>
      </c>
      <c r="H5539">
        <v>0</v>
      </c>
      <c r="K5539" s="1">
        <v>2000000</v>
      </c>
      <c r="L5539" s="1">
        <v>0</v>
      </c>
      <c r="N5539" s="3">
        <v>-0.7</v>
      </c>
      <c r="O5539" s="10">
        <f>N5539-1/SUMIF(Seasons!A$2:A$8,C5539,Seasons!E$2:E$8)*(B5539-(E5539/SUMIF(Seasons!A$2:A$8,C5539,Seasons!B$2:B$8))*SUMIF(Seasons!A$2:A$8,C5539,Seasons!C$2:C$8))</f>
        <v>-2.4825334382376081</v>
      </c>
    </row>
    <row r="5540" spans="1:15" x14ac:dyDescent="0.2">
      <c r="A5540">
        <v>1</v>
      </c>
      <c r="B5540" s="1">
        <f>K5540</f>
        <v>2000000</v>
      </c>
      <c r="C5540" t="s">
        <v>15</v>
      </c>
      <c r="D5540" t="s">
        <v>1554</v>
      </c>
      <c r="E5540">
        <v>195</v>
      </c>
      <c r="F5540">
        <v>0</v>
      </c>
      <c r="G5540">
        <v>0</v>
      </c>
      <c r="H5540">
        <v>0</v>
      </c>
      <c r="I5540"/>
      <c r="J5540" s="1">
        <v>2000000</v>
      </c>
      <c r="K5540" s="1">
        <v>2000000</v>
      </c>
      <c r="L5540" s="1">
        <v>0</v>
      </c>
      <c r="M5540"/>
      <c r="N5540" s="3">
        <v>2.1</v>
      </c>
      <c r="O5540" s="10">
        <f>N5540-1/SUMIF(Seasons!A$2:A$8,C5540,Seasons!E$2:E$8)*(B5540-(E5540/SUMIF(Seasons!A$2:A$8,C5540,Seasons!B$2:B$8))*SUMIF(Seasons!A$2:A$8,C5540,Seasons!C$2:C$8))</f>
        <v>-1.2688286544046465</v>
      </c>
    </row>
    <row r="5541" spans="1:15" x14ac:dyDescent="0.2">
      <c r="A5541">
        <v>1</v>
      </c>
      <c r="B5541" s="1">
        <f>J5541</f>
        <v>3500000</v>
      </c>
      <c r="C5541" s="11" t="s">
        <v>17</v>
      </c>
      <c r="D5541" s="11" t="s">
        <v>1555</v>
      </c>
      <c r="E5541" s="12">
        <v>190</v>
      </c>
      <c r="F5541" s="12"/>
      <c r="G5541" s="12"/>
      <c r="H5541" s="12"/>
      <c r="I5541" s="13">
        <v>3500000</v>
      </c>
      <c r="J5541" s="14">
        <v>3500000</v>
      </c>
      <c r="K5541" s="14"/>
      <c r="L5541" s="14" t="s">
        <v>27</v>
      </c>
      <c r="M5541" s="13"/>
      <c r="N5541" s="10">
        <v>4.9000000000000004</v>
      </c>
      <c r="O5541" s="10">
        <f>N5541-1/SUMIF(Seasons!A$2:A$8,C5541,Seasons!E$2:E$8)*(B5541-(E5541/SUMIF(Seasons!A$2:A$8,C5541,Seasons!B$2:B$8))*SUMIF(Seasons!A$2:A$8,C5541,Seasons!C$2:C$8))</f>
        <v>-3.0300928454396496</v>
      </c>
    </row>
    <row r="5542" spans="1:15" x14ac:dyDescent="0.2">
      <c r="A5542">
        <v>1</v>
      </c>
      <c r="B5542" s="1">
        <f>K5542</f>
        <v>359067</v>
      </c>
      <c r="C5542" s="11" t="s">
        <v>19</v>
      </c>
      <c r="D5542" s="11" t="s">
        <v>1555</v>
      </c>
      <c r="E5542" s="12">
        <v>99</v>
      </c>
      <c r="F5542" s="12">
        <v>0</v>
      </c>
      <c r="G5542" s="12">
        <v>0</v>
      </c>
      <c r="H5542" s="12">
        <v>0</v>
      </c>
      <c r="I5542" s="11"/>
      <c r="J5542" s="14">
        <v>700000</v>
      </c>
      <c r="K5542" s="14">
        <v>359067</v>
      </c>
      <c r="L5542" s="14">
        <v>0</v>
      </c>
      <c r="M5542" s="13"/>
      <c r="N5542" s="10">
        <v>2.9</v>
      </c>
      <c r="O5542" s="10">
        <f>N5542-1/SUMIF(Seasons!A$2:A$8,C5542,Seasons!E$2:E$8)*(B5542-(E5542/SUMIF(Seasons!A$2:A$8,C5542,Seasons!B$2:B$8))*SUMIF(Seasons!A$2:A$8,C5542,Seasons!C$2:C$8))</f>
        <v>2.6282375733452286</v>
      </c>
    </row>
    <row r="5543" spans="1:15" x14ac:dyDescent="0.2">
      <c r="A5543">
        <v>1</v>
      </c>
      <c r="B5543" s="1">
        <f>K5543</f>
        <v>56757</v>
      </c>
      <c r="C5543" s="11" t="s">
        <v>21</v>
      </c>
      <c r="D5543" s="11" t="s">
        <v>1556</v>
      </c>
      <c r="E5543" s="12">
        <v>12</v>
      </c>
      <c r="F5543" s="12">
        <v>0</v>
      </c>
      <c r="G5543" s="12">
        <v>0</v>
      </c>
      <c r="H5543" s="12">
        <v>0</v>
      </c>
      <c r="I5543" s="12"/>
      <c r="J5543" s="14">
        <v>875000</v>
      </c>
      <c r="K5543" s="14">
        <v>56757</v>
      </c>
      <c r="L5543" s="14">
        <v>212500</v>
      </c>
      <c r="M5543" s="13">
        <v>0</v>
      </c>
      <c r="N5543" s="10"/>
      <c r="O5543" s="10">
        <f>N5543-1/SUMIF(Seasons!A$2:A$8,C5543,Seasons!E$2:E$8)*(B5543-(E5543/SUMIF(Seasons!A$2:A$8,C5543,Seasons!B$2:B$8))*SUMIF(Seasons!A$2:A$8,C5543,Seasons!C$2:C$8))</f>
        <v>-5.2165696764260673E-2</v>
      </c>
    </row>
    <row r="5544" spans="1:15" x14ac:dyDescent="0.2">
      <c r="A5544">
        <v>1</v>
      </c>
      <c r="B5544" s="1">
        <f>J5544</f>
        <v>1750000</v>
      </c>
      <c r="C5544" s="11" t="s">
        <v>17</v>
      </c>
      <c r="D5544" s="11" t="s">
        <v>1557</v>
      </c>
      <c r="E5544" s="12">
        <v>190</v>
      </c>
      <c r="F5544" s="12"/>
      <c r="G5544" s="12"/>
      <c r="H5544" s="12"/>
      <c r="I5544" s="13">
        <v>1750000</v>
      </c>
      <c r="J5544" s="14">
        <v>1750000</v>
      </c>
      <c r="K5544" s="14"/>
      <c r="L5544" s="14" t="s">
        <v>27</v>
      </c>
      <c r="M5544" s="13"/>
      <c r="N5544" s="10">
        <v>0.2</v>
      </c>
      <c r="O5544" s="10">
        <f>N5544-1/SUMIF(Seasons!A$2:A$8,C5544,Seasons!E$2:E$8)*(B5544-(E5544/SUMIF(Seasons!A$2:A$8,C5544,Seasons!B$2:B$8))*SUMIF(Seasons!A$2:A$8,C5544,Seasons!C$2:C$8))</f>
        <v>-3.1424358274167119</v>
      </c>
    </row>
    <row r="5545" spans="1:15" x14ac:dyDescent="0.2">
      <c r="A5545">
        <v>1</v>
      </c>
      <c r="B5545" s="1">
        <f>K5545</f>
        <v>1750000</v>
      </c>
      <c r="C5545" s="11" t="s">
        <v>19</v>
      </c>
      <c r="D5545" s="11" t="s">
        <v>1557</v>
      </c>
      <c r="E5545" s="12">
        <v>193</v>
      </c>
      <c r="F5545" s="12">
        <v>0</v>
      </c>
      <c r="G5545" s="12">
        <v>0</v>
      </c>
      <c r="H5545" s="12">
        <v>0</v>
      </c>
      <c r="I5545" s="11"/>
      <c r="J5545" s="14">
        <v>1750000</v>
      </c>
      <c r="K5545" s="14">
        <v>1750000</v>
      </c>
      <c r="L5545" s="14">
        <v>0</v>
      </c>
      <c r="M5545" s="13"/>
      <c r="N5545" s="10"/>
      <c r="O5545" s="10">
        <f>N5545-1/SUMIF(Seasons!A$2:A$8,C5545,Seasons!E$2:E$8)*(B5545-(E5545/SUMIF(Seasons!A$2:A$8,C5545,Seasons!B$2:B$8))*SUMIF(Seasons!A$2:A$8,C5545,Seasons!C$2:C$8))</f>
        <v>-3.3112582781456954</v>
      </c>
    </row>
    <row r="5546" spans="1:15" x14ac:dyDescent="0.2">
      <c r="A5546">
        <v>1</v>
      </c>
      <c r="B5546" s="1">
        <f>K5546</f>
        <v>1750000</v>
      </c>
      <c r="C5546" s="11" t="s">
        <v>20</v>
      </c>
      <c r="D5546" s="11" t="s">
        <v>1557</v>
      </c>
      <c r="E5546" s="12">
        <v>186</v>
      </c>
      <c r="F5546" s="12">
        <v>0</v>
      </c>
      <c r="G5546" s="12">
        <v>0</v>
      </c>
      <c r="H5546" s="12">
        <v>0</v>
      </c>
      <c r="I5546" s="12"/>
      <c r="J5546" s="14">
        <v>1750000</v>
      </c>
      <c r="K5546" s="14">
        <v>1750000</v>
      </c>
      <c r="L5546" s="14">
        <v>0</v>
      </c>
      <c r="M5546" s="13"/>
      <c r="N5546" s="10"/>
      <c r="O5546" s="10">
        <f>N5546-1/SUMIF(Seasons!A$2:A$8,C5546,Seasons!E$2:E$8)*(B5546-(E5546/SUMIF(Seasons!A$2:A$8,C5546,Seasons!B$2:B$8))*SUMIF(Seasons!A$2:A$8,C5546,Seasons!C$2:C$8))</f>
        <v>-3.1315240083507305</v>
      </c>
    </row>
    <row r="5547" spans="1:15" x14ac:dyDescent="0.2">
      <c r="A5547">
        <v>1</v>
      </c>
      <c r="B5547" s="1">
        <f>K5547</f>
        <v>1750000</v>
      </c>
      <c r="C5547" s="11" t="s">
        <v>21</v>
      </c>
      <c r="D5547" s="11" t="s">
        <v>1557</v>
      </c>
      <c r="E5547" s="12">
        <v>185</v>
      </c>
      <c r="F5547" s="12">
        <v>0</v>
      </c>
      <c r="G5547" s="12">
        <v>0</v>
      </c>
      <c r="H5547" s="12">
        <v>0</v>
      </c>
      <c r="I5547" s="12"/>
      <c r="J5547" s="14">
        <v>1750000</v>
      </c>
      <c r="K5547" s="14">
        <v>1750000</v>
      </c>
      <c r="L5547" s="14">
        <v>0</v>
      </c>
      <c r="M5547" s="13">
        <v>0</v>
      </c>
      <c r="N5547" s="10"/>
      <c r="O5547" s="10">
        <f>N5547-1/SUMIF(Seasons!A$2:A$8,C5547,Seasons!E$2:E$8)*(B5547-(E5547/SUMIF(Seasons!A$2:A$8,C5547,Seasons!B$2:B$8))*SUMIF(Seasons!A$2:A$8,C5547,Seasons!C$2:C$8))</f>
        <v>-2.8147438966012448</v>
      </c>
    </row>
    <row r="5548" spans="1:15" x14ac:dyDescent="0.2">
      <c r="A5548">
        <v>1</v>
      </c>
      <c r="B5548" s="1">
        <f>J5548</f>
        <v>846667</v>
      </c>
      <c r="C5548" s="11" t="s">
        <v>17</v>
      </c>
      <c r="D5548" s="11" t="s">
        <v>1558</v>
      </c>
      <c r="E5548" s="12">
        <v>190</v>
      </c>
      <c r="F5548" s="12"/>
      <c r="G5548" s="12"/>
      <c r="H5548" s="12"/>
      <c r="I5548" s="13">
        <v>585000</v>
      </c>
      <c r="J5548" s="14">
        <v>846667</v>
      </c>
      <c r="K5548" s="14"/>
      <c r="L5548" s="14">
        <v>340000</v>
      </c>
      <c r="M5548" s="13"/>
      <c r="N5548" s="10">
        <v>-0.4</v>
      </c>
      <c r="O5548" s="10">
        <f>N5548-1/SUMIF(Seasons!A$2:A$8,C5548,Seasons!E$2:E$8)*(B5548-(E5548/SUMIF(Seasons!A$2:A$8,C5548,Seasons!B$2:B$8))*SUMIF(Seasons!A$2:A$8,C5548,Seasons!C$2:C$8))</f>
        <v>-1.3743318405243037</v>
      </c>
    </row>
    <row r="5549" spans="1:15" x14ac:dyDescent="0.2">
      <c r="A5549">
        <v>1</v>
      </c>
      <c r="B5549" s="1">
        <f>K5549</f>
        <v>500000</v>
      </c>
      <c r="C5549" s="11" t="s">
        <v>20</v>
      </c>
      <c r="D5549" s="11" t="s">
        <v>1558</v>
      </c>
      <c r="E5549" s="12">
        <v>186</v>
      </c>
      <c r="F5549" s="12">
        <v>0</v>
      </c>
      <c r="G5549" s="12">
        <v>0</v>
      </c>
      <c r="H5549" s="12">
        <v>0</v>
      </c>
      <c r="I5549" s="12"/>
      <c r="J5549" s="14">
        <v>500000</v>
      </c>
      <c r="K5549" s="14">
        <v>500000</v>
      </c>
      <c r="L5549" s="14">
        <v>0</v>
      </c>
      <c r="M5549" s="13"/>
      <c r="N5549" s="10">
        <v>7.1</v>
      </c>
      <c r="O5549" s="10">
        <f>N5549-1/SUMIF(Seasons!A$2:A$8,C5549,Seasons!E$2:E$8)*(B5549-(E5549/SUMIF(Seasons!A$2:A$8,C5549,Seasons!B$2:B$8))*SUMIF(Seasons!A$2:A$8,C5549,Seasons!C$2:C$8))</f>
        <v>7.1</v>
      </c>
    </row>
    <row r="5550" spans="1:15" x14ac:dyDescent="0.2">
      <c r="A5550">
        <v>1</v>
      </c>
      <c r="B5550" s="1">
        <f>K5550</f>
        <v>1250000</v>
      </c>
      <c r="C5550" s="11" t="s">
        <v>21</v>
      </c>
      <c r="D5550" s="11" t="s">
        <v>1558</v>
      </c>
      <c r="E5550" s="12">
        <v>185</v>
      </c>
      <c r="F5550" s="12">
        <v>0</v>
      </c>
      <c r="G5550" s="12">
        <v>0</v>
      </c>
      <c r="H5550" s="12">
        <v>0</v>
      </c>
      <c r="I5550" s="12"/>
      <c r="J5550" s="14">
        <v>1250000</v>
      </c>
      <c r="K5550" s="14">
        <v>1250000</v>
      </c>
      <c r="L5550" s="14">
        <v>0</v>
      </c>
      <c r="M5550" s="13">
        <v>0</v>
      </c>
      <c r="N5550" s="10">
        <v>2.1</v>
      </c>
      <c r="O5550" s="10">
        <f>N5550-1/SUMIF(Seasons!A$2:A$8,C5550,Seasons!E$2:E$8)*(B5550-(E5550/SUMIF(Seasons!A$2:A$8,C5550,Seasons!B$2:B$8))*SUMIF(Seasons!A$2:A$8,C5550,Seasons!C$2:C$8))</f>
        <v>0.4341311632359981</v>
      </c>
    </row>
    <row r="5551" spans="1:15" x14ac:dyDescent="0.2">
      <c r="A5551">
        <v>1</v>
      </c>
      <c r="B5551" s="1">
        <f>48/82*K5551</f>
        <v>731707.31707317068</v>
      </c>
      <c r="C5551" t="s">
        <v>22</v>
      </c>
      <c r="D5551" t="s">
        <v>1558</v>
      </c>
      <c r="E5551">
        <v>99</v>
      </c>
      <c r="F5551">
        <v>0</v>
      </c>
      <c r="H5551">
        <v>0</v>
      </c>
      <c r="K5551" s="1">
        <v>1250000</v>
      </c>
      <c r="L5551" s="1">
        <v>0</v>
      </c>
      <c r="O5551" s="10">
        <f>N5551-1/SUMIF(Seasons!A$2:A$8,C5551,Seasons!E$2:E$8)*(B5551-(E5551/SUMIF(Seasons!A$2:A$8,C5551,Seasons!B$2:B$8))*SUMIF(Seasons!A$2:A$8,C5551,Seasons!C$2:C$8))</f>
        <v>-0.87616050354051922</v>
      </c>
    </row>
    <row r="5552" spans="1:15" x14ac:dyDescent="0.2">
      <c r="A5552">
        <v>1</v>
      </c>
      <c r="B5552" s="1">
        <f>K5552</f>
        <v>59437</v>
      </c>
      <c r="C5552" s="11" t="s">
        <v>21</v>
      </c>
      <c r="D5552" s="11" t="s">
        <v>1559</v>
      </c>
      <c r="E5552" s="12">
        <v>13</v>
      </c>
      <c r="F5552" s="12">
        <v>0</v>
      </c>
      <c r="G5552" s="12">
        <v>0</v>
      </c>
      <c r="H5552" s="12">
        <v>0</v>
      </c>
      <c r="I5552" s="12"/>
      <c r="J5552" s="14">
        <v>845833</v>
      </c>
      <c r="K5552" s="14">
        <v>59437</v>
      </c>
      <c r="L5552" s="14">
        <v>212500</v>
      </c>
      <c r="M5552" s="13">
        <v>0</v>
      </c>
      <c r="N5552" s="10">
        <v>0</v>
      </c>
      <c r="O5552" s="10">
        <f>N5552-1/SUMIF(Seasons!A$2:A$8,C5552,Seasons!E$2:E$8)*(B5552-(E5552/SUMIF(Seasons!A$2:A$8,C5552,Seasons!B$2:B$8))*SUMIF(Seasons!A$2:A$8,C5552,Seasons!C$2:C$8))</f>
        <v>-5.180302485347961E-2</v>
      </c>
    </row>
    <row r="5553" spans="1:15" x14ac:dyDescent="0.2">
      <c r="A5553">
        <v>1</v>
      </c>
      <c r="B5553" s="1">
        <f>K5553</f>
        <v>65860</v>
      </c>
      <c r="C5553" s="11" t="s">
        <v>20</v>
      </c>
      <c r="D5553" s="11" t="s">
        <v>1560</v>
      </c>
      <c r="E5553" s="12">
        <v>14</v>
      </c>
      <c r="F5553" s="12">
        <v>0</v>
      </c>
      <c r="G5553" s="12">
        <v>0</v>
      </c>
      <c r="H5553" s="12">
        <v>0</v>
      </c>
      <c r="I5553" s="12"/>
      <c r="J5553" s="14">
        <v>875000</v>
      </c>
      <c r="K5553" s="14">
        <v>65860</v>
      </c>
      <c r="L5553" s="14">
        <v>262500</v>
      </c>
      <c r="M5553" s="13"/>
      <c r="N5553" s="10">
        <v>-0.6</v>
      </c>
      <c r="O5553" s="10">
        <f>N5553-1/SUMIF(Seasons!A$2:A$8,C5553,Seasons!E$2:E$8)*(B5553-(E5553/SUMIF(Seasons!A$2:A$8,C5553,Seasons!B$2:B$8))*SUMIF(Seasons!A$2:A$8,C5553,Seasons!C$2:C$8))</f>
        <v>-0.67071129368981075</v>
      </c>
    </row>
    <row r="5554" spans="1:15" x14ac:dyDescent="0.2">
      <c r="A5554">
        <v>1</v>
      </c>
      <c r="B5554" s="1">
        <f>K5554</f>
        <v>29077</v>
      </c>
      <c r="C5554" t="s">
        <v>15</v>
      </c>
      <c r="D5554" t="s">
        <v>1560</v>
      </c>
      <c r="E5554">
        <v>8</v>
      </c>
      <c r="F5554">
        <v>0</v>
      </c>
      <c r="G5554">
        <v>0</v>
      </c>
      <c r="H5554">
        <v>0</v>
      </c>
      <c r="I5554"/>
      <c r="J5554" s="1">
        <v>708750</v>
      </c>
      <c r="K5554" s="1">
        <v>29077</v>
      </c>
      <c r="L5554" s="1">
        <v>0</v>
      </c>
      <c r="M5554"/>
      <c r="N5554" s="3">
        <v>-0.30000000000000004</v>
      </c>
      <c r="O5554" s="10">
        <f>N5554-1/SUMIF(Seasons!A$2:A$8,C5554,Seasons!E$2:E$8)*(B5554-(E5554/SUMIF(Seasons!A$2:A$8,C5554,Seasons!B$2:B$8))*SUMIF(Seasons!A$2:A$8,C5554,Seasons!C$2:C$8))</f>
        <v>-0.31513161069327578</v>
      </c>
    </row>
    <row r="5555" spans="1:15" x14ac:dyDescent="0.2">
      <c r="A5555">
        <v>1</v>
      </c>
      <c r="B5555" s="1">
        <f>K5555</f>
        <v>376645</v>
      </c>
      <c r="C5555" s="11" t="s">
        <v>21</v>
      </c>
      <c r="D5555" s="11" t="s">
        <v>1561</v>
      </c>
      <c r="E5555" s="12">
        <v>76</v>
      </c>
      <c r="F5555" s="12">
        <v>0</v>
      </c>
      <c r="G5555" s="12">
        <v>0</v>
      </c>
      <c r="H5555" s="12">
        <v>0</v>
      </c>
      <c r="I5555" s="12"/>
      <c r="J5555" s="14">
        <v>916833</v>
      </c>
      <c r="K5555" s="14">
        <v>376645</v>
      </c>
      <c r="L5555" s="14">
        <v>160000</v>
      </c>
      <c r="M5555" s="13">
        <v>0</v>
      </c>
      <c r="N5555" s="10">
        <v>2.8</v>
      </c>
      <c r="O5555" s="10">
        <f>N5555-1/SUMIF(Seasons!A$2:A$8,C5555,Seasons!E$2:E$8)*(B5555-(E5555/SUMIF(Seasons!A$2:A$8,C5555,Seasons!B$2:B$8))*SUMIF(Seasons!A$2:A$8,C5555,Seasons!C$2:C$8))</f>
        <v>2.4301327157698625</v>
      </c>
    </row>
    <row r="5556" spans="1:15" x14ac:dyDescent="0.2">
      <c r="A5556">
        <v>1</v>
      </c>
      <c r="B5556" s="1">
        <f>48/82*K5556</f>
        <v>115570.53658536584</v>
      </c>
      <c r="C5556" t="s">
        <v>22</v>
      </c>
      <c r="D5556" t="s">
        <v>1561</v>
      </c>
      <c r="E5556">
        <v>25</v>
      </c>
      <c r="F5556">
        <v>0</v>
      </c>
      <c r="H5556">
        <v>0</v>
      </c>
      <c r="K5556" s="1">
        <v>197433</v>
      </c>
      <c r="L5556" s="1">
        <v>135000</v>
      </c>
      <c r="N5556" s="3">
        <v>-0.5</v>
      </c>
      <c r="O5556" s="10">
        <f>N5556-1/SUMIF(Seasons!A$2:A$8,C5556,Seasons!E$2:E$8)*(B5556-(E5556/SUMIF(Seasons!A$2:A$8,C5556,Seasons!B$2:B$8))*SUMIF(Seasons!A$2:A$8,C5556,Seasons!C$2:C$8))</f>
        <v>-0.57837979886989488</v>
      </c>
    </row>
    <row r="5557" spans="1:15" x14ac:dyDescent="0.2">
      <c r="A5557">
        <v>1</v>
      </c>
      <c r="B5557" s="1">
        <f>K5557</f>
        <v>709275</v>
      </c>
      <c r="C5557" t="s">
        <v>15</v>
      </c>
      <c r="D5557" t="s">
        <v>1561</v>
      </c>
      <c r="E5557">
        <v>195</v>
      </c>
      <c r="F5557">
        <v>0</v>
      </c>
      <c r="G5557">
        <v>0</v>
      </c>
      <c r="H5557">
        <v>0</v>
      </c>
      <c r="I5557"/>
      <c r="J5557" s="1">
        <v>709275</v>
      </c>
      <c r="K5557" s="1">
        <v>709275</v>
      </c>
      <c r="L5557" s="1">
        <v>0</v>
      </c>
      <c r="M5557"/>
      <c r="N5557" s="3">
        <v>3.4</v>
      </c>
      <c r="O5557" s="10">
        <f>N5557-1/SUMIF(Seasons!A$2:A$8,C5557,Seasons!E$2:E$8)*(B5557-(E5557/SUMIF(Seasons!A$2:A$8,C5557,Seasons!B$2:B$8))*SUMIF(Seasons!A$2:A$8,C5557,Seasons!C$2:C$8))</f>
        <v>3.0299515972894482</v>
      </c>
    </row>
    <row r="5558" spans="1:15" x14ac:dyDescent="0.2">
      <c r="A5558">
        <v>1</v>
      </c>
      <c r="B5558" s="1">
        <v>1300000</v>
      </c>
      <c r="C5558" t="s">
        <v>23</v>
      </c>
      <c r="D5558" t="s">
        <v>1561</v>
      </c>
      <c r="E5558">
        <v>186</v>
      </c>
      <c r="K5558" s="1">
        <v>1300000</v>
      </c>
      <c r="L5558" s="1">
        <v>0</v>
      </c>
      <c r="N5558" s="3">
        <v>8.5</v>
      </c>
      <c r="O5558" s="10">
        <f>N5558-1/SUMIF(Seasons!A$2:A$8,C5558,Seasons!E$2:E$8)*(B5558-(E5558/SUMIF(Seasons!A$2:A$8,C5558,Seasons!B$2:B$8))*SUMIF(Seasons!A$2:A$8,C5558,Seasons!C$2:C$8))</f>
        <v>6.9028393966282167</v>
      </c>
    </row>
    <row r="5559" spans="1:15" x14ac:dyDescent="0.2">
      <c r="A5559">
        <v>1</v>
      </c>
      <c r="B5559" s="1">
        <f>J5559</f>
        <v>5000000</v>
      </c>
      <c r="C5559" s="11" t="s">
        <v>17</v>
      </c>
      <c r="D5559" s="11" t="s">
        <v>1562</v>
      </c>
      <c r="E5559" s="12">
        <v>190</v>
      </c>
      <c r="F5559" s="12"/>
      <c r="G5559" s="12"/>
      <c r="H5559" s="12"/>
      <c r="I5559" s="13">
        <v>5000000</v>
      </c>
      <c r="J5559" s="14">
        <v>5000000</v>
      </c>
      <c r="K5559" s="14"/>
      <c r="L5559" s="14" t="s">
        <v>27</v>
      </c>
      <c r="M5559" s="13"/>
      <c r="N5559" s="10">
        <v>16.8</v>
      </c>
      <c r="O5559" s="10">
        <f>N5559-1/SUMIF(Seasons!A$2:A$8,C5559,Seasons!E$2:E$8)*(B5559-(E5559/SUMIF(Seasons!A$2:A$8,C5559,Seasons!B$2:B$8))*SUMIF(Seasons!A$2:A$8,C5559,Seasons!C$2:C$8))</f>
        <v>4.9376297105406888</v>
      </c>
    </row>
    <row r="5560" spans="1:15" x14ac:dyDescent="0.2">
      <c r="A5560">
        <v>1</v>
      </c>
      <c r="B5560" s="1">
        <f>K5560</f>
        <v>5000000</v>
      </c>
      <c r="C5560" s="11" t="s">
        <v>19</v>
      </c>
      <c r="D5560" s="11" t="s">
        <v>1562</v>
      </c>
      <c r="E5560" s="12">
        <v>193</v>
      </c>
      <c r="F5560" s="16">
        <v>33</v>
      </c>
      <c r="G5560" s="12">
        <v>0</v>
      </c>
      <c r="H5560" s="12">
        <v>0</v>
      </c>
      <c r="I5560" s="11"/>
      <c r="J5560" s="14">
        <v>5000000</v>
      </c>
      <c r="K5560" s="14">
        <v>5000000</v>
      </c>
      <c r="L5560" s="14">
        <v>0</v>
      </c>
      <c r="M5560" s="13"/>
      <c r="N5560" s="10">
        <v>7</v>
      </c>
      <c r="O5560" s="10">
        <f>N5560-1/SUMIF(Seasons!A$2:A$8,C5560,Seasons!E$2:E$8)*(B5560-(E5560/SUMIF(Seasons!A$2:A$8,C5560,Seasons!B$2:B$8))*SUMIF(Seasons!A$2:A$8,C5560,Seasons!C$2:C$8))</f>
        <v>-4.9205298013245038</v>
      </c>
    </row>
    <row r="5561" spans="1:15" x14ac:dyDescent="0.2">
      <c r="A5561">
        <v>1</v>
      </c>
      <c r="B5561" s="1">
        <f>K5561</f>
        <v>4007143</v>
      </c>
      <c r="C5561" s="11" t="s">
        <v>20</v>
      </c>
      <c r="D5561" s="11" t="s">
        <v>1562</v>
      </c>
      <c r="E5561" s="12">
        <v>186</v>
      </c>
      <c r="F5561" s="16">
        <v>119</v>
      </c>
      <c r="G5561" s="12">
        <v>0</v>
      </c>
      <c r="H5561" s="12">
        <v>0</v>
      </c>
      <c r="I5561" s="12"/>
      <c r="J5561" s="14">
        <v>4007143</v>
      </c>
      <c r="K5561" s="14">
        <v>4007143</v>
      </c>
      <c r="L5561" s="14">
        <v>0</v>
      </c>
      <c r="M5561" s="13"/>
      <c r="N5561" s="10">
        <v>-1.1000000000000001</v>
      </c>
      <c r="O5561" s="10">
        <f>N5561-1/SUMIF(Seasons!A$2:A$8,C5561,Seasons!E$2:E$8)*(B5561-(E5561/SUMIF(Seasons!A$2:A$8,C5561,Seasons!B$2:B$8))*SUMIF(Seasons!A$2:A$8,C5561,Seasons!C$2:C$8))</f>
        <v>-9.8861620041753646</v>
      </c>
    </row>
    <row r="5562" spans="1:15" x14ac:dyDescent="0.2">
      <c r="A5562">
        <v>1</v>
      </c>
      <c r="B5562" s="1">
        <f>K5562</f>
        <v>4007143</v>
      </c>
      <c r="C5562" s="11" t="s">
        <v>21</v>
      </c>
      <c r="D5562" s="11" t="s">
        <v>1562</v>
      </c>
      <c r="E5562" s="12">
        <v>185</v>
      </c>
      <c r="F5562" s="12">
        <v>0</v>
      </c>
      <c r="G5562" s="12">
        <v>0</v>
      </c>
      <c r="H5562" s="12">
        <v>0</v>
      </c>
      <c r="I5562" s="12"/>
      <c r="J5562" s="14">
        <v>4007143</v>
      </c>
      <c r="K5562" s="14">
        <v>4007143</v>
      </c>
      <c r="L5562" s="14">
        <v>0</v>
      </c>
      <c r="M5562" s="13">
        <v>0</v>
      </c>
      <c r="N5562" s="10"/>
      <c r="O5562" s="10">
        <f>N5562-1/SUMIF(Seasons!A$2:A$8,C5562,Seasons!E$2:E$8)*(B5562-(E5562/SUMIF(Seasons!A$2:A$8,C5562,Seasons!B$2:B$8))*SUMIF(Seasons!A$2:A$8,C5562,Seasons!C$2:C$8))</f>
        <v>-8.0010944949736711</v>
      </c>
    </row>
    <row r="5563" spans="1:15" x14ac:dyDescent="0.2">
      <c r="A5563">
        <v>1</v>
      </c>
      <c r="B5563" s="1">
        <f>48/82*K5563</f>
        <v>2357352</v>
      </c>
      <c r="C5563" t="s">
        <v>22</v>
      </c>
      <c r="D5563" t="s">
        <v>1562</v>
      </c>
      <c r="E5563">
        <v>99</v>
      </c>
      <c r="F5563">
        <v>0</v>
      </c>
      <c r="H5563">
        <v>0</v>
      </c>
      <c r="K5563" s="1">
        <v>4027143</v>
      </c>
      <c r="L5563" s="1">
        <v>0</v>
      </c>
      <c r="O5563" s="10">
        <f>N5563-1/SUMIF(Seasons!A$2:A$8,C5563,Seasons!E$2:E$8)*(B5563-(E5563/SUMIF(Seasons!A$2:A$8,C5563,Seasons!B$2:B$8))*SUMIF(Seasons!A$2:A$8,C5563,Seasons!C$2:C$8))</f>
        <v>-4.2323301715184893</v>
      </c>
    </row>
    <row r="5564" spans="1:15" x14ac:dyDescent="0.2">
      <c r="A5564">
        <v>1</v>
      </c>
      <c r="B5564" s="1">
        <f>K5564</f>
        <v>4027143</v>
      </c>
      <c r="C5564" t="s">
        <v>15</v>
      </c>
      <c r="D5564" t="s">
        <v>1562</v>
      </c>
      <c r="E5564">
        <v>195</v>
      </c>
      <c r="F5564">
        <v>195</v>
      </c>
      <c r="G5564">
        <v>0</v>
      </c>
      <c r="H5564">
        <v>0</v>
      </c>
      <c r="I5564"/>
      <c r="J5564" s="1">
        <v>4027143</v>
      </c>
      <c r="K5564" s="1">
        <v>4027143</v>
      </c>
      <c r="L5564" s="1">
        <v>0</v>
      </c>
      <c r="M5564"/>
      <c r="N5564" s="3">
        <v>0</v>
      </c>
      <c r="O5564" s="10">
        <f>N5564-1/SUMIF(Seasons!A$2:A$8,C5564,Seasons!E$2:E$8)*(B5564-(E5564/SUMIF(Seasons!A$2:A$8,C5564,Seasons!B$2:B$8))*SUMIF(Seasons!A$2:A$8,C5564,Seasons!C$2:C$8))</f>
        <v>-8.0785510164569221</v>
      </c>
    </row>
    <row r="5565" spans="1:15" x14ac:dyDescent="0.2">
      <c r="A5565">
        <v>1</v>
      </c>
      <c r="B5565" s="1">
        <f>J5565</f>
        <v>750000</v>
      </c>
      <c r="C5565" s="11" t="s">
        <v>17</v>
      </c>
      <c r="D5565" s="11" t="s">
        <v>1563</v>
      </c>
      <c r="E5565" s="12">
        <v>190</v>
      </c>
      <c r="F5565" s="12"/>
      <c r="G5565" s="12"/>
      <c r="H5565" s="12"/>
      <c r="I5565" s="13">
        <v>675000</v>
      </c>
      <c r="J5565" s="14">
        <v>750000</v>
      </c>
      <c r="K5565" s="14"/>
      <c r="L5565" s="14">
        <v>75000</v>
      </c>
      <c r="M5565" s="13"/>
      <c r="N5565" s="10">
        <v>0</v>
      </c>
      <c r="O5565" s="10">
        <f>N5565-1/SUMIF(Seasons!A$2:A$8,C5565,Seasons!E$2:E$8)*(B5565-(E5565/SUMIF(Seasons!A$2:A$8,C5565,Seasons!B$2:B$8))*SUMIF(Seasons!A$2:A$8,C5565,Seasons!C$2:C$8))</f>
        <v>-0.72091753140360459</v>
      </c>
    </row>
    <row r="5566" spans="1:15" x14ac:dyDescent="0.2">
      <c r="A5566">
        <v>1</v>
      </c>
      <c r="B5566" s="1">
        <f>K5566</f>
        <v>50518</v>
      </c>
      <c r="C5566" s="11" t="s">
        <v>19</v>
      </c>
      <c r="D5566" s="11" t="s">
        <v>1563</v>
      </c>
      <c r="E5566" s="12">
        <v>13</v>
      </c>
      <c r="F5566" s="12">
        <v>0</v>
      </c>
      <c r="G5566" s="12">
        <v>0</v>
      </c>
      <c r="H5566" s="12">
        <v>0</v>
      </c>
      <c r="I5566" s="11"/>
      <c r="J5566" s="14">
        <v>750000</v>
      </c>
      <c r="K5566" s="14">
        <v>50518</v>
      </c>
      <c r="L5566" s="14">
        <v>50000</v>
      </c>
      <c r="M5566" s="13"/>
      <c r="N5566" s="10">
        <v>-0.2</v>
      </c>
      <c r="O5566" s="10">
        <f>N5566-1/SUMIF(Seasons!A$2:A$8,C5566,Seasons!E$2:E$8)*(B5566-(E5566/SUMIF(Seasons!A$2:A$8,C5566,Seasons!B$2:B$8))*SUMIF(Seasons!A$2:A$8,C5566,Seasons!C$2:C$8))</f>
        <v>-0.24460726761143328</v>
      </c>
    </row>
    <row r="5567" spans="1:15" x14ac:dyDescent="0.2">
      <c r="A5567">
        <v>1</v>
      </c>
      <c r="B5567" s="1">
        <f>K5567</f>
        <v>71102</v>
      </c>
      <c r="C5567" s="11" t="s">
        <v>20</v>
      </c>
      <c r="D5567" s="11" t="s">
        <v>1563</v>
      </c>
      <c r="E5567" s="12">
        <v>23</v>
      </c>
      <c r="F5567" s="12">
        <v>0</v>
      </c>
      <c r="G5567" s="12">
        <v>0</v>
      </c>
      <c r="H5567" s="12">
        <v>0</v>
      </c>
      <c r="I5567" s="12"/>
      <c r="J5567" s="14">
        <v>575000</v>
      </c>
      <c r="K5567" s="14">
        <v>71102</v>
      </c>
      <c r="L5567" s="14">
        <v>0</v>
      </c>
      <c r="M5567" s="13"/>
      <c r="N5567" s="10">
        <v>-0.2</v>
      </c>
      <c r="O5567" s="10">
        <f>N5567-1/SUMIF(Seasons!A$2:A$8,C5567,Seasons!E$2:E$8)*(B5567-(E5567/SUMIF(Seasons!A$2:A$8,C5567,Seasons!B$2:B$8))*SUMIF(Seasons!A$2:A$8,C5567,Seasons!C$2:C$8))</f>
        <v>-0.22323351067411948</v>
      </c>
    </row>
    <row r="5568" spans="1:15" x14ac:dyDescent="0.2">
      <c r="A5568">
        <v>1</v>
      </c>
      <c r="B5568" s="1">
        <f>J5568</f>
        <v>875000</v>
      </c>
      <c r="C5568" s="11" t="s">
        <v>17</v>
      </c>
      <c r="D5568" s="11" t="s">
        <v>1564</v>
      </c>
      <c r="E5568" s="12">
        <v>190</v>
      </c>
      <c r="F5568" s="12"/>
      <c r="G5568" s="12"/>
      <c r="H5568" s="12"/>
      <c r="I5568" s="13">
        <v>875000</v>
      </c>
      <c r="J5568" s="14">
        <v>875000</v>
      </c>
      <c r="K5568" s="14"/>
      <c r="L5568" s="14" t="s">
        <v>27</v>
      </c>
      <c r="M5568" s="13"/>
      <c r="N5568" s="10">
        <v>-2.1</v>
      </c>
      <c r="O5568" s="10">
        <f>N5568-1/SUMIF(Seasons!A$2:A$8,C5568,Seasons!E$2:E$8)*(B5568-(E5568/SUMIF(Seasons!A$2:A$8,C5568,Seasons!B$2:B$8))*SUMIF(Seasons!A$2:A$8,C5568,Seasons!C$2:C$8))</f>
        <v>-3.1486073184052428</v>
      </c>
    </row>
    <row r="5569" spans="1:15" x14ac:dyDescent="0.2">
      <c r="A5569">
        <v>1</v>
      </c>
      <c r="B5569" s="1">
        <f>K5569</f>
        <v>113342</v>
      </c>
      <c r="C5569" s="11" t="s">
        <v>19</v>
      </c>
      <c r="D5569" s="11" t="s">
        <v>1564</v>
      </c>
      <c r="E5569" s="12">
        <v>25</v>
      </c>
      <c r="F5569" s="12">
        <v>0</v>
      </c>
      <c r="G5569" s="12">
        <v>0</v>
      </c>
      <c r="H5569" s="12">
        <v>0</v>
      </c>
      <c r="I5569" s="11"/>
      <c r="J5569" s="14">
        <v>875000</v>
      </c>
      <c r="K5569" s="14">
        <v>113342</v>
      </c>
      <c r="L5569" s="14">
        <v>0</v>
      </c>
      <c r="M5569" s="13"/>
      <c r="N5569" s="10"/>
      <c r="O5569" s="10">
        <f>N5569-1/SUMIF(Seasons!A$2:A$8,C5569,Seasons!E$2:E$8)*(B5569-(E5569/SUMIF(Seasons!A$2:A$8,C5569,Seasons!B$2:B$8))*SUMIF(Seasons!A$2:A$8,C5569,Seasons!C$2:C$8))</f>
        <v>-0.12867592217685209</v>
      </c>
    </row>
    <row r="5570" spans="1:15" x14ac:dyDescent="0.2">
      <c r="A5570">
        <v>1</v>
      </c>
      <c r="B5570" s="1">
        <f>K5570</f>
        <v>757392</v>
      </c>
      <c r="C5570" s="11" t="s">
        <v>20</v>
      </c>
      <c r="D5570" s="11" t="s">
        <v>1564</v>
      </c>
      <c r="E5570" s="12">
        <v>161</v>
      </c>
      <c r="F5570" s="12">
        <v>0</v>
      </c>
      <c r="G5570" s="12">
        <v>0</v>
      </c>
      <c r="H5570" s="12">
        <v>0</v>
      </c>
      <c r="I5570" s="12"/>
      <c r="J5570" s="14">
        <v>875000</v>
      </c>
      <c r="K5570" s="14">
        <v>757392</v>
      </c>
      <c r="L5570" s="14">
        <v>0</v>
      </c>
      <c r="M5570" s="13"/>
      <c r="N5570" s="10">
        <v>0.3</v>
      </c>
      <c r="O5570" s="10">
        <f>N5570-1/SUMIF(Seasons!A$2:A$8,C5570,Seasons!E$2:E$8)*(B5570-(E5570/SUMIF(Seasons!A$2:A$8,C5570,Seasons!B$2:B$8))*SUMIF(Seasons!A$2:A$8,C5570,Seasons!C$2:C$8))</f>
        <v>-0.51318488787123706</v>
      </c>
    </row>
    <row r="5571" spans="1:15" x14ac:dyDescent="0.2">
      <c r="A5571">
        <v>1</v>
      </c>
      <c r="B5571" s="1">
        <f>K5571</f>
        <v>2175000</v>
      </c>
      <c r="C5571" s="11" t="s">
        <v>21</v>
      </c>
      <c r="D5571" s="11" t="s">
        <v>1564</v>
      </c>
      <c r="E5571" s="12">
        <v>185</v>
      </c>
      <c r="F5571" s="12">
        <v>0</v>
      </c>
      <c r="G5571" s="12">
        <v>0</v>
      </c>
      <c r="H5571" s="12">
        <v>0</v>
      </c>
      <c r="I5571" s="12"/>
      <c r="J5571" s="14">
        <v>2175000</v>
      </c>
      <c r="K5571" s="14">
        <v>2175000</v>
      </c>
      <c r="L5571" s="14">
        <v>0</v>
      </c>
      <c r="M5571" s="13">
        <v>0</v>
      </c>
      <c r="N5571" s="10">
        <v>7.1</v>
      </c>
      <c r="O5571" s="10">
        <f>N5571-1/SUMIF(Seasons!A$2:A$8,C5571,Seasons!E$2:E$8)*(B5571-(E5571/SUMIF(Seasons!A$2:A$8,C5571,Seasons!B$2:B$8))*SUMIF(Seasons!A$2:A$8,C5571,Seasons!C$2:C$8))</f>
        <v>3.3087123025370988</v>
      </c>
    </row>
    <row r="5572" spans="1:15" x14ac:dyDescent="0.2">
      <c r="A5572">
        <v>1</v>
      </c>
      <c r="B5572" s="1">
        <f>48/82*K5572</f>
        <v>1273170.7317073171</v>
      </c>
      <c r="C5572" t="s">
        <v>22</v>
      </c>
      <c r="D5572" t="s">
        <v>1564</v>
      </c>
      <c r="E5572">
        <v>99</v>
      </c>
      <c r="F5572">
        <v>0</v>
      </c>
      <c r="H5572">
        <v>0</v>
      </c>
      <c r="K5572" s="1">
        <v>2175000</v>
      </c>
      <c r="L5572" s="1">
        <v>0</v>
      </c>
      <c r="N5572" s="3">
        <v>0.8</v>
      </c>
      <c r="O5572" s="10">
        <f>N5572-1/SUMIF(Seasons!A$2:A$8,C5572,Seasons!E$2:E$8)*(B5572-(E5572/SUMIF(Seasons!A$2:A$8,C5572,Seasons!B$2:B$8))*SUMIF(Seasons!A$2:A$8,C5572,Seasons!C$2:C$8))</f>
        <v>-1.1940204563335954</v>
      </c>
    </row>
    <row r="5573" spans="1:15" x14ac:dyDescent="0.2">
      <c r="A5573">
        <v>1</v>
      </c>
      <c r="B5573" s="1">
        <f>K5573</f>
        <v>2175000</v>
      </c>
      <c r="C5573" t="s">
        <v>15</v>
      </c>
      <c r="D5573" t="s">
        <v>1564</v>
      </c>
      <c r="E5573">
        <v>195</v>
      </c>
      <c r="F5573">
        <v>0</v>
      </c>
      <c r="G5573">
        <v>0</v>
      </c>
      <c r="H5573">
        <v>0</v>
      </c>
      <c r="I5573"/>
      <c r="J5573" s="1">
        <v>2175000</v>
      </c>
      <c r="K5573" s="1">
        <v>2175000</v>
      </c>
      <c r="L5573" s="1">
        <v>0</v>
      </c>
      <c r="M5573"/>
      <c r="N5573" s="3">
        <v>0.7</v>
      </c>
      <c r="O5573" s="10">
        <f>N5573-1/SUMIF(Seasons!A$2:A$8,C5573,Seasons!E$2:E$8)*(B5573-(E5573/SUMIF(Seasons!A$2:A$8,C5573,Seasons!B$2:B$8))*SUMIF(Seasons!A$2:A$8,C5573,Seasons!C$2:C$8))</f>
        <v>-3.0754114230396903</v>
      </c>
    </row>
    <row r="5574" spans="1:15" x14ac:dyDescent="0.2">
      <c r="A5574">
        <v>1</v>
      </c>
      <c r="B5574" s="1">
        <v>2175000</v>
      </c>
      <c r="C5574" t="s">
        <v>23</v>
      </c>
      <c r="D5574" t="s">
        <v>1564</v>
      </c>
      <c r="E5574">
        <v>186</v>
      </c>
      <c r="K5574" s="1">
        <v>2175000</v>
      </c>
      <c r="L5574" s="1">
        <v>0</v>
      </c>
      <c r="N5574" s="3">
        <v>0.60000000000000009</v>
      </c>
      <c r="O5574" s="10">
        <f>N5574-1/SUMIF(Seasons!A$2:A$8,C5574,Seasons!E$2:E$8)*(B5574-(E5574/SUMIF(Seasons!A$2:A$8,C5574,Seasons!B$2:B$8))*SUMIF(Seasons!A$2:A$8,C5574,Seasons!C$2:C$8))</f>
        <v>-2.860514640638864</v>
      </c>
    </row>
    <row r="5575" spans="1:15" x14ac:dyDescent="0.2">
      <c r="A5575">
        <v>1</v>
      </c>
      <c r="B5575" s="1">
        <f>K5575</f>
        <v>463844</v>
      </c>
      <c r="C5575" s="11" t="s">
        <v>20</v>
      </c>
      <c r="D5575" s="11" t="s">
        <v>1565</v>
      </c>
      <c r="E5575" s="12">
        <v>102</v>
      </c>
      <c r="F5575" s="12">
        <v>0</v>
      </c>
      <c r="G5575" s="12">
        <v>0</v>
      </c>
      <c r="H5575" s="12">
        <v>0</v>
      </c>
      <c r="I5575" s="12"/>
      <c r="J5575" s="14">
        <v>845833</v>
      </c>
      <c r="K5575" s="14">
        <v>463844</v>
      </c>
      <c r="L5575" s="14">
        <v>227500</v>
      </c>
      <c r="M5575" s="13"/>
      <c r="N5575" s="10">
        <v>-1.1000000000000001</v>
      </c>
      <c r="O5575" s="10">
        <f>N5575-1/SUMIF(Seasons!A$2:A$8,C5575,Seasons!E$2:E$8)*(B5575-(E5575/SUMIF(Seasons!A$2:A$8,C5575,Seasons!B$2:B$8))*SUMIF(Seasons!A$2:A$8,C5575,Seasons!C$2:C$8))</f>
        <v>-1.5751159539362922</v>
      </c>
    </row>
    <row r="5576" spans="1:15" x14ac:dyDescent="0.2">
      <c r="A5576">
        <v>1</v>
      </c>
      <c r="B5576" s="1">
        <f>K5576</f>
        <v>685811</v>
      </c>
      <c r="C5576" s="11" t="s">
        <v>21</v>
      </c>
      <c r="D5576" s="11" t="s">
        <v>1565</v>
      </c>
      <c r="E5576" s="12">
        <v>150</v>
      </c>
      <c r="F5576" s="12">
        <v>0</v>
      </c>
      <c r="G5576" s="12">
        <v>0</v>
      </c>
      <c r="H5576" s="12">
        <v>0</v>
      </c>
      <c r="I5576" s="12"/>
      <c r="J5576" s="14">
        <v>845833</v>
      </c>
      <c r="K5576" s="14">
        <v>685811</v>
      </c>
      <c r="L5576" s="14">
        <v>202500</v>
      </c>
      <c r="M5576" s="13">
        <v>0</v>
      </c>
      <c r="N5576" s="10">
        <v>-0.7</v>
      </c>
      <c r="O5576" s="10">
        <f>N5576-1/SUMIF(Seasons!A$2:A$8,C5576,Seasons!E$2:E$8)*(B5576-(E5576/SUMIF(Seasons!A$2:A$8,C5576,Seasons!B$2:B$8))*SUMIF(Seasons!A$2:A$8,C5576,Seasons!C$2:C$8))</f>
        <v>-1.2977259725977772</v>
      </c>
    </row>
    <row r="5577" spans="1:15" x14ac:dyDescent="0.2">
      <c r="A5577">
        <v>1</v>
      </c>
      <c r="B5577" s="1">
        <f>48/82*K5577</f>
        <v>63227.121951219509</v>
      </c>
      <c r="C5577" t="s">
        <v>22</v>
      </c>
      <c r="D5577" t="s">
        <v>1565</v>
      </c>
      <c r="E5577">
        <v>16</v>
      </c>
      <c r="F5577">
        <v>0</v>
      </c>
      <c r="H5577">
        <v>0</v>
      </c>
      <c r="K5577" s="1">
        <v>108013</v>
      </c>
      <c r="L5577" s="1">
        <v>177500</v>
      </c>
      <c r="N5577" s="3">
        <v>0.30000000000000004</v>
      </c>
      <c r="O5577" s="10">
        <f>N5577-1/SUMIF(Seasons!A$2:A$8,C5577,Seasons!E$2:E$8)*(B5577-(E5577/SUMIF(Seasons!A$2:A$8,C5577,Seasons!B$2:B$8))*SUMIF(Seasons!A$2:A$8,C5577,Seasons!C$2:C$8))</f>
        <v>0.27200574722838144</v>
      </c>
    </row>
    <row r="5578" spans="1:15" x14ac:dyDescent="0.2">
      <c r="A5578">
        <v>1</v>
      </c>
      <c r="B5578" s="1">
        <f>K5578</f>
        <v>1025000</v>
      </c>
      <c r="C5578" t="s">
        <v>15</v>
      </c>
      <c r="D5578" t="s">
        <v>1565</v>
      </c>
      <c r="E5578">
        <v>195</v>
      </c>
      <c r="F5578">
        <v>0</v>
      </c>
      <c r="G5578">
        <v>0</v>
      </c>
      <c r="H5578">
        <v>0</v>
      </c>
      <c r="I5578"/>
      <c r="J5578" s="1">
        <v>1025000</v>
      </c>
      <c r="K5578" s="1">
        <v>1025000</v>
      </c>
      <c r="L5578" s="1">
        <v>0</v>
      </c>
      <c r="M5578"/>
      <c r="N5578" s="3">
        <v>6.4</v>
      </c>
      <c r="O5578" s="10">
        <f>N5578-1/SUMIF(Seasons!A$2:A$8,C5578,Seasons!E$2:E$8)*(B5578-(E5578/SUMIF(Seasons!A$2:A$8,C5578,Seasons!B$2:B$8))*SUMIF(Seasons!A$2:A$8,C5578,Seasons!C$2:C$8))</f>
        <v>5.2964181994191684</v>
      </c>
    </row>
    <row r="5579" spans="1:15" x14ac:dyDescent="0.2">
      <c r="A5579">
        <v>1</v>
      </c>
      <c r="B5579" s="1">
        <v>1025000</v>
      </c>
      <c r="C5579" t="s">
        <v>23</v>
      </c>
      <c r="D5579" t="s">
        <v>1565</v>
      </c>
      <c r="E5579">
        <v>186</v>
      </c>
      <c r="K5579" s="1">
        <v>1025000</v>
      </c>
      <c r="L5579" s="1">
        <v>0</v>
      </c>
      <c r="N5579" s="3">
        <v>8</v>
      </c>
      <c r="O5579" s="10">
        <f>N5579-1/SUMIF(Seasons!A$2:A$8,C5579,Seasons!E$2:E$8)*(B5579-(E5579/SUMIF(Seasons!A$2:A$8,C5579,Seasons!B$2:B$8))*SUMIF(Seasons!A$2:A$8,C5579,Seasons!C$2:C$8))</f>
        <v>6.9884649511978703</v>
      </c>
    </row>
    <row r="5580" spans="1:15" x14ac:dyDescent="0.2">
      <c r="A5580">
        <v>1</v>
      </c>
      <c r="B5580" s="1">
        <f>K5580</f>
        <v>159585</v>
      </c>
      <c r="C5580" s="11" t="s">
        <v>19</v>
      </c>
      <c r="D5580" s="11" t="s">
        <v>1566</v>
      </c>
      <c r="E5580" s="12">
        <v>56</v>
      </c>
      <c r="F5580" s="12">
        <v>0</v>
      </c>
      <c r="G5580" s="12">
        <v>0</v>
      </c>
      <c r="H5580" s="12">
        <v>0</v>
      </c>
      <c r="I5580" s="11"/>
      <c r="J5580" s="14">
        <v>550000</v>
      </c>
      <c r="K5580" s="14">
        <v>159585</v>
      </c>
      <c r="L5580" s="14">
        <v>0</v>
      </c>
      <c r="M5580" s="13"/>
      <c r="N5580" s="10">
        <v>1.1000000000000001</v>
      </c>
      <c r="O5580" s="10">
        <f>N5580-1/SUMIF(Seasons!A$2:A$8,C5580,Seasons!E$2:E$8)*(B5580-(E5580/SUMIF(Seasons!A$2:A$8,C5580,Seasons!B$2:B$8))*SUMIF(Seasons!A$2:A$8,C5580,Seasons!C$2:C$8))</f>
        <v>1.061570119754315</v>
      </c>
    </row>
    <row r="5581" spans="1:15" x14ac:dyDescent="0.2">
      <c r="A5581">
        <v>1</v>
      </c>
      <c r="B5581" s="1">
        <f>K5581</f>
        <v>251344</v>
      </c>
      <c r="C5581" s="11" t="s">
        <v>20</v>
      </c>
      <c r="D5581" s="11" t="s">
        <v>1566</v>
      </c>
      <c r="E5581" s="12">
        <v>85</v>
      </c>
      <c r="F5581" s="12">
        <v>0</v>
      </c>
      <c r="G5581" s="12">
        <v>0</v>
      </c>
      <c r="H5581" s="12">
        <v>0</v>
      </c>
      <c r="I5581" s="12"/>
      <c r="J5581" s="14">
        <v>550000</v>
      </c>
      <c r="K5581" s="14">
        <v>251344</v>
      </c>
      <c r="L5581" s="14">
        <v>0</v>
      </c>
      <c r="M5581" s="13"/>
      <c r="N5581" s="10">
        <v>0.3</v>
      </c>
      <c r="O5581" s="10">
        <f>N5581-1/SUMIF(Seasons!A$2:A$8,C5581,Seasons!E$2:E$8)*(B5581-(E5581/SUMIF(Seasons!A$2:A$8,C5581,Seasons!B$2:B$8))*SUMIF(Seasons!A$2:A$8,C5581,Seasons!C$2:C$8))</f>
        <v>0.24275730352212271</v>
      </c>
    </row>
    <row r="5582" spans="1:15" x14ac:dyDescent="0.2">
      <c r="A5582">
        <v>1</v>
      </c>
      <c r="B5582" s="1">
        <f>K5582</f>
        <v>4167</v>
      </c>
      <c r="C5582" s="11" t="s">
        <v>20</v>
      </c>
      <c r="D5582" s="11" t="s">
        <v>1567</v>
      </c>
      <c r="E5582" s="12">
        <v>1</v>
      </c>
      <c r="F5582" s="12">
        <v>0</v>
      </c>
      <c r="G5582" s="12">
        <v>0</v>
      </c>
      <c r="H5582" s="12">
        <v>0</v>
      </c>
      <c r="I5582" s="12"/>
      <c r="J5582" s="14">
        <v>775000</v>
      </c>
      <c r="K5582" s="14">
        <v>4167</v>
      </c>
      <c r="L5582" s="14">
        <v>150000</v>
      </c>
      <c r="M5582" s="13"/>
      <c r="N5582" s="10">
        <v>-0.2</v>
      </c>
      <c r="O5582" s="10">
        <f>N5582-1/SUMIF(Seasons!A$2:A$8,C5582,Seasons!E$2:E$8)*(B5582-(E5582/SUMIF(Seasons!A$2:A$8,C5582,Seasons!B$2:B$8))*SUMIF(Seasons!A$2:A$8,C5582,Seasons!C$2:C$8))</f>
        <v>-0.20370478820122567</v>
      </c>
    </row>
    <row r="5583" spans="1:15" x14ac:dyDescent="0.2">
      <c r="A5583">
        <v>1</v>
      </c>
      <c r="B5583" s="1">
        <f>48/82*K5583</f>
        <v>27937.756097560974</v>
      </c>
      <c r="C5583" t="s">
        <v>22</v>
      </c>
      <c r="D5583" t="s">
        <v>1567</v>
      </c>
      <c r="E5583">
        <v>9</v>
      </c>
      <c r="F5583">
        <v>0</v>
      </c>
      <c r="H5583">
        <v>0</v>
      </c>
      <c r="K5583" s="1">
        <v>47727</v>
      </c>
      <c r="L5583" s="1">
        <v>0</v>
      </c>
      <c r="N5583" s="3">
        <v>0</v>
      </c>
      <c r="O5583" s="10">
        <f>N5583-1/SUMIF(Seasons!A$2:A$8,C5583,Seasons!E$2:E$8)*(B5583-(E5583/SUMIF(Seasons!A$2:A$8,C5583,Seasons!B$2:B$8))*SUMIF(Seasons!A$2:A$8,C5583,Seasons!C$2:C$8))</f>
        <v>3.2959015807887964E-7</v>
      </c>
    </row>
    <row r="5584" spans="1:15" x14ac:dyDescent="0.2">
      <c r="A5584">
        <v>1</v>
      </c>
      <c r="B5584" s="1">
        <f>K5584</f>
        <v>166154</v>
      </c>
      <c r="C5584" t="s">
        <v>15</v>
      </c>
      <c r="D5584" t="s">
        <v>1567</v>
      </c>
      <c r="E5584">
        <v>54</v>
      </c>
      <c r="F5584">
        <v>0</v>
      </c>
      <c r="G5584">
        <v>0</v>
      </c>
      <c r="H5584">
        <v>0</v>
      </c>
      <c r="I5584"/>
      <c r="J5584" s="1">
        <v>600000</v>
      </c>
      <c r="K5584" s="1">
        <v>166154</v>
      </c>
      <c r="L5584" s="1">
        <v>0</v>
      </c>
      <c r="M5584"/>
      <c r="N5584" s="3">
        <v>2</v>
      </c>
      <c r="O5584" s="10">
        <f>N5584-1/SUMIF(Seasons!A$2:A$8,C5584,Seasons!E$2:E$8)*(B5584-(E5584/SUMIF(Seasons!A$2:A$8,C5584,Seasons!B$2:B$8))*SUMIF(Seasons!A$2:A$8,C5584,Seasons!C$2:C$8))</f>
        <v>1.9678304564747933</v>
      </c>
    </row>
    <row r="5585" spans="1:15" x14ac:dyDescent="0.2">
      <c r="A5585">
        <v>1</v>
      </c>
      <c r="B5585" s="1">
        <v>650000</v>
      </c>
      <c r="C5585" t="s">
        <v>23</v>
      </c>
      <c r="D5585" t="s">
        <v>1567</v>
      </c>
      <c r="E5585">
        <v>186</v>
      </c>
      <c r="K5585" s="1">
        <v>650000</v>
      </c>
      <c r="L5585" s="1">
        <v>0</v>
      </c>
      <c r="N5585" s="3">
        <v>5</v>
      </c>
      <c r="O5585" s="10">
        <f>N5585-1/SUMIF(Seasons!A$2:A$8,C5585,Seasons!E$2:E$8)*(B5585-(E5585/SUMIF(Seasons!A$2:A$8,C5585,Seasons!B$2:B$8))*SUMIF(Seasons!A$2:A$8,C5585,Seasons!C$2:C$8))</f>
        <v>4.7870452528837619</v>
      </c>
    </row>
    <row r="5586" spans="1:15" x14ac:dyDescent="0.2">
      <c r="A5586">
        <v>1</v>
      </c>
      <c r="B5586" s="1">
        <f>K5586</f>
        <v>566667</v>
      </c>
      <c r="C5586" s="11" t="s">
        <v>19</v>
      </c>
      <c r="D5586" s="11" t="s">
        <v>1568</v>
      </c>
      <c r="E5586" s="12">
        <v>193</v>
      </c>
      <c r="F5586" s="12">
        <v>0</v>
      </c>
      <c r="G5586" s="12">
        <v>0</v>
      </c>
      <c r="H5586" s="12">
        <v>0</v>
      </c>
      <c r="I5586" s="11"/>
      <c r="J5586" s="14">
        <v>566667</v>
      </c>
      <c r="K5586" s="14">
        <v>566667</v>
      </c>
      <c r="L5586" s="14">
        <v>0</v>
      </c>
      <c r="M5586" s="13"/>
      <c r="N5586" s="10"/>
      <c r="O5586" s="10">
        <f>N5586-1/SUMIF(Seasons!A$2:A$8,C5586,Seasons!E$2:E$8)*(B5586-(E5586/SUMIF(Seasons!A$2:A$8,C5586,Seasons!B$2:B$8))*SUMIF(Seasons!A$2:A$8,C5586,Seasons!C$2:C$8))</f>
        <v>-0.17660132450331126</v>
      </c>
    </row>
    <row r="5587" spans="1:15" x14ac:dyDescent="0.2">
      <c r="A5587">
        <v>1</v>
      </c>
      <c r="B5587" s="1">
        <f>K5587</f>
        <v>766667</v>
      </c>
      <c r="C5587" s="11" t="s">
        <v>20</v>
      </c>
      <c r="D5587" s="11" t="s">
        <v>1568</v>
      </c>
      <c r="E5587" s="12">
        <v>186</v>
      </c>
      <c r="F5587" s="12">
        <v>0</v>
      </c>
      <c r="G5587" s="12">
        <v>0</v>
      </c>
      <c r="H5587" s="12">
        <v>0</v>
      </c>
      <c r="I5587" s="12"/>
      <c r="J5587" s="14">
        <v>766667</v>
      </c>
      <c r="K5587" s="14">
        <v>766667</v>
      </c>
      <c r="L5587" s="14">
        <v>0</v>
      </c>
      <c r="M5587" s="13"/>
      <c r="N5587" s="10">
        <v>0</v>
      </c>
      <c r="O5587" s="10">
        <f>N5587-1/SUMIF(Seasons!A$2:A$8,C5587,Seasons!E$2:E$8)*(B5587-(E5587/SUMIF(Seasons!A$2:A$8,C5587,Seasons!B$2:B$8))*SUMIF(Seasons!A$2:A$8,C5587,Seasons!C$2:C$8))</f>
        <v>-0.66805929018789134</v>
      </c>
    </row>
    <row r="5588" spans="1:15" x14ac:dyDescent="0.2">
      <c r="A5588">
        <v>1</v>
      </c>
      <c r="B5588" s="1">
        <v>189000</v>
      </c>
      <c r="C5588" t="s">
        <v>23</v>
      </c>
      <c r="D5588" t="s">
        <v>1569</v>
      </c>
      <c r="E5588">
        <v>38</v>
      </c>
      <c r="K5588" s="1">
        <v>189000</v>
      </c>
      <c r="L5588" s="1">
        <v>0</v>
      </c>
      <c r="N5588" s="3">
        <v>-0.8</v>
      </c>
      <c r="O5588" s="10">
        <f>N5588-1/SUMIF(Seasons!A$2:A$8,C5588,Seasons!E$2:E$8)*(B5588-(E5588/SUMIF(Seasons!A$2:A$8,C5588,Seasons!B$2:B$8))*SUMIF(Seasons!A$2:A$8,C5588,Seasons!C$2:C$8))</f>
        <v>-0.96319661104273413</v>
      </c>
    </row>
    <row r="5589" spans="1:15" x14ac:dyDescent="0.2">
      <c r="A5589">
        <v>1</v>
      </c>
      <c r="B5589" s="1">
        <f>K5589</f>
        <v>149324</v>
      </c>
      <c r="C5589" s="11" t="s">
        <v>21</v>
      </c>
      <c r="D5589" s="11" t="s">
        <v>1570</v>
      </c>
      <c r="E5589" s="12">
        <v>17</v>
      </c>
      <c r="F5589" s="12">
        <v>0</v>
      </c>
      <c r="G5589" s="12">
        <v>0</v>
      </c>
      <c r="H5589" s="12">
        <v>0</v>
      </c>
      <c r="I5589" s="12"/>
      <c r="J5589" s="14">
        <v>1625000</v>
      </c>
      <c r="K5589" s="14">
        <v>149324</v>
      </c>
      <c r="L5589" s="14">
        <v>575000</v>
      </c>
      <c r="M5589" s="13">
        <v>0</v>
      </c>
      <c r="N5589" s="10">
        <v>0.2</v>
      </c>
      <c r="O5589" s="10">
        <f>N5589-1/SUMIF(Seasons!A$2:A$8,C5589,Seasons!E$2:E$8)*(B5589-(E5589/SUMIF(Seasons!A$2:A$8,C5589,Seasons!B$2:B$8))*SUMIF(Seasons!A$2:A$8,C5589,Seasons!C$2:C$8))</f>
        <v>-3.2258320934625356E-2</v>
      </c>
    </row>
    <row r="5590" spans="1:15" x14ac:dyDescent="0.2">
      <c r="A5590">
        <v>1</v>
      </c>
      <c r="B5590" s="1">
        <f>48/82*K5590</f>
        <v>108470.04878048779</v>
      </c>
      <c r="C5590" t="s">
        <v>22</v>
      </c>
      <c r="D5590" t="s">
        <v>1570</v>
      </c>
      <c r="E5590">
        <v>18</v>
      </c>
      <c r="F5590">
        <v>0</v>
      </c>
      <c r="H5590">
        <v>0</v>
      </c>
      <c r="K5590" s="1">
        <v>185303</v>
      </c>
      <c r="L5590" s="1">
        <v>575000</v>
      </c>
      <c r="N5590" s="3">
        <v>-0.8</v>
      </c>
      <c r="O5590" s="10">
        <f>N5590-1/SUMIF(Seasons!A$2:A$8,C5590,Seasons!E$2:E$8)*(B5590-(E5590/SUMIF(Seasons!A$2:A$8,C5590,Seasons!B$2:B$8))*SUMIF(Seasons!A$2:A$8,C5590,Seasons!C$2:C$8))</f>
        <v>-0.90858160989914882</v>
      </c>
    </row>
    <row r="5591" spans="1:15" x14ac:dyDescent="0.2">
      <c r="A5591">
        <v>1</v>
      </c>
      <c r="B5591" s="1">
        <f>K5591</f>
        <v>863333</v>
      </c>
      <c r="C5591" t="s">
        <v>15</v>
      </c>
      <c r="D5591" t="s">
        <v>1570</v>
      </c>
      <c r="E5591">
        <v>195</v>
      </c>
      <c r="F5591">
        <v>0</v>
      </c>
      <c r="G5591">
        <v>0</v>
      </c>
      <c r="H5591">
        <v>0</v>
      </c>
      <c r="I5591"/>
      <c r="J5591" s="1">
        <v>1563333</v>
      </c>
      <c r="K5591" s="1">
        <v>863333</v>
      </c>
      <c r="L5591" s="1">
        <v>575000</v>
      </c>
      <c r="M5591"/>
      <c r="N5591" s="3">
        <v>5.9</v>
      </c>
      <c r="O5591" s="10">
        <f>N5591-1/SUMIF(Seasons!A$2:A$8,C5591,Seasons!E$2:E$8)*(B5591-(E5591/SUMIF(Seasons!A$2:A$8,C5591,Seasons!B$2:B$8))*SUMIF(Seasons!A$2:A$8,C5591,Seasons!C$2:C$8))</f>
        <v>5.1720240077444339</v>
      </c>
    </row>
    <row r="5592" spans="1:15" x14ac:dyDescent="0.2">
      <c r="A5592">
        <v>1</v>
      </c>
      <c r="B5592" s="1">
        <v>1563000</v>
      </c>
      <c r="C5592" t="s">
        <v>23</v>
      </c>
      <c r="D5592" t="s">
        <v>1570</v>
      </c>
      <c r="E5592">
        <v>186</v>
      </c>
      <c r="K5592" s="1">
        <v>1563000</v>
      </c>
      <c r="L5592" s="1">
        <v>675000</v>
      </c>
      <c r="N5592" s="3">
        <v>7.6</v>
      </c>
      <c r="O5592" s="10">
        <f>N5592-1/SUMIF(Seasons!A$2:A$8,C5592,Seasons!E$2:E$8)*(B5592-(E5592/SUMIF(Seasons!A$2:A$8,C5592,Seasons!B$2:B$8))*SUMIF(Seasons!A$2:A$8,C5592,Seasons!C$2:C$8))</f>
        <v>5.4427684117125104</v>
      </c>
    </row>
    <row r="5593" spans="1:15" x14ac:dyDescent="0.2">
      <c r="A5593">
        <v>1</v>
      </c>
      <c r="B5593" s="1">
        <f>K5593</f>
        <v>962258</v>
      </c>
      <c r="C5593" s="11" t="s">
        <v>20</v>
      </c>
      <c r="D5593" s="11" t="s">
        <v>1571</v>
      </c>
      <c r="E5593" s="12">
        <v>57</v>
      </c>
      <c r="F5593" s="12">
        <v>0</v>
      </c>
      <c r="G5593" s="12">
        <v>0</v>
      </c>
      <c r="H5593" s="12">
        <v>0</v>
      </c>
      <c r="I5593" s="12"/>
      <c r="J5593" s="14">
        <v>3140000</v>
      </c>
      <c r="K5593" s="14">
        <v>962258</v>
      </c>
      <c r="L5593" s="14">
        <v>2115000</v>
      </c>
      <c r="M5593" s="13"/>
      <c r="N5593" s="10">
        <v>-0.3</v>
      </c>
      <c r="O5593" s="10">
        <f>N5593-1/SUMIF(Seasons!A$2:A$8,C5593,Seasons!E$2:E$8)*(B5593-(E5593/SUMIF(Seasons!A$2:A$8,C5593,Seasons!B$2:B$8))*SUMIF(Seasons!A$2:A$8,C5593,Seasons!C$2:C$8))</f>
        <v>-2.3268029901003433</v>
      </c>
    </row>
    <row r="5594" spans="1:15" x14ac:dyDescent="0.2">
      <c r="A5594">
        <v>1</v>
      </c>
      <c r="B5594" s="1">
        <f>K5594</f>
        <v>2773784</v>
      </c>
      <c r="C5594" s="11" t="s">
        <v>21</v>
      </c>
      <c r="D5594" s="11" t="s">
        <v>1571</v>
      </c>
      <c r="E5594" s="12">
        <v>165</v>
      </c>
      <c r="F5594" s="12">
        <v>0</v>
      </c>
      <c r="G5594" s="12">
        <v>0</v>
      </c>
      <c r="H5594" s="12">
        <v>0</v>
      </c>
      <c r="I5594" s="12"/>
      <c r="J5594" s="14">
        <v>3110000</v>
      </c>
      <c r="K5594" s="14">
        <v>2773784</v>
      </c>
      <c r="L5594" s="14">
        <v>2115000</v>
      </c>
      <c r="M5594" s="13">
        <v>1420000</v>
      </c>
      <c r="N5594" s="10">
        <v>1.2</v>
      </c>
      <c r="O5594" s="10">
        <f>N5594-1/SUMIF(Seasons!A$2:A$8,C5594,Seasons!E$2:E$8)*(B5594-(E5594/SUMIF(Seasons!A$2:A$8,C5594,Seasons!B$2:B$8))*SUMIF(Seasons!A$2:A$8,C5594,Seasons!C$2:C$8))</f>
        <v>-4.0975565497522419</v>
      </c>
    </row>
    <row r="5595" spans="1:15" x14ac:dyDescent="0.2">
      <c r="A5595">
        <v>1</v>
      </c>
      <c r="B5595" s="1">
        <f>48/82*K5595</f>
        <v>500487.80487804877</v>
      </c>
      <c r="C5595" t="s">
        <v>22</v>
      </c>
      <c r="D5595" t="s">
        <v>1571</v>
      </c>
      <c r="E5595">
        <v>99</v>
      </c>
      <c r="F5595">
        <v>0</v>
      </c>
      <c r="H5595">
        <v>0</v>
      </c>
      <c r="K5595" s="1">
        <v>855000</v>
      </c>
      <c r="L5595" s="1">
        <v>2255000</v>
      </c>
      <c r="N5595" s="3">
        <v>2.9</v>
      </c>
      <c r="O5595" s="10">
        <f>N5595-1/SUMIF(Seasons!A$2:A$8,C5595,Seasons!E$2:E$8)*(B5595-(E5595/SUMIF(Seasons!A$2:A$8,C5595,Seasons!B$2:B$8))*SUMIF(Seasons!A$2:A$8,C5595,Seasons!C$2:C$8))</f>
        <v>2.5011959087332807</v>
      </c>
    </row>
    <row r="5596" spans="1:15" x14ac:dyDescent="0.2">
      <c r="A5596">
        <v>1</v>
      </c>
      <c r="B5596" s="1">
        <f>K5596</f>
        <v>870000</v>
      </c>
      <c r="C5596" t="s">
        <v>15</v>
      </c>
      <c r="D5596" t="s">
        <v>1571</v>
      </c>
      <c r="E5596">
        <v>195</v>
      </c>
      <c r="F5596">
        <v>0</v>
      </c>
      <c r="G5596">
        <v>0</v>
      </c>
      <c r="H5596">
        <v>0</v>
      </c>
      <c r="I5596"/>
      <c r="J5596" s="1">
        <v>3110000</v>
      </c>
      <c r="K5596" s="1">
        <v>870000</v>
      </c>
      <c r="L5596" s="1">
        <v>2350000</v>
      </c>
      <c r="M5596"/>
      <c r="N5596" s="3">
        <v>7.2</v>
      </c>
      <c r="O5596" s="10">
        <f>N5596-1/SUMIF(Seasons!A$2:A$8,C5596,Seasons!E$2:E$8)*(B5596-(E5596/SUMIF(Seasons!A$2:A$8,C5596,Seasons!B$2:B$8))*SUMIF(Seasons!A$2:A$8,C5596,Seasons!C$2:C$8))</f>
        <v>6.456534365924492</v>
      </c>
    </row>
    <row r="5597" spans="1:15" x14ac:dyDescent="0.2">
      <c r="A5597">
        <v>1</v>
      </c>
      <c r="B5597" s="1">
        <v>2500000</v>
      </c>
      <c r="C5597" t="s">
        <v>23</v>
      </c>
      <c r="D5597" t="s">
        <v>1571</v>
      </c>
      <c r="E5597">
        <v>186</v>
      </c>
      <c r="K5597" s="1">
        <v>2500000</v>
      </c>
      <c r="L5597" s="1">
        <v>0</v>
      </c>
      <c r="N5597" s="3">
        <v>5.8</v>
      </c>
      <c r="O5597" s="10">
        <f>N5597-1/SUMIF(Seasons!A$2:A$8,C5597,Seasons!E$2:E$8)*(B5597-(E5597/SUMIF(Seasons!A$2:A$8,C5597,Seasons!B$2:B$8))*SUMIF(Seasons!A$2:A$8,C5597,Seasons!C$2:C$8))</f>
        <v>1.6473824312333631</v>
      </c>
    </row>
    <row r="5598" spans="1:15" x14ac:dyDescent="0.2">
      <c r="A5598">
        <v>1</v>
      </c>
      <c r="B5598" s="1">
        <f>J5598</f>
        <v>2975000</v>
      </c>
      <c r="C5598" s="11" t="s">
        <v>17</v>
      </c>
      <c r="D5598" s="11" t="s">
        <v>1572</v>
      </c>
      <c r="E5598" s="12">
        <v>190</v>
      </c>
      <c r="F5598" s="12"/>
      <c r="G5598" s="12"/>
      <c r="H5598" s="12"/>
      <c r="I5598" s="13">
        <v>875000</v>
      </c>
      <c r="J5598" s="14">
        <v>2975000</v>
      </c>
      <c r="K5598" s="14"/>
      <c r="L5598" s="14">
        <v>2100000</v>
      </c>
      <c r="M5598" s="13"/>
      <c r="N5598" s="10">
        <v>-0.5</v>
      </c>
      <c r="O5598" s="10">
        <f>N5598-1/SUMIF(Seasons!A$2:A$8,C5598,Seasons!E$2:E$8)*(B5598-(E5598/SUMIF(Seasons!A$2:A$8,C5598,Seasons!B$2:B$8))*SUMIF(Seasons!A$2:A$8,C5598,Seasons!C$2:C$8))</f>
        <v>-7.0537957400327684</v>
      </c>
    </row>
    <row r="5599" spans="1:15" x14ac:dyDescent="0.2">
      <c r="A5599">
        <v>1</v>
      </c>
      <c r="B5599" s="1">
        <f>K5599</f>
        <v>2975000</v>
      </c>
      <c r="C5599" s="11" t="s">
        <v>19</v>
      </c>
      <c r="D5599" s="11" t="s">
        <v>1572</v>
      </c>
      <c r="E5599" s="12">
        <v>193</v>
      </c>
      <c r="F5599" s="12">
        <v>0</v>
      </c>
      <c r="G5599" s="12">
        <v>0</v>
      </c>
      <c r="H5599" s="12">
        <v>0</v>
      </c>
      <c r="I5599" s="11"/>
      <c r="J5599" s="14">
        <v>2975000</v>
      </c>
      <c r="K5599" s="14">
        <v>2975000</v>
      </c>
      <c r="L5599" s="14">
        <v>2100000</v>
      </c>
      <c r="M5599" s="13"/>
      <c r="N5599" s="10">
        <v>4.8</v>
      </c>
      <c r="O5599" s="10">
        <f>N5599-1/SUMIF(Seasons!A$2:A$8,C5599,Seasons!E$2:E$8)*(B5599-(E5599/SUMIF(Seasons!A$2:A$8,C5599,Seasons!B$2:B$8))*SUMIF(Seasons!A$2:A$8,C5599,Seasons!C$2:C$8))</f>
        <v>-1.7562913907284772</v>
      </c>
    </row>
    <row r="5600" spans="1:15" x14ac:dyDescent="0.2">
      <c r="A5600">
        <v>1</v>
      </c>
      <c r="B5600" s="1">
        <f>K5600</f>
        <v>2975000</v>
      </c>
      <c r="C5600" s="11" t="s">
        <v>20</v>
      </c>
      <c r="D5600" s="11" t="s">
        <v>1572</v>
      </c>
      <c r="E5600" s="12">
        <v>186</v>
      </c>
      <c r="F5600" s="12">
        <v>0</v>
      </c>
      <c r="G5600" s="12">
        <v>0</v>
      </c>
      <c r="H5600" s="12">
        <v>0</v>
      </c>
      <c r="I5600" s="12"/>
      <c r="J5600" s="14">
        <v>2975000</v>
      </c>
      <c r="K5600" s="14">
        <v>2975000</v>
      </c>
      <c r="L5600" s="14">
        <v>2100000</v>
      </c>
      <c r="M5600" s="13"/>
      <c r="N5600" s="10">
        <v>6.3</v>
      </c>
      <c r="O5600" s="10">
        <f>N5600-1/SUMIF(Seasons!A$2:A$8,C5600,Seasons!E$2:E$8)*(B5600-(E5600/SUMIF(Seasons!A$2:A$8,C5600,Seasons!B$2:B$8))*SUMIF(Seasons!A$2:A$8,C5600,Seasons!C$2:C$8))</f>
        <v>9.9582463465553772E-2</v>
      </c>
    </row>
    <row r="5601" spans="1:15" x14ac:dyDescent="0.2">
      <c r="A5601">
        <v>1</v>
      </c>
      <c r="B5601" s="1">
        <f>K5601</f>
        <v>3600000</v>
      </c>
      <c r="C5601" s="11" t="s">
        <v>21</v>
      </c>
      <c r="D5601" s="11" t="s">
        <v>1572</v>
      </c>
      <c r="E5601" s="12">
        <v>185</v>
      </c>
      <c r="F5601" s="12">
        <v>0</v>
      </c>
      <c r="G5601" s="12">
        <v>0</v>
      </c>
      <c r="H5601" s="12">
        <v>0</v>
      </c>
      <c r="I5601" s="12"/>
      <c r="J5601" s="14">
        <v>3600000</v>
      </c>
      <c r="K5601" s="14">
        <v>3600000</v>
      </c>
      <c r="L5601" s="14">
        <v>0</v>
      </c>
      <c r="M5601" s="13">
        <v>0</v>
      </c>
      <c r="N5601" s="10">
        <v>5.4</v>
      </c>
      <c r="O5601" s="10">
        <f>N5601-1/SUMIF(Seasons!A$2:A$8,C5601,Seasons!E$2:E$8)*(B5601-(E5601/SUMIF(Seasons!A$2:A$8,C5601,Seasons!B$2:B$8))*SUMIF(Seasons!A$2:A$8,C5601,Seasons!C$2:C$8))</f>
        <v>-1.6655816179990426</v>
      </c>
    </row>
    <row r="5602" spans="1:15" x14ac:dyDescent="0.2">
      <c r="A5602">
        <v>1</v>
      </c>
      <c r="B5602" s="1">
        <f>48/82*K5602</f>
        <v>2107317.0731707318</v>
      </c>
      <c r="C5602" t="s">
        <v>22</v>
      </c>
      <c r="D5602" t="s">
        <v>1572</v>
      </c>
      <c r="E5602">
        <v>99</v>
      </c>
      <c r="F5602">
        <v>0</v>
      </c>
      <c r="H5602">
        <v>0</v>
      </c>
      <c r="K5602" s="1">
        <v>3600000</v>
      </c>
      <c r="L5602" s="1">
        <v>0</v>
      </c>
      <c r="N5602" s="3">
        <v>4.7</v>
      </c>
      <c r="O5602" s="10">
        <f>N5602-1/SUMIF(Seasons!A$2:A$8,C5602,Seasons!E$2:E$8)*(B5602-(E5602/SUMIF(Seasons!A$2:A$8,C5602,Seasons!B$2:B$8))*SUMIF(Seasons!A$2:A$8,C5602,Seasons!C$2:C$8))</f>
        <v>0.9838709677419355</v>
      </c>
    </row>
    <row r="5603" spans="1:15" x14ac:dyDescent="0.2">
      <c r="A5603">
        <v>1</v>
      </c>
      <c r="B5603" s="1">
        <f>K5603</f>
        <v>3600000</v>
      </c>
      <c r="C5603" t="s">
        <v>15</v>
      </c>
      <c r="D5603" t="s">
        <v>1572</v>
      </c>
      <c r="E5603">
        <v>195</v>
      </c>
      <c r="F5603">
        <v>0</v>
      </c>
      <c r="G5603">
        <v>0</v>
      </c>
      <c r="H5603">
        <v>0</v>
      </c>
      <c r="I5603"/>
      <c r="J5603" s="1">
        <v>3600000</v>
      </c>
      <c r="K5603" s="1">
        <v>3600000</v>
      </c>
      <c r="L5603" s="1">
        <v>0</v>
      </c>
      <c r="M5603"/>
      <c r="N5603" s="3">
        <v>2.5</v>
      </c>
      <c r="O5603" s="10">
        <f>N5603-1/SUMIF(Seasons!A$2:A$8,C5603,Seasons!E$2:E$8)*(B5603-(E5603/SUMIF(Seasons!A$2:A$8,C5603,Seasons!B$2:B$8))*SUMIF(Seasons!A$2:A$8,C5603,Seasons!C$2:C$8))</f>
        <v>-4.5861568247821873</v>
      </c>
    </row>
    <row r="5604" spans="1:15" x14ac:dyDescent="0.2">
      <c r="A5604">
        <v>1</v>
      </c>
      <c r="B5604" s="1">
        <v>3600000</v>
      </c>
      <c r="C5604" t="s">
        <v>23</v>
      </c>
      <c r="D5604" t="s">
        <v>1572</v>
      </c>
      <c r="E5604">
        <v>186</v>
      </c>
      <c r="K5604" s="1">
        <v>3600000</v>
      </c>
      <c r="L5604" s="1">
        <v>0</v>
      </c>
      <c r="N5604" s="3">
        <v>3.6</v>
      </c>
      <c r="O5604" s="10">
        <f>N5604-1/SUMIF(Seasons!A$2:A$8,C5604,Seasons!E$2:E$8)*(B5604-(E5604/SUMIF(Seasons!A$2:A$8,C5604,Seasons!B$2:B$8))*SUMIF(Seasons!A$2:A$8,C5604,Seasons!C$2:C$8))</f>
        <v>-2.8951197870452527</v>
      </c>
    </row>
    <row r="5605" spans="1:15" x14ac:dyDescent="0.2">
      <c r="A5605">
        <v>1</v>
      </c>
      <c r="B5605" s="1">
        <f>48/82*K5605</f>
        <v>21877.463414634145</v>
      </c>
      <c r="C5605" t="s">
        <v>22</v>
      </c>
      <c r="D5605" t="s">
        <v>1573</v>
      </c>
      <c r="E5605">
        <v>4</v>
      </c>
      <c r="F5605">
        <v>0</v>
      </c>
      <c r="H5605">
        <v>0</v>
      </c>
      <c r="K5605" s="1">
        <v>37374</v>
      </c>
      <c r="L5605" s="1">
        <v>850000</v>
      </c>
      <c r="N5605" s="3">
        <v>-0.2</v>
      </c>
      <c r="O5605" s="10">
        <f>N5605-1/SUMIF(Seasons!A$2:A$8,C5605,Seasons!E$2:E$8)*(B5605-(E5605/SUMIF(Seasons!A$2:A$8,C5605,Seasons!B$2:B$8))*SUMIF(Seasons!A$2:A$8,C5605,Seasons!C$2:C$8))</f>
        <v>-0.21953158600958445</v>
      </c>
    </row>
    <row r="5606" spans="1:15" x14ac:dyDescent="0.2">
      <c r="A5606">
        <v>1</v>
      </c>
      <c r="B5606" s="1">
        <f>K5606</f>
        <v>4744</v>
      </c>
      <c r="C5606" t="s">
        <v>15</v>
      </c>
      <c r="D5606" t="s">
        <v>1573</v>
      </c>
      <c r="E5606">
        <v>1</v>
      </c>
      <c r="F5606">
        <v>0</v>
      </c>
      <c r="G5606">
        <v>0</v>
      </c>
      <c r="H5606">
        <v>0</v>
      </c>
      <c r="I5606"/>
      <c r="J5606" s="1">
        <v>1775000</v>
      </c>
      <c r="K5606" s="1">
        <v>4744</v>
      </c>
      <c r="L5606" s="1">
        <v>850000</v>
      </c>
      <c r="M5606"/>
      <c r="N5606" s="3">
        <v>-0.4</v>
      </c>
      <c r="O5606" s="10">
        <f>N5606-1/SUMIF(Seasons!A$2:A$8,C5606,Seasons!E$2:E$8)*(B5606-(E5606/SUMIF(Seasons!A$2:A$8,C5606,Seasons!B$2:B$8))*SUMIF(Seasons!A$2:A$8,C5606,Seasons!C$2:C$8))</f>
        <v>-0.40446889567354238</v>
      </c>
    </row>
    <row r="5607" spans="1:15" x14ac:dyDescent="0.2">
      <c r="A5607">
        <v>1</v>
      </c>
      <c r="B5607" s="1">
        <v>67000</v>
      </c>
      <c r="C5607" t="s">
        <v>23</v>
      </c>
      <c r="D5607" t="s">
        <v>1573</v>
      </c>
      <c r="E5607">
        <v>20</v>
      </c>
      <c r="K5607" s="1">
        <v>67000</v>
      </c>
      <c r="L5607" s="1">
        <v>0</v>
      </c>
      <c r="N5607" s="3">
        <v>0</v>
      </c>
      <c r="O5607" s="10">
        <f>N5607-1/SUMIF(Seasons!A$2:A$8,C5607,Seasons!E$2:E$8)*(B5607-(E5607/SUMIF(Seasons!A$2:A$8,C5607,Seasons!B$2:B$8))*SUMIF(Seasons!A$2:A$8,C5607,Seasons!C$2:C$8))</f>
        <v>-1.673870109053438E-2</v>
      </c>
    </row>
    <row r="5608" spans="1:15" x14ac:dyDescent="0.2">
      <c r="A5608">
        <v>1</v>
      </c>
      <c r="B5608" s="1">
        <f>J5608</f>
        <v>516667</v>
      </c>
      <c r="C5608" s="11" t="s">
        <v>17</v>
      </c>
      <c r="D5608" s="11" t="s">
        <v>1574</v>
      </c>
      <c r="E5608" s="12">
        <v>190</v>
      </c>
      <c r="F5608" s="12"/>
      <c r="G5608" s="12"/>
      <c r="H5608" s="12"/>
      <c r="I5608" s="13">
        <v>525000</v>
      </c>
      <c r="J5608" s="14">
        <v>516667</v>
      </c>
      <c r="K5608" s="14"/>
      <c r="L5608" s="14" t="s">
        <v>27</v>
      </c>
      <c r="M5608" s="13"/>
      <c r="N5608" s="10">
        <v>-0.4</v>
      </c>
      <c r="O5608" s="10">
        <f>N5608-1/SUMIF(Seasons!A$2:A$8,C5608,Seasons!E$2:E$8)*(B5608-(E5608/SUMIF(Seasons!A$2:A$8,C5608,Seasons!B$2:B$8))*SUMIF(Seasons!A$2:A$8,C5608,Seasons!C$2:C$8))</f>
        <v>-0.50923080283997813</v>
      </c>
    </row>
    <row r="5609" spans="1:15" x14ac:dyDescent="0.2">
      <c r="A5609">
        <v>1</v>
      </c>
      <c r="B5609" s="1">
        <f>K5609</f>
        <v>248964</v>
      </c>
      <c r="C5609" s="11" t="s">
        <v>19</v>
      </c>
      <c r="D5609" s="11" t="s">
        <v>1574</v>
      </c>
      <c r="E5609" s="12">
        <v>93</v>
      </c>
      <c r="F5609" s="12">
        <v>0</v>
      </c>
      <c r="G5609" s="12">
        <v>0</v>
      </c>
      <c r="H5609" s="12">
        <v>0</v>
      </c>
      <c r="I5609" s="11"/>
      <c r="J5609" s="14">
        <v>516667</v>
      </c>
      <c r="K5609" s="14">
        <v>248964</v>
      </c>
      <c r="L5609" s="14">
        <v>0</v>
      </c>
      <c r="M5609" s="13"/>
      <c r="N5609" s="10">
        <v>1</v>
      </c>
      <c r="O5609" s="10">
        <f>N5609-1/SUMIF(Seasons!A$2:A$8,C5609,Seasons!E$2:E$8)*(B5609-(E5609/SUMIF(Seasons!A$2:A$8,C5609,Seasons!B$2:B$8))*SUMIF(Seasons!A$2:A$8,C5609,Seasons!C$2:C$8))</f>
        <v>0.97872488076038844</v>
      </c>
    </row>
    <row r="5610" spans="1:15" x14ac:dyDescent="0.2">
      <c r="A5610">
        <v>1</v>
      </c>
      <c r="B5610" s="1">
        <f>K5610</f>
        <v>550000</v>
      </c>
      <c r="C5610" s="11" t="s">
        <v>20</v>
      </c>
      <c r="D5610" s="11" t="s">
        <v>1574</v>
      </c>
      <c r="E5610" s="12">
        <v>186</v>
      </c>
      <c r="F5610" s="12">
        <v>0</v>
      </c>
      <c r="G5610" s="12">
        <v>0</v>
      </c>
      <c r="H5610" s="12">
        <v>0</v>
      </c>
      <c r="I5610" s="12"/>
      <c r="J5610" s="14">
        <v>550000</v>
      </c>
      <c r="K5610" s="14">
        <v>550000</v>
      </c>
      <c r="L5610" s="14">
        <v>0</v>
      </c>
      <c r="M5610" s="13"/>
      <c r="N5610" s="10">
        <v>4.0999999999999996</v>
      </c>
      <c r="O5610" s="10">
        <f>N5610-1/SUMIF(Seasons!A$2:A$8,C5610,Seasons!E$2:E$8)*(B5610-(E5610/SUMIF(Seasons!A$2:A$8,C5610,Seasons!B$2:B$8))*SUMIF(Seasons!A$2:A$8,C5610,Seasons!C$2:C$8))</f>
        <v>3.9747390396659705</v>
      </c>
    </row>
    <row r="5611" spans="1:15" x14ac:dyDescent="0.2">
      <c r="A5611">
        <v>1</v>
      </c>
      <c r="B5611" s="1">
        <f>K5611</f>
        <v>550000</v>
      </c>
      <c r="C5611" s="11" t="s">
        <v>21</v>
      </c>
      <c r="D5611" s="11" t="s">
        <v>1574</v>
      </c>
      <c r="E5611" s="12">
        <v>185</v>
      </c>
      <c r="F5611" s="12">
        <v>0</v>
      </c>
      <c r="G5611" s="12">
        <v>0</v>
      </c>
      <c r="H5611" s="12">
        <v>0</v>
      </c>
      <c r="I5611" s="12"/>
      <c r="J5611" s="14">
        <v>550000</v>
      </c>
      <c r="K5611" s="14">
        <v>550000</v>
      </c>
      <c r="L5611" s="14">
        <v>0</v>
      </c>
      <c r="M5611" s="13">
        <v>0</v>
      </c>
      <c r="N5611" s="10">
        <v>3.5</v>
      </c>
      <c r="O5611" s="10">
        <f>N5611-1/SUMIF(Seasons!A$2:A$8,C5611,Seasons!E$2:E$8)*(B5611-(E5611/SUMIF(Seasons!A$2:A$8,C5611,Seasons!B$2:B$8))*SUMIF(Seasons!A$2:A$8,C5611,Seasons!C$2:C$8))</f>
        <v>3.4425562470081377</v>
      </c>
    </row>
    <row r="5612" spans="1:15" x14ac:dyDescent="0.2">
      <c r="A5612">
        <v>1</v>
      </c>
      <c r="B5612" s="1">
        <f>48/82*K5612</f>
        <v>321951.21951219509</v>
      </c>
      <c r="C5612" t="s">
        <v>22</v>
      </c>
      <c r="D5612" t="s">
        <v>1574</v>
      </c>
      <c r="E5612">
        <v>99</v>
      </c>
      <c r="F5612">
        <v>0</v>
      </c>
      <c r="H5612">
        <v>0</v>
      </c>
      <c r="K5612" s="1">
        <v>550000</v>
      </c>
      <c r="L5612" s="1">
        <v>0</v>
      </c>
      <c r="N5612" s="3">
        <v>2.6</v>
      </c>
      <c r="O5612" s="10">
        <f>N5612-1/SUMIF(Seasons!A$2:A$8,C5612,Seasons!E$2:E$8)*(B5612-(E5612/SUMIF(Seasons!A$2:A$8,C5612,Seasons!B$2:B$8))*SUMIF(Seasons!A$2:A$8,C5612,Seasons!C$2:C$8))</f>
        <v>2.5697875688434304</v>
      </c>
    </row>
    <row r="5613" spans="1:15" x14ac:dyDescent="0.2">
      <c r="A5613">
        <v>1</v>
      </c>
      <c r="B5613" s="1">
        <f>K5613</f>
        <v>1187500</v>
      </c>
      <c r="C5613" t="s">
        <v>15</v>
      </c>
      <c r="D5613" t="s">
        <v>1574</v>
      </c>
      <c r="E5613">
        <v>195</v>
      </c>
      <c r="F5613">
        <v>0</v>
      </c>
      <c r="G5613">
        <v>0</v>
      </c>
      <c r="H5613">
        <v>0</v>
      </c>
      <c r="I5613"/>
      <c r="J5613" s="1">
        <v>1187500</v>
      </c>
      <c r="K5613" s="1">
        <v>1187500</v>
      </c>
      <c r="L5613" s="1">
        <v>0</v>
      </c>
      <c r="M5613"/>
      <c r="N5613" s="3">
        <v>1.9</v>
      </c>
      <c r="O5613" s="10">
        <f>N5613-1/SUMIF(Seasons!A$2:A$8,C5613,Seasons!E$2:E$8)*(B5613-(E5613/SUMIF(Seasons!A$2:A$8,C5613,Seasons!B$2:B$8))*SUMIF(Seasons!A$2:A$8,C5613,Seasons!C$2:C$8))</f>
        <v>0.41887705711519851</v>
      </c>
    </row>
    <row r="5614" spans="1:15" x14ac:dyDescent="0.2">
      <c r="A5614">
        <v>1</v>
      </c>
      <c r="B5614" s="1">
        <v>1136000</v>
      </c>
      <c r="C5614" t="s">
        <v>23</v>
      </c>
      <c r="D5614" t="s">
        <v>1574</v>
      </c>
      <c r="E5614">
        <v>178</v>
      </c>
      <c r="K5614" s="1">
        <v>1136000</v>
      </c>
      <c r="L5614" s="1">
        <v>0</v>
      </c>
      <c r="N5614" s="3">
        <v>0.7</v>
      </c>
      <c r="O5614" s="10">
        <f>N5614-1/SUMIF(Seasons!A$2:A$8,C5614,Seasons!E$2:E$8)*(B5614-(E5614/SUMIF(Seasons!A$2:A$8,C5614,Seasons!B$2:B$8))*SUMIF(Seasons!A$2:A$8,C5614,Seasons!C$2:C$8))</f>
        <v>-0.59829120989209139</v>
      </c>
    </row>
    <row r="5615" spans="1:15" x14ac:dyDescent="0.2">
      <c r="A5615">
        <v>1</v>
      </c>
      <c r="B5615" s="1">
        <f>K5615</f>
        <v>322564</v>
      </c>
      <c r="C5615" t="s">
        <v>15</v>
      </c>
      <c r="D5615" t="s">
        <v>1575</v>
      </c>
      <c r="E5615">
        <v>68</v>
      </c>
      <c r="F5615">
        <v>0</v>
      </c>
      <c r="G5615">
        <v>0</v>
      </c>
      <c r="H5615">
        <v>0</v>
      </c>
      <c r="I5615"/>
      <c r="J5615" s="1">
        <v>1350000</v>
      </c>
      <c r="K5615" s="1">
        <v>322564</v>
      </c>
      <c r="L5615" s="1">
        <v>850000</v>
      </c>
      <c r="M5615"/>
      <c r="N5615" s="3">
        <v>1.7000000000000002</v>
      </c>
      <c r="O5615" s="10">
        <f>N5615-1/SUMIF(Seasons!A$2:A$8,C5615,Seasons!E$2:E$8)*(B5615-(E5615/SUMIF(Seasons!A$2:A$8,C5615,Seasons!B$2:B$8))*SUMIF(Seasons!A$2:A$8,C5615,Seasons!C$2:C$8))</f>
        <v>1.3961801474421032</v>
      </c>
    </row>
    <row r="5616" spans="1:15" x14ac:dyDescent="0.2">
      <c r="A5616">
        <v>1</v>
      </c>
      <c r="B5616" s="1">
        <v>363000</v>
      </c>
      <c r="C5616" t="s">
        <v>23</v>
      </c>
      <c r="D5616" t="s">
        <v>1575</v>
      </c>
      <c r="E5616">
        <v>108</v>
      </c>
      <c r="K5616" s="1">
        <v>363000</v>
      </c>
      <c r="L5616" s="1">
        <v>0</v>
      </c>
      <c r="N5616" s="3">
        <v>-0.5</v>
      </c>
      <c r="O5616" s="10">
        <f>N5616-1/SUMIF(Seasons!A$2:A$8,C5616,Seasons!E$2:E$8)*(B5616-(E5616/SUMIF(Seasons!A$2:A$8,C5616,Seasons!B$2:B$8))*SUMIF(Seasons!A$2:A$8,C5616,Seasons!C$2:C$8))</f>
        <v>-0.5929444428542805</v>
      </c>
    </row>
    <row r="5617" spans="1:15" x14ac:dyDescent="0.2">
      <c r="A5617">
        <v>1</v>
      </c>
      <c r="B5617" s="1">
        <f>J5617</f>
        <v>1084200</v>
      </c>
      <c r="C5617" s="11" t="s">
        <v>17</v>
      </c>
      <c r="D5617" s="11" t="s">
        <v>1576</v>
      </c>
      <c r="E5617" s="12">
        <v>190</v>
      </c>
      <c r="F5617" s="12"/>
      <c r="G5617" s="12"/>
      <c r="H5617" s="12"/>
      <c r="I5617" s="13">
        <v>984200</v>
      </c>
      <c r="J5617" s="14">
        <v>1084200</v>
      </c>
      <c r="K5617" s="14"/>
      <c r="L5617" s="14" t="s">
        <v>27</v>
      </c>
      <c r="M5617" s="13"/>
      <c r="N5617" s="10">
        <v>3.6</v>
      </c>
      <c r="O5617" s="10">
        <f>N5617-1/SUMIF(Seasons!A$2:A$8,C5617,Seasons!E$2:E$8)*(B5617-(E5617/SUMIF(Seasons!A$2:A$8,C5617,Seasons!B$2:B$8))*SUMIF(Seasons!A$2:A$8,C5617,Seasons!C$2:C$8))</f>
        <v>2.0029710540688148</v>
      </c>
    </row>
    <row r="5618" spans="1:15" x14ac:dyDescent="0.2">
      <c r="A5618">
        <v>1</v>
      </c>
      <c r="B5618" s="1">
        <f>K5618</f>
        <v>73029</v>
      </c>
      <c r="C5618" s="11" t="s">
        <v>19</v>
      </c>
      <c r="D5618" s="11" t="s">
        <v>1576</v>
      </c>
      <c r="E5618" s="12">
        <v>13</v>
      </c>
      <c r="F5618" s="12">
        <v>0</v>
      </c>
      <c r="G5618" s="12">
        <v>0</v>
      </c>
      <c r="H5618" s="12">
        <v>0</v>
      </c>
      <c r="I5618" s="11"/>
      <c r="J5618" s="14">
        <v>1084200</v>
      </c>
      <c r="K5618" s="14">
        <v>73029</v>
      </c>
      <c r="L5618" s="14">
        <v>300000</v>
      </c>
      <c r="M5618" s="13"/>
      <c r="N5618" s="10">
        <v>0.2</v>
      </c>
      <c r="O5618" s="10">
        <f>N5618-1/SUMIF(Seasons!A$2:A$8,C5618,Seasons!E$2:E$8)*(B5618-(E5618/SUMIF(Seasons!A$2:A$8,C5618,Seasons!B$2:B$8))*SUMIF(Seasons!A$2:A$8,C5618,Seasons!C$2:C$8))</f>
        <v>9.5760944309096541E-2</v>
      </c>
    </row>
    <row r="5619" spans="1:15" x14ac:dyDescent="0.2">
      <c r="A5619">
        <v>1</v>
      </c>
      <c r="B5619" s="1">
        <f>K5619</f>
        <v>895161</v>
      </c>
      <c r="C5619" s="11" t="s">
        <v>20</v>
      </c>
      <c r="D5619" s="11" t="s">
        <v>1576</v>
      </c>
      <c r="E5619" s="12">
        <v>185</v>
      </c>
      <c r="F5619" s="12">
        <v>0</v>
      </c>
      <c r="G5619" s="12">
        <v>0</v>
      </c>
      <c r="H5619" s="12">
        <v>0</v>
      </c>
      <c r="I5619" s="12"/>
      <c r="J5619" s="14">
        <v>900000</v>
      </c>
      <c r="K5619" s="14">
        <v>895161</v>
      </c>
      <c r="L5619" s="14">
        <v>0</v>
      </c>
      <c r="M5619" s="13"/>
      <c r="N5619" s="10">
        <v>13</v>
      </c>
      <c r="O5619" s="10">
        <f>N5619-1/SUMIF(Seasons!A$2:A$8,C5619,Seasons!E$2:E$8)*(B5619-(E5619/SUMIF(Seasons!A$2:A$8,C5619,Seasons!B$2:B$8))*SUMIF(Seasons!A$2:A$8,C5619,Seasons!C$2:C$8))</f>
        <v>12.003300612835881</v>
      </c>
    </row>
    <row r="5620" spans="1:15" x14ac:dyDescent="0.2">
      <c r="A5620">
        <v>1</v>
      </c>
      <c r="B5620" s="1">
        <f>K5620</f>
        <v>900000</v>
      </c>
      <c r="C5620" s="11" t="s">
        <v>21</v>
      </c>
      <c r="D5620" s="11" t="s">
        <v>1576</v>
      </c>
      <c r="E5620" s="12">
        <v>185</v>
      </c>
      <c r="F5620" s="12">
        <v>0</v>
      </c>
      <c r="G5620" s="12">
        <v>0</v>
      </c>
      <c r="H5620" s="12">
        <v>0</v>
      </c>
      <c r="I5620" s="12"/>
      <c r="J5620" s="14">
        <v>900000</v>
      </c>
      <c r="K5620" s="14">
        <v>900000</v>
      </c>
      <c r="L5620" s="14">
        <v>0</v>
      </c>
      <c r="M5620" s="13">
        <v>0</v>
      </c>
      <c r="N5620" s="10">
        <v>22.6</v>
      </c>
      <c r="O5620" s="10">
        <f>N5620-1/SUMIF(Seasons!A$2:A$8,C5620,Seasons!E$2:E$8)*(B5620-(E5620/SUMIF(Seasons!A$2:A$8,C5620,Seasons!B$2:B$8))*SUMIF(Seasons!A$2:A$8,C5620,Seasons!C$2:C$8))</f>
        <v>21.73834370512207</v>
      </c>
    </row>
    <row r="5621" spans="1:15" x14ac:dyDescent="0.2">
      <c r="A5621">
        <v>1</v>
      </c>
      <c r="B5621" s="1">
        <f>48/82*K5621</f>
        <v>2341463.4146341463</v>
      </c>
      <c r="C5621" t="s">
        <v>22</v>
      </c>
      <c r="D5621" t="s">
        <v>1576</v>
      </c>
      <c r="E5621">
        <v>99</v>
      </c>
      <c r="F5621">
        <v>0</v>
      </c>
      <c r="H5621">
        <v>0</v>
      </c>
      <c r="K5621" s="1">
        <v>4000000</v>
      </c>
      <c r="L5621" s="1">
        <v>0</v>
      </c>
      <c r="N5621" s="3">
        <v>14.9</v>
      </c>
      <c r="O5621" s="10">
        <f>N5621-1/SUMIF(Seasons!A$2:A$8,C5621,Seasons!E$2:E$8)*(B5621-(E5621/SUMIF(Seasons!A$2:A$8,C5621,Seasons!B$2:B$8))*SUMIF(Seasons!A$2:A$8,C5621,Seasons!C$2:C$8))</f>
        <v>10.700472069236822</v>
      </c>
    </row>
    <row r="5622" spans="1:15" x14ac:dyDescent="0.2">
      <c r="A5622">
        <v>1</v>
      </c>
      <c r="B5622" s="1">
        <f>K5622</f>
        <v>4000000</v>
      </c>
      <c r="C5622" t="s">
        <v>15</v>
      </c>
      <c r="D5622" t="s">
        <v>1576</v>
      </c>
      <c r="E5622">
        <v>195</v>
      </c>
      <c r="F5622">
        <v>0</v>
      </c>
      <c r="G5622">
        <v>0</v>
      </c>
      <c r="H5622">
        <v>0</v>
      </c>
      <c r="I5622"/>
      <c r="J5622" s="1">
        <v>4000000</v>
      </c>
      <c r="K5622" s="1">
        <v>4000000</v>
      </c>
      <c r="L5622" s="1">
        <v>0</v>
      </c>
      <c r="M5622"/>
      <c r="N5622" s="3">
        <v>13.9</v>
      </c>
      <c r="O5622" s="10">
        <f>N5622-1/SUMIF(Seasons!A$2:A$8,C5622,Seasons!E$2:E$8)*(B5622-(E5622/SUMIF(Seasons!A$2:A$8,C5622,Seasons!B$2:B$8))*SUMIF(Seasons!A$2:A$8,C5622,Seasons!C$2:C$8))</f>
        <v>5.8845111326234267</v>
      </c>
    </row>
    <row r="5623" spans="1:15" x14ac:dyDescent="0.2">
      <c r="A5623">
        <v>1</v>
      </c>
      <c r="B5623" s="1">
        <v>4000000</v>
      </c>
      <c r="C5623" t="s">
        <v>23</v>
      </c>
      <c r="D5623" t="s">
        <v>1576</v>
      </c>
      <c r="E5623" s="19">
        <v>186</v>
      </c>
      <c r="J5623" s="1">
        <v>4000000</v>
      </c>
      <c r="K5623" s="1">
        <v>4000000</v>
      </c>
      <c r="N5623" s="3">
        <v>26</v>
      </c>
      <c r="O5623" s="10">
        <f>N5623-1/SUMIF(Seasons!A$2:A$8,C5623,Seasons!E$2:E$8)*(B5623-(E5623/SUMIF(Seasons!A$2:A$8,C5623,Seasons!B$2:B$8))*SUMIF(Seasons!A$2:A$8,C5623,Seasons!C$2:C$8))</f>
        <v>18.653061224489797</v>
      </c>
    </row>
    <row r="5624" spans="1:15" x14ac:dyDescent="0.2">
      <c r="A5624">
        <v>1</v>
      </c>
      <c r="B5624" s="1">
        <f>J5624</f>
        <v>5625000</v>
      </c>
      <c r="C5624" s="11" t="s">
        <v>17</v>
      </c>
      <c r="D5624" s="11" t="s">
        <v>1577</v>
      </c>
      <c r="E5624" s="12">
        <v>190</v>
      </c>
      <c r="F5624" s="12"/>
      <c r="G5624" s="12"/>
      <c r="H5624" s="12"/>
      <c r="I5624" s="13">
        <v>5750000</v>
      </c>
      <c r="J5624" s="14">
        <v>5625000</v>
      </c>
      <c r="K5624" s="14"/>
      <c r="L5624" s="14" t="s">
        <v>27</v>
      </c>
      <c r="M5624" s="13"/>
      <c r="N5624" s="20">
        <v>-3.4</v>
      </c>
      <c r="O5624" s="10">
        <f>N5624-1/SUMIF(Seasons!A$2:A$8,C5624,Seasons!E$2:E$8)*(B5624-(E5624/SUMIF(Seasons!A$2:A$8,C5624,Seasons!B$2:B$8))*SUMIF(Seasons!A$2:A$8,C5624,Seasons!C$2:C$8))</f>
        <v>-16.900819224467504</v>
      </c>
    </row>
    <row r="5625" spans="1:15" x14ac:dyDescent="0.2">
      <c r="A5625">
        <v>1</v>
      </c>
      <c r="B5625" s="1">
        <f>K5625</f>
        <v>1880829</v>
      </c>
      <c r="C5625" s="11" t="s">
        <v>19</v>
      </c>
      <c r="D5625" s="11" t="s">
        <v>1577</v>
      </c>
      <c r="E5625" s="11">
        <v>132</v>
      </c>
      <c r="F5625" s="11">
        <v>0</v>
      </c>
      <c r="G5625" s="11">
        <v>0</v>
      </c>
      <c r="H5625" s="11">
        <v>0</v>
      </c>
      <c r="I5625" s="11"/>
      <c r="J5625" s="17">
        <v>2750000</v>
      </c>
      <c r="K5625" s="17">
        <v>1880829</v>
      </c>
      <c r="L5625" s="17">
        <v>2400000</v>
      </c>
      <c r="M5625" s="18"/>
      <c r="N5625" s="10">
        <v>2.6</v>
      </c>
      <c r="O5625" s="10">
        <f>N5625-1/SUMIF(Seasons!A$2:A$8,C5625,Seasons!E$2:E$8)*(B5625-(E5625/SUMIF(Seasons!A$2:A$8,C5625,Seasons!B$2:B$8))*SUMIF(Seasons!A$2:A$8,C5625,Seasons!C$2:C$8))</f>
        <v>-1.4764505644580175</v>
      </c>
    </row>
    <row r="5626" spans="1:15" x14ac:dyDescent="0.2">
      <c r="A5626">
        <v>1</v>
      </c>
      <c r="B5626" s="1">
        <f>J5626</f>
        <v>780555</v>
      </c>
      <c r="C5626" s="11" t="s">
        <v>17</v>
      </c>
      <c r="D5626" s="11" t="s">
        <v>1578</v>
      </c>
      <c r="E5626" s="12">
        <v>190</v>
      </c>
      <c r="F5626" s="12"/>
      <c r="G5626" s="12"/>
      <c r="H5626" s="12"/>
      <c r="I5626" s="13">
        <v>815000</v>
      </c>
      <c r="J5626" s="14">
        <v>780555</v>
      </c>
      <c r="K5626" s="14"/>
      <c r="L5626" s="14" t="s">
        <v>27</v>
      </c>
      <c r="M5626" s="13"/>
      <c r="N5626" s="10">
        <v>0.5</v>
      </c>
      <c r="O5626" s="10">
        <f>N5626-1/SUMIF(Seasons!A$2:A$8,C5626,Seasons!E$2:E$8)*(B5626-(E5626/SUMIF(Seasons!A$2:A$8,C5626,Seasons!B$2:B$8))*SUMIF(Seasons!A$2:A$8,C5626,Seasons!C$2:C$8))</f>
        <v>-0.30101802293828506</v>
      </c>
    </row>
    <row r="5627" spans="1:15" x14ac:dyDescent="0.2">
      <c r="A5627">
        <v>1</v>
      </c>
      <c r="B5627" s="1">
        <f>K5627</f>
        <v>715000</v>
      </c>
      <c r="C5627" s="11" t="s">
        <v>19</v>
      </c>
      <c r="D5627" s="11" t="s">
        <v>1578</v>
      </c>
      <c r="E5627" s="12">
        <v>193</v>
      </c>
      <c r="F5627" s="12">
        <v>0</v>
      </c>
      <c r="G5627" s="12">
        <v>0</v>
      </c>
      <c r="H5627" s="12">
        <v>0</v>
      </c>
      <c r="I5627" s="11"/>
      <c r="J5627" s="14">
        <v>715000</v>
      </c>
      <c r="K5627" s="14">
        <v>715000</v>
      </c>
      <c r="L5627" s="14">
        <v>0</v>
      </c>
      <c r="M5627" s="13"/>
      <c r="N5627" s="10">
        <v>5.3</v>
      </c>
      <c r="O5627" s="10">
        <f>N5627-1/SUMIF(Seasons!A$2:A$8,C5627,Seasons!E$2:E$8)*(B5627-(E5627/SUMIF(Seasons!A$2:A$8,C5627,Seasons!B$2:B$8))*SUMIF(Seasons!A$2:A$8,C5627,Seasons!C$2:C$8))</f>
        <v>4.7304635761589404</v>
      </c>
    </row>
    <row r="5628" spans="1:15" x14ac:dyDescent="0.2">
      <c r="A5628">
        <v>1</v>
      </c>
      <c r="B5628" s="1">
        <f>K5628</f>
        <v>750750</v>
      </c>
      <c r="C5628" s="11" t="s">
        <v>20</v>
      </c>
      <c r="D5628" s="11" t="s">
        <v>1578</v>
      </c>
      <c r="E5628" s="11">
        <v>186</v>
      </c>
      <c r="F5628" s="11">
        <v>0</v>
      </c>
      <c r="G5628" s="11">
        <v>0</v>
      </c>
      <c r="H5628" s="11">
        <v>0</v>
      </c>
      <c r="I5628" s="11"/>
      <c r="J5628" s="17">
        <v>750750</v>
      </c>
      <c r="K5628" s="17">
        <v>750750</v>
      </c>
      <c r="L5628" s="17">
        <v>0</v>
      </c>
      <c r="M5628" s="18"/>
      <c r="N5628" s="10">
        <v>3.7</v>
      </c>
      <c r="O5628" s="10">
        <f>N5628-1/SUMIF(Seasons!A$2:A$8,C5628,Seasons!E$2:E$8)*(B5628-(E5628/SUMIF(Seasons!A$2:A$8,C5628,Seasons!B$2:B$8))*SUMIF(Seasons!A$2:A$8,C5628,Seasons!C$2:C$8))</f>
        <v>3.0718162839248437</v>
      </c>
    </row>
    <row r="5629" spans="1:15" x14ac:dyDescent="0.2">
      <c r="A5629">
        <v>1</v>
      </c>
      <c r="B5629" s="1">
        <f>48/82*K5629</f>
        <v>335254.82926829264</v>
      </c>
      <c r="C5629" t="s">
        <v>22</v>
      </c>
      <c r="D5629" t="s">
        <v>1579</v>
      </c>
      <c r="E5629">
        <v>63</v>
      </c>
      <c r="F5629">
        <v>0</v>
      </c>
      <c r="H5629">
        <v>0</v>
      </c>
      <c r="K5629" s="1">
        <v>572727</v>
      </c>
      <c r="L5629" s="1">
        <v>125000</v>
      </c>
      <c r="N5629" s="3">
        <v>-0.2</v>
      </c>
      <c r="O5629" s="10">
        <f>N5629-1/SUMIF(Seasons!A$2:A$8,C5629,Seasons!E$2:E$8)*(B5629-(E5629/SUMIF(Seasons!A$2:A$8,C5629,Seasons!B$2:B$8))*SUMIF(Seasons!A$2:A$8,C5629,Seasons!C$2:C$8))</f>
        <v>-0.48839105872255195</v>
      </c>
    </row>
    <row r="5630" spans="1:15" x14ac:dyDescent="0.2">
      <c r="A5630">
        <v>1</v>
      </c>
      <c r="B5630" s="1">
        <f>K5630</f>
        <v>600000</v>
      </c>
      <c r="C5630" t="s">
        <v>15</v>
      </c>
      <c r="D5630" t="s">
        <v>1579</v>
      </c>
      <c r="E5630">
        <v>195</v>
      </c>
      <c r="F5630">
        <v>91</v>
      </c>
      <c r="G5630">
        <v>0</v>
      </c>
      <c r="H5630">
        <v>0</v>
      </c>
      <c r="I5630"/>
      <c r="J5630" s="1">
        <v>600000</v>
      </c>
      <c r="K5630" s="1">
        <v>600000</v>
      </c>
      <c r="L5630" s="1">
        <v>0</v>
      </c>
      <c r="M5630"/>
      <c r="N5630" s="3">
        <v>-0.2</v>
      </c>
      <c r="O5630" s="10">
        <f>N5630-1/SUMIF(Seasons!A$2:A$8,C5630,Seasons!E$2:E$8)*(B5630-(E5630/SUMIF(Seasons!A$2:A$8,C5630,Seasons!B$2:B$8))*SUMIF(Seasons!A$2:A$8,C5630,Seasons!C$2:C$8))</f>
        <v>-0.31616650532429819</v>
      </c>
    </row>
    <row r="5631" spans="1:15" x14ac:dyDescent="0.2">
      <c r="A5631">
        <v>1</v>
      </c>
      <c r="B5631" s="1">
        <v>265000</v>
      </c>
      <c r="C5631" t="s">
        <v>23</v>
      </c>
      <c r="D5631" t="s">
        <v>1579</v>
      </c>
      <c r="E5631">
        <v>82</v>
      </c>
      <c r="K5631" s="1">
        <v>265000</v>
      </c>
      <c r="L5631" s="1">
        <v>0</v>
      </c>
      <c r="N5631" s="3">
        <v>2.7</v>
      </c>
      <c r="O5631" s="10">
        <f>N5631-1/SUMIF(Seasons!A$2:A$8,C5631,Seasons!E$2:E$8)*(B5631-(E5631/SUMIF(Seasons!A$2:A$8,C5631,Seasons!B$2:B$8))*SUMIF(Seasons!A$2:A$8,C5631,Seasons!C$2:C$8))</f>
        <v>2.6520279359990844</v>
      </c>
    </row>
    <row r="5632" spans="1:15" x14ac:dyDescent="0.2">
      <c r="A5632">
        <v>1</v>
      </c>
      <c r="B5632" s="1">
        <f>J5632</f>
        <v>441667</v>
      </c>
      <c r="C5632" s="11" t="s">
        <v>17</v>
      </c>
      <c r="D5632" s="11" t="s">
        <v>1580</v>
      </c>
      <c r="E5632" s="12">
        <v>190</v>
      </c>
      <c r="F5632" s="12"/>
      <c r="G5632" s="12"/>
      <c r="H5632" s="12"/>
      <c r="I5632" s="13">
        <v>883333</v>
      </c>
      <c r="J5632" s="14">
        <v>441667</v>
      </c>
      <c r="K5632" s="14"/>
      <c r="L5632" s="14" t="s">
        <v>27</v>
      </c>
      <c r="M5632" s="13"/>
      <c r="N5632" s="10">
        <v>-0.2</v>
      </c>
      <c r="O5632" s="10">
        <f>N5632-1/SUMIF(Seasons!A$2:A$8,C5632,Seasons!E$2:E$8)*(B5632-(E5632/SUMIF(Seasons!A$2:A$8,C5632,Seasons!B$2:B$8))*SUMIF(Seasons!A$2:A$8,C5632,Seasons!C$2:C$8))</f>
        <v>-0.1126169306389951</v>
      </c>
    </row>
    <row r="5633" spans="1:15" x14ac:dyDescent="0.2">
      <c r="A5633">
        <v>1</v>
      </c>
      <c r="B5633" s="1">
        <f>K5633</f>
        <v>439378</v>
      </c>
      <c r="C5633" s="11" t="s">
        <v>19</v>
      </c>
      <c r="D5633" s="11" t="s">
        <v>1580</v>
      </c>
      <c r="E5633" s="12">
        <v>0</v>
      </c>
      <c r="F5633" s="12">
        <v>0</v>
      </c>
      <c r="G5633" s="12">
        <v>192</v>
      </c>
      <c r="H5633" s="12">
        <v>0</v>
      </c>
      <c r="I5633" s="11"/>
      <c r="J5633" s="14">
        <v>883333</v>
      </c>
      <c r="K5633" s="14">
        <v>439378</v>
      </c>
      <c r="L5633" s="14">
        <v>0</v>
      </c>
      <c r="M5633" s="13"/>
      <c r="N5633" s="10">
        <v>0.4</v>
      </c>
      <c r="O5633" s="10">
        <f>N5633-1/SUMIF(Seasons!A$2:A$8,C5633,Seasons!E$2:E$8)*(B5633-(E5633/SUMIF(Seasons!A$2:A$8,C5633,Seasons!B$2:B$8))*SUMIF(Seasons!A$2:A$8,C5633,Seasons!C$2:C$8))</f>
        <v>-0.76391523178807941</v>
      </c>
    </row>
    <row r="5634" spans="1:15" x14ac:dyDescent="0.2">
      <c r="A5634">
        <v>1</v>
      </c>
      <c r="B5634" s="1">
        <f>K5634</f>
        <v>4572</v>
      </c>
      <c r="C5634" s="11" t="s">
        <v>21</v>
      </c>
      <c r="D5634" s="11" t="s">
        <v>1581</v>
      </c>
      <c r="E5634" s="12">
        <v>1</v>
      </c>
      <c r="F5634" s="12">
        <v>0</v>
      </c>
      <c r="G5634" s="12">
        <v>0</v>
      </c>
      <c r="H5634" s="12">
        <v>0</v>
      </c>
      <c r="I5634" s="12"/>
      <c r="J5634" s="14">
        <v>845833</v>
      </c>
      <c r="K5634" s="14">
        <v>4572</v>
      </c>
      <c r="L5634" s="14">
        <v>262500</v>
      </c>
      <c r="M5634" s="13">
        <v>0</v>
      </c>
      <c r="N5634" s="10"/>
      <c r="O5634" s="10">
        <f>N5634-1/SUMIF(Seasons!A$2:A$8,C5634,Seasons!E$2:E$8)*(B5634-(E5634/SUMIF(Seasons!A$2:A$8,C5634,Seasons!B$2:B$8))*SUMIF(Seasons!A$2:A$8,C5634,Seasons!C$2:C$8))</f>
        <v>-3.984671315643072E-3</v>
      </c>
    </row>
    <row r="5635" spans="1:15" x14ac:dyDescent="0.2">
      <c r="A5635">
        <v>1</v>
      </c>
      <c r="B5635" s="1">
        <f>J5635</f>
        <v>763889</v>
      </c>
      <c r="C5635" s="11" t="s">
        <v>17</v>
      </c>
      <c r="D5635" s="11" t="s">
        <v>1582</v>
      </c>
      <c r="E5635" s="12">
        <v>190</v>
      </c>
      <c r="F5635" s="12"/>
      <c r="G5635" s="12"/>
      <c r="H5635" s="12"/>
      <c r="I5635" s="13">
        <v>650000</v>
      </c>
      <c r="J5635" s="14">
        <v>763889</v>
      </c>
      <c r="K5635" s="14"/>
      <c r="L5635" s="14" t="s">
        <v>27</v>
      </c>
      <c r="M5635" s="13"/>
      <c r="N5635" s="10">
        <v>3.1</v>
      </c>
      <c r="O5635" s="10">
        <f>N5635-1/SUMIF(Seasons!A$2:A$8,C5635,Seasons!E$2:E$8)*(B5635-(E5635/SUMIF(Seasons!A$2:A$8,C5635,Seasons!B$2:B$8))*SUMIF(Seasons!A$2:A$8,C5635,Seasons!C$2:C$8))</f>
        <v>2.3426722009830696</v>
      </c>
    </row>
    <row r="5636" spans="1:15" x14ac:dyDescent="0.2">
      <c r="A5636">
        <v>1</v>
      </c>
      <c r="B5636" s="1">
        <f>K5636</f>
        <v>715000</v>
      </c>
      <c r="C5636" s="11" t="s">
        <v>19</v>
      </c>
      <c r="D5636" s="11" t="s">
        <v>1582</v>
      </c>
      <c r="E5636" s="12">
        <v>193</v>
      </c>
      <c r="F5636" s="12">
        <v>0</v>
      </c>
      <c r="G5636" s="12">
        <v>0</v>
      </c>
      <c r="H5636" s="12">
        <v>0</v>
      </c>
      <c r="I5636" s="11"/>
      <c r="J5636" s="14">
        <v>715000</v>
      </c>
      <c r="K5636" s="14">
        <v>715000</v>
      </c>
      <c r="L5636" s="14">
        <v>0</v>
      </c>
      <c r="M5636" s="13"/>
      <c r="N5636" s="10">
        <v>8.9</v>
      </c>
      <c r="O5636" s="10">
        <f>N5636-1/SUMIF(Seasons!A$2:A$8,C5636,Seasons!E$2:E$8)*(B5636-(E5636/SUMIF(Seasons!A$2:A$8,C5636,Seasons!B$2:B$8))*SUMIF(Seasons!A$2:A$8,C5636,Seasons!C$2:C$8))</f>
        <v>8.330463576158941</v>
      </c>
    </row>
    <row r="5637" spans="1:15" x14ac:dyDescent="0.2">
      <c r="A5637">
        <v>1</v>
      </c>
      <c r="B5637" s="1">
        <f>K5637</f>
        <v>2750000</v>
      </c>
      <c r="C5637" s="11" t="s">
        <v>20</v>
      </c>
      <c r="D5637" s="11" t="s">
        <v>1582</v>
      </c>
      <c r="E5637" s="12">
        <v>186</v>
      </c>
      <c r="F5637" s="12">
        <v>0</v>
      </c>
      <c r="G5637" s="12">
        <v>0</v>
      </c>
      <c r="H5637" s="12">
        <v>0</v>
      </c>
      <c r="I5637" s="12"/>
      <c r="J5637" s="14">
        <v>2750000</v>
      </c>
      <c r="K5637" s="14">
        <v>2750000</v>
      </c>
      <c r="L5637" s="14">
        <v>0</v>
      </c>
      <c r="M5637" s="13"/>
      <c r="N5637" s="10">
        <v>2.9</v>
      </c>
      <c r="O5637" s="10">
        <f>N5637-1/SUMIF(Seasons!A$2:A$8,C5637,Seasons!E$2:E$8)*(B5637-(E5637/SUMIF(Seasons!A$2:A$8,C5637,Seasons!B$2:B$8))*SUMIF(Seasons!A$2:A$8,C5637,Seasons!C$2:C$8))</f>
        <v>-2.7367432150313147</v>
      </c>
    </row>
    <row r="5638" spans="1:15" x14ac:dyDescent="0.2">
      <c r="A5638">
        <v>1</v>
      </c>
      <c r="B5638" s="1">
        <f>K5638</f>
        <v>2750000</v>
      </c>
      <c r="C5638" s="11" t="s">
        <v>21</v>
      </c>
      <c r="D5638" s="11" t="s">
        <v>1582</v>
      </c>
      <c r="E5638" s="12">
        <v>185</v>
      </c>
      <c r="F5638" s="12">
        <v>0</v>
      </c>
      <c r="G5638" s="12">
        <v>0</v>
      </c>
      <c r="H5638" s="12">
        <v>0</v>
      </c>
      <c r="I5638" s="12"/>
      <c r="J5638" s="14">
        <v>2750000</v>
      </c>
      <c r="K5638" s="14">
        <v>2750000</v>
      </c>
      <c r="L5638" s="14">
        <v>0</v>
      </c>
      <c r="M5638" s="13">
        <v>0</v>
      </c>
      <c r="N5638" s="10">
        <v>1.2</v>
      </c>
      <c r="O5638" s="10">
        <f>N5638-1/SUMIF(Seasons!A$2:A$8,C5638,Seasons!E$2:E$8)*(B5638-(E5638/SUMIF(Seasons!A$2:A$8,C5638,Seasons!B$2:B$8))*SUMIF(Seasons!A$2:A$8,C5638,Seasons!C$2:C$8))</f>
        <v>-3.9124940162757298</v>
      </c>
    </row>
    <row r="5639" spans="1:15" x14ac:dyDescent="0.2">
      <c r="A5639">
        <v>1</v>
      </c>
      <c r="B5639" s="1">
        <f>48/82*K5639</f>
        <v>1609756.0975609755</v>
      </c>
      <c r="C5639" t="s">
        <v>22</v>
      </c>
      <c r="D5639" t="s">
        <v>1582</v>
      </c>
      <c r="E5639">
        <v>99</v>
      </c>
      <c r="F5639">
        <v>0</v>
      </c>
      <c r="H5639">
        <v>0</v>
      </c>
      <c r="K5639" s="1">
        <v>2750000</v>
      </c>
      <c r="L5639" s="1">
        <v>0</v>
      </c>
      <c r="N5639" s="3">
        <v>-0.9</v>
      </c>
      <c r="O5639" s="10">
        <f>N5639-1/SUMIF(Seasons!A$2:A$8,C5639,Seasons!E$2:E$8)*(B5639-(E5639/SUMIF(Seasons!A$2:A$8,C5639,Seasons!B$2:B$8))*SUMIF(Seasons!A$2:A$8,C5639,Seasons!C$2:C$8))</f>
        <v>-3.5889063729346966</v>
      </c>
    </row>
    <row r="5640" spans="1:15" x14ac:dyDescent="0.2">
      <c r="A5640">
        <v>1</v>
      </c>
      <c r="B5640" s="1">
        <f>K5640</f>
        <v>68205</v>
      </c>
      <c r="C5640" t="s">
        <v>15</v>
      </c>
      <c r="D5640" t="s">
        <v>1582</v>
      </c>
      <c r="E5640">
        <v>19</v>
      </c>
      <c r="F5640">
        <v>0</v>
      </c>
      <c r="G5640">
        <v>0</v>
      </c>
      <c r="H5640">
        <v>0</v>
      </c>
      <c r="I5640"/>
      <c r="J5640" s="1">
        <v>700000</v>
      </c>
      <c r="K5640" s="1">
        <v>68205</v>
      </c>
      <c r="L5640" s="1">
        <v>0</v>
      </c>
      <c r="M5640"/>
      <c r="N5640" s="3">
        <v>0</v>
      </c>
      <c r="O5640" s="10">
        <f>N5640-1/SUMIF(Seasons!A$2:A$8,C5640,Seasons!E$2:E$8)*(B5640-(E5640/SUMIF(Seasons!A$2:A$8,C5640,Seasons!B$2:B$8))*SUMIF(Seasons!A$2:A$8,C5640,Seasons!C$2:C$8))</f>
        <v>-3.3956065231960673E-2</v>
      </c>
    </row>
    <row r="5641" spans="1:15" x14ac:dyDescent="0.2">
      <c r="A5641">
        <v>1</v>
      </c>
      <c r="B5641" s="1">
        <v>151000</v>
      </c>
      <c r="C5641" t="s">
        <v>23</v>
      </c>
      <c r="D5641" t="s">
        <v>1582</v>
      </c>
      <c r="E5641">
        <v>33</v>
      </c>
      <c r="K5641" s="1">
        <v>151000</v>
      </c>
      <c r="L5641" s="1">
        <v>0</v>
      </c>
      <c r="N5641" s="3">
        <v>0.4</v>
      </c>
      <c r="O5641" s="10">
        <f>N5641-1/SUMIF(Seasons!A$2:A$8,C5641,Seasons!E$2:E$8)*(B5641-(E5641/SUMIF(Seasons!A$2:A$8,C5641,Seasons!B$2:B$8))*SUMIF(Seasons!A$2:A$8,C5641,Seasons!C$2:C$8))</f>
        <v>0.28624094799210009</v>
      </c>
    </row>
    <row r="5642" spans="1:15" x14ac:dyDescent="0.2">
      <c r="A5642">
        <v>1</v>
      </c>
      <c r="B5642" s="1">
        <f>48/82*K5642</f>
        <v>541463.41463414626</v>
      </c>
      <c r="C5642" t="s">
        <v>22</v>
      </c>
      <c r="D5642" t="s">
        <v>1583</v>
      </c>
      <c r="E5642">
        <v>99</v>
      </c>
      <c r="F5642">
        <v>0</v>
      </c>
      <c r="H5642">
        <v>0</v>
      </c>
      <c r="K5642" s="1">
        <v>925000</v>
      </c>
      <c r="L5642" s="1">
        <v>2850000</v>
      </c>
      <c r="N5642" s="3">
        <v>3.8</v>
      </c>
      <c r="O5642" s="10">
        <f>N5642-1/SUMIF(Seasons!A$2:A$8,C5642,Seasons!E$2:E$8)*(B5642-(E5642/SUMIF(Seasons!A$2:A$8,C5642,Seasons!B$2:B$8))*SUMIF(Seasons!A$2:A$8,C5642,Seasons!C$2:C$8))</f>
        <v>3.3166011014948857</v>
      </c>
    </row>
    <row r="5643" spans="1:15" x14ac:dyDescent="0.2">
      <c r="A5643">
        <v>1</v>
      </c>
      <c r="B5643" s="1">
        <f>K5643</f>
        <v>925000</v>
      </c>
      <c r="C5643" t="s">
        <v>15</v>
      </c>
      <c r="D5643" t="s">
        <v>1583</v>
      </c>
      <c r="E5643">
        <v>195</v>
      </c>
      <c r="F5643">
        <v>0</v>
      </c>
      <c r="G5643">
        <v>0</v>
      </c>
      <c r="H5643">
        <v>0</v>
      </c>
      <c r="I5643"/>
      <c r="J5643" s="1">
        <v>3775000</v>
      </c>
      <c r="K5643" s="1">
        <v>925000</v>
      </c>
      <c r="L5643" s="1">
        <v>2850000</v>
      </c>
      <c r="M5643"/>
      <c r="N5643" s="3">
        <v>4.0999999999999996</v>
      </c>
      <c r="O5643" s="10">
        <f>N5643-1/SUMIF(Seasons!A$2:A$8,C5643,Seasons!E$2:E$8)*(B5643-(E5643/SUMIF(Seasons!A$2:A$8,C5643,Seasons!B$2:B$8))*SUMIF(Seasons!A$2:A$8,C5643,Seasons!C$2:C$8))</f>
        <v>3.2287512100677636</v>
      </c>
    </row>
    <row r="5644" spans="1:15" x14ac:dyDescent="0.2">
      <c r="A5644">
        <v>1</v>
      </c>
      <c r="B5644" s="1">
        <v>3675000</v>
      </c>
      <c r="C5644" t="s">
        <v>23</v>
      </c>
      <c r="D5644" t="s">
        <v>1583</v>
      </c>
      <c r="E5644">
        <v>186</v>
      </c>
      <c r="K5644" s="1">
        <v>3675000</v>
      </c>
      <c r="L5644" s="1">
        <v>0</v>
      </c>
      <c r="N5644" s="3">
        <v>4.5999999999999996</v>
      </c>
      <c r="O5644" s="10">
        <f>N5644-1/SUMIF(Seasons!A$2:A$8,C5644,Seasons!E$2:E$8)*(B5644-(E5644/SUMIF(Seasons!A$2:A$8,C5644,Seasons!B$2:B$8))*SUMIF(Seasons!A$2:A$8,C5644,Seasons!C$2:C$8))</f>
        <v>-2.0548358473824315</v>
      </c>
    </row>
    <row r="5645" spans="1:15" x14ac:dyDescent="0.2">
      <c r="A5645">
        <v>1</v>
      </c>
      <c r="B5645" s="1">
        <f>J5645</f>
        <v>3500000</v>
      </c>
      <c r="C5645" s="11" t="s">
        <v>17</v>
      </c>
      <c r="D5645" s="11" t="s">
        <v>1584</v>
      </c>
      <c r="E5645" s="12">
        <v>190</v>
      </c>
      <c r="F5645" s="12"/>
      <c r="G5645" s="12"/>
      <c r="H5645" s="12"/>
      <c r="I5645" s="13">
        <v>3200000</v>
      </c>
      <c r="J5645" s="14">
        <v>3500000</v>
      </c>
      <c r="K5645" s="14"/>
      <c r="L5645" s="14" t="s">
        <v>27</v>
      </c>
      <c r="M5645" s="13"/>
      <c r="N5645" s="10">
        <v>2.1</v>
      </c>
      <c r="O5645" s="10">
        <f>N5645-1/SUMIF(Seasons!A$2:A$8,C5645,Seasons!E$2:E$8)*(B5645-(E5645/SUMIF(Seasons!A$2:A$8,C5645,Seasons!B$2:B$8))*SUMIF(Seasons!A$2:A$8,C5645,Seasons!C$2:C$8))</f>
        <v>-5.8300928454396495</v>
      </c>
    </row>
    <row r="5646" spans="1:15" x14ac:dyDescent="0.2">
      <c r="A5646">
        <v>1</v>
      </c>
      <c r="B5646" s="1">
        <f>K5646</f>
        <v>3500000</v>
      </c>
      <c r="C5646" s="11" t="s">
        <v>19</v>
      </c>
      <c r="D5646" s="11" t="s">
        <v>1584</v>
      </c>
      <c r="E5646" s="12">
        <v>193</v>
      </c>
      <c r="F5646" s="12">
        <v>0</v>
      </c>
      <c r="G5646" s="12">
        <v>0</v>
      </c>
      <c r="H5646" s="12">
        <v>0</v>
      </c>
      <c r="I5646" s="11"/>
      <c r="J5646" s="14">
        <v>3500000</v>
      </c>
      <c r="K5646" s="14">
        <v>3500000</v>
      </c>
      <c r="L5646" s="14">
        <v>0</v>
      </c>
      <c r="M5646" s="13"/>
      <c r="N5646" s="10">
        <v>5.0999999999999996</v>
      </c>
      <c r="O5646" s="10">
        <f>N5646-1/SUMIF(Seasons!A$2:A$8,C5646,Seasons!E$2:E$8)*(B5646-(E5646/SUMIF(Seasons!A$2:A$8,C5646,Seasons!B$2:B$8))*SUMIF(Seasons!A$2:A$8,C5646,Seasons!C$2:C$8))</f>
        <v>-2.847019867549669</v>
      </c>
    </row>
    <row r="5647" spans="1:15" x14ac:dyDescent="0.2">
      <c r="A5647">
        <v>1</v>
      </c>
      <c r="B5647" s="1">
        <f>K5647</f>
        <v>3500000</v>
      </c>
      <c r="C5647" s="11" t="s">
        <v>20</v>
      </c>
      <c r="D5647" s="11" t="s">
        <v>1584</v>
      </c>
      <c r="E5647" s="12">
        <v>186</v>
      </c>
      <c r="F5647" s="12">
        <v>0</v>
      </c>
      <c r="G5647" s="12">
        <v>0</v>
      </c>
      <c r="H5647" s="12">
        <v>0</v>
      </c>
      <c r="I5647" s="12"/>
      <c r="J5647" s="14">
        <v>3500000</v>
      </c>
      <c r="K5647" s="14">
        <v>3500000</v>
      </c>
      <c r="L5647" s="14">
        <v>0</v>
      </c>
      <c r="M5647" s="13"/>
      <c r="N5647" s="10">
        <v>4.7</v>
      </c>
      <c r="O5647" s="10">
        <f>N5647-1/SUMIF(Seasons!A$2:A$8,C5647,Seasons!E$2:E$8)*(B5647-(E5647/SUMIF(Seasons!A$2:A$8,C5647,Seasons!B$2:B$8))*SUMIF(Seasons!A$2:A$8,C5647,Seasons!C$2:C$8))</f>
        <v>-2.8156576200417529</v>
      </c>
    </row>
    <row r="5648" spans="1:15" x14ac:dyDescent="0.2">
      <c r="A5648">
        <v>1</v>
      </c>
      <c r="B5648" s="1">
        <f>K5648</f>
        <v>3500000</v>
      </c>
      <c r="C5648" s="11" t="s">
        <v>21</v>
      </c>
      <c r="D5648" s="11" t="s">
        <v>1584</v>
      </c>
      <c r="E5648" s="11">
        <v>185</v>
      </c>
      <c r="F5648" s="11">
        <v>0</v>
      </c>
      <c r="G5648" s="11">
        <v>0</v>
      </c>
      <c r="H5648" s="11">
        <v>0</v>
      </c>
      <c r="I5648" s="11"/>
      <c r="J5648" s="17">
        <v>3500000</v>
      </c>
      <c r="K5648" s="17">
        <v>3500000</v>
      </c>
      <c r="L5648" s="17">
        <v>0</v>
      </c>
      <c r="M5648" s="18">
        <v>0</v>
      </c>
      <c r="N5648" s="10">
        <v>0.1</v>
      </c>
      <c r="O5648" s="10">
        <f>N5648-1/SUMIF(Seasons!A$2:A$8,C5648,Seasons!E$2:E$8)*(B5648-(E5648/SUMIF(Seasons!A$2:A$8,C5648,Seasons!B$2:B$8))*SUMIF(Seasons!A$2:A$8,C5648,Seasons!C$2:C$8))</f>
        <v>-6.735806606031594</v>
      </c>
    </row>
    <row r="5649" spans="1:15" x14ac:dyDescent="0.2">
      <c r="A5649">
        <v>1</v>
      </c>
      <c r="B5649" s="1">
        <f>48/82*K5649</f>
        <v>2048780.487804878</v>
      </c>
      <c r="C5649" t="s">
        <v>22</v>
      </c>
      <c r="D5649" t="s">
        <v>1584</v>
      </c>
      <c r="E5649">
        <v>99</v>
      </c>
      <c r="F5649">
        <v>0</v>
      </c>
      <c r="H5649">
        <v>0</v>
      </c>
      <c r="K5649" s="1">
        <v>3500000</v>
      </c>
      <c r="L5649" s="1">
        <v>0</v>
      </c>
      <c r="N5649" s="3">
        <v>-0.1</v>
      </c>
      <c r="O5649" s="10">
        <f>N5649-1/SUMIF(Seasons!A$2:A$8,C5649,Seasons!E$2:E$8)*(B5649-(E5649/SUMIF(Seasons!A$2:A$8,C5649,Seasons!B$2:B$8))*SUMIF(Seasons!A$2:A$8,C5649,Seasons!C$2:C$8))</f>
        <v>-3.695279307631786</v>
      </c>
    </row>
    <row r="5650" spans="1:15" x14ac:dyDescent="0.2">
      <c r="A5650">
        <v>1</v>
      </c>
      <c r="B5650" s="1">
        <f>K5650</f>
        <v>3500000</v>
      </c>
      <c r="C5650" t="s">
        <v>15</v>
      </c>
      <c r="D5650" t="s">
        <v>1584</v>
      </c>
      <c r="E5650">
        <v>195</v>
      </c>
      <c r="F5650">
        <v>0</v>
      </c>
      <c r="G5650">
        <v>40</v>
      </c>
      <c r="H5650">
        <v>0</v>
      </c>
      <c r="I5650"/>
      <c r="J5650" s="1">
        <v>3500000</v>
      </c>
      <c r="K5650" s="1">
        <v>3500000</v>
      </c>
      <c r="L5650" s="1">
        <v>0</v>
      </c>
      <c r="M5650"/>
      <c r="N5650" s="3">
        <v>-0.5</v>
      </c>
      <c r="O5650" s="10">
        <f>N5650-1/SUMIF(Seasons!A$2:A$8,C5650,Seasons!E$2:E$8)*(B5650-(E5650/SUMIF(Seasons!A$2:A$8,C5650,Seasons!B$2:B$8))*SUMIF(Seasons!A$2:A$8,C5650,Seasons!C$2:C$8))</f>
        <v>-7.353823814133591</v>
      </c>
    </row>
    <row r="5651" spans="1:15" x14ac:dyDescent="0.2">
      <c r="A5651">
        <v>1</v>
      </c>
      <c r="B5651" s="1">
        <v>1250000</v>
      </c>
      <c r="C5651" t="s">
        <v>23</v>
      </c>
      <c r="D5651" t="s">
        <v>1584</v>
      </c>
      <c r="E5651">
        <v>186</v>
      </c>
      <c r="K5651" s="1">
        <v>1250000</v>
      </c>
      <c r="L5651" s="1">
        <v>0</v>
      </c>
      <c r="N5651" s="3">
        <v>4</v>
      </c>
      <c r="O5651" s="10">
        <f>N5651-1/SUMIF(Seasons!A$2:A$8,C5651,Seasons!E$2:E$8)*(B5651-(E5651/SUMIF(Seasons!A$2:A$8,C5651,Seasons!B$2:B$8))*SUMIF(Seasons!A$2:A$8,C5651,Seasons!C$2:C$8))</f>
        <v>2.5093167701863353</v>
      </c>
    </row>
    <row r="5652" spans="1:15" x14ac:dyDescent="0.2">
      <c r="A5652">
        <v>1</v>
      </c>
      <c r="B5652" s="1">
        <f>K5652</f>
        <v>170270</v>
      </c>
      <c r="C5652" s="11" t="s">
        <v>21</v>
      </c>
      <c r="D5652" s="11" t="s">
        <v>1585</v>
      </c>
      <c r="E5652" s="12">
        <v>27</v>
      </c>
      <c r="F5652" s="12">
        <v>0</v>
      </c>
      <c r="G5652" s="12">
        <v>0</v>
      </c>
      <c r="H5652" s="12">
        <v>0</v>
      </c>
      <c r="I5652" s="12"/>
      <c r="J5652" s="14">
        <v>1166667</v>
      </c>
      <c r="K5652" s="14">
        <v>170270</v>
      </c>
      <c r="L5652" s="14">
        <v>210000</v>
      </c>
      <c r="M5652" s="13">
        <v>0</v>
      </c>
      <c r="N5652" s="10">
        <v>0.5</v>
      </c>
      <c r="O5652" s="10">
        <f>N5652-1/SUMIF(Seasons!A$2:A$8,C5652,Seasons!E$2:E$8)*(B5652-(E5652/SUMIF(Seasons!A$2:A$8,C5652,Seasons!B$2:B$8))*SUMIF(Seasons!A$2:A$8,C5652,Seasons!C$2:C$8))</f>
        <v>0.28481942737375959</v>
      </c>
    </row>
    <row r="5653" spans="1:15" x14ac:dyDescent="0.2">
      <c r="A5653">
        <v>1</v>
      </c>
      <c r="B5653" s="1">
        <f>48/82*K5653</f>
        <v>448780.68292682926</v>
      </c>
      <c r="C5653" t="s">
        <v>22</v>
      </c>
      <c r="D5653" t="s">
        <v>1585</v>
      </c>
      <c r="E5653">
        <v>99</v>
      </c>
      <c r="F5653">
        <v>0</v>
      </c>
      <c r="H5653">
        <v>0</v>
      </c>
      <c r="K5653" s="1">
        <v>766667</v>
      </c>
      <c r="L5653" s="1">
        <v>400000</v>
      </c>
      <c r="N5653" s="3">
        <v>1.4</v>
      </c>
      <c r="O5653" s="10">
        <f>N5653-1/SUMIF(Seasons!A$2:A$8,C5653,Seasons!E$2:E$8)*(B5653-(E5653/SUMIF(Seasons!A$2:A$8,C5653,Seasons!B$2:B$8))*SUMIF(Seasons!A$2:A$8,C5653,Seasons!C$2:C$8))</f>
        <v>1.1079460959874115</v>
      </c>
    </row>
    <row r="5654" spans="1:15" x14ac:dyDescent="0.2">
      <c r="A5654">
        <v>1</v>
      </c>
      <c r="B5654" s="1">
        <f>K5654</f>
        <v>830000</v>
      </c>
      <c r="C5654" t="s">
        <v>15</v>
      </c>
      <c r="D5654" t="s">
        <v>1585</v>
      </c>
      <c r="E5654">
        <v>195</v>
      </c>
      <c r="F5654">
        <v>0</v>
      </c>
      <c r="G5654">
        <v>0</v>
      </c>
      <c r="H5654">
        <v>0</v>
      </c>
      <c r="I5654"/>
      <c r="J5654" s="1">
        <v>1166667</v>
      </c>
      <c r="K5654" s="1">
        <v>830000</v>
      </c>
      <c r="L5654" s="1">
        <v>400000</v>
      </c>
      <c r="M5654"/>
      <c r="N5654" s="3">
        <v>16.7</v>
      </c>
      <c r="O5654" s="10">
        <f>N5654-1/SUMIF(Seasons!A$2:A$8,C5654,Seasons!E$2:E$8)*(B5654-(E5654/SUMIF(Seasons!A$2:A$8,C5654,Seasons!B$2:B$8))*SUMIF(Seasons!A$2:A$8,C5654,Seasons!C$2:C$8))</f>
        <v>16.049467570183928</v>
      </c>
    </row>
    <row r="5655" spans="1:15" x14ac:dyDescent="0.2">
      <c r="A5655">
        <v>1</v>
      </c>
      <c r="B5655" s="1">
        <v>2350000</v>
      </c>
      <c r="C5655" t="s">
        <v>23</v>
      </c>
      <c r="D5655" t="s">
        <v>1585</v>
      </c>
      <c r="E5655">
        <v>186</v>
      </c>
      <c r="K5655" s="1">
        <v>2350000</v>
      </c>
      <c r="L5655" s="1">
        <v>0</v>
      </c>
      <c r="N5655" s="3">
        <v>17.2</v>
      </c>
      <c r="O5655" s="10">
        <f>N5655-1/SUMIF(Seasons!A$2:A$8,C5655,Seasons!E$2:E$8)*(B5655-(E5655/SUMIF(Seasons!A$2:A$8,C5655,Seasons!B$2:B$8))*SUMIF(Seasons!A$2:A$8,C5655,Seasons!C$2:C$8))</f>
        <v>13.366814551907719</v>
      </c>
    </row>
    <row r="5656" spans="1:15" x14ac:dyDescent="0.2">
      <c r="A5656">
        <v>1</v>
      </c>
      <c r="B5656" s="1">
        <f>J5656</f>
        <v>1834200</v>
      </c>
      <c r="C5656" s="11" t="s">
        <v>17</v>
      </c>
      <c r="D5656" s="11" t="s">
        <v>1586</v>
      </c>
      <c r="E5656" s="12">
        <v>190</v>
      </c>
      <c r="F5656" s="11"/>
      <c r="G5656" s="11"/>
      <c r="H5656" s="11"/>
      <c r="I5656" s="18">
        <v>984200</v>
      </c>
      <c r="J5656" s="17">
        <v>1834200</v>
      </c>
      <c r="K5656" s="17"/>
      <c r="L5656" s="14">
        <v>850000</v>
      </c>
      <c r="M5656" s="13"/>
      <c r="N5656" s="20">
        <v>0.4</v>
      </c>
      <c r="O5656" s="10">
        <f>N5656-1/SUMIF(Seasons!A$2:A$8,C5656,Seasons!E$2:E$8)*(B5656-(E5656/SUMIF(Seasons!A$2:A$8,C5656,Seasons!B$2:B$8))*SUMIF(Seasons!A$2:A$8,C5656,Seasons!C$2:C$8))</f>
        <v>-3.1631676679410159</v>
      </c>
    </row>
    <row r="5657" spans="1:15" x14ac:dyDescent="0.2">
      <c r="A5657">
        <v>1</v>
      </c>
      <c r="B5657" s="1">
        <f>J5657</f>
        <v>522500</v>
      </c>
      <c r="C5657" s="11" t="s">
        <v>17</v>
      </c>
      <c r="D5657" s="11" t="s">
        <v>1587</v>
      </c>
      <c r="E5657" s="12">
        <v>190</v>
      </c>
      <c r="F5657" s="12"/>
      <c r="G5657" s="12"/>
      <c r="H5657" s="12"/>
      <c r="I5657" s="13">
        <v>522500</v>
      </c>
      <c r="J5657" s="14">
        <v>522500</v>
      </c>
      <c r="K5657" s="14"/>
      <c r="L5657" s="14" t="s">
        <v>27</v>
      </c>
      <c r="M5657" s="13"/>
      <c r="N5657" s="10">
        <v>-0.30000000000000004</v>
      </c>
      <c r="O5657" s="10">
        <f>N5657-1/SUMIF(Seasons!A$2:A$8,C5657,Seasons!E$2:E$8)*(B5657-(E5657/SUMIF(Seasons!A$2:A$8,C5657,Seasons!B$2:B$8))*SUMIF(Seasons!A$2:A$8,C5657,Seasons!C$2:C$8))</f>
        <v>-0.42452211906062265</v>
      </c>
    </row>
    <row r="5658" spans="1:15" x14ac:dyDescent="0.2">
      <c r="A5658">
        <v>1</v>
      </c>
      <c r="B5658" s="1">
        <f>K5658</f>
        <v>500000</v>
      </c>
      <c r="C5658" s="11" t="s">
        <v>19</v>
      </c>
      <c r="D5658" s="11" t="s">
        <v>1587</v>
      </c>
      <c r="E5658" s="12">
        <v>193</v>
      </c>
      <c r="F5658" s="12">
        <v>0</v>
      </c>
      <c r="G5658" s="12">
        <v>0</v>
      </c>
      <c r="H5658" s="12">
        <v>0</v>
      </c>
      <c r="I5658" s="11"/>
      <c r="J5658" s="14">
        <v>500000</v>
      </c>
      <c r="K5658" s="14">
        <v>500000</v>
      </c>
      <c r="L5658" s="14">
        <v>0</v>
      </c>
      <c r="M5658" s="13"/>
      <c r="N5658" s="10">
        <v>-0.1</v>
      </c>
      <c r="O5658" s="10">
        <f>N5658-1/SUMIF(Seasons!A$2:A$8,C5658,Seasons!E$2:E$8)*(B5658-(E5658/SUMIF(Seasons!A$2:A$8,C5658,Seasons!B$2:B$8))*SUMIF(Seasons!A$2:A$8,C5658,Seasons!C$2:C$8))</f>
        <v>-0.1</v>
      </c>
    </row>
    <row r="5659" spans="1:15" x14ac:dyDescent="0.2">
      <c r="A5659">
        <v>1</v>
      </c>
      <c r="B5659" s="1">
        <f>K5659</f>
        <v>512500</v>
      </c>
      <c r="C5659" s="11" t="s">
        <v>20</v>
      </c>
      <c r="D5659" s="11" t="s">
        <v>1587</v>
      </c>
      <c r="E5659" s="12">
        <v>186</v>
      </c>
      <c r="F5659" s="12">
        <v>0</v>
      </c>
      <c r="G5659" s="12">
        <v>0</v>
      </c>
      <c r="H5659" s="12">
        <v>0</v>
      </c>
      <c r="I5659" s="12"/>
      <c r="J5659" s="14">
        <v>512500</v>
      </c>
      <c r="K5659" s="14">
        <v>512500</v>
      </c>
      <c r="L5659" s="14">
        <v>0</v>
      </c>
      <c r="M5659" s="13"/>
      <c r="N5659" s="10">
        <v>-0.2</v>
      </c>
      <c r="O5659" s="10">
        <f>N5659-1/SUMIF(Seasons!A$2:A$8,C5659,Seasons!E$2:E$8)*(B5659-(E5659/SUMIF(Seasons!A$2:A$8,C5659,Seasons!B$2:B$8))*SUMIF(Seasons!A$2:A$8,C5659,Seasons!C$2:C$8))</f>
        <v>-0.23131524008350732</v>
      </c>
    </row>
    <row r="5660" spans="1:15" x14ac:dyDescent="0.2">
      <c r="A5660">
        <v>1</v>
      </c>
      <c r="B5660" s="1">
        <f>K5660</f>
        <v>512500</v>
      </c>
      <c r="C5660" s="11" t="s">
        <v>21</v>
      </c>
      <c r="D5660" s="11" t="s">
        <v>1587</v>
      </c>
      <c r="E5660" s="11">
        <v>185</v>
      </c>
      <c r="F5660" s="11">
        <v>0</v>
      </c>
      <c r="G5660" s="11">
        <v>0</v>
      </c>
      <c r="H5660" s="11">
        <v>0</v>
      </c>
      <c r="I5660" s="11"/>
      <c r="J5660" s="17">
        <v>512500</v>
      </c>
      <c r="K5660" s="17">
        <v>512500</v>
      </c>
      <c r="L5660" s="17">
        <v>0</v>
      </c>
      <c r="M5660" s="18">
        <v>0</v>
      </c>
      <c r="N5660" s="10">
        <v>-0.4</v>
      </c>
      <c r="O5660" s="10">
        <f>N5660-1/SUMIF(Seasons!A$2:A$8,C5660,Seasons!E$2:E$8)*(B5660-(E5660/SUMIF(Seasons!A$2:A$8,C5660,Seasons!B$2:B$8))*SUMIF(Seasons!A$2:A$8,C5660,Seasons!C$2:C$8))</f>
        <v>-0.37127812350406897</v>
      </c>
    </row>
    <row r="5661" spans="1:15" x14ac:dyDescent="0.2">
      <c r="A5661">
        <v>1</v>
      </c>
      <c r="B5661" s="1">
        <f>48/82*K5661</f>
        <v>351219.5121951219</v>
      </c>
      <c r="C5661" t="s">
        <v>22</v>
      </c>
      <c r="D5661" t="s">
        <v>1587</v>
      </c>
      <c r="E5661">
        <v>99</v>
      </c>
      <c r="F5661">
        <v>0</v>
      </c>
      <c r="H5661">
        <v>0</v>
      </c>
      <c r="K5661" s="1">
        <v>600000</v>
      </c>
      <c r="L5661" s="1">
        <v>0</v>
      </c>
      <c r="N5661" s="3">
        <v>-1.2</v>
      </c>
      <c r="O5661" s="10">
        <f>N5661-1/SUMIF(Seasons!A$2:A$8,C5661,Seasons!E$2:E$8)*(B5661-(E5661/SUMIF(Seasons!A$2:A$8,C5661,Seasons!B$2:B$8))*SUMIF(Seasons!A$2:A$8,C5661,Seasons!C$2:C$8))</f>
        <v>-1.2906372934697088</v>
      </c>
    </row>
    <row r="5662" spans="1:15" x14ac:dyDescent="0.2">
      <c r="A5662">
        <v>1</v>
      </c>
      <c r="B5662" s="1">
        <f>K5662</f>
        <v>750000</v>
      </c>
      <c r="C5662" t="s">
        <v>15</v>
      </c>
      <c r="D5662" t="s">
        <v>1587</v>
      </c>
      <c r="E5662">
        <v>195</v>
      </c>
      <c r="F5662">
        <v>0</v>
      </c>
      <c r="G5662">
        <v>0</v>
      </c>
      <c r="H5662">
        <v>0</v>
      </c>
      <c r="I5662"/>
      <c r="J5662" s="1">
        <v>750000</v>
      </c>
      <c r="K5662" s="1">
        <v>750000</v>
      </c>
      <c r="L5662" s="1">
        <v>0</v>
      </c>
      <c r="M5662"/>
      <c r="N5662" s="3">
        <v>-3.6</v>
      </c>
      <c r="O5662" s="10">
        <f>N5662-1/SUMIF(Seasons!A$2:A$8,C5662,Seasons!E$2:E$8)*(B5662-(E5662/SUMIF(Seasons!A$2:A$8,C5662,Seasons!B$2:B$8))*SUMIF(Seasons!A$2:A$8,C5662,Seasons!C$2:C$8))</f>
        <v>-4.0646660212971923</v>
      </c>
    </row>
    <row r="5663" spans="1:15" x14ac:dyDescent="0.2">
      <c r="A5663">
        <v>1</v>
      </c>
      <c r="B5663" s="1">
        <v>700000</v>
      </c>
      <c r="C5663" t="s">
        <v>23</v>
      </c>
      <c r="D5663" t="s">
        <v>1587</v>
      </c>
      <c r="E5663">
        <v>186</v>
      </c>
      <c r="K5663" s="1">
        <v>700000</v>
      </c>
      <c r="L5663" s="1">
        <v>0</v>
      </c>
      <c r="N5663" s="3">
        <v>0</v>
      </c>
      <c r="O5663" s="10">
        <f>N5663-1/SUMIF(Seasons!A$2:A$8,C5663,Seasons!E$2:E$8)*(B5663-(E5663/SUMIF(Seasons!A$2:A$8,C5663,Seasons!B$2:B$8))*SUMIF(Seasons!A$2:A$8,C5663,Seasons!C$2:C$8))</f>
        <v>-0.31943212067435667</v>
      </c>
    </row>
    <row r="5664" spans="1:15" x14ac:dyDescent="0.2">
      <c r="A5664">
        <v>1</v>
      </c>
      <c r="B5664" s="1">
        <f>K5664</f>
        <v>43548</v>
      </c>
      <c r="C5664" s="11" t="s">
        <v>20</v>
      </c>
      <c r="D5664" s="11" t="s">
        <v>1588</v>
      </c>
      <c r="E5664" s="12">
        <v>9</v>
      </c>
      <c r="F5664" s="12">
        <v>0</v>
      </c>
      <c r="G5664" s="12">
        <v>0</v>
      </c>
      <c r="H5664" s="12">
        <v>0</v>
      </c>
      <c r="I5664" s="12"/>
      <c r="J5664" s="14">
        <v>900000</v>
      </c>
      <c r="K5664" s="14">
        <v>43548</v>
      </c>
      <c r="L5664" s="14">
        <v>210000</v>
      </c>
      <c r="M5664" s="13"/>
      <c r="N5664" s="10"/>
      <c r="O5664" s="10">
        <f>N5664-1/SUMIF(Seasons!A$2:A$8,C5664,Seasons!E$2:E$8)*(B5664-(E5664/SUMIF(Seasons!A$2:A$8,C5664,Seasons!B$2:B$8))*SUMIF(Seasons!A$2:A$8,C5664,Seasons!C$2:C$8))</f>
        <v>-4.8487143915415178E-2</v>
      </c>
    </row>
    <row r="5665" spans="1:15" x14ac:dyDescent="0.2">
      <c r="A5665">
        <v>1</v>
      </c>
      <c r="B5665" s="1">
        <f>K5665</f>
        <v>152432</v>
      </c>
      <c r="C5665" s="11" t="s">
        <v>21</v>
      </c>
      <c r="D5665" s="11" t="s">
        <v>1588</v>
      </c>
      <c r="E5665" s="12">
        <v>47</v>
      </c>
      <c r="F5665" s="12">
        <v>0</v>
      </c>
      <c r="G5665" s="12">
        <v>0</v>
      </c>
      <c r="H5665" s="12">
        <v>0</v>
      </c>
      <c r="I5665" s="12"/>
      <c r="J5665" s="14">
        <v>600000</v>
      </c>
      <c r="K5665" s="14">
        <v>152432</v>
      </c>
      <c r="L5665" s="14">
        <v>0</v>
      </c>
      <c r="M5665" s="13">
        <v>0</v>
      </c>
      <c r="N5665" s="10">
        <v>-2.7</v>
      </c>
      <c r="O5665" s="10">
        <f>N5665-1/SUMIF(Seasons!A$2:A$8,C5665,Seasons!E$2:E$8)*(B5665-(E5665/SUMIF(Seasons!A$2:A$8,C5665,Seasons!B$2:B$8))*SUMIF(Seasons!A$2:A$8,C5665,Seasons!C$2:C$8))</f>
        <v>-2.7437804613613137</v>
      </c>
    </row>
    <row r="5666" spans="1:15" x14ac:dyDescent="0.2">
      <c r="A5666">
        <v>1</v>
      </c>
      <c r="B5666" s="1">
        <f>48/82*K5666</f>
        <v>358536.58536585362</v>
      </c>
      <c r="C5666" t="s">
        <v>22</v>
      </c>
      <c r="D5666" t="s">
        <v>1588</v>
      </c>
      <c r="E5666">
        <v>99</v>
      </c>
      <c r="F5666">
        <v>0</v>
      </c>
      <c r="H5666">
        <v>0</v>
      </c>
      <c r="K5666" s="1">
        <v>612500</v>
      </c>
      <c r="L5666" s="1">
        <v>0</v>
      </c>
      <c r="N5666" s="3">
        <v>3.1</v>
      </c>
      <c r="O5666" s="10">
        <f>N5666-1/SUMIF(Seasons!A$2:A$8,C5666,Seasons!E$2:E$8)*(B5666-(E5666/SUMIF(Seasons!A$2:A$8,C5666,Seasons!B$2:B$8))*SUMIF(Seasons!A$2:A$8,C5666,Seasons!C$2:C$8))</f>
        <v>2.9942564909520066</v>
      </c>
    </row>
    <row r="5667" spans="1:15" x14ac:dyDescent="0.2">
      <c r="A5667">
        <v>1</v>
      </c>
      <c r="B5667" s="1">
        <f>K5667</f>
        <v>565544</v>
      </c>
      <c r="C5667" t="s">
        <v>15</v>
      </c>
      <c r="D5667" t="s">
        <v>1588</v>
      </c>
      <c r="E5667">
        <v>195</v>
      </c>
      <c r="F5667">
        <v>0</v>
      </c>
      <c r="G5667">
        <v>0</v>
      </c>
      <c r="H5667">
        <v>0</v>
      </c>
      <c r="I5667"/>
      <c r="J5667" s="1">
        <v>612500</v>
      </c>
      <c r="K5667" s="1">
        <v>565544</v>
      </c>
      <c r="L5667" s="1">
        <v>0</v>
      </c>
      <c r="M5667"/>
      <c r="N5667" s="3">
        <v>12.4</v>
      </c>
      <c r="O5667" s="10">
        <f>N5667-1/SUMIF(Seasons!A$2:A$8,C5667,Seasons!E$2:E$8)*(B5667-(E5667/SUMIF(Seasons!A$2:A$8,C5667,Seasons!B$2:B$8))*SUMIF(Seasons!A$2:A$8,C5667,Seasons!C$2:C$8))</f>
        <v>12.363886156824783</v>
      </c>
    </row>
    <row r="5668" spans="1:15" x14ac:dyDescent="0.2">
      <c r="A5668">
        <v>1</v>
      </c>
      <c r="B5668" s="1">
        <v>2300000</v>
      </c>
      <c r="C5668" t="s">
        <v>23</v>
      </c>
      <c r="D5668" t="s">
        <v>1588</v>
      </c>
      <c r="E5668" s="19">
        <v>186</v>
      </c>
      <c r="J5668" s="1">
        <v>2300000</v>
      </c>
      <c r="K5668" s="1">
        <v>2300000</v>
      </c>
      <c r="N5668" s="3">
        <v>-24</v>
      </c>
      <c r="O5668" s="10">
        <f>N5668-1/SUMIF(Seasons!A$2:A$8,C5668,Seasons!E$2:E$8)*(B5668-(E5668/SUMIF(Seasons!A$2:A$8,C5668,Seasons!B$2:B$8))*SUMIF(Seasons!A$2:A$8,C5668,Seasons!C$2:C$8))</f>
        <v>-27.726708074534162</v>
      </c>
    </row>
    <row r="5669" spans="1:15" x14ac:dyDescent="0.2">
      <c r="A5669">
        <v>1</v>
      </c>
      <c r="B5669" s="1">
        <f>J5669</f>
        <v>712500</v>
      </c>
      <c r="C5669" s="11" t="s">
        <v>17</v>
      </c>
      <c r="D5669" s="11" t="s">
        <v>1589</v>
      </c>
      <c r="E5669" s="12">
        <v>190</v>
      </c>
      <c r="F5669" s="12"/>
      <c r="G5669" s="12"/>
      <c r="H5669" s="12"/>
      <c r="I5669" s="13">
        <v>725000</v>
      </c>
      <c r="J5669" s="14">
        <v>712500</v>
      </c>
      <c r="K5669" s="14"/>
      <c r="L5669" s="14" t="s">
        <v>27</v>
      </c>
      <c r="M5669" s="13"/>
      <c r="N5669" s="10">
        <v>6.4</v>
      </c>
      <c r="O5669" s="10">
        <f>N5669-1/SUMIF(Seasons!A$2:A$8,C5669,Seasons!E$2:E$8)*(B5669-(E5669/SUMIF(Seasons!A$2:A$8,C5669,Seasons!B$2:B$8))*SUMIF(Seasons!A$2:A$8,C5669,Seasons!C$2:C$8))</f>
        <v>5.777389404696887</v>
      </c>
    </row>
    <row r="5670" spans="1:15" x14ac:dyDescent="0.2">
      <c r="A5670">
        <v>1</v>
      </c>
      <c r="B5670" s="1">
        <f>K5670</f>
        <v>3400000</v>
      </c>
      <c r="C5670" s="11" t="s">
        <v>19</v>
      </c>
      <c r="D5670" s="11" t="s">
        <v>1589</v>
      </c>
      <c r="E5670" s="12">
        <v>193</v>
      </c>
      <c r="F5670" s="12">
        <v>0</v>
      </c>
      <c r="G5670" s="12">
        <v>0</v>
      </c>
      <c r="H5670" s="12">
        <v>0</v>
      </c>
      <c r="I5670" s="11"/>
      <c r="J5670" s="14">
        <v>3400000</v>
      </c>
      <c r="K5670" s="14">
        <v>3400000</v>
      </c>
      <c r="L5670" s="14">
        <v>0</v>
      </c>
      <c r="M5670" s="13"/>
      <c r="N5670" s="10">
        <v>4.5999999999999996</v>
      </c>
      <c r="O5670" s="10">
        <f>N5670-1/SUMIF(Seasons!A$2:A$8,C5670,Seasons!E$2:E$8)*(B5670-(E5670/SUMIF(Seasons!A$2:A$8,C5670,Seasons!B$2:B$8))*SUMIF(Seasons!A$2:A$8,C5670,Seasons!C$2:C$8))</f>
        <v>-3.0821192052980138</v>
      </c>
    </row>
    <row r="5671" spans="1:15" x14ac:dyDescent="0.2">
      <c r="A5671">
        <v>1</v>
      </c>
      <c r="B5671" s="1">
        <f>K5671</f>
        <v>3400000</v>
      </c>
      <c r="C5671" s="11" t="s">
        <v>20</v>
      </c>
      <c r="D5671" s="11" t="s">
        <v>1589</v>
      </c>
      <c r="E5671" s="12">
        <v>186</v>
      </c>
      <c r="F5671" s="12">
        <v>0</v>
      </c>
      <c r="G5671" s="12">
        <v>0</v>
      </c>
      <c r="H5671" s="12">
        <v>0</v>
      </c>
      <c r="I5671" s="12"/>
      <c r="J5671" s="14">
        <v>3400000</v>
      </c>
      <c r="K5671" s="14">
        <v>3400000</v>
      </c>
      <c r="L5671" s="14">
        <v>0</v>
      </c>
      <c r="M5671" s="13"/>
      <c r="N5671" s="10">
        <v>7.7</v>
      </c>
      <c r="O5671" s="10">
        <f>N5671-1/SUMIF(Seasons!A$2:A$8,C5671,Seasons!E$2:E$8)*(B5671-(E5671/SUMIF(Seasons!A$2:A$8,C5671,Seasons!B$2:B$8))*SUMIF(Seasons!A$2:A$8,C5671,Seasons!C$2:C$8))</f>
        <v>0.43486430062630532</v>
      </c>
    </row>
    <row r="5672" spans="1:15" x14ac:dyDescent="0.2">
      <c r="A5672">
        <v>1</v>
      </c>
      <c r="B5672" s="1">
        <f>K5672</f>
        <v>3400000</v>
      </c>
      <c r="C5672" s="11" t="s">
        <v>21</v>
      </c>
      <c r="D5672" s="11" t="s">
        <v>1589</v>
      </c>
      <c r="E5672" s="12">
        <v>185</v>
      </c>
      <c r="F5672" s="12">
        <v>0</v>
      </c>
      <c r="G5672" s="12">
        <v>0</v>
      </c>
      <c r="H5672" s="12">
        <v>0</v>
      </c>
      <c r="I5672" s="12"/>
      <c r="J5672" s="14">
        <v>3400000</v>
      </c>
      <c r="K5672" s="14">
        <v>3400000</v>
      </c>
      <c r="L5672" s="14">
        <v>0</v>
      </c>
      <c r="M5672" s="13">
        <v>0</v>
      </c>
      <c r="N5672" s="10">
        <v>3.1</v>
      </c>
      <c r="O5672" s="10">
        <f>N5672-1/SUMIF(Seasons!A$2:A$8,C5672,Seasons!E$2:E$8)*(B5672-(E5672/SUMIF(Seasons!A$2:A$8,C5672,Seasons!B$2:B$8))*SUMIF(Seasons!A$2:A$8,C5672,Seasons!C$2:C$8))</f>
        <v>-3.5060315940641451</v>
      </c>
    </row>
    <row r="5673" spans="1:15" x14ac:dyDescent="0.2">
      <c r="A5673">
        <v>1</v>
      </c>
      <c r="B5673" s="1">
        <f>48/82*K5673</f>
        <v>1990243.9024390243</v>
      </c>
      <c r="C5673" t="s">
        <v>22</v>
      </c>
      <c r="D5673" t="s">
        <v>1589</v>
      </c>
      <c r="E5673">
        <v>99</v>
      </c>
      <c r="F5673">
        <v>0</v>
      </c>
      <c r="H5673">
        <v>0</v>
      </c>
      <c r="K5673" s="1">
        <v>3400000</v>
      </c>
      <c r="L5673" s="1">
        <v>0</v>
      </c>
      <c r="N5673" s="3">
        <v>4.2</v>
      </c>
      <c r="O5673" s="10">
        <f>N5673-1/SUMIF(Seasons!A$2:A$8,C5673,Seasons!E$2:E$8)*(B5673-(E5673/SUMIF(Seasons!A$2:A$8,C5673,Seasons!B$2:B$8))*SUMIF(Seasons!A$2:A$8,C5673,Seasons!C$2:C$8))</f>
        <v>0.72557041699449254</v>
      </c>
    </row>
    <row r="5674" spans="1:15" x14ac:dyDescent="0.2">
      <c r="A5674">
        <v>1</v>
      </c>
      <c r="B5674" s="1">
        <f>K5674</f>
        <v>3375000</v>
      </c>
      <c r="C5674" t="s">
        <v>15</v>
      </c>
      <c r="D5674" t="s">
        <v>1589</v>
      </c>
      <c r="E5674">
        <v>195</v>
      </c>
      <c r="F5674">
        <v>50</v>
      </c>
      <c r="G5674">
        <v>0</v>
      </c>
      <c r="H5674">
        <v>0</v>
      </c>
      <c r="I5674"/>
      <c r="J5674" s="1">
        <v>3375000</v>
      </c>
      <c r="K5674" s="1">
        <v>3375000</v>
      </c>
      <c r="L5674" s="1">
        <v>0</v>
      </c>
      <c r="M5674"/>
      <c r="N5674" s="3">
        <v>0.8</v>
      </c>
      <c r="O5674" s="10">
        <f>N5674-1/SUMIF(Seasons!A$2:A$8,C5674,Seasons!E$2:E$8)*(B5674-(E5674/SUMIF(Seasons!A$2:A$8,C5674,Seasons!B$2:B$8))*SUMIF(Seasons!A$2:A$8,C5674,Seasons!C$2:C$8))</f>
        <v>-5.7634075508228459</v>
      </c>
    </row>
    <row r="5675" spans="1:15" x14ac:dyDescent="0.2">
      <c r="A5675">
        <v>1</v>
      </c>
      <c r="B5675" s="1">
        <v>3375000</v>
      </c>
      <c r="C5675" t="s">
        <v>23</v>
      </c>
      <c r="D5675" t="s">
        <v>1589</v>
      </c>
      <c r="E5675">
        <v>186</v>
      </c>
      <c r="K5675" s="1">
        <v>3375000</v>
      </c>
      <c r="L5675" s="1">
        <v>0</v>
      </c>
      <c r="N5675" s="3">
        <v>6.3</v>
      </c>
      <c r="O5675" s="10">
        <f>N5675-1/SUMIF(Seasons!A$2:A$8,C5675,Seasons!E$2:E$8)*(B5675-(E5675/SUMIF(Seasons!A$2:A$8,C5675,Seasons!B$2:B$8))*SUMIF(Seasons!A$2:A$8,C5675,Seasons!C$2:C$8))</f>
        <v>0.28402839396628199</v>
      </c>
    </row>
    <row r="5676" spans="1:15" x14ac:dyDescent="0.2">
      <c r="A5676">
        <v>1</v>
      </c>
      <c r="B5676" s="1">
        <f>J5676</f>
        <v>3500000</v>
      </c>
      <c r="C5676" s="11" t="s">
        <v>17</v>
      </c>
      <c r="D5676" s="11" t="s">
        <v>1590</v>
      </c>
      <c r="E5676" s="12">
        <v>190</v>
      </c>
      <c r="F5676" s="12"/>
      <c r="G5676" s="12"/>
      <c r="H5676" s="12"/>
      <c r="I5676" s="13">
        <v>3500000</v>
      </c>
      <c r="J5676" s="14">
        <v>3500000</v>
      </c>
      <c r="K5676" s="14"/>
      <c r="L5676" s="14" t="s">
        <v>27</v>
      </c>
      <c r="M5676" s="13"/>
      <c r="N5676" s="10">
        <v>7.4</v>
      </c>
      <c r="O5676" s="10">
        <f>N5676-1/SUMIF(Seasons!A$2:A$8,C5676,Seasons!E$2:E$8)*(B5676-(E5676/SUMIF(Seasons!A$2:A$8,C5676,Seasons!B$2:B$8))*SUMIF(Seasons!A$2:A$8,C5676,Seasons!C$2:C$8))</f>
        <v>-0.53009284543964963</v>
      </c>
    </row>
    <row r="5677" spans="1:15" x14ac:dyDescent="0.2">
      <c r="A5677">
        <v>1</v>
      </c>
      <c r="B5677" s="1">
        <f>K5677</f>
        <v>3500000</v>
      </c>
      <c r="C5677" s="11" t="s">
        <v>19</v>
      </c>
      <c r="D5677" s="11" t="s">
        <v>1590</v>
      </c>
      <c r="E5677" s="12">
        <v>193</v>
      </c>
      <c r="F5677" s="12">
        <v>0</v>
      </c>
      <c r="G5677" s="12">
        <v>0</v>
      </c>
      <c r="H5677" s="12">
        <v>0</v>
      </c>
      <c r="I5677" s="11"/>
      <c r="J5677" s="14">
        <v>3500000</v>
      </c>
      <c r="K5677" s="14">
        <v>3500000</v>
      </c>
      <c r="L5677" s="14">
        <v>0</v>
      </c>
      <c r="M5677" s="13"/>
      <c r="N5677" s="10">
        <v>11.1</v>
      </c>
      <c r="O5677" s="10">
        <f>N5677-1/SUMIF(Seasons!A$2:A$8,C5677,Seasons!E$2:E$8)*(B5677-(E5677/SUMIF(Seasons!A$2:A$8,C5677,Seasons!B$2:B$8))*SUMIF(Seasons!A$2:A$8,C5677,Seasons!C$2:C$8))</f>
        <v>3.152980132450331</v>
      </c>
    </row>
    <row r="5678" spans="1:15" x14ac:dyDescent="0.2">
      <c r="A5678">
        <v>1</v>
      </c>
      <c r="B5678" s="1">
        <f>K5678</f>
        <v>3500000</v>
      </c>
      <c r="C5678" s="11" t="s">
        <v>20</v>
      </c>
      <c r="D5678" s="11" t="s">
        <v>1590</v>
      </c>
      <c r="E5678" s="12">
        <v>186</v>
      </c>
      <c r="F5678" s="12">
        <v>0</v>
      </c>
      <c r="G5678" s="12">
        <v>0</v>
      </c>
      <c r="H5678" s="12">
        <v>0</v>
      </c>
      <c r="I5678" s="12"/>
      <c r="J5678" s="14">
        <v>3500000</v>
      </c>
      <c r="K5678" s="14">
        <v>3500000</v>
      </c>
      <c r="L5678" s="14">
        <v>0</v>
      </c>
      <c r="M5678" s="13"/>
      <c r="N5678" s="10">
        <v>13.1</v>
      </c>
      <c r="O5678" s="10">
        <f>N5678-1/SUMIF(Seasons!A$2:A$8,C5678,Seasons!E$2:E$8)*(B5678-(E5678/SUMIF(Seasons!A$2:A$8,C5678,Seasons!B$2:B$8))*SUMIF(Seasons!A$2:A$8,C5678,Seasons!C$2:C$8))</f>
        <v>5.5843423799582466</v>
      </c>
    </row>
    <row r="5679" spans="1:15" x14ac:dyDescent="0.2">
      <c r="A5679">
        <v>1</v>
      </c>
      <c r="B5679" s="1">
        <f>K5679</f>
        <v>5800000</v>
      </c>
      <c r="C5679" s="11" t="s">
        <v>21</v>
      </c>
      <c r="D5679" s="11" t="s">
        <v>1590</v>
      </c>
      <c r="E5679" s="12">
        <v>185</v>
      </c>
      <c r="F5679" s="12">
        <v>0</v>
      </c>
      <c r="G5679" s="12">
        <v>0</v>
      </c>
      <c r="H5679" s="12">
        <v>0</v>
      </c>
      <c r="I5679" s="12"/>
      <c r="J5679" s="14">
        <v>5800000</v>
      </c>
      <c r="K5679" s="14">
        <v>5800000</v>
      </c>
      <c r="L5679" s="14">
        <v>0</v>
      </c>
      <c r="M5679" s="13">
        <v>0</v>
      </c>
      <c r="N5679" s="10">
        <v>11.8</v>
      </c>
      <c r="O5679" s="10">
        <f>N5679-1/SUMIF(Seasons!A$2:A$8,C5679,Seasons!E$2:E$8)*(B5679-(E5679/SUMIF(Seasons!A$2:A$8,C5679,Seasons!B$2:B$8))*SUMIF(Seasons!A$2:A$8,C5679,Seasons!C$2:C$8))</f>
        <v>-0.32063188128291031</v>
      </c>
    </row>
    <row r="5680" spans="1:15" x14ac:dyDescent="0.2">
      <c r="A5680">
        <v>1</v>
      </c>
      <c r="B5680" s="1">
        <f>48/82*K5680</f>
        <v>3395121.9512195121</v>
      </c>
      <c r="C5680" t="s">
        <v>22</v>
      </c>
      <c r="D5680" t="s">
        <v>1590</v>
      </c>
      <c r="E5680">
        <v>99</v>
      </c>
      <c r="F5680">
        <v>0</v>
      </c>
      <c r="H5680">
        <v>0</v>
      </c>
      <c r="K5680" s="1">
        <v>5800000</v>
      </c>
      <c r="L5680" s="1">
        <v>0</v>
      </c>
      <c r="N5680" s="3">
        <v>7.7</v>
      </c>
      <c r="O5680" s="10">
        <f>N5680-1/SUMIF(Seasons!A$2:A$8,C5680,Seasons!E$2:E$8)*(B5680-(E5680/SUMIF(Seasons!A$2:A$8,C5680,Seasons!B$2:B$8))*SUMIF(Seasons!A$2:A$8,C5680,Seasons!C$2:C$8))</f>
        <v>1.325177025963808</v>
      </c>
    </row>
    <row r="5681" spans="1:15" x14ac:dyDescent="0.2">
      <c r="A5681">
        <v>1</v>
      </c>
      <c r="B5681" s="1">
        <f>K5681</f>
        <v>5800000</v>
      </c>
      <c r="C5681" t="s">
        <v>15</v>
      </c>
      <c r="D5681" t="s">
        <v>1590</v>
      </c>
      <c r="E5681">
        <v>195</v>
      </c>
      <c r="F5681">
        <v>0</v>
      </c>
      <c r="G5681">
        <v>0</v>
      </c>
      <c r="H5681">
        <v>0</v>
      </c>
      <c r="I5681"/>
      <c r="J5681" s="1">
        <v>5800000</v>
      </c>
      <c r="K5681" s="1">
        <v>5800000</v>
      </c>
      <c r="L5681" s="1">
        <v>0</v>
      </c>
      <c r="M5681"/>
      <c r="N5681" s="3">
        <v>13.1</v>
      </c>
      <c r="O5681" s="10">
        <f>N5681-1/SUMIF(Seasons!A$2:A$8,C5681,Seasons!E$2:E$8)*(B5681-(E5681/SUMIF(Seasons!A$2:A$8,C5681,Seasons!B$2:B$8))*SUMIF(Seasons!A$2:A$8,C5681,Seasons!C$2:C$8))</f>
        <v>0.9025169409486935</v>
      </c>
    </row>
    <row r="5682" spans="1:15" x14ac:dyDescent="0.2">
      <c r="A5682">
        <v>1</v>
      </c>
      <c r="B5682" s="1">
        <v>5800000</v>
      </c>
      <c r="C5682" t="s">
        <v>23</v>
      </c>
      <c r="D5682" t="s">
        <v>1590</v>
      </c>
      <c r="E5682">
        <v>186</v>
      </c>
      <c r="K5682" s="1">
        <v>5800000</v>
      </c>
      <c r="L5682" s="1">
        <v>0</v>
      </c>
      <c r="N5682" s="3">
        <v>5.4</v>
      </c>
      <c r="O5682" s="10">
        <f>N5682-1/SUMIF(Seasons!A$2:A$8,C5682,Seasons!E$2:E$8)*(B5682-(E5682/SUMIF(Seasons!A$2:A$8,C5682,Seasons!B$2:B$8))*SUMIF(Seasons!A$2:A$8,C5682,Seasons!C$2:C$8))</f>
        <v>-5.7801242236024848</v>
      </c>
    </row>
    <row r="5683" spans="1:15" x14ac:dyDescent="0.2">
      <c r="A5683">
        <v>1</v>
      </c>
      <c r="B5683" s="1">
        <f>J5683</f>
        <v>3575000</v>
      </c>
      <c r="C5683" s="11" t="s">
        <v>17</v>
      </c>
      <c r="D5683" s="11" t="s">
        <v>1591</v>
      </c>
      <c r="E5683" s="12">
        <v>190</v>
      </c>
      <c r="F5683" s="12"/>
      <c r="G5683" s="12"/>
      <c r="H5683" s="12"/>
      <c r="I5683" s="13">
        <v>3575000</v>
      </c>
      <c r="J5683" s="14">
        <v>3575000</v>
      </c>
      <c r="K5683" s="14"/>
      <c r="L5683" s="14" t="s">
        <v>27</v>
      </c>
      <c r="M5683" s="13"/>
      <c r="N5683" s="10">
        <v>18.600000000000001</v>
      </c>
      <c r="O5683" s="10">
        <f>N5683-1/SUMIF(Seasons!A$2:A$8,C5683,Seasons!E$2:E$8)*(B5683-(E5683/SUMIF(Seasons!A$2:A$8,C5683,Seasons!B$2:B$8))*SUMIF(Seasons!A$2:A$8,C5683,Seasons!C$2:C$8))</f>
        <v>10.473293282359368</v>
      </c>
    </row>
    <row r="5684" spans="1:15" x14ac:dyDescent="0.2">
      <c r="A5684">
        <v>1</v>
      </c>
      <c r="B5684" s="1">
        <f>K5684</f>
        <v>6100000</v>
      </c>
      <c r="C5684" s="11" t="s">
        <v>19</v>
      </c>
      <c r="D5684" s="11" t="s">
        <v>1591</v>
      </c>
      <c r="E5684" s="12">
        <v>193</v>
      </c>
      <c r="F5684" s="12">
        <v>0</v>
      </c>
      <c r="G5684" s="12">
        <v>0</v>
      </c>
      <c r="H5684" s="12">
        <v>0</v>
      </c>
      <c r="I5684" s="11"/>
      <c r="J5684" s="14">
        <v>6100000</v>
      </c>
      <c r="K5684" s="14">
        <v>6100000</v>
      </c>
      <c r="L5684" s="14">
        <v>0</v>
      </c>
      <c r="M5684" s="13"/>
      <c r="N5684" s="10">
        <v>21.2</v>
      </c>
      <c r="O5684" s="10">
        <f>N5684-1/SUMIF(Seasons!A$2:A$8,C5684,Seasons!E$2:E$8)*(B5684-(E5684/SUMIF(Seasons!A$2:A$8,C5684,Seasons!B$2:B$8))*SUMIF(Seasons!A$2:A$8,C5684,Seasons!C$2:C$8))</f>
        <v>6.3655629139072847</v>
      </c>
    </row>
    <row r="5685" spans="1:15" x14ac:dyDescent="0.2">
      <c r="A5685">
        <v>1</v>
      </c>
      <c r="B5685" s="1">
        <f>K5685</f>
        <v>6100000</v>
      </c>
      <c r="C5685" s="11" t="s">
        <v>20</v>
      </c>
      <c r="D5685" s="11" t="s">
        <v>1591</v>
      </c>
      <c r="E5685" s="12">
        <v>186</v>
      </c>
      <c r="F5685" s="12">
        <v>0</v>
      </c>
      <c r="G5685" s="12">
        <v>0</v>
      </c>
      <c r="H5685" s="12">
        <v>0</v>
      </c>
      <c r="I5685" s="12"/>
      <c r="J5685" s="14">
        <v>6100000</v>
      </c>
      <c r="K5685" s="14">
        <v>6100000</v>
      </c>
      <c r="L5685" s="14">
        <v>0</v>
      </c>
      <c r="M5685" s="13"/>
      <c r="N5685" s="10">
        <v>26.2</v>
      </c>
      <c r="O5685" s="10">
        <f>N5685-1/SUMIF(Seasons!A$2:A$8,C5685,Seasons!E$2:E$8)*(B5685-(E5685/SUMIF(Seasons!A$2:A$8,C5685,Seasons!B$2:B$8))*SUMIF(Seasons!A$2:A$8,C5685,Seasons!C$2:C$8))</f>
        <v>12.170772442588726</v>
      </c>
    </row>
    <row r="5686" spans="1:15" x14ac:dyDescent="0.2">
      <c r="A5686">
        <v>1</v>
      </c>
      <c r="B5686" s="1">
        <f>K5686</f>
        <v>6100000</v>
      </c>
      <c r="C5686" s="11" t="s">
        <v>21</v>
      </c>
      <c r="D5686" s="11" t="s">
        <v>1591</v>
      </c>
      <c r="E5686" s="12">
        <v>185</v>
      </c>
      <c r="F5686" s="12">
        <v>0</v>
      </c>
      <c r="G5686" s="12">
        <v>0</v>
      </c>
      <c r="H5686" s="12">
        <v>0</v>
      </c>
      <c r="I5686" s="12"/>
      <c r="J5686" s="14">
        <v>6100000</v>
      </c>
      <c r="K5686" s="14">
        <v>6100000</v>
      </c>
      <c r="L5686" s="14">
        <v>0</v>
      </c>
      <c r="M5686" s="13">
        <v>0</v>
      </c>
      <c r="N5686" s="10">
        <v>14.6</v>
      </c>
      <c r="O5686" s="10">
        <f>N5686-1/SUMIF(Seasons!A$2:A$8,C5686,Seasons!E$2:E$8)*(B5686-(E5686/SUMIF(Seasons!A$2:A$8,C5686,Seasons!B$2:B$8))*SUMIF(Seasons!A$2:A$8,C5686,Seasons!C$2:C$8))</f>
        <v>1.7900430828147442</v>
      </c>
    </row>
    <row r="5687" spans="1:15" x14ac:dyDescent="0.2">
      <c r="A5687">
        <v>1</v>
      </c>
      <c r="B5687" s="1">
        <f>48/82*K5687</f>
        <v>3570731.7073170729</v>
      </c>
      <c r="C5687" t="s">
        <v>22</v>
      </c>
      <c r="D5687" t="s">
        <v>1591</v>
      </c>
      <c r="E5687">
        <v>99</v>
      </c>
      <c r="F5687">
        <v>0</v>
      </c>
      <c r="H5687">
        <v>0</v>
      </c>
      <c r="K5687" s="1">
        <v>6100000</v>
      </c>
      <c r="L5687" s="1">
        <v>0</v>
      </c>
      <c r="N5687" s="3">
        <v>8.1</v>
      </c>
      <c r="O5687" s="10">
        <f>N5687-1/SUMIF(Seasons!A$2:A$8,C5687,Seasons!E$2:E$8)*(B5687-(E5687/SUMIF(Seasons!A$2:A$8,C5687,Seasons!B$2:B$8))*SUMIF(Seasons!A$2:A$8,C5687,Seasons!C$2:C$8))</f>
        <v>1.3626278520849722</v>
      </c>
    </row>
    <row r="5688" spans="1:15" x14ac:dyDescent="0.2">
      <c r="A5688">
        <v>1</v>
      </c>
      <c r="B5688" s="1">
        <f>K5688</f>
        <v>6100000</v>
      </c>
      <c r="C5688" t="s">
        <v>15</v>
      </c>
      <c r="D5688" t="s">
        <v>1591</v>
      </c>
      <c r="E5688">
        <v>195</v>
      </c>
      <c r="F5688">
        <v>0</v>
      </c>
      <c r="G5688">
        <v>0</v>
      </c>
      <c r="H5688">
        <v>0</v>
      </c>
      <c r="I5688"/>
      <c r="J5688" s="1">
        <v>6100000</v>
      </c>
      <c r="K5688" s="1">
        <v>6100000</v>
      </c>
      <c r="L5688" s="1">
        <v>0</v>
      </c>
      <c r="M5688"/>
      <c r="N5688" s="3">
        <v>7.7</v>
      </c>
      <c r="O5688" s="10">
        <f>N5688-1/SUMIF(Seasons!A$2:A$8,C5688,Seasons!E$2:E$8)*(B5688-(E5688/SUMIF(Seasons!A$2:A$8,C5688,Seasons!B$2:B$8))*SUMIF(Seasons!A$2:A$8,C5688,Seasons!C$2:C$8))</f>
        <v>-5.1944820909970959</v>
      </c>
    </row>
    <row r="5689" spans="1:15" x14ac:dyDescent="0.2">
      <c r="A5689">
        <v>1</v>
      </c>
      <c r="B5689" s="1">
        <v>7000000</v>
      </c>
      <c r="C5689" t="s">
        <v>23</v>
      </c>
      <c r="D5689" t="s">
        <v>1591</v>
      </c>
      <c r="E5689">
        <v>186</v>
      </c>
      <c r="K5689" s="1">
        <v>7000000</v>
      </c>
      <c r="L5689" s="1">
        <v>0</v>
      </c>
      <c r="N5689" s="3">
        <v>15.5</v>
      </c>
      <c r="O5689" s="10">
        <f>N5689-1/SUMIF(Seasons!A$2:A$8,C5689,Seasons!E$2:E$8)*(B5689-(E5689/SUMIF(Seasons!A$2:A$8,C5689,Seasons!B$2:B$8))*SUMIF(Seasons!A$2:A$8,C5689,Seasons!C$2:C$8))</f>
        <v>1.7644188110026615</v>
      </c>
    </row>
    <row r="5690" spans="1:15" x14ac:dyDescent="0.2">
      <c r="A5690">
        <v>1</v>
      </c>
      <c r="B5690" s="1">
        <f>J5690</f>
        <v>3575000</v>
      </c>
      <c r="C5690" s="11" t="s">
        <v>17</v>
      </c>
      <c r="D5690" s="11" t="s">
        <v>1592</v>
      </c>
      <c r="E5690" s="12">
        <v>190</v>
      </c>
      <c r="F5690" s="12"/>
      <c r="G5690" s="12"/>
      <c r="H5690" s="12"/>
      <c r="I5690" s="13">
        <v>3575000</v>
      </c>
      <c r="J5690" s="14">
        <v>3575000</v>
      </c>
      <c r="K5690" s="14"/>
      <c r="L5690" s="14" t="s">
        <v>27</v>
      </c>
      <c r="M5690" s="13"/>
      <c r="N5690" s="10">
        <v>16.399999999999999</v>
      </c>
      <c r="O5690" s="10">
        <f>N5690-1/SUMIF(Seasons!A$2:A$8,C5690,Seasons!E$2:E$8)*(B5690-(E5690/SUMIF(Seasons!A$2:A$8,C5690,Seasons!B$2:B$8))*SUMIF(Seasons!A$2:A$8,C5690,Seasons!C$2:C$8))</f>
        <v>8.273293282359365</v>
      </c>
    </row>
    <row r="5691" spans="1:15" x14ac:dyDescent="0.2">
      <c r="A5691">
        <v>1</v>
      </c>
      <c r="B5691" s="1">
        <f>K5691</f>
        <v>6100000</v>
      </c>
      <c r="C5691" s="11" t="s">
        <v>19</v>
      </c>
      <c r="D5691" s="11" t="s">
        <v>1592</v>
      </c>
      <c r="E5691" s="12">
        <v>193</v>
      </c>
      <c r="F5691" s="12">
        <v>0</v>
      </c>
      <c r="G5691" s="12">
        <v>0</v>
      </c>
      <c r="H5691" s="12">
        <v>0</v>
      </c>
      <c r="I5691" s="11"/>
      <c r="J5691" s="14">
        <v>6100000</v>
      </c>
      <c r="K5691" s="14">
        <v>6100000</v>
      </c>
      <c r="L5691" s="14">
        <v>0</v>
      </c>
      <c r="M5691" s="13"/>
      <c r="N5691" s="10">
        <v>25.9</v>
      </c>
      <c r="O5691" s="10">
        <f>N5691-1/SUMIF(Seasons!A$2:A$8,C5691,Seasons!E$2:E$8)*(B5691-(E5691/SUMIF(Seasons!A$2:A$8,C5691,Seasons!B$2:B$8))*SUMIF(Seasons!A$2:A$8,C5691,Seasons!C$2:C$8))</f>
        <v>11.065562913907284</v>
      </c>
    </row>
    <row r="5692" spans="1:15" x14ac:dyDescent="0.2">
      <c r="A5692">
        <v>1</v>
      </c>
      <c r="B5692" s="1">
        <f>K5692</f>
        <v>6100000</v>
      </c>
      <c r="C5692" s="11" t="s">
        <v>20</v>
      </c>
      <c r="D5692" s="11" t="s">
        <v>1592</v>
      </c>
      <c r="E5692" s="12">
        <v>186</v>
      </c>
      <c r="F5692" s="12">
        <v>0</v>
      </c>
      <c r="G5692" s="12">
        <v>0</v>
      </c>
      <c r="H5692" s="12">
        <v>0</v>
      </c>
      <c r="I5692" s="12"/>
      <c r="J5692" s="14">
        <v>6100000</v>
      </c>
      <c r="K5692" s="14">
        <v>6100000</v>
      </c>
      <c r="L5692" s="14">
        <v>0</v>
      </c>
      <c r="M5692" s="13"/>
      <c r="N5692" s="10">
        <v>18</v>
      </c>
      <c r="O5692" s="10">
        <f>N5692-1/SUMIF(Seasons!A$2:A$8,C5692,Seasons!E$2:E$8)*(B5692-(E5692/SUMIF(Seasons!A$2:A$8,C5692,Seasons!B$2:B$8))*SUMIF(Seasons!A$2:A$8,C5692,Seasons!C$2:C$8))</f>
        <v>3.9707724425887267</v>
      </c>
    </row>
    <row r="5693" spans="1:15" x14ac:dyDescent="0.2">
      <c r="A5693">
        <v>1</v>
      </c>
      <c r="B5693" s="1">
        <f>K5693</f>
        <v>6100000</v>
      </c>
      <c r="C5693" s="11" t="s">
        <v>21</v>
      </c>
      <c r="D5693" s="11" t="s">
        <v>1592</v>
      </c>
      <c r="E5693" s="12">
        <v>185</v>
      </c>
      <c r="F5693" s="12">
        <v>0</v>
      </c>
      <c r="G5693" s="12">
        <v>0</v>
      </c>
      <c r="H5693" s="12">
        <v>0</v>
      </c>
      <c r="I5693" s="12"/>
      <c r="J5693" s="14">
        <v>6100000</v>
      </c>
      <c r="K5693" s="14">
        <v>6100000</v>
      </c>
      <c r="L5693" s="14">
        <v>0</v>
      </c>
      <c r="M5693" s="13">
        <v>0</v>
      </c>
      <c r="N5693" s="10">
        <v>15.8</v>
      </c>
      <c r="O5693" s="10">
        <f>N5693-1/SUMIF(Seasons!A$2:A$8,C5693,Seasons!E$2:E$8)*(B5693-(E5693/SUMIF(Seasons!A$2:A$8,C5693,Seasons!B$2:B$8))*SUMIF(Seasons!A$2:A$8,C5693,Seasons!C$2:C$8))</f>
        <v>2.9900430828147453</v>
      </c>
    </row>
    <row r="5694" spans="1:15" x14ac:dyDescent="0.2">
      <c r="A5694">
        <v>1</v>
      </c>
      <c r="B5694" s="1">
        <f>48/82*K5694</f>
        <v>3570731.7073170729</v>
      </c>
      <c r="C5694" t="s">
        <v>22</v>
      </c>
      <c r="D5694" t="s">
        <v>1592</v>
      </c>
      <c r="E5694">
        <v>99</v>
      </c>
      <c r="F5694">
        <v>0</v>
      </c>
      <c r="H5694">
        <v>0</v>
      </c>
      <c r="K5694" s="1">
        <v>6100000</v>
      </c>
      <c r="L5694" s="1">
        <v>0</v>
      </c>
      <c r="N5694" s="3">
        <v>10.5</v>
      </c>
      <c r="O5694" s="10">
        <f>N5694-1/SUMIF(Seasons!A$2:A$8,C5694,Seasons!E$2:E$8)*(B5694-(E5694/SUMIF(Seasons!A$2:A$8,C5694,Seasons!B$2:B$8))*SUMIF(Seasons!A$2:A$8,C5694,Seasons!C$2:C$8))</f>
        <v>3.7626278520849725</v>
      </c>
    </row>
    <row r="5695" spans="1:15" x14ac:dyDescent="0.2">
      <c r="A5695">
        <v>1</v>
      </c>
      <c r="B5695" s="1">
        <f>K5695</f>
        <v>6100000</v>
      </c>
      <c r="C5695" t="s">
        <v>15</v>
      </c>
      <c r="D5695" t="s">
        <v>1592</v>
      </c>
      <c r="E5695">
        <v>195</v>
      </c>
      <c r="F5695">
        <v>0</v>
      </c>
      <c r="G5695">
        <v>0</v>
      </c>
      <c r="H5695">
        <v>0</v>
      </c>
      <c r="I5695"/>
      <c r="J5695" s="1">
        <v>6100000</v>
      </c>
      <c r="K5695" s="1">
        <v>6100000</v>
      </c>
      <c r="L5695" s="1">
        <v>0</v>
      </c>
      <c r="M5695"/>
      <c r="N5695" s="3">
        <v>8.8000000000000007</v>
      </c>
      <c r="O5695" s="10">
        <f>N5695-1/SUMIF(Seasons!A$2:A$8,C5695,Seasons!E$2:E$8)*(B5695-(E5695/SUMIF(Seasons!A$2:A$8,C5695,Seasons!B$2:B$8))*SUMIF(Seasons!A$2:A$8,C5695,Seasons!C$2:C$8))</f>
        <v>-4.0944820909970954</v>
      </c>
    </row>
    <row r="5696" spans="1:15" x14ac:dyDescent="0.2">
      <c r="A5696">
        <v>1</v>
      </c>
      <c r="B5696" s="1">
        <v>7000000</v>
      </c>
      <c r="C5696" t="s">
        <v>23</v>
      </c>
      <c r="D5696" t="s">
        <v>1592</v>
      </c>
      <c r="E5696">
        <v>186</v>
      </c>
      <c r="K5696" s="1">
        <v>7000000</v>
      </c>
      <c r="L5696" s="1">
        <v>0</v>
      </c>
      <c r="N5696" s="3">
        <v>14.3</v>
      </c>
      <c r="O5696" s="10">
        <f>N5696-1/SUMIF(Seasons!A$2:A$8,C5696,Seasons!E$2:E$8)*(B5696-(E5696/SUMIF(Seasons!A$2:A$8,C5696,Seasons!B$2:B$8))*SUMIF(Seasons!A$2:A$8,C5696,Seasons!C$2:C$8))</f>
        <v>0.56441881100266222</v>
      </c>
    </row>
    <row r="5697" spans="1:15" x14ac:dyDescent="0.2">
      <c r="A5697">
        <v>1</v>
      </c>
      <c r="B5697" s="1">
        <f>J5697</f>
        <v>500000</v>
      </c>
      <c r="C5697" s="11" t="s">
        <v>17</v>
      </c>
      <c r="D5697" s="11" t="s">
        <v>1593</v>
      </c>
      <c r="E5697" s="12">
        <v>190</v>
      </c>
      <c r="F5697" s="12"/>
      <c r="G5697" s="12"/>
      <c r="H5697" s="12"/>
      <c r="I5697" s="13">
        <v>525000</v>
      </c>
      <c r="J5697" s="14">
        <v>500000</v>
      </c>
      <c r="K5697" s="14"/>
      <c r="L5697" s="14" t="s">
        <v>27</v>
      </c>
      <c r="M5697" s="13"/>
      <c r="N5697" s="10">
        <v>-0.1</v>
      </c>
      <c r="O5697" s="10">
        <f>N5697-1/SUMIF(Seasons!A$2:A$8,C5697,Seasons!E$2:E$8)*(B5697-(E5697/SUMIF(Seasons!A$2:A$8,C5697,Seasons!B$2:B$8))*SUMIF(Seasons!A$2:A$8,C5697,Seasons!C$2:C$8))</f>
        <v>-0.16553795740032767</v>
      </c>
    </row>
    <row r="5698" spans="1:15" x14ac:dyDescent="0.2">
      <c r="A5698">
        <v>1</v>
      </c>
      <c r="B5698" s="1">
        <f>K5698</f>
        <v>398963</v>
      </c>
      <c r="C5698" s="11" t="s">
        <v>19</v>
      </c>
      <c r="D5698" s="11" t="s">
        <v>1593</v>
      </c>
      <c r="E5698" s="11">
        <v>140</v>
      </c>
      <c r="F5698" s="11">
        <v>0</v>
      </c>
      <c r="G5698" s="11">
        <v>0</v>
      </c>
      <c r="H5698" s="11">
        <v>0</v>
      </c>
      <c r="I5698" s="11"/>
      <c r="J5698" s="17">
        <v>550000</v>
      </c>
      <c r="K5698" s="17">
        <v>398963</v>
      </c>
      <c r="L5698" s="17">
        <v>0</v>
      </c>
      <c r="M5698" s="18"/>
      <c r="N5698" s="10">
        <v>1.9</v>
      </c>
      <c r="O5698" s="10">
        <f>N5698-1/SUMIF(Seasons!A$2:A$8,C5698,Seasons!E$2:E$8)*(B5698-(E5698/SUMIF(Seasons!A$2:A$8,C5698,Seasons!B$2:B$8))*SUMIF(Seasons!A$2:A$8,C5698,Seasons!C$2:C$8))</f>
        <v>1.803923974882476</v>
      </c>
    </row>
    <row r="5699" spans="1:15" x14ac:dyDescent="0.2">
      <c r="A5699">
        <v>1</v>
      </c>
      <c r="B5699" s="1">
        <f>K5699</f>
        <v>357796</v>
      </c>
      <c r="C5699" s="11" t="s">
        <v>20</v>
      </c>
      <c r="D5699" s="11" t="s">
        <v>1593</v>
      </c>
      <c r="E5699" s="12">
        <v>121</v>
      </c>
      <c r="F5699" s="12">
        <v>0</v>
      </c>
      <c r="G5699" s="12">
        <v>0</v>
      </c>
      <c r="H5699" s="12">
        <v>0</v>
      </c>
      <c r="I5699" s="12"/>
      <c r="J5699" s="14">
        <v>550000</v>
      </c>
      <c r="K5699" s="14">
        <v>357796</v>
      </c>
      <c r="L5699" s="14">
        <v>0</v>
      </c>
      <c r="M5699" s="13"/>
      <c r="N5699" s="10">
        <v>1.1000000000000001</v>
      </c>
      <c r="O5699" s="10">
        <f>N5699-1/SUMIF(Seasons!A$2:A$8,C5699,Seasons!E$2:E$8)*(B5699-(E5699/SUMIF(Seasons!A$2:A$8,C5699,Seasons!B$2:B$8))*SUMIF(Seasons!A$2:A$8,C5699,Seasons!C$2:C$8))</f>
        <v>1.0185122769210049</v>
      </c>
    </row>
    <row r="5700" spans="1:15" x14ac:dyDescent="0.2">
      <c r="A5700">
        <v>1</v>
      </c>
      <c r="B5700" s="1">
        <f>K5700</f>
        <v>107838</v>
      </c>
      <c r="C5700" s="11" t="s">
        <v>21</v>
      </c>
      <c r="D5700" s="11" t="s">
        <v>1593</v>
      </c>
      <c r="E5700" s="12">
        <v>38</v>
      </c>
      <c r="F5700" s="12">
        <v>0</v>
      </c>
      <c r="G5700" s="12">
        <v>0</v>
      </c>
      <c r="H5700" s="12">
        <v>0</v>
      </c>
      <c r="I5700" s="12"/>
      <c r="J5700" s="14">
        <v>525000</v>
      </c>
      <c r="K5700" s="14">
        <v>107838</v>
      </c>
      <c r="L5700" s="14">
        <v>0</v>
      </c>
      <c r="M5700" s="13">
        <v>0</v>
      </c>
      <c r="N5700" s="10">
        <v>-0.5</v>
      </c>
      <c r="O5700" s="10">
        <f>N5700-1/SUMIF(Seasons!A$2:A$8,C5700,Seasons!E$2:E$8)*(B5700-(E5700/SUMIF(Seasons!A$2:A$8,C5700,Seasons!B$2:B$8))*SUMIF(Seasons!A$2:A$8,C5700,Seasons!C$2:C$8))</f>
        <v>-0.50000037260812746</v>
      </c>
    </row>
    <row r="5701" spans="1:15" x14ac:dyDescent="0.2">
      <c r="A5701">
        <v>1</v>
      </c>
      <c r="B5701" s="1">
        <f>48/82*K5701</f>
        <v>3252.292682926829</v>
      </c>
      <c r="C5701" t="s">
        <v>22</v>
      </c>
      <c r="D5701" t="s">
        <v>1593</v>
      </c>
      <c r="E5701">
        <v>1</v>
      </c>
      <c r="F5701">
        <v>0</v>
      </c>
      <c r="H5701">
        <v>0</v>
      </c>
      <c r="K5701" s="1">
        <v>5556</v>
      </c>
      <c r="L5701" s="1">
        <v>0</v>
      </c>
      <c r="N5701" s="3">
        <v>0</v>
      </c>
      <c r="O5701" s="10">
        <f>N5701-1/SUMIF(Seasons!A$2:A$8,C5701,Seasons!E$2:E$8)*(B5701-(E5701/SUMIF(Seasons!A$2:A$8,C5701,Seasons!B$2:B$8))*SUMIF(Seasons!A$2:A$8,C5701,Seasons!C$2:C$8))</f>
        <v>-3.0571318217580899E-4</v>
      </c>
    </row>
    <row r="5702" spans="1:15" x14ac:dyDescent="0.2">
      <c r="A5702">
        <v>1</v>
      </c>
      <c r="B5702" s="1">
        <f>K5702</f>
        <v>3550000</v>
      </c>
      <c r="C5702" s="11" t="s">
        <v>20</v>
      </c>
      <c r="D5702" s="11" t="s">
        <v>1594</v>
      </c>
      <c r="E5702" s="12">
        <v>186</v>
      </c>
      <c r="F5702" s="12">
        <v>0</v>
      </c>
      <c r="G5702" s="12">
        <v>0</v>
      </c>
      <c r="H5702" s="12">
        <v>0</v>
      </c>
      <c r="I5702" s="12"/>
      <c r="J5702" s="14">
        <v>3550000</v>
      </c>
      <c r="K5702" s="14">
        <v>3550000</v>
      </c>
      <c r="L5702" s="14">
        <v>2650000</v>
      </c>
      <c r="M5702" s="13"/>
      <c r="N5702" s="10">
        <v>2.9</v>
      </c>
      <c r="O5702" s="10">
        <f>N5702-1/SUMIF(Seasons!A$2:A$8,C5702,Seasons!E$2:E$8)*(B5702-(E5702/SUMIF(Seasons!A$2:A$8,C5702,Seasons!B$2:B$8))*SUMIF(Seasons!A$2:A$8,C5702,Seasons!C$2:C$8))</f>
        <v>-4.7409185803757818</v>
      </c>
    </row>
    <row r="5703" spans="1:15" x14ac:dyDescent="0.2">
      <c r="A5703">
        <v>1</v>
      </c>
      <c r="B5703" s="1">
        <f>K5703</f>
        <v>3550000</v>
      </c>
      <c r="C5703" s="11" t="s">
        <v>21</v>
      </c>
      <c r="D5703" s="11" t="s">
        <v>1594</v>
      </c>
      <c r="E5703" s="12">
        <v>185</v>
      </c>
      <c r="F5703" s="12">
        <v>0</v>
      </c>
      <c r="G5703" s="12">
        <v>0</v>
      </c>
      <c r="H5703" s="12">
        <v>0</v>
      </c>
      <c r="I5703" s="12"/>
      <c r="J5703" s="14">
        <v>3550000</v>
      </c>
      <c r="K5703" s="14">
        <v>3550000</v>
      </c>
      <c r="L5703" s="14">
        <v>2650000</v>
      </c>
      <c r="M5703" s="13">
        <v>0</v>
      </c>
      <c r="N5703" s="10">
        <v>19.8</v>
      </c>
      <c r="O5703" s="10">
        <f>N5703-1/SUMIF(Seasons!A$2:A$8,C5703,Seasons!E$2:E$8)*(B5703-(E5703/SUMIF(Seasons!A$2:A$8,C5703,Seasons!B$2:B$8))*SUMIF(Seasons!A$2:A$8,C5703,Seasons!C$2:C$8))</f>
        <v>12.849305887984682</v>
      </c>
    </row>
    <row r="5704" spans="1:15" x14ac:dyDescent="0.2">
      <c r="A5704">
        <v>1</v>
      </c>
      <c r="B5704" s="1">
        <f>48/82*K5704</f>
        <v>526829.26829268294</v>
      </c>
      <c r="C5704" t="s">
        <v>22</v>
      </c>
      <c r="D5704" t="s">
        <v>1594</v>
      </c>
      <c r="E5704">
        <v>99</v>
      </c>
      <c r="F5704">
        <v>0</v>
      </c>
      <c r="H5704">
        <v>0</v>
      </c>
      <c r="K5704" s="1">
        <v>900000</v>
      </c>
      <c r="L5704" s="1">
        <v>2650000</v>
      </c>
      <c r="N5704" s="3">
        <v>7.9</v>
      </c>
      <c r="O5704" s="10">
        <f>N5704-1/SUMIF(Seasons!A$2:A$8,C5704,Seasons!E$2:E$8)*(B5704-(E5704/SUMIF(Seasons!A$2:A$8,C5704,Seasons!B$2:B$8))*SUMIF(Seasons!A$2:A$8,C5704,Seasons!C$2:C$8))</f>
        <v>7.446813532651456</v>
      </c>
    </row>
    <row r="5705" spans="1:15" x14ac:dyDescent="0.2">
      <c r="A5705">
        <v>1</v>
      </c>
      <c r="B5705" s="1">
        <f>K5705</f>
        <v>5750000</v>
      </c>
      <c r="C5705" t="s">
        <v>15</v>
      </c>
      <c r="D5705" t="s">
        <v>1594</v>
      </c>
      <c r="E5705">
        <v>195</v>
      </c>
      <c r="F5705">
        <v>0</v>
      </c>
      <c r="G5705">
        <v>0</v>
      </c>
      <c r="H5705">
        <v>0</v>
      </c>
      <c r="I5705"/>
      <c r="J5705" s="1">
        <v>5750000</v>
      </c>
      <c r="K5705" s="1">
        <v>5750000</v>
      </c>
      <c r="L5705" s="1">
        <v>0</v>
      </c>
      <c r="M5705"/>
      <c r="N5705" s="3">
        <v>21.3</v>
      </c>
      <c r="O5705" s="10">
        <f>N5705-1/SUMIF(Seasons!A$2:A$8,C5705,Seasons!E$2:E$8)*(B5705-(E5705/SUMIF(Seasons!A$2:A$8,C5705,Seasons!B$2:B$8))*SUMIF(Seasons!A$2:A$8,C5705,Seasons!C$2:C$8))</f>
        <v>9.2186834462729923</v>
      </c>
    </row>
    <row r="5706" spans="1:15" x14ac:dyDescent="0.2">
      <c r="A5706">
        <v>1</v>
      </c>
      <c r="B5706" s="1">
        <v>5750000</v>
      </c>
      <c r="C5706" t="s">
        <v>23</v>
      </c>
      <c r="D5706" t="s">
        <v>1594</v>
      </c>
      <c r="E5706">
        <v>186</v>
      </c>
      <c r="K5706" s="1">
        <v>5750000</v>
      </c>
      <c r="L5706" s="1">
        <v>0</v>
      </c>
      <c r="N5706" s="3">
        <v>20.5</v>
      </c>
      <c r="O5706" s="10">
        <f>N5706-1/SUMIF(Seasons!A$2:A$8,C5706,Seasons!E$2:E$8)*(B5706-(E5706/SUMIF(Seasons!A$2:A$8,C5706,Seasons!B$2:B$8))*SUMIF(Seasons!A$2:A$8,C5706,Seasons!C$2:C$8))</f>
        <v>9.4263531499556343</v>
      </c>
    </row>
    <row r="5707" spans="1:15" x14ac:dyDescent="0.2">
      <c r="A5707">
        <v>1</v>
      </c>
      <c r="B5707" s="1">
        <f>J5707</f>
        <v>1200000</v>
      </c>
      <c r="C5707" s="11" t="s">
        <v>17</v>
      </c>
      <c r="D5707" t="s">
        <v>1595</v>
      </c>
      <c r="E5707" s="12">
        <v>190</v>
      </c>
      <c r="F5707" s="12"/>
      <c r="G5707" s="12"/>
      <c r="H5707" s="12"/>
      <c r="I5707" s="13">
        <v>1200000</v>
      </c>
      <c r="J5707" s="14">
        <v>1200000</v>
      </c>
      <c r="K5707" s="14"/>
      <c r="L5707" s="14" t="s">
        <v>27</v>
      </c>
      <c r="M5707" s="13"/>
      <c r="N5707" s="10">
        <v>4.4000000000000004</v>
      </c>
      <c r="O5707" s="10">
        <f>N5707-1/SUMIF(Seasons!A$2:A$8,C5707,Seasons!E$2:E$8)*(B5707-(E5707/SUMIF(Seasons!A$2:A$8,C5707,Seasons!B$2:B$8))*SUMIF(Seasons!A$2:A$8,C5707,Seasons!C$2:C$8))</f>
        <v>2.4993992353904977</v>
      </c>
    </row>
    <row r="5708" spans="1:15" x14ac:dyDescent="0.2">
      <c r="A5708">
        <v>1</v>
      </c>
      <c r="B5708" s="1">
        <f>K5708</f>
        <v>2250000</v>
      </c>
      <c r="C5708" s="11" t="s">
        <v>19</v>
      </c>
      <c r="D5708" t="s">
        <v>1595</v>
      </c>
      <c r="E5708" s="11">
        <v>193</v>
      </c>
      <c r="F5708" s="11">
        <v>0</v>
      </c>
      <c r="G5708" s="11">
        <v>0</v>
      </c>
      <c r="H5708" s="11">
        <v>0</v>
      </c>
      <c r="I5708" s="11"/>
      <c r="J5708" s="17">
        <v>2250000</v>
      </c>
      <c r="K5708" s="17">
        <v>2250000</v>
      </c>
      <c r="L5708" s="17">
        <v>0</v>
      </c>
      <c r="M5708" s="18"/>
      <c r="N5708" s="10">
        <v>7.4</v>
      </c>
      <c r="O5708" s="10">
        <f>N5708-1/SUMIF(Seasons!A$2:A$8,C5708,Seasons!E$2:E$8)*(B5708-(E5708/SUMIF(Seasons!A$2:A$8,C5708,Seasons!B$2:B$8))*SUMIF(Seasons!A$2:A$8,C5708,Seasons!C$2:C$8))</f>
        <v>2.7642384105960272</v>
      </c>
    </row>
    <row r="5709" spans="1:15" x14ac:dyDescent="0.2">
      <c r="A5709">
        <v>1</v>
      </c>
      <c r="B5709" s="1">
        <f>K5709</f>
        <v>3250000</v>
      </c>
      <c r="C5709" s="11" t="s">
        <v>20</v>
      </c>
      <c r="D5709" t="s">
        <v>1595</v>
      </c>
      <c r="E5709" s="12">
        <v>186</v>
      </c>
      <c r="F5709" s="12">
        <v>0</v>
      </c>
      <c r="G5709" s="12">
        <v>0</v>
      </c>
      <c r="H5709" s="12">
        <v>0</v>
      </c>
      <c r="I5709" s="12"/>
      <c r="J5709" s="14">
        <v>3250000</v>
      </c>
      <c r="K5709" s="14">
        <v>3250000</v>
      </c>
      <c r="L5709" s="14">
        <v>0</v>
      </c>
      <c r="M5709" s="13"/>
      <c r="N5709" s="10">
        <v>5.3</v>
      </c>
      <c r="O5709" s="10">
        <f>N5709-1/SUMIF(Seasons!A$2:A$8,C5709,Seasons!E$2:E$8)*(B5709-(E5709/SUMIF(Seasons!A$2:A$8,C5709,Seasons!B$2:B$8))*SUMIF(Seasons!A$2:A$8,C5709,Seasons!C$2:C$8))</f>
        <v>-1.5893528183716068</v>
      </c>
    </row>
    <row r="5710" spans="1:15" x14ac:dyDescent="0.2">
      <c r="A5710">
        <v>1</v>
      </c>
      <c r="B5710" s="1">
        <f>K5710</f>
        <v>3250000</v>
      </c>
      <c r="C5710" s="11" t="s">
        <v>21</v>
      </c>
      <c r="D5710" t="s">
        <v>1595</v>
      </c>
      <c r="E5710" s="12">
        <v>185</v>
      </c>
      <c r="F5710" s="12">
        <v>0</v>
      </c>
      <c r="G5710" s="12">
        <v>0</v>
      </c>
      <c r="H5710" s="12">
        <v>0</v>
      </c>
      <c r="I5710" s="12"/>
      <c r="J5710" s="14">
        <v>3250000</v>
      </c>
      <c r="K5710" s="14">
        <v>3250000</v>
      </c>
      <c r="L5710" s="14">
        <v>0</v>
      </c>
      <c r="M5710" s="13">
        <v>0</v>
      </c>
      <c r="N5710" s="10">
        <v>4.9000000000000004</v>
      </c>
      <c r="O5710" s="10">
        <f>N5710-1/SUMIF(Seasons!A$2:A$8,C5710,Seasons!E$2:E$8)*(B5710-(E5710/SUMIF(Seasons!A$2:A$8,C5710,Seasons!B$2:B$8))*SUMIF(Seasons!A$2:A$8,C5710,Seasons!C$2:C$8))</f>
        <v>-1.3613690761129726</v>
      </c>
    </row>
    <row r="5711" spans="1:15" x14ac:dyDescent="0.2">
      <c r="A5711">
        <v>1</v>
      </c>
      <c r="B5711" s="1">
        <f>48/82*K5711</f>
        <v>1902439.0243902437</v>
      </c>
      <c r="C5711" t="s">
        <v>22</v>
      </c>
      <c r="D5711" t="s">
        <v>1595</v>
      </c>
      <c r="E5711">
        <v>99</v>
      </c>
      <c r="F5711">
        <v>0</v>
      </c>
      <c r="H5711">
        <v>0</v>
      </c>
      <c r="K5711" s="1">
        <v>3250000</v>
      </c>
      <c r="L5711" s="1">
        <v>0</v>
      </c>
      <c r="N5711" s="3">
        <v>7.6</v>
      </c>
      <c r="O5711" s="10">
        <f>N5711-1/SUMIF(Seasons!A$2:A$8,C5711,Seasons!E$2:E$8)*(B5711-(E5711/SUMIF(Seasons!A$2:A$8,C5711,Seasons!B$2:B$8))*SUMIF(Seasons!A$2:A$8,C5711,Seasons!C$2:C$8))</f>
        <v>4.3068450039339101</v>
      </c>
    </row>
    <row r="5712" spans="1:15" x14ac:dyDescent="0.2">
      <c r="A5712">
        <v>1</v>
      </c>
      <c r="B5712" s="1">
        <f>K5712</f>
        <v>3250000</v>
      </c>
      <c r="C5712" t="s">
        <v>15</v>
      </c>
      <c r="D5712" t="s">
        <v>1595</v>
      </c>
      <c r="E5712">
        <v>195</v>
      </c>
      <c r="F5712">
        <v>107</v>
      </c>
      <c r="G5712">
        <v>0</v>
      </c>
      <c r="H5712">
        <v>0</v>
      </c>
      <c r="I5712"/>
      <c r="J5712" s="1">
        <v>3250000</v>
      </c>
      <c r="K5712" s="1">
        <v>3250000</v>
      </c>
      <c r="L5712" s="1">
        <v>0</v>
      </c>
      <c r="M5712"/>
      <c r="N5712" s="3">
        <v>2.7</v>
      </c>
      <c r="O5712" s="10">
        <f>N5712-1/SUMIF(Seasons!A$2:A$8,C5712,Seasons!E$2:E$8)*(B5712-(E5712/SUMIF(Seasons!A$2:A$8,C5712,Seasons!B$2:B$8))*SUMIF(Seasons!A$2:A$8,C5712,Seasons!C$2:C$8))</f>
        <v>-3.5729912875121004</v>
      </c>
    </row>
    <row r="5713" spans="1:15" x14ac:dyDescent="0.2">
      <c r="A5713">
        <v>1</v>
      </c>
      <c r="B5713" s="1">
        <v>4000000</v>
      </c>
      <c r="C5713" t="s">
        <v>23</v>
      </c>
      <c r="D5713" t="s">
        <v>1595</v>
      </c>
      <c r="E5713">
        <v>186</v>
      </c>
      <c r="K5713" s="1">
        <v>4000000</v>
      </c>
      <c r="L5713" s="1">
        <v>0</v>
      </c>
      <c r="N5713" s="3">
        <v>2.2999999999999998</v>
      </c>
      <c r="O5713" s="10">
        <f>N5713-1/SUMIF(Seasons!A$2:A$8,C5713,Seasons!E$2:E$8)*(B5713-(E5713/SUMIF(Seasons!A$2:A$8,C5713,Seasons!B$2:B$8))*SUMIF(Seasons!A$2:A$8,C5713,Seasons!C$2:C$8))</f>
        <v>-5.0469387755102044</v>
      </c>
    </row>
    <row r="5714" spans="1:15" x14ac:dyDescent="0.2">
      <c r="A5714">
        <v>1</v>
      </c>
      <c r="B5714" s="1">
        <v>1350000</v>
      </c>
      <c r="C5714" t="s">
        <v>23</v>
      </c>
      <c r="D5714" t="s">
        <v>1596</v>
      </c>
      <c r="E5714">
        <v>186</v>
      </c>
      <c r="K5714" s="1">
        <v>1350000</v>
      </c>
      <c r="L5714" s="1">
        <v>850000</v>
      </c>
      <c r="N5714" s="3">
        <v>2.9</v>
      </c>
      <c r="O5714" s="10">
        <f>N5714-1/SUMIF(Seasons!A$2:A$8,C5714,Seasons!E$2:E$8)*(B5714-(E5714/SUMIF(Seasons!A$2:A$8,C5714,Seasons!B$2:B$8))*SUMIF(Seasons!A$2:A$8,C5714,Seasons!C$2:C$8))</f>
        <v>1.1963620230700975</v>
      </c>
    </row>
    <row r="5715" spans="1:15" x14ac:dyDescent="0.2">
      <c r="A5715">
        <v>1</v>
      </c>
      <c r="B5715" s="1">
        <f>J5715</f>
        <v>675000</v>
      </c>
      <c r="C5715" s="11" t="s">
        <v>17</v>
      </c>
      <c r="D5715" s="11" t="s">
        <v>1597</v>
      </c>
      <c r="E5715" s="12">
        <v>190</v>
      </c>
      <c r="F5715" s="12"/>
      <c r="G5715" s="12"/>
      <c r="H5715" s="12"/>
      <c r="I5715" s="13">
        <v>659000</v>
      </c>
      <c r="J5715" s="14">
        <v>675000</v>
      </c>
      <c r="K5715" s="14"/>
      <c r="L5715" s="14">
        <v>75000</v>
      </c>
      <c r="M5715" s="13"/>
      <c r="N5715" s="10">
        <v>-0.2</v>
      </c>
      <c r="O5715" s="10">
        <f>N5715-1/SUMIF(Seasons!A$2:A$8,C5715,Seasons!E$2:E$8)*(B5715-(E5715/SUMIF(Seasons!A$2:A$8,C5715,Seasons!B$2:B$8))*SUMIF(Seasons!A$2:A$8,C5715,Seasons!C$2:C$8))</f>
        <v>-0.72430365920262152</v>
      </c>
    </row>
    <row r="5716" spans="1:15" x14ac:dyDescent="0.2">
      <c r="A5716">
        <v>1</v>
      </c>
      <c r="B5716" s="1">
        <f>K5716</f>
        <v>1000000</v>
      </c>
      <c r="C5716" s="11" t="s">
        <v>19</v>
      </c>
      <c r="D5716" s="11" t="s">
        <v>1597</v>
      </c>
      <c r="E5716" s="12">
        <v>193</v>
      </c>
      <c r="F5716" s="12">
        <v>0</v>
      </c>
      <c r="G5716" s="12">
        <v>0</v>
      </c>
      <c r="H5716" s="12">
        <v>0</v>
      </c>
      <c r="I5716" s="11"/>
      <c r="J5716" s="14">
        <v>1000000</v>
      </c>
      <c r="K5716" s="14">
        <v>1000000</v>
      </c>
      <c r="L5716" s="14">
        <v>0</v>
      </c>
      <c r="M5716" s="13"/>
      <c r="N5716" s="10">
        <v>1.2</v>
      </c>
      <c r="O5716" s="10">
        <f>N5716-1/SUMIF(Seasons!A$2:A$8,C5716,Seasons!E$2:E$8)*(B5716-(E5716/SUMIF(Seasons!A$2:A$8,C5716,Seasons!B$2:B$8))*SUMIF(Seasons!A$2:A$8,C5716,Seasons!C$2:C$8))</f>
        <v>-0.12450331125827829</v>
      </c>
    </row>
    <row r="5717" spans="1:15" x14ac:dyDescent="0.2">
      <c r="A5717">
        <v>1</v>
      </c>
      <c r="B5717" s="1">
        <f>K5717</f>
        <v>1000000</v>
      </c>
      <c r="C5717" s="11" t="s">
        <v>20</v>
      </c>
      <c r="D5717" s="11" t="s">
        <v>1597</v>
      </c>
      <c r="E5717" s="12">
        <v>186</v>
      </c>
      <c r="F5717" s="12">
        <v>0</v>
      </c>
      <c r="G5717" s="12">
        <v>0</v>
      </c>
      <c r="H5717" s="12">
        <v>0</v>
      </c>
      <c r="I5717" s="12"/>
      <c r="J5717" s="14">
        <v>1000000</v>
      </c>
      <c r="K5717" s="14">
        <v>1000000</v>
      </c>
      <c r="L5717" s="14">
        <v>0</v>
      </c>
      <c r="M5717" s="13"/>
      <c r="N5717" s="10">
        <v>8.5</v>
      </c>
      <c r="O5717" s="10">
        <f>N5717-1/SUMIF(Seasons!A$2:A$8,C5717,Seasons!E$2:E$8)*(B5717-(E5717/SUMIF(Seasons!A$2:A$8,C5717,Seasons!B$2:B$8))*SUMIF(Seasons!A$2:A$8,C5717,Seasons!C$2:C$8))</f>
        <v>7.247390396659708</v>
      </c>
    </row>
    <row r="5718" spans="1:15" x14ac:dyDescent="0.2">
      <c r="A5718">
        <v>1</v>
      </c>
      <c r="B5718" s="1">
        <f>K5718</f>
        <v>2750000</v>
      </c>
      <c r="C5718" s="11" t="s">
        <v>21</v>
      </c>
      <c r="D5718" s="11" t="s">
        <v>1597</v>
      </c>
      <c r="E5718" s="12">
        <v>185</v>
      </c>
      <c r="F5718" s="12">
        <v>0</v>
      </c>
      <c r="G5718" s="12">
        <v>0</v>
      </c>
      <c r="H5718" s="12">
        <v>0</v>
      </c>
      <c r="I5718" s="12"/>
      <c r="J5718" s="14">
        <v>2750000</v>
      </c>
      <c r="K5718" s="14">
        <v>2750000</v>
      </c>
      <c r="L5718" s="14">
        <v>0</v>
      </c>
      <c r="M5718" s="13">
        <v>0</v>
      </c>
      <c r="N5718" s="10">
        <v>2.9</v>
      </c>
      <c r="O5718" s="10">
        <f>N5718-1/SUMIF(Seasons!A$2:A$8,C5718,Seasons!E$2:E$8)*(B5718-(E5718/SUMIF(Seasons!A$2:A$8,C5718,Seasons!B$2:B$8))*SUMIF(Seasons!A$2:A$8,C5718,Seasons!C$2:C$8))</f>
        <v>-2.2124940162757301</v>
      </c>
    </row>
    <row r="5719" spans="1:15" x14ac:dyDescent="0.2">
      <c r="A5719">
        <v>1</v>
      </c>
      <c r="B5719" s="1">
        <f>48/82*K5719</f>
        <v>1609756.0975609755</v>
      </c>
      <c r="C5719" t="s">
        <v>22</v>
      </c>
      <c r="D5719" t="s">
        <v>1597</v>
      </c>
      <c r="E5719">
        <v>99</v>
      </c>
      <c r="F5719">
        <v>0</v>
      </c>
      <c r="H5719">
        <v>0</v>
      </c>
      <c r="K5719" s="1">
        <v>2750000</v>
      </c>
      <c r="L5719" s="1">
        <v>0</v>
      </c>
      <c r="N5719" s="3">
        <v>2.5</v>
      </c>
      <c r="O5719" s="10">
        <f>N5719-1/SUMIF(Seasons!A$2:A$8,C5719,Seasons!E$2:E$8)*(B5719-(E5719/SUMIF(Seasons!A$2:A$8,C5719,Seasons!B$2:B$8))*SUMIF(Seasons!A$2:A$8,C5719,Seasons!C$2:C$8))</f>
        <v>-0.1889063729346967</v>
      </c>
    </row>
    <row r="5720" spans="1:15" x14ac:dyDescent="0.2">
      <c r="A5720">
        <v>1</v>
      </c>
      <c r="B5720" s="1">
        <f>K5720</f>
        <v>2750000</v>
      </c>
      <c r="C5720" t="s">
        <v>15</v>
      </c>
      <c r="D5720" t="s">
        <v>1597</v>
      </c>
      <c r="E5720">
        <v>195</v>
      </c>
      <c r="F5720">
        <v>0</v>
      </c>
      <c r="G5720">
        <v>0</v>
      </c>
      <c r="H5720">
        <v>0</v>
      </c>
      <c r="I5720"/>
      <c r="J5720" s="1">
        <v>2750000</v>
      </c>
      <c r="K5720" s="1">
        <v>2750000</v>
      </c>
      <c r="L5720" s="1">
        <v>0</v>
      </c>
      <c r="M5720"/>
      <c r="N5720" s="3">
        <v>14</v>
      </c>
      <c r="O5720" s="10">
        <f>N5720-1/SUMIF(Seasons!A$2:A$8,C5720,Seasons!E$2:E$8)*(B5720-(E5720/SUMIF(Seasons!A$2:A$8,C5720,Seasons!B$2:B$8))*SUMIF(Seasons!A$2:A$8,C5720,Seasons!C$2:C$8))</f>
        <v>8.8886737657308821</v>
      </c>
    </row>
    <row r="5721" spans="1:15" x14ac:dyDescent="0.2">
      <c r="A5721">
        <v>1</v>
      </c>
      <c r="B5721" s="1">
        <v>2750000</v>
      </c>
      <c r="C5721" t="s">
        <v>23</v>
      </c>
      <c r="D5721" t="s">
        <v>1597</v>
      </c>
      <c r="E5721">
        <v>186</v>
      </c>
      <c r="K5721" s="1">
        <v>2750000</v>
      </c>
      <c r="L5721" s="1">
        <v>0</v>
      </c>
      <c r="N5721" s="3">
        <v>7.4</v>
      </c>
      <c r="O5721" s="10">
        <f>N5721-1/SUMIF(Seasons!A$2:A$8,C5721,Seasons!E$2:E$8)*(B5721-(E5721/SUMIF(Seasons!A$2:A$8,C5721,Seasons!B$2:B$8))*SUMIF(Seasons!A$2:A$8,C5721,Seasons!C$2:C$8))</f>
        <v>2.7149955634427689</v>
      </c>
    </row>
    <row r="5722" spans="1:15" x14ac:dyDescent="0.2">
      <c r="A5722">
        <v>1</v>
      </c>
      <c r="B5722" s="1">
        <f>J5722</f>
        <v>2625000</v>
      </c>
      <c r="C5722" s="11" t="s">
        <v>17</v>
      </c>
      <c r="D5722" s="11" t="s">
        <v>1598</v>
      </c>
      <c r="E5722" s="12">
        <v>190</v>
      </c>
      <c r="F5722" s="12"/>
      <c r="G5722" s="12"/>
      <c r="H5722" s="12"/>
      <c r="I5722" s="13">
        <v>3250000</v>
      </c>
      <c r="J5722" s="14">
        <v>2625000</v>
      </c>
      <c r="K5722" s="14"/>
      <c r="L5722" s="14" t="s">
        <v>27</v>
      </c>
      <c r="M5722" s="13"/>
      <c r="N5722" s="10">
        <v>8.9</v>
      </c>
      <c r="O5722" s="10">
        <f>N5722-1/SUMIF(Seasons!A$2:A$8,C5722,Seasons!E$2:E$8)*(B5722-(E5722/SUMIF(Seasons!A$2:A$8,C5722,Seasons!B$2:B$8))*SUMIF(Seasons!A$2:A$8,C5722,Seasons!C$2:C$8))</f>
        <v>3.2637356635718193</v>
      </c>
    </row>
    <row r="5723" spans="1:15" x14ac:dyDescent="0.2">
      <c r="A5723">
        <v>1</v>
      </c>
      <c r="B5723" s="1">
        <f>K5723</f>
        <v>2625000</v>
      </c>
      <c r="C5723" s="11" t="s">
        <v>19</v>
      </c>
      <c r="D5723" s="11" t="s">
        <v>1598</v>
      </c>
      <c r="E5723" s="12">
        <v>193</v>
      </c>
      <c r="F5723" s="12">
        <v>0</v>
      </c>
      <c r="G5723" s="12">
        <v>0</v>
      </c>
      <c r="H5723" s="12">
        <v>0</v>
      </c>
      <c r="I5723" s="11"/>
      <c r="J5723" s="14">
        <v>2625000</v>
      </c>
      <c r="K5723" s="14">
        <v>2625000</v>
      </c>
      <c r="L5723" s="14">
        <v>0</v>
      </c>
      <c r="M5723" s="13"/>
      <c r="N5723" s="10">
        <v>10.9</v>
      </c>
      <c r="O5723" s="10">
        <f>N5723-1/SUMIF(Seasons!A$2:A$8,C5723,Seasons!E$2:E$8)*(B5723-(E5723/SUMIF(Seasons!A$2:A$8,C5723,Seasons!B$2:B$8))*SUMIF(Seasons!A$2:A$8,C5723,Seasons!C$2:C$8))</f>
        <v>5.2708609271523184</v>
      </c>
    </row>
    <row r="5724" spans="1:15" x14ac:dyDescent="0.2">
      <c r="A5724">
        <v>1</v>
      </c>
      <c r="B5724" s="1">
        <f>K5724</f>
        <v>4500000</v>
      </c>
      <c r="C5724" s="11" t="s">
        <v>20</v>
      </c>
      <c r="D5724" s="11" t="s">
        <v>1598</v>
      </c>
      <c r="E5724" s="12">
        <v>186</v>
      </c>
      <c r="F5724" s="12">
        <v>0</v>
      </c>
      <c r="G5724" s="12">
        <v>0</v>
      </c>
      <c r="H5724" s="12">
        <v>0</v>
      </c>
      <c r="I5724" s="12"/>
      <c r="J5724" s="14">
        <v>4500000</v>
      </c>
      <c r="K5724" s="14">
        <v>4500000</v>
      </c>
      <c r="L5724" s="14">
        <v>1250000</v>
      </c>
      <c r="M5724" s="13"/>
      <c r="N5724" s="10">
        <v>17.600000000000001</v>
      </c>
      <c r="O5724" s="10">
        <f>N5724-1/SUMIF(Seasons!A$2:A$8,C5724,Seasons!E$2:E$8)*(B5724-(E5724/SUMIF(Seasons!A$2:A$8,C5724,Seasons!B$2:B$8))*SUMIF(Seasons!A$2:A$8,C5724,Seasons!C$2:C$8))</f>
        <v>7.5791231732776634</v>
      </c>
    </row>
    <row r="5725" spans="1:15" x14ac:dyDescent="0.2">
      <c r="A5725">
        <v>1</v>
      </c>
      <c r="B5725" s="1">
        <f>K5725</f>
        <v>4000000</v>
      </c>
      <c r="C5725" s="11" t="s">
        <v>21</v>
      </c>
      <c r="D5725" s="11" t="s">
        <v>1598</v>
      </c>
      <c r="E5725" s="12">
        <v>185</v>
      </c>
      <c r="F5725" s="12">
        <v>0</v>
      </c>
      <c r="G5725" s="12">
        <v>0</v>
      </c>
      <c r="H5725" s="12">
        <v>0</v>
      </c>
      <c r="I5725" s="12"/>
      <c r="J5725" s="14">
        <v>4000000</v>
      </c>
      <c r="K5725" s="14">
        <v>4000000</v>
      </c>
      <c r="L5725" s="14">
        <v>0</v>
      </c>
      <c r="M5725" s="13">
        <v>0</v>
      </c>
      <c r="N5725" s="10">
        <v>13.7</v>
      </c>
      <c r="O5725" s="10">
        <f>N5725-1/SUMIF(Seasons!A$2:A$8,C5725,Seasons!E$2:E$8)*(B5725-(E5725/SUMIF(Seasons!A$2:A$8,C5725,Seasons!B$2:B$8))*SUMIF(Seasons!A$2:A$8,C5725,Seasons!C$2:C$8))</f>
        <v>5.7153183341311626</v>
      </c>
    </row>
    <row r="5726" spans="1:15" x14ac:dyDescent="0.2">
      <c r="A5726">
        <v>1</v>
      </c>
      <c r="B5726" s="1">
        <f>48/82*K5726</f>
        <v>2634146.3414634145</v>
      </c>
      <c r="C5726" t="s">
        <v>22</v>
      </c>
      <c r="D5726" t="s">
        <v>1598</v>
      </c>
      <c r="E5726">
        <v>99</v>
      </c>
      <c r="F5726">
        <v>0</v>
      </c>
      <c r="H5726">
        <v>0</v>
      </c>
      <c r="K5726" s="1">
        <v>4500000</v>
      </c>
      <c r="L5726" s="1">
        <v>0</v>
      </c>
      <c r="N5726" s="3">
        <v>1.5</v>
      </c>
      <c r="O5726" s="10">
        <f>N5726-1/SUMIF(Seasons!A$2:A$8,C5726,Seasons!E$2:E$8)*(B5726-(E5726/SUMIF(Seasons!A$2:A$8,C5726,Seasons!B$2:B$8))*SUMIF(Seasons!A$2:A$8,C5726,Seasons!C$2:C$8))</f>
        <v>-3.3037765538945711</v>
      </c>
    </row>
    <row r="5727" spans="1:15" x14ac:dyDescent="0.2">
      <c r="A5727">
        <v>1</v>
      </c>
      <c r="B5727" s="1">
        <f>K5727</f>
        <v>2000000</v>
      </c>
      <c r="C5727" t="s">
        <v>15</v>
      </c>
      <c r="D5727" t="s">
        <v>1598</v>
      </c>
      <c r="E5727">
        <v>195</v>
      </c>
      <c r="F5727">
        <v>0</v>
      </c>
      <c r="G5727">
        <v>0</v>
      </c>
      <c r="H5727">
        <v>0</v>
      </c>
      <c r="I5727"/>
      <c r="J5727" s="1">
        <v>2000000</v>
      </c>
      <c r="K5727" s="1">
        <v>2000000</v>
      </c>
      <c r="L5727" s="1">
        <v>0</v>
      </c>
      <c r="M5727"/>
      <c r="N5727" s="3">
        <v>4.5</v>
      </c>
      <c r="O5727" s="10">
        <f>N5727-1/SUMIF(Seasons!A$2:A$8,C5727,Seasons!E$2:E$8)*(B5727-(E5727/SUMIF(Seasons!A$2:A$8,C5727,Seasons!B$2:B$8))*SUMIF(Seasons!A$2:A$8,C5727,Seasons!C$2:C$8))</f>
        <v>1.1311713455953534</v>
      </c>
    </row>
    <row r="5728" spans="1:15" x14ac:dyDescent="0.2">
      <c r="A5728">
        <v>1</v>
      </c>
      <c r="B5728" s="1">
        <f>K5728</f>
        <v>3589</v>
      </c>
      <c r="C5728" s="11" t="s">
        <v>20</v>
      </c>
      <c r="D5728" s="11" t="s">
        <v>1599</v>
      </c>
      <c r="E5728" s="12">
        <v>1</v>
      </c>
      <c r="F5728" s="12">
        <v>0</v>
      </c>
      <c r="G5728" s="12">
        <v>0</v>
      </c>
      <c r="H5728" s="12">
        <v>0</v>
      </c>
      <c r="I5728" s="12"/>
      <c r="J5728" s="14">
        <v>667500</v>
      </c>
      <c r="K5728" s="14">
        <v>3589</v>
      </c>
      <c r="L5728" s="14">
        <v>80000</v>
      </c>
      <c r="M5728" s="13"/>
      <c r="N5728" s="10"/>
      <c r="O5728" s="10">
        <f>N5728-1/SUMIF(Seasons!A$2:A$8,C5728,Seasons!E$2:E$8)*(B5728-(E5728/SUMIF(Seasons!A$2:A$8,C5728,Seasons!B$2:B$8))*SUMIF(Seasons!A$2:A$8,C5728,Seasons!C$2:C$8))</f>
        <v>-2.2567714997642932E-3</v>
      </c>
    </row>
    <row r="5729" spans="1:15" x14ac:dyDescent="0.2">
      <c r="A5729">
        <v>1</v>
      </c>
      <c r="B5729" s="1">
        <f>48/82*K5729</f>
        <v>133333.46341463414</v>
      </c>
      <c r="C5729" t="s">
        <v>22</v>
      </c>
      <c r="D5729" t="s">
        <v>1599</v>
      </c>
      <c r="E5729">
        <v>41</v>
      </c>
      <c r="F5729">
        <v>0</v>
      </c>
      <c r="H5729">
        <v>0</v>
      </c>
      <c r="K5729" s="1">
        <v>227778</v>
      </c>
      <c r="L5729" s="1">
        <v>0</v>
      </c>
      <c r="N5729" s="3">
        <v>0.4</v>
      </c>
      <c r="O5729" s="10">
        <f>N5729-1/SUMIF(Seasons!A$2:A$8,C5729,Seasons!E$2:E$8)*(B5729-(E5729/SUMIF(Seasons!A$2:A$8,C5729,Seasons!B$2:B$8))*SUMIF(Seasons!A$2:A$8,C5729,Seasons!C$2:C$8))</f>
        <v>0.38748751248122454</v>
      </c>
    </row>
    <row r="5730" spans="1:15" x14ac:dyDescent="0.2">
      <c r="A5730">
        <v>1</v>
      </c>
      <c r="B5730" s="1">
        <f>J5730</f>
        <v>650000</v>
      </c>
      <c r="C5730" s="11" t="s">
        <v>17</v>
      </c>
      <c r="D5730" s="11" t="s">
        <v>1600</v>
      </c>
      <c r="E5730" s="12">
        <v>190</v>
      </c>
      <c r="F5730" s="12"/>
      <c r="G5730" s="12"/>
      <c r="H5730" s="12"/>
      <c r="I5730" s="13">
        <v>650000</v>
      </c>
      <c r="J5730" s="14">
        <v>650000</v>
      </c>
      <c r="K5730" s="14"/>
      <c r="L5730" s="14" t="s">
        <v>27</v>
      </c>
      <c r="M5730" s="13"/>
      <c r="N5730" s="10">
        <v>2.1</v>
      </c>
      <c r="O5730" s="10">
        <f>N5730-1/SUMIF(Seasons!A$2:A$8,C5730,Seasons!E$2:E$8)*(B5730-(E5730/SUMIF(Seasons!A$2:A$8,C5730,Seasons!B$2:B$8))*SUMIF(Seasons!A$2:A$8,C5730,Seasons!C$2:C$8))</f>
        <v>1.6412342981977064</v>
      </c>
    </row>
    <row r="5731" spans="1:15" x14ac:dyDescent="0.2">
      <c r="A5731">
        <v>1</v>
      </c>
      <c r="B5731" s="1">
        <f>J5731</f>
        <v>4600000</v>
      </c>
      <c r="C5731" s="11" t="s">
        <v>17</v>
      </c>
      <c r="D5731" s="11" t="s">
        <v>1601</v>
      </c>
      <c r="E5731" s="12">
        <v>190</v>
      </c>
      <c r="F5731" s="12"/>
      <c r="G5731" s="12"/>
      <c r="H5731" s="12"/>
      <c r="I5731" s="13">
        <v>4200000</v>
      </c>
      <c r="J5731" s="14">
        <v>4600000</v>
      </c>
      <c r="K5731" s="14"/>
      <c r="L5731" s="14" t="s">
        <v>27</v>
      </c>
      <c r="M5731" s="13"/>
      <c r="N5731" s="10">
        <v>22.3</v>
      </c>
      <c r="O5731" s="10">
        <f>N5731-1/SUMIF(Seasons!A$2:A$8,C5731,Seasons!E$2:E$8)*(B5731-(E5731/SUMIF(Seasons!A$2:A$8,C5731,Seasons!B$2:B$8))*SUMIF(Seasons!A$2:A$8,C5731,Seasons!C$2:C$8))</f>
        <v>11.486237028945933</v>
      </c>
    </row>
    <row r="5732" spans="1:15" x14ac:dyDescent="0.2">
      <c r="A5732">
        <v>1</v>
      </c>
      <c r="B5732" s="1">
        <f>K5732</f>
        <v>4600000</v>
      </c>
      <c r="C5732" s="11" t="s">
        <v>19</v>
      </c>
      <c r="D5732" s="11" t="s">
        <v>1601</v>
      </c>
      <c r="E5732" s="12">
        <v>193</v>
      </c>
      <c r="F5732" s="12">
        <v>0</v>
      </c>
      <c r="G5732" s="12">
        <v>0</v>
      </c>
      <c r="H5732" s="12">
        <v>0</v>
      </c>
      <c r="I5732" s="11"/>
      <c r="J5732" s="14">
        <v>4600000</v>
      </c>
      <c r="K5732" s="14">
        <v>4600000</v>
      </c>
      <c r="L5732" s="14">
        <v>0</v>
      </c>
      <c r="M5732" s="13"/>
      <c r="N5732" s="10">
        <v>22</v>
      </c>
      <c r="O5732" s="10">
        <f>N5732-1/SUMIF(Seasons!A$2:A$8,C5732,Seasons!E$2:E$8)*(B5732-(E5732/SUMIF(Seasons!A$2:A$8,C5732,Seasons!B$2:B$8))*SUMIF(Seasons!A$2:A$8,C5732,Seasons!C$2:C$8))</f>
        <v>11.139072847682119</v>
      </c>
    </row>
    <row r="5733" spans="1:15" x14ac:dyDescent="0.2">
      <c r="A5733">
        <v>1</v>
      </c>
      <c r="B5733" s="1">
        <f>K5733</f>
        <v>6000000</v>
      </c>
      <c r="C5733" s="11" t="s">
        <v>20</v>
      </c>
      <c r="D5733" s="11" t="s">
        <v>1601</v>
      </c>
      <c r="E5733" s="12">
        <v>186</v>
      </c>
      <c r="F5733" s="12">
        <v>0</v>
      </c>
      <c r="G5733" s="12">
        <v>0</v>
      </c>
      <c r="H5733" s="12">
        <v>0</v>
      </c>
      <c r="I5733" s="12"/>
      <c r="J5733" s="14">
        <v>6000000</v>
      </c>
      <c r="K5733" s="14">
        <v>6000000</v>
      </c>
      <c r="L5733" s="14">
        <v>0</v>
      </c>
      <c r="M5733" s="13"/>
      <c r="N5733" s="10">
        <v>14.5</v>
      </c>
      <c r="O5733" s="10">
        <f>N5733-1/SUMIF(Seasons!A$2:A$8,C5733,Seasons!E$2:E$8)*(B5733-(E5733/SUMIF(Seasons!A$2:A$8,C5733,Seasons!B$2:B$8))*SUMIF(Seasons!A$2:A$8,C5733,Seasons!C$2:C$8))</f>
        <v>0.72129436325678675</v>
      </c>
    </row>
    <row r="5734" spans="1:15" x14ac:dyDescent="0.2">
      <c r="A5734">
        <v>1</v>
      </c>
      <c r="B5734" s="1">
        <f>K5734</f>
        <v>6700000</v>
      </c>
      <c r="C5734" s="11" t="s">
        <v>21</v>
      </c>
      <c r="D5734" s="11" t="s">
        <v>1601</v>
      </c>
      <c r="E5734" s="12">
        <v>185</v>
      </c>
      <c r="F5734" s="12">
        <v>0</v>
      </c>
      <c r="G5734" s="12">
        <v>0</v>
      </c>
      <c r="H5734" s="12">
        <v>0</v>
      </c>
      <c r="I5734" s="12"/>
      <c r="J5734" s="14">
        <v>6700000</v>
      </c>
      <c r="K5734" s="14">
        <v>6700000</v>
      </c>
      <c r="L5734" s="14">
        <v>0</v>
      </c>
      <c r="M5734" s="13">
        <v>0</v>
      </c>
      <c r="N5734" s="10">
        <v>12</v>
      </c>
      <c r="O5734" s="10">
        <f>N5734-1/SUMIF(Seasons!A$2:A$8,C5734,Seasons!E$2:E$8)*(B5734-(E5734/SUMIF(Seasons!A$2:A$8,C5734,Seasons!B$2:B$8))*SUMIF(Seasons!A$2:A$8,C5734,Seasons!C$2:C$8))</f>
        <v>-2.1886069889899478</v>
      </c>
    </row>
    <row r="5735" spans="1:15" x14ac:dyDescent="0.2">
      <c r="A5735">
        <v>1</v>
      </c>
      <c r="B5735" s="1">
        <f>48/82*K5735</f>
        <v>4097560.9756097561</v>
      </c>
      <c r="C5735" t="s">
        <v>22</v>
      </c>
      <c r="D5735" t="s">
        <v>1601</v>
      </c>
      <c r="E5735">
        <v>99</v>
      </c>
      <c r="F5735">
        <v>0</v>
      </c>
      <c r="H5735">
        <v>0</v>
      </c>
      <c r="K5735" s="1">
        <v>7000000</v>
      </c>
      <c r="L5735" s="1">
        <v>0</v>
      </c>
      <c r="N5735" s="3">
        <v>9</v>
      </c>
      <c r="O5735" s="10">
        <f>N5735-1/SUMIF(Seasons!A$2:A$8,C5735,Seasons!E$2:E$8)*(B5735-(E5735/SUMIF(Seasons!A$2:A$8,C5735,Seasons!B$2:B$8))*SUMIF(Seasons!A$2:A$8,C5735,Seasons!C$2:C$8))</f>
        <v>1.1749803304484656</v>
      </c>
    </row>
    <row r="5736" spans="1:15" x14ac:dyDescent="0.2">
      <c r="A5736">
        <v>1</v>
      </c>
      <c r="B5736" s="1">
        <f>K5736</f>
        <v>7000000</v>
      </c>
      <c r="C5736" t="s">
        <v>15</v>
      </c>
      <c r="D5736" t="s">
        <v>1601</v>
      </c>
      <c r="E5736">
        <v>195</v>
      </c>
      <c r="F5736">
        <v>0</v>
      </c>
      <c r="G5736">
        <v>0</v>
      </c>
      <c r="H5736">
        <v>0</v>
      </c>
      <c r="I5736"/>
      <c r="J5736" s="1">
        <v>7000000</v>
      </c>
      <c r="K5736" s="1">
        <v>7000000</v>
      </c>
      <c r="L5736" s="1">
        <v>0</v>
      </c>
      <c r="M5736"/>
      <c r="N5736" s="3">
        <v>8.4</v>
      </c>
      <c r="O5736" s="10">
        <f>N5736-1/SUMIF(Seasons!A$2:A$8,C5736,Seasons!E$2:E$8)*(B5736-(E5736/SUMIF(Seasons!A$2:A$8,C5736,Seasons!B$2:B$8))*SUMIF(Seasons!A$2:A$8,C5736,Seasons!C$2:C$8))</f>
        <v>-6.585479186834462</v>
      </c>
    </row>
    <row r="5737" spans="1:15" x14ac:dyDescent="0.2">
      <c r="A5737">
        <v>1</v>
      </c>
      <c r="B5737" s="1">
        <v>7000000</v>
      </c>
      <c r="C5737" t="s">
        <v>23</v>
      </c>
      <c r="D5737" t="s">
        <v>1601</v>
      </c>
      <c r="E5737">
        <v>186</v>
      </c>
      <c r="K5737" s="1">
        <v>7000000</v>
      </c>
      <c r="L5737" s="1">
        <v>0</v>
      </c>
      <c r="N5737" s="3">
        <v>0</v>
      </c>
      <c r="O5737" s="10">
        <f>N5737-1/SUMIF(Seasons!A$2:A$8,C5737,Seasons!E$2:E$8)*(B5737-(E5737/SUMIF(Seasons!A$2:A$8,C5737,Seasons!B$2:B$8))*SUMIF(Seasons!A$2:A$8,C5737,Seasons!C$2:C$8))</f>
        <v>-13.735581188997338</v>
      </c>
    </row>
    <row r="5738" spans="1:15" x14ac:dyDescent="0.2">
      <c r="A5738">
        <v>1</v>
      </c>
      <c r="B5738" s="1">
        <f>J5738</f>
        <v>487500</v>
      </c>
      <c r="C5738" s="11" t="s">
        <v>17</v>
      </c>
      <c r="D5738" s="11" t="s">
        <v>1602</v>
      </c>
      <c r="E5738" s="12">
        <v>190</v>
      </c>
      <c r="F5738" s="12"/>
      <c r="G5738" s="12"/>
      <c r="H5738" s="12"/>
      <c r="I5738" s="13">
        <v>475000</v>
      </c>
      <c r="J5738" s="14">
        <v>487500</v>
      </c>
      <c r="K5738" s="14"/>
      <c r="L5738" s="14" t="s">
        <v>27</v>
      </c>
      <c r="M5738" s="13"/>
      <c r="N5738" s="10">
        <v>0</v>
      </c>
      <c r="O5738" s="10">
        <f>N5738-1/SUMIF(Seasons!A$2:A$8,C5738,Seasons!E$2:E$8)*(B5738-(E5738/SUMIF(Seasons!A$2:A$8,C5738,Seasons!B$2:B$8))*SUMIF(Seasons!A$2:A$8,C5738,Seasons!C$2:C$8))</f>
        <v>-3.2768978700163841E-2</v>
      </c>
    </row>
    <row r="5739" spans="1:15" x14ac:dyDescent="0.2">
      <c r="A5739">
        <v>1</v>
      </c>
      <c r="B5739" s="1">
        <f>K5739</f>
        <v>63148</v>
      </c>
      <c r="C5739" s="11" t="s">
        <v>19</v>
      </c>
      <c r="D5739" s="11" t="s">
        <v>1602</v>
      </c>
      <c r="E5739" s="12">
        <v>25</v>
      </c>
      <c r="F5739" s="12">
        <v>0</v>
      </c>
      <c r="G5739" s="12">
        <v>0</v>
      </c>
      <c r="H5739" s="12">
        <v>0</v>
      </c>
      <c r="I5739" s="11"/>
      <c r="J5739" s="14">
        <v>487500</v>
      </c>
      <c r="K5739" s="14">
        <v>63148</v>
      </c>
      <c r="L5739" s="14">
        <v>0</v>
      </c>
      <c r="M5739" s="13"/>
      <c r="N5739" s="10">
        <v>-0.4</v>
      </c>
      <c r="O5739" s="10">
        <f>N5739-1/SUMIF(Seasons!A$2:A$8,C5739,Seasons!E$2:E$8)*(B5739-(E5739/SUMIF(Seasons!A$2:A$8,C5739,Seasons!B$2:B$8))*SUMIF(Seasons!A$2:A$8,C5739,Seasons!C$2:C$8))</f>
        <v>-0.39571168376625609</v>
      </c>
    </row>
    <row r="5740" spans="1:15" x14ac:dyDescent="0.2">
      <c r="A5740">
        <v>1</v>
      </c>
      <c r="B5740" s="1">
        <f>K5740</f>
        <v>236559</v>
      </c>
      <c r="C5740" s="11" t="s">
        <v>20</v>
      </c>
      <c r="D5740" s="11" t="s">
        <v>1602</v>
      </c>
      <c r="E5740" s="12">
        <v>88</v>
      </c>
      <c r="F5740" s="12">
        <v>0</v>
      </c>
      <c r="G5740" s="12">
        <v>0</v>
      </c>
      <c r="H5740" s="12">
        <v>0</v>
      </c>
      <c r="I5740" s="12"/>
      <c r="J5740" s="14">
        <v>500000</v>
      </c>
      <c r="K5740" s="14">
        <v>236559</v>
      </c>
      <c r="L5740" s="14">
        <v>0</v>
      </c>
      <c r="M5740" s="13"/>
      <c r="N5740" s="10">
        <v>-1</v>
      </c>
      <c r="O5740" s="10">
        <f>N5740-1/SUMIF(Seasons!A$2:A$8,C5740,Seasons!E$2:E$8)*(B5740-(E5740/SUMIF(Seasons!A$2:A$8,C5740,Seasons!B$2:B$8))*SUMIF(Seasons!A$2:A$8,C5740,Seasons!C$2:C$8))</f>
        <v>-0.99999964980806788</v>
      </c>
    </row>
    <row r="5741" spans="1:15" x14ac:dyDescent="0.2">
      <c r="A5741">
        <v>1</v>
      </c>
      <c r="B5741" s="1">
        <f>K5741</f>
        <v>136216</v>
      </c>
      <c r="C5741" s="11" t="s">
        <v>21</v>
      </c>
      <c r="D5741" s="11" t="s">
        <v>1602</v>
      </c>
      <c r="E5741" s="12">
        <v>48</v>
      </c>
      <c r="F5741" s="12">
        <v>0</v>
      </c>
      <c r="G5741" s="12">
        <v>0</v>
      </c>
      <c r="H5741" s="12">
        <v>0</v>
      </c>
      <c r="I5741" s="12"/>
      <c r="J5741" s="14">
        <v>525000</v>
      </c>
      <c r="K5741" s="14">
        <v>136216</v>
      </c>
      <c r="L5741" s="14">
        <v>0</v>
      </c>
      <c r="M5741" s="13">
        <v>0</v>
      </c>
      <c r="N5741" s="10">
        <v>-1.4</v>
      </c>
      <c r="O5741" s="10">
        <f>N5741-1/SUMIF(Seasons!A$2:A$8,C5741,Seasons!E$2:E$8)*(B5741-(E5741/SUMIF(Seasons!A$2:A$8,C5741,Seasons!B$2:B$8))*SUMIF(Seasons!A$2:A$8,C5741,Seasons!C$2:C$8))</f>
        <v>-1.3999995031891632</v>
      </c>
    </row>
    <row r="5742" spans="1:15" x14ac:dyDescent="0.2">
      <c r="A5742">
        <v>1</v>
      </c>
      <c r="B5742" s="1">
        <f>48/82*K5742</f>
        <v>43458.731707317071</v>
      </c>
      <c r="C5742" t="s">
        <v>22</v>
      </c>
      <c r="D5742" t="s">
        <v>1602</v>
      </c>
      <c r="E5742">
        <v>14</v>
      </c>
      <c r="F5742">
        <v>0</v>
      </c>
      <c r="H5742">
        <v>0</v>
      </c>
      <c r="K5742" s="1">
        <v>74242</v>
      </c>
      <c r="L5742" s="1">
        <v>0</v>
      </c>
      <c r="N5742" s="3">
        <v>-0.1</v>
      </c>
      <c r="O5742" s="10">
        <f>N5742-1/SUMIF(Seasons!A$2:A$8,C5742,Seasons!E$2:E$8)*(B5742-(E5742/SUMIF(Seasons!A$2:A$8,C5742,Seasons!B$2:B$8))*SUMIF(Seasons!A$2:A$8,C5742,Seasons!C$2:C$8))</f>
        <v>-9.9999487304198567E-2</v>
      </c>
    </row>
    <row r="5743" spans="1:15" x14ac:dyDescent="0.2">
      <c r="A5743">
        <v>1</v>
      </c>
      <c r="B5743" s="1">
        <f>K5743</f>
        <v>155769</v>
      </c>
      <c r="C5743" t="s">
        <v>15</v>
      </c>
      <c r="D5743" t="s">
        <v>1602</v>
      </c>
      <c r="E5743">
        <v>54</v>
      </c>
      <c r="F5743">
        <v>0</v>
      </c>
      <c r="G5743">
        <v>0</v>
      </c>
      <c r="H5743">
        <v>0</v>
      </c>
      <c r="I5743"/>
      <c r="J5743" s="1">
        <v>562500</v>
      </c>
      <c r="K5743" s="1">
        <v>155769</v>
      </c>
      <c r="L5743" s="1">
        <v>0</v>
      </c>
      <c r="M5743"/>
      <c r="N5743" s="3">
        <v>0.4</v>
      </c>
      <c r="O5743" s="10">
        <f>N5743-1/SUMIF(Seasons!A$2:A$8,C5743,Seasons!E$2:E$8)*(B5743-(E5743/SUMIF(Seasons!A$2:A$8,C5743,Seasons!B$2:B$8))*SUMIF(Seasons!A$2:A$8,C5743,Seasons!C$2:C$8))</f>
        <v>0.39195823963065013</v>
      </c>
    </row>
    <row r="5744" spans="1:15" x14ac:dyDescent="0.2">
      <c r="A5744">
        <v>1</v>
      </c>
      <c r="B5744" s="1">
        <v>112000</v>
      </c>
      <c r="C5744" t="s">
        <v>23</v>
      </c>
      <c r="D5744" t="s">
        <v>1602</v>
      </c>
      <c r="E5744">
        <v>37</v>
      </c>
      <c r="K5744" s="1">
        <v>112000</v>
      </c>
      <c r="L5744" s="1">
        <v>0</v>
      </c>
      <c r="N5744" s="3">
        <v>-0.30000000000000004</v>
      </c>
      <c r="O5744" s="10">
        <f>N5744-1/SUMIF(Seasons!A$2:A$8,C5744,Seasons!E$2:E$8)*(B5744-(E5744/SUMIF(Seasons!A$2:A$8,C5744,Seasons!B$2:B$8))*SUMIF(Seasons!A$2:A$8,C5744,Seasons!C$2:C$8))</f>
        <v>-0.30551850473709824</v>
      </c>
    </row>
    <row r="5745" spans="1:15" x14ac:dyDescent="0.2">
      <c r="A5745">
        <v>1</v>
      </c>
      <c r="B5745" s="1">
        <f>K5745</f>
        <v>58420</v>
      </c>
      <c r="C5745" s="11" t="s">
        <v>19</v>
      </c>
      <c r="D5745" s="11" t="s">
        <v>1603</v>
      </c>
      <c r="E5745" s="12">
        <v>15</v>
      </c>
      <c r="F5745" s="12">
        <v>0</v>
      </c>
      <c r="G5745" s="12">
        <v>0</v>
      </c>
      <c r="H5745" s="12">
        <v>0</v>
      </c>
      <c r="I5745" s="11"/>
      <c r="J5745" s="14">
        <v>751667</v>
      </c>
      <c r="K5745" s="14">
        <v>58420</v>
      </c>
      <c r="L5745" s="14">
        <v>65000</v>
      </c>
      <c r="M5745" s="13"/>
      <c r="N5745" s="10"/>
      <c r="O5745" s="10">
        <f>N5745-1/SUMIF(Seasons!A$2:A$8,C5745,Seasons!E$2:E$8)*(B5745-(E5745/SUMIF(Seasons!A$2:A$8,C5745,Seasons!B$2:B$8))*SUMIF(Seasons!A$2:A$8,C5745,Seasons!C$2:C$8))</f>
        <v>-5.181429502796555E-2</v>
      </c>
    </row>
    <row r="5746" spans="1:15" x14ac:dyDescent="0.2">
      <c r="A5746">
        <v>1</v>
      </c>
      <c r="B5746" s="1">
        <f>K5746</f>
        <v>58992</v>
      </c>
      <c r="C5746" s="11" t="s">
        <v>20</v>
      </c>
      <c r="D5746" s="11" t="s">
        <v>1603</v>
      </c>
      <c r="E5746" s="12">
        <v>19</v>
      </c>
      <c r="F5746" s="12">
        <v>0</v>
      </c>
      <c r="G5746" s="12">
        <v>0</v>
      </c>
      <c r="H5746" s="12">
        <v>0</v>
      </c>
      <c r="I5746" s="12"/>
      <c r="J5746" s="14">
        <v>577500</v>
      </c>
      <c r="K5746" s="14">
        <v>58992</v>
      </c>
      <c r="L5746" s="14">
        <v>0</v>
      </c>
      <c r="M5746" s="13"/>
      <c r="N5746" s="10">
        <v>0.2</v>
      </c>
      <c r="O5746" s="10">
        <f>N5746-1/SUMIF(Seasons!A$2:A$8,C5746,Seasons!E$2:E$8)*(B5746-(E5746/SUMIF(Seasons!A$2:A$8,C5746,Seasons!B$2:B$8))*SUMIF(Seasons!A$2:A$8,C5746,Seasons!C$2:C$8))</f>
        <v>0.18016685298673313</v>
      </c>
    </row>
    <row r="5747" spans="1:15" x14ac:dyDescent="0.2">
      <c r="A5747">
        <v>1</v>
      </c>
      <c r="B5747" s="1">
        <f>K5747</f>
        <v>243784</v>
      </c>
      <c r="C5747" s="11" t="s">
        <v>21</v>
      </c>
      <c r="D5747" s="11" t="s">
        <v>1603</v>
      </c>
      <c r="E5747" s="12">
        <v>82</v>
      </c>
      <c r="F5747" s="12">
        <v>0</v>
      </c>
      <c r="G5747" s="12">
        <v>0</v>
      </c>
      <c r="H5747" s="12">
        <v>0</v>
      </c>
      <c r="I5747" s="12"/>
      <c r="J5747" s="14">
        <v>550000</v>
      </c>
      <c r="K5747" s="14">
        <v>243784</v>
      </c>
      <c r="L5747" s="14">
        <v>0</v>
      </c>
      <c r="M5747" s="13">
        <v>0</v>
      </c>
      <c r="N5747" s="10">
        <v>-0.60000000000000009</v>
      </c>
      <c r="O5747" s="10">
        <f>N5747-1/SUMIF(Seasons!A$2:A$8,C5747,Seasons!E$2:E$8)*(B5747-(E5747/SUMIF(Seasons!A$2:A$8,C5747,Seasons!B$2:B$8))*SUMIF(Seasons!A$2:A$8,C5747,Seasons!C$2:C$8))</f>
        <v>-0.62546205219101347</v>
      </c>
    </row>
    <row r="5748" spans="1:15" x14ac:dyDescent="0.2">
      <c r="A5748">
        <v>1</v>
      </c>
      <c r="B5748" s="1">
        <f>48/82*K5748</f>
        <v>354146.3414634146</v>
      </c>
      <c r="C5748" t="s">
        <v>22</v>
      </c>
      <c r="D5748" t="s">
        <v>1603</v>
      </c>
      <c r="E5748">
        <v>99</v>
      </c>
      <c r="F5748">
        <v>0</v>
      </c>
      <c r="H5748">
        <v>0</v>
      </c>
      <c r="K5748" s="1">
        <v>605000</v>
      </c>
      <c r="L5748" s="1">
        <v>0</v>
      </c>
      <c r="N5748" s="3">
        <v>0.1</v>
      </c>
      <c r="O5748" s="10">
        <f>N5748-1/SUMIF(Seasons!A$2:A$8,C5748,Seasons!E$2:E$8)*(B5748-(E5748/SUMIF(Seasons!A$2:A$8,C5748,Seasons!B$2:B$8))*SUMIF(Seasons!A$2:A$8,C5748,Seasons!C$2:C$8))</f>
        <v>3.3202202989772722E-3</v>
      </c>
    </row>
    <row r="5749" spans="1:15" x14ac:dyDescent="0.2">
      <c r="A5749">
        <v>1</v>
      </c>
      <c r="B5749" s="1">
        <f>K5749</f>
        <v>750000</v>
      </c>
      <c r="C5749" t="s">
        <v>15</v>
      </c>
      <c r="D5749" t="s">
        <v>1603</v>
      </c>
      <c r="E5749">
        <v>195</v>
      </c>
      <c r="F5749">
        <v>0</v>
      </c>
      <c r="G5749">
        <v>0</v>
      </c>
      <c r="H5749">
        <v>0</v>
      </c>
      <c r="I5749"/>
      <c r="J5749" s="1">
        <v>750000</v>
      </c>
      <c r="K5749" s="1">
        <v>750000</v>
      </c>
      <c r="L5749" s="1">
        <v>0</v>
      </c>
      <c r="M5749"/>
      <c r="N5749" s="3">
        <v>-1.5</v>
      </c>
      <c r="O5749" s="10">
        <f>N5749-1/SUMIF(Seasons!A$2:A$8,C5749,Seasons!E$2:E$8)*(B5749-(E5749/SUMIF(Seasons!A$2:A$8,C5749,Seasons!B$2:B$8))*SUMIF(Seasons!A$2:A$8,C5749,Seasons!C$2:C$8))</f>
        <v>-1.9646660212971927</v>
      </c>
    </row>
    <row r="5750" spans="1:15" x14ac:dyDescent="0.2">
      <c r="A5750">
        <v>1</v>
      </c>
      <c r="B5750" s="1">
        <v>351000</v>
      </c>
      <c r="C5750" t="s">
        <v>23</v>
      </c>
      <c r="D5750" t="s">
        <v>1603</v>
      </c>
      <c r="E5750">
        <v>87</v>
      </c>
      <c r="K5750" s="1">
        <v>351000</v>
      </c>
      <c r="L5750" s="1">
        <v>0</v>
      </c>
      <c r="N5750" s="3">
        <v>0.30000000000000004</v>
      </c>
      <c r="O5750" s="10">
        <f>N5750-1/SUMIF(Seasons!A$2:A$8,C5750,Seasons!E$2:E$8)*(B5750-(E5750/SUMIF(Seasons!A$2:A$8,C5750,Seasons!B$2:B$8))*SUMIF(Seasons!A$2:A$8,C5750,Seasons!C$2:C$8))</f>
        <v>0.10037209834845584</v>
      </c>
    </row>
    <row r="5751" spans="1:15" x14ac:dyDescent="0.2">
      <c r="A5751">
        <v>1</v>
      </c>
      <c r="B5751" s="1">
        <f>J5751</f>
        <v>1246667</v>
      </c>
      <c r="C5751" s="11" t="s">
        <v>17</v>
      </c>
      <c r="D5751" s="11" t="s">
        <v>1604</v>
      </c>
      <c r="E5751" s="12">
        <v>190</v>
      </c>
      <c r="F5751" s="12"/>
      <c r="G5751" s="12"/>
      <c r="H5751" s="12"/>
      <c r="I5751" s="13">
        <v>850000</v>
      </c>
      <c r="J5751" s="14">
        <v>1246667</v>
      </c>
      <c r="K5751" s="14"/>
      <c r="L5751" s="14">
        <v>425000</v>
      </c>
      <c r="M5751" s="13"/>
      <c r="N5751" s="10">
        <v>13.9</v>
      </c>
      <c r="O5751" s="10">
        <f>N5751-1/SUMIF(Seasons!A$2:A$8,C5751,Seasons!E$2:E$8)*(B5751-(E5751/SUMIF(Seasons!A$2:A$8,C5751,Seasons!B$2:B$8))*SUMIF(Seasons!A$2:A$8,C5751,Seasons!C$2:C$8))</f>
        <v>11.877060841070454</v>
      </c>
    </row>
    <row r="5752" spans="1:15" x14ac:dyDescent="0.2">
      <c r="A5752">
        <v>1</v>
      </c>
      <c r="B5752" s="1">
        <f>K5752</f>
        <v>1246667</v>
      </c>
      <c r="C5752" s="11" t="s">
        <v>19</v>
      </c>
      <c r="D5752" s="11" t="s">
        <v>1604</v>
      </c>
      <c r="E5752" s="12">
        <v>193</v>
      </c>
      <c r="F5752" s="12">
        <v>0</v>
      </c>
      <c r="G5752" s="12">
        <v>0</v>
      </c>
      <c r="H5752" s="12">
        <v>0</v>
      </c>
      <c r="I5752" s="11"/>
      <c r="J5752" s="14">
        <v>1246667</v>
      </c>
      <c r="K5752" s="14">
        <v>1246667</v>
      </c>
      <c r="L5752" s="14">
        <v>425000</v>
      </c>
      <c r="M5752" s="13"/>
      <c r="N5752" s="10">
        <v>4.9000000000000004</v>
      </c>
      <c r="O5752" s="10">
        <f>N5752-1/SUMIF(Seasons!A$2:A$8,C5752,Seasons!E$2:E$8)*(B5752-(E5752/SUMIF(Seasons!A$2:A$8,C5752,Seasons!B$2:B$8))*SUMIF(Seasons!A$2:A$8,C5752,Seasons!C$2:C$8))</f>
        <v>2.9220741721854306</v>
      </c>
    </row>
    <row r="5753" spans="1:15" x14ac:dyDescent="0.2">
      <c r="A5753">
        <v>1</v>
      </c>
      <c r="B5753" s="1">
        <f>K5753</f>
        <v>1800000</v>
      </c>
      <c r="C5753" s="11" t="s">
        <v>20</v>
      </c>
      <c r="D5753" s="11" t="s">
        <v>1604</v>
      </c>
      <c r="E5753" s="12">
        <v>186</v>
      </c>
      <c r="F5753" s="12">
        <v>0</v>
      </c>
      <c r="G5753" s="12">
        <v>0</v>
      </c>
      <c r="H5753" s="12">
        <v>0</v>
      </c>
      <c r="I5753" s="12"/>
      <c r="J5753" s="14">
        <v>1800000</v>
      </c>
      <c r="K5753" s="14">
        <v>1800000</v>
      </c>
      <c r="L5753" s="14">
        <v>0</v>
      </c>
      <c r="M5753" s="13"/>
      <c r="N5753" s="10">
        <v>7.7</v>
      </c>
      <c r="O5753" s="10">
        <f>N5753-1/SUMIF(Seasons!A$2:A$8,C5753,Seasons!E$2:E$8)*(B5753-(E5753/SUMIF(Seasons!A$2:A$8,C5753,Seasons!B$2:B$8))*SUMIF(Seasons!A$2:A$8,C5753,Seasons!C$2:C$8))</f>
        <v>4.4432150313152405</v>
      </c>
    </row>
    <row r="5754" spans="1:15" x14ac:dyDescent="0.2">
      <c r="A5754">
        <v>1</v>
      </c>
      <c r="B5754" s="1">
        <f>K5754</f>
        <v>3000000</v>
      </c>
      <c r="C5754" s="11" t="s">
        <v>21</v>
      </c>
      <c r="D5754" s="11" t="s">
        <v>1604</v>
      </c>
      <c r="E5754" s="12">
        <v>185</v>
      </c>
      <c r="F5754" s="12">
        <v>0</v>
      </c>
      <c r="G5754" s="12">
        <v>0</v>
      </c>
      <c r="H5754" s="12">
        <v>0</v>
      </c>
      <c r="I5754" s="12"/>
      <c r="J5754" s="14">
        <v>3000000</v>
      </c>
      <c r="K5754" s="14">
        <v>3000000</v>
      </c>
      <c r="L5754" s="14">
        <v>0</v>
      </c>
      <c r="M5754" s="13">
        <v>0</v>
      </c>
      <c r="N5754" s="10">
        <v>4.9000000000000004</v>
      </c>
      <c r="O5754" s="10">
        <f>N5754-1/SUMIF(Seasons!A$2:A$8,C5754,Seasons!E$2:E$8)*(B5754-(E5754/SUMIF(Seasons!A$2:A$8,C5754,Seasons!B$2:B$8))*SUMIF(Seasons!A$2:A$8,C5754,Seasons!C$2:C$8))</f>
        <v>-0.78693154619435113</v>
      </c>
    </row>
    <row r="5755" spans="1:15" x14ac:dyDescent="0.2">
      <c r="A5755">
        <v>1</v>
      </c>
      <c r="B5755" s="1">
        <f>48/82*K5755</f>
        <v>1756097.5609756096</v>
      </c>
      <c r="C5755" t="s">
        <v>22</v>
      </c>
      <c r="D5755" t="s">
        <v>1604</v>
      </c>
      <c r="E5755">
        <v>99</v>
      </c>
      <c r="F5755">
        <v>0</v>
      </c>
      <c r="H5755">
        <v>0</v>
      </c>
      <c r="K5755" s="1">
        <v>3000000</v>
      </c>
      <c r="L5755" s="1">
        <v>0</v>
      </c>
      <c r="N5755" s="3">
        <v>6.2</v>
      </c>
      <c r="O5755" s="10">
        <f>N5755-1/SUMIF(Seasons!A$2:A$8,C5755,Seasons!E$2:E$8)*(B5755-(E5755/SUMIF(Seasons!A$2:A$8,C5755,Seasons!B$2:B$8))*SUMIF(Seasons!A$2:A$8,C5755,Seasons!C$2:C$8))</f>
        <v>3.2089693154996071</v>
      </c>
    </row>
    <row r="5756" spans="1:15" x14ac:dyDescent="0.2">
      <c r="A5756">
        <v>1</v>
      </c>
      <c r="B5756" s="1">
        <f>K5756</f>
        <v>3000000</v>
      </c>
      <c r="C5756" t="s">
        <v>15</v>
      </c>
      <c r="D5756" t="s">
        <v>1604</v>
      </c>
      <c r="E5756">
        <v>195</v>
      </c>
      <c r="F5756">
        <v>0</v>
      </c>
      <c r="G5756">
        <v>0</v>
      </c>
      <c r="H5756">
        <v>0</v>
      </c>
      <c r="I5756"/>
      <c r="J5756" s="1">
        <v>3000000</v>
      </c>
      <c r="K5756" s="1">
        <v>3000000</v>
      </c>
      <c r="L5756" s="1">
        <v>0</v>
      </c>
      <c r="M5756"/>
      <c r="N5756" s="3">
        <v>2.5</v>
      </c>
      <c r="O5756" s="10">
        <f>N5756-1/SUMIF(Seasons!A$2:A$8,C5756,Seasons!E$2:E$8)*(B5756-(E5756/SUMIF(Seasons!A$2:A$8,C5756,Seasons!B$2:B$8))*SUMIF(Seasons!A$2:A$8,C5756,Seasons!C$2:C$8))</f>
        <v>-3.1921587608906092</v>
      </c>
    </row>
    <row r="5757" spans="1:15" x14ac:dyDescent="0.2">
      <c r="A5757">
        <v>1</v>
      </c>
      <c r="B5757" s="1">
        <v>202000</v>
      </c>
      <c r="C5757" t="s">
        <v>23</v>
      </c>
      <c r="D5757" t="s">
        <v>1604</v>
      </c>
      <c r="E5757">
        <v>50</v>
      </c>
      <c r="K5757" s="1">
        <v>202000</v>
      </c>
      <c r="L5757" s="1">
        <v>0</v>
      </c>
      <c r="N5757" s="3">
        <v>-2.1</v>
      </c>
      <c r="O5757" s="10">
        <f>N5757-1/SUMIF(Seasons!A$2:A$8,C5757,Seasons!E$2:E$8)*(B5757-(E5757/SUMIF(Seasons!A$2:A$8,C5757,Seasons!B$2:B$8))*SUMIF(Seasons!A$2:A$8,C5757,Seasons!C$2:C$8))</f>
        <v>-2.2153161404814381</v>
      </c>
    </row>
    <row r="5758" spans="1:15" x14ac:dyDescent="0.2">
      <c r="A5758">
        <v>1</v>
      </c>
      <c r="B5758" s="1">
        <v>888000</v>
      </c>
      <c r="C5758" t="s">
        <v>23</v>
      </c>
      <c r="D5758" t="s">
        <v>1605</v>
      </c>
      <c r="E5758">
        <v>186</v>
      </c>
      <c r="K5758" s="1">
        <v>888000</v>
      </c>
      <c r="L5758" s="1">
        <v>307000</v>
      </c>
      <c r="N5758" s="3">
        <v>1.4</v>
      </c>
      <c r="O5758" s="10">
        <f>N5758-1/SUMIF(Seasons!A$2:A$8,C5758,Seasons!E$2:E$8)*(B5758-(E5758/SUMIF(Seasons!A$2:A$8,C5758,Seasons!B$2:B$8))*SUMIF(Seasons!A$2:A$8,C5758,Seasons!C$2:C$8))</f>
        <v>0.68021295474711618</v>
      </c>
    </row>
    <row r="5759" spans="1:15" x14ac:dyDescent="0.2">
      <c r="A5759">
        <v>1</v>
      </c>
      <c r="B5759" s="1">
        <f>K5759</f>
        <v>4489</v>
      </c>
      <c r="C5759" s="11" t="s">
        <v>21</v>
      </c>
      <c r="D5759" s="11" t="s">
        <v>1606</v>
      </c>
      <c r="E5759" s="12">
        <v>1</v>
      </c>
      <c r="F5759" s="12">
        <v>0</v>
      </c>
      <c r="G5759" s="12">
        <v>0</v>
      </c>
      <c r="H5759" s="12">
        <v>0</v>
      </c>
      <c r="I5759" s="12"/>
      <c r="J5759" s="14">
        <v>830556</v>
      </c>
      <c r="K5759" s="14">
        <v>4489</v>
      </c>
      <c r="L5759" s="14">
        <v>125000</v>
      </c>
      <c r="M5759" s="13">
        <v>0</v>
      </c>
      <c r="N5759" s="10"/>
      <c r="O5759" s="10">
        <f>N5759-1/SUMIF(Seasons!A$2:A$8,C5759,Seasons!E$2:E$8)*(B5759-(E5759/SUMIF(Seasons!A$2:A$8,C5759,Seasons!B$2:B$8))*SUMIF(Seasons!A$2:A$8,C5759,Seasons!C$2:C$8))</f>
        <v>-3.7939580557100898E-3</v>
      </c>
    </row>
    <row r="5760" spans="1:15" x14ac:dyDescent="0.2">
      <c r="A5760">
        <v>1</v>
      </c>
      <c r="B5760" s="1">
        <f>K5760</f>
        <v>400259</v>
      </c>
      <c r="C5760" s="11" t="s">
        <v>19</v>
      </c>
      <c r="D5760" s="11" t="s">
        <v>1607</v>
      </c>
      <c r="E5760" s="12">
        <v>103</v>
      </c>
      <c r="F5760" s="12">
        <v>0</v>
      </c>
      <c r="G5760" s="12">
        <v>0</v>
      </c>
      <c r="H5760" s="12">
        <v>0</v>
      </c>
      <c r="I5760" s="11"/>
      <c r="J5760" s="14">
        <v>750000</v>
      </c>
      <c r="K5760" s="14">
        <v>400259</v>
      </c>
      <c r="L5760" s="14">
        <v>175000</v>
      </c>
      <c r="M5760" s="13"/>
      <c r="N5760" s="10">
        <v>1.7</v>
      </c>
      <c r="O5760" s="10">
        <f>N5760-1/SUMIF(Seasons!A$2:A$8,C5760,Seasons!E$2:E$8)*(B5760-(E5760/SUMIF(Seasons!A$2:A$8,C5760,Seasons!B$2:B$8))*SUMIF(Seasons!A$2:A$8,C5760,Seasons!C$2:C$8))</f>
        <v>1.3465705383797137</v>
      </c>
    </row>
    <row r="5761" spans="1:15" x14ac:dyDescent="0.2">
      <c r="A5761">
        <v>1</v>
      </c>
      <c r="B5761" s="1">
        <f>K5761</f>
        <v>588710</v>
      </c>
      <c r="C5761" s="11" t="s">
        <v>20</v>
      </c>
      <c r="D5761" s="11" t="s">
        <v>1607</v>
      </c>
      <c r="E5761" s="12">
        <v>146</v>
      </c>
      <c r="F5761" s="12">
        <v>0</v>
      </c>
      <c r="G5761" s="12">
        <v>0</v>
      </c>
      <c r="H5761" s="12">
        <v>0</v>
      </c>
      <c r="I5761" s="12"/>
      <c r="J5761" s="14">
        <v>750000</v>
      </c>
      <c r="K5761" s="14">
        <v>588710</v>
      </c>
      <c r="L5761" s="14">
        <v>175000</v>
      </c>
      <c r="M5761" s="13"/>
      <c r="N5761" s="10">
        <v>0.7</v>
      </c>
      <c r="O5761" s="10">
        <f>N5761-1/SUMIF(Seasons!A$2:A$8,C5761,Seasons!E$2:E$8)*(B5761-(E5761/SUMIF(Seasons!A$2:A$8,C5761,Seasons!B$2:B$8))*SUMIF(Seasons!A$2:A$8,C5761,Seasons!C$2:C$8))</f>
        <v>0.2083835948548724</v>
      </c>
    </row>
    <row r="5762" spans="1:15" x14ac:dyDescent="0.2">
      <c r="A5762">
        <v>1</v>
      </c>
      <c r="B5762" s="1">
        <f>48/82*K5762</f>
        <v>78994.536585365844</v>
      </c>
      <c r="C5762" t="s">
        <v>22</v>
      </c>
      <c r="D5762" t="s">
        <v>1608</v>
      </c>
      <c r="E5762">
        <v>24</v>
      </c>
      <c r="F5762">
        <v>0</v>
      </c>
      <c r="H5762">
        <v>0</v>
      </c>
      <c r="K5762" s="1">
        <v>134949</v>
      </c>
      <c r="L5762" s="1">
        <v>0</v>
      </c>
      <c r="N5762" s="3">
        <v>-0.60000000000000009</v>
      </c>
      <c r="O5762" s="10">
        <f>N5762-1/SUMIF(Seasons!A$2:A$8,C5762,Seasons!E$2:E$8)*(B5762-(E5762/SUMIF(Seasons!A$2:A$8,C5762,Seasons!B$2:B$8))*SUMIF(Seasons!A$2:A$8,C5762,Seasons!C$2:C$8))</f>
        <v>-0.60927675445247131</v>
      </c>
    </row>
    <row r="5763" spans="1:15" x14ac:dyDescent="0.2">
      <c r="A5763">
        <v>1</v>
      </c>
      <c r="B5763" s="1">
        <v>18000</v>
      </c>
      <c r="C5763" t="s">
        <v>23</v>
      </c>
      <c r="D5763" t="s">
        <v>1608</v>
      </c>
      <c r="E5763">
        <v>6</v>
      </c>
      <c r="K5763" s="1">
        <v>18000</v>
      </c>
      <c r="L5763" s="1">
        <v>0</v>
      </c>
      <c r="N5763" s="3">
        <v>-0.2</v>
      </c>
      <c r="O5763" s="10">
        <f>N5763-1/SUMIF(Seasons!A$2:A$8,C5763,Seasons!E$2:E$8)*(B5763-(E5763/SUMIF(Seasons!A$2:A$8,C5763,Seasons!B$2:B$8))*SUMIF(Seasons!A$2:A$8,C5763,Seasons!C$2:C$8))</f>
        <v>-0.20054956063771934</v>
      </c>
    </row>
    <row r="5764" spans="1:15" x14ac:dyDescent="0.2">
      <c r="A5764">
        <v>1</v>
      </c>
      <c r="B5764" s="1">
        <f>J5764</f>
        <v>800000</v>
      </c>
      <c r="C5764" s="11" t="s">
        <v>17</v>
      </c>
      <c r="D5764" s="11" t="s">
        <v>1609</v>
      </c>
      <c r="E5764" s="12">
        <v>190</v>
      </c>
      <c r="F5764" s="12"/>
      <c r="G5764" s="12"/>
      <c r="H5764" s="12"/>
      <c r="I5764" s="13">
        <v>800000</v>
      </c>
      <c r="J5764" s="14">
        <v>800000</v>
      </c>
      <c r="K5764" s="14"/>
      <c r="L5764" s="14" t="s">
        <v>27</v>
      </c>
      <c r="M5764" s="13"/>
      <c r="N5764" s="10">
        <v>0.9</v>
      </c>
      <c r="O5764" s="10">
        <f>N5764-1/SUMIF(Seasons!A$2:A$8,C5764,Seasons!E$2:E$8)*(B5764-(E5764/SUMIF(Seasons!A$2:A$8,C5764,Seasons!B$2:B$8))*SUMIF(Seasons!A$2:A$8,C5764,Seasons!C$2:C$8))</f>
        <v>4.8006553795740037E-2</v>
      </c>
    </row>
    <row r="5765" spans="1:15" x14ac:dyDescent="0.2">
      <c r="A5765">
        <v>1</v>
      </c>
      <c r="B5765" s="1">
        <f>K5765</f>
        <v>46632</v>
      </c>
      <c r="C5765" s="11" t="s">
        <v>19</v>
      </c>
      <c r="D5765" s="11" t="s">
        <v>1609</v>
      </c>
      <c r="E5765" s="12">
        <v>9</v>
      </c>
      <c r="F5765" s="12">
        <v>0</v>
      </c>
      <c r="G5765" s="12">
        <v>0</v>
      </c>
      <c r="H5765" s="12">
        <v>0</v>
      </c>
      <c r="I5765" s="11"/>
      <c r="J5765" s="14">
        <v>1000000</v>
      </c>
      <c r="K5765" s="14">
        <v>46632</v>
      </c>
      <c r="L5765" s="14">
        <v>0</v>
      </c>
      <c r="M5765" s="13"/>
      <c r="N5765" s="10"/>
      <c r="O5765" s="10">
        <f>N5765-1/SUMIF(Seasons!A$2:A$8,C5765,Seasons!E$2:E$8)*(B5765-(E5765/SUMIF(Seasons!A$2:A$8,C5765,Seasons!B$2:B$8))*SUMIF(Seasons!A$2:A$8,C5765,Seasons!C$2:C$8))</f>
        <v>-6.1764073705521047E-2</v>
      </c>
    </row>
    <row r="5766" spans="1:15" x14ac:dyDescent="0.2">
      <c r="A5766">
        <v>1</v>
      </c>
      <c r="B5766" s="1">
        <f>J5766</f>
        <v>605000</v>
      </c>
      <c r="C5766" s="11" t="s">
        <v>17</v>
      </c>
      <c r="D5766" s="11" t="s">
        <v>1610</v>
      </c>
      <c r="E5766" s="12">
        <v>190</v>
      </c>
      <c r="F5766" s="12"/>
      <c r="G5766" s="12"/>
      <c r="H5766" s="12"/>
      <c r="I5766" s="13">
        <v>605000</v>
      </c>
      <c r="J5766" s="14">
        <v>605000</v>
      </c>
      <c r="K5766" s="14"/>
      <c r="L5766" s="14" t="s">
        <v>27</v>
      </c>
      <c r="M5766" s="13"/>
      <c r="N5766" s="10">
        <v>3.3</v>
      </c>
      <c r="O5766" s="10">
        <f>N5766-1/SUMIF(Seasons!A$2:A$8,C5766,Seasons!E$2:E$8)*(B5766-(E5766/SUMIF(Seasons!A$2:A$8,C5766,Seasons!B$2:B$8))*SUMIF(Seasons!A$2:A$8,C5766,Seasons!C$2:C$8))</f>
        <v>2.9592026215182958</v>
      </c>
    </row>
    <row r="5767" spans="1:15" x14ac:dyDescent="0.2">
      <c r="A5767">
        <v>1</v>
      </c>
      <c r="B5767" s="1">
        <f>K5767</f>
        <v>600000</v>
      </c>
      <c r="C5767" s="11" t="s">
        <v>19</v>
      </c>
      <c r="D5767" s="11" t="s">
        <v>1610</v>
      </c>
      <c r="E5767" s="12">
        <v>193</v>
      </c>
      <c r="F5767" s="12">
        <v>0</v>
      </c>
      <c r="G5767" s="12">
        <v>0</v>
      </c>
      <c r="H5767" s="12">
        <v>0</v>
      </c>
      <c r="I5767" s="11"/>
      <c r="J5767" s="14">
        <v>600000</v>
      </c>
      <c r="K5767" s="14">
        <v>600000</v>
      </c>
      <c r="L5767" s="14">
        <v>0</v>
      </c>
      <c r="M5767" s="13"/>
      <c r="N5767" s="10">
        <v>-0.5</v>
      </c>
      <c r="O5767" s="10">
        <f>N5767-1/SUMIF(Seasons!A$2:A$8,C5767,Seasons!E$2:E$8)*(B5767-(E5767/SUMIF(Seasons!A$2:A$8,C5767,Seasons!B$2:B$8))*SUMIF(Seasons!A$2:A$8,C5767,Seasons!C$2:C$8))</f>
        <v>-0.76490066225165565</v>
      </c>
    </row>
    <row r="5768" spans="1:15" x14ac:dyDescent="0.2">
      <c r="A5768">
        <v>1</v>
      </c>
      <c r="B5768" s="1">
        <f>K5768</f>
        <v>625000</v>
      </c>
      <c r="C5768" s="11" t="s">
        <v>20</v>
      </c>
      <c r="D5768" s="11" t="s">
        <v>1610</v>
      </c>
      <c r="E5768" s="12">
        <v>186</v>
      </c>
      <c r="F5768" s="12">
        <v>0</v>
      </c>
      <c r="G5768" s="12">
        <v>0</v>
      </c>
      <c r="H5768" s="12">
        <v>0</v>
      </c>
      <c r="I5768" s="12"/>
      <c r="J5768" s="14">
        <v>625000</v>
      </c>
      <c r="K5768" s="14">
        <v>625000</v>
      </c>
      <c r="L5768" s="14">
        <v>0</v>
      </c>
      <c r="M5768" s="13"/>
      <c r="N5768" s="10">
        <v>5.0999999999999996</v>
      </c>
      <c r="O5768" s="10">
        <f>N5768-1/SUMIF(Seasons!A$2:A$8,C5768,Seasons!E$2:E$8)*(B5768-(E5768/SUMIF(Seasons!A$2:A$8,C5768,Seasons!B$2:B$8))*SUMIF(Seasons!A$2:A$8,C5768,Seasons!C$2:C$8))</f>
        <v>4.7868475991649264</v>
      </c>
    </row>
    <row r="5769" spans="1:15" x14ac:dyDescent="0.2">
      <c r="A5769">
        <v>1</v>
      </c>
      <c r="B5769" s="1">
        <f>K5769</f>
        <v>625000</v>
      </c>
      <c r="C5769" s="11" t="s">
        <v>21</v>
      </c>
      <c r="D5769" s="11" t="s">
        <v>1610</v>
      </c>
      <c r="E5769" s="12">
        <v>185</v>
      </c>
      <c r="F5769" s="12">
        <v>0</v>
      </c>
      <c r="G5769" s="12">
        <v>0</v>
      </c>
      <c r="H5769" s="12">
        <v>0</v>
      </c>
      <c r="I5769" s="12"/>
      <c r="J5769" s="14">
        <v>625000</v>
      </c>
      <c r="K5769" s="14">
        <v>625000</v>
      </c>
      <c r="L5769" s="14">
        <v>0</v>
      </c>
      <c r="M5769" s="13">
        <v>0</v>
      </c>
      <c r="N5769" s="10">
        <v>0.1</v>
      </c>
      <c r="O5769" s="10">
        <f>N5769-1/SUMIF(Seasons!A$2:A$8,C5769,Seasons!E$2:E$8)*(B5769-(E5769/SUMIF(Seasons!A$2:A$8,C5769,Seasons!B$2:B$8))*SUMIF(Seasons!A$2:A$8,C5769,Seasons!C$2:C$8))</f>
        <v>-0.12977501196744853</v>
      </c>
    </row>
    <row r="5770" spans="1:15" x14ac:dyDescent="0.2">
      <c r="A5770">
        <v>1</v>
      </c>
      <c r="B5770" s="1">
        <f>K5770</f>
        <v>108808</v>
      </c>
      <c r="C5770" s="11" t="s">
        <v>19</v>
      </c>
      <c r="D5770" s="11" t="s">
        <v>1611</v>
      </c>
      <c r="E5770" s="12">
        <v>24</v>
      </c>
      <c r="F5770" s="12">
        <v>0</v>
      </c>
      <c r="G5770" s="12">
        <v>0</v>
      </c>
      <c r="H5770" s="12">
        <v>0</v>
      </c>
      <c r="I5770" s="11"/>
      <c r="J5770" s="14">
        <v>875000</v>
      </c>
      <c r="K5770" s="14">
        <v>108808</v>
      </c>
      <c r="L5770" s="14">
        <v>137500</v>
      </c>
      <c r="M5770" s="13"/>
      <c r="N5770" s="10"/>
      <c r="O5770" s="10">
        <f>N5770-1/SUMIF(Seasons!A$2:A$8,C5770,Seasons!E$2:E$8)*(B5770-(E5770/SUMIF(Seasons!A$2:A$8,C5770,Seasons!B$2:B$8))*SUMIF(Seasons!A$2:A$8,C5770,Seasons!C$2:C$8))</f>
        <v>-0.12352803760765879</v>
      </c>
    </row>
    <row r="5771" spans="1:15" x14ac:dyDescent="0.2">
      <c r="A5771">
        <v>1</v>
      </c>
      <c r="B5771" s="1">
        <f>J5771</f>
        <v>3900000</v>
      </c>
      <c r="C5771" s="11" t="s">
        <v>17</v>
      </c>
      <c r="D5771" s="11" t="s">
        <v>1612</v>
      </c>
      <c r="E5771" s="12">
        <v>190</v>
      </c>
      <c r="F5771" s="12"/>
      <c r="G5771" s="12"/>
      <c r="H5771" s="12"/>
      <c r="I5771" s="13">
        <v>3300000</v>
      </c>
      <c r="J5771" s="14">
        <v>3900000</v>
      </c>
      <c r="K5771" s="14"/>
      <c r="L5771" s="14" t="s">
        <v>27</v>
      </c>
      <c r="M5771" s="13"/>
      <c r="N5771" s="10">
        <v>7.7</v>
      </c>
      <c r="O5771" s="10">
        <f>N5771-1/SUMIF(Seasons!A$2:A$8,C5771,Seasons!E$2:E$8)*(B5771-(E5771/SUMIF(Seasons!A$2:A$8,C5771,Seasons!B$2:B$8))*SUMIF(Seasons!A$2:A$8,C5771,Seasons!C$2:C$8))</f>
        <v>-1.2787001638448929</v>
      </c>
    </row>
    <row r="5772" spans="1:15" x14ac:dyDescent="0.2">
      <c r="A5772">
        <v>1</v>
      </c>
      <c r="B5772" s="1">
        <f>K5772</f>
        <v>3900000</v>
      </c>
      <c r="C5772" s="11" t="s">
        <v>19</v>
      </c>
      <c r="D5772" s="11" t="s">
        <v>1612</v>
      </c>
      <c r="E5772" s="12">
        <v>193</v>
      </c>
      <c r="F5772" s="12">
        <v>0</v>
      </c>
      <c r="G5772" s="12">
        <v>0</v>
      </c>
      <c r="H5772" s="12">
        <v>0</v>
      </c>
      <c r="I5772" s="11"/>
      <c r="J5772" s="14">
        <v>3900000</v>
      </c>
      <c r="K5772" s="14">
        <v>3900000</v>
      </c>
      <c r="L5772" s="14">
        <v>0</v>
      </c>
      <c r="M5772" s="13"/>
      <c r="N5772" s="10">
        <v>14.4</v>
      </c>
      <c r="O5772" s="10">
        <f>N5772-1/SUMIF(Seasons!A$2:A$8,C5772,Seasons!E$2:E$8)*(B5772-(E5772/SUMIF(Seasons!A$2:A$8,C5772,Seasons!B$2:B$8))*SUMIF(Seasons!A$2:A$8,C5772,Seasons!C$2:C$8))</f>
        <v>5.3933774834437092</v>
      </c>
    </row>
    <row r="5773" spans="1:15" x14ac:dyDescent="0.2">
      <c r="A5773">
        <v>1</v>
      </c>
      <c r="B5773" s="1">
        <f>K5773</f>
        <v>3900000</v>
      </c>
      <c r="C5773" s="11" t="s">
        <v>20</v>
      </c>
      <c r="D5773" s="11" t="s">
        <v>1612</v>
      </c>
      <c r="E5773" s="12">
        <v>186</v>
      </c>
      <c r="F5773" s="12">
        <v>0</v>
      </c>
      <c r="G5773" s="12">
        <v>0</v>
      </c>
      <c r="H5773" s="12">
        <v>0</v>
      </c>
      <c r="I5773" s="12"/>
      <c r="J5773" s="14">
        <v>3900000</v>
      </c>
      <c r="K5773" s="14">
        <v>3900000</v>
      </c>
      <c r="L5773" s="14">
        <v>0</v>
      </c>
      <c r="M5773" s="13"/>
      <c r="N5773" s="10">
        <v>15.6</v>
      </c>
      <c r="O5773" s="10">
        <f>N5773-1/SUMIF(Seasons!A$2:A$8,C5773,Seasons!E$2:E$8)*(B5773-(E5773/SUMIF(Seasons!A$2:A$8,C5773,Seasons!B$2:B$8))*SUMIF(Seasons!A$2:A$8,C5773,Seasons!C$2:C$8))</f>
        <v>7.0822546972860128</v>
      </c>
    </row>
    <row r="5774" spans="1:15" x14ac:dyDescent="0.2">
      <c r="A5774">
        <v>1</v>
      </c>
      <c r="B5774" s="1">
        <f>K5774</f>
        <v>3900000</v>
      </c>
      <c r="C5774" s="11" t="s">
        <v>21</v>
      </c>
      <c r="D5774" s="11" t="s">
        <v>1612</v>
      </c>
      <c r="E5774" s="12">
        <v>185</v>
      </c>
      <c r="F5774" s="12">
        <v>0</v>
      </c>
      <c r="G5774" s="12">
        <v>0</v>
      </c>
      <c r="H5774" s="12">
        <v>0</v>
      </c>
      <c r="I5774" s="12"/>
      <c r="J5774" s="14">
        <v>3900000</v>
      </c>
      <c r="K5774" s="14">
        <v>3900000</v>
      </c>
      <c r="L5774" s="14">
        <v>0</v>
      </c>
      <c r="M5774" s="13">
        <v>0</v>
      </c>
      <c r="N5774" s="10">
        <v>17.600000000000001</v>
      </c>
      <c r="O5774" s="10">
        <f>N5774-1/SUMIF(Seasons!A$2:A$8,C5774,Seasons!E$2:E$8)*(B5774-(E5774/SUMIF(Seasons!A$2:A$8,C5774,Seasons!B$2:B$8))*SUMIF(Seasons!A$2:A$8,C5774,Seasons!C$2:C$8))</f>
        <v>9.8450933460986132</v>
      </c>
    </row>
    <row r="5775" spans="1:15" x14ac:dyDescent="0.2">
      <c r="A5775">
        <v>1</v>
      </c>
      <c r="B5775" s="1">
        <f>48/82*K5775</f>
        <v>3453658.5365853654</v>
      </c>
      <c r="C5775" t="s">
        <v>22</v>
      </c>
      <c r="D5775" t="s">
        <v>1612</v>
      </c>
      <c r="E5775">
        <v>99</v>
      </c>
      <c r="F5775">
        <v>0</v>
      </c>
      <c r="H5775">
        <v>0</v>
      </c>
      <c r="K5775" s="1">
        <v>5900000</v>
      </c>
      <c r="L5775" s="1">
        <v>0</v>
      </c>
      <c r="N5775" s="3">
        <v>3.6</v>
      </c>
      <c r="O5775" s="10">
        <f>N5775-1/SUMIF(Seasons!A$2:A$8,C5775,Seasons!E$2:E$8)*(B5775-(E5775/SUMIF(Seasons!A$2:A$8,C5775,Seasons!B$2:B$8))*SUMIF(Seasons!A$2:A$8,C5775,Seasons!C$2:C$8))</f>
        <v>-2.8956726986624699</v>
      </c>
    </row>
    <row r="5776" spans="1:15" x14ac:dyDescent="0.2">
      <c r="A5776">
        <v>1</v>
      </c>
      <c r="B5776" s="1">
        <f>K5776</f>
        <v>5900000</v>
      </c>
      <c r="C5776" t="s">
        <v>15</v>
      </c>
      <c r="D5776" t="s">
        <v>1612</v>
      </c>
      <c r="E5776">
        <v>195</v>
      </c>
      <c r="F5776">
        <v>0</v>
      </c>
      <c r="G5776">
        <v>0</v>
      </c>
      <c r="H5776">
        <v>0</v>
      </c>
      <c r="I5776"/>
      <c r="J5776" s="1">
        <v>5900000</v>
      </c>
      <c r="K5776" s="1">
        <v>5900000</v>
      </c>
      <c r="L5776" s="1">
        <v>0</v>
      </c>
      <c r="M5776"/>
      <c r="N5776" s="3">
        <v>18.5</v>
      </c>
      <c r="O5776" s="10">
        <f>N5776-1/SUMIF(Seasons!A$2:A$8,C5776,Seasons!E$2:E$8)*(B5776-(E5776/SUMIF(Seasons!A$2:A$8,C5776,Seasons!B$2:B$8))*SUMIF(Seasons!A$2:A$8,C5776,Seasons!C$2:C$8))</f>
        <v>6.0701839303000966</v>
      </c>
    </row>
    <row r="5777" spans="1:15" x14ac:dyDescent="0.2">
      <c r="A5777">
        <v>1</v>
      </c>
      <c r="B5777" s="1">
        <v>5900000</v>
      </c>
      <c r="C5777" t="s">
        <v>23</v>
      </c>
      <c r="D5777" t="s">
        <v>1612</v>
      </c>
      <c r="E5777">
        <v>186</v>
      </c>
      <c r="K5777" s="1">
        <v>5900000</v>
      </c>
      <c r="L5777" s="1">
        <v>0</v>
      </c>
      <c r="N5777" s="3">
        <v>7</v>
      </c>
      <c r="O5777" s="10">
        <f>N5777-1/SUMIF(Seasons!A$2:A$8,C5777,Seasons!E$2:E$8)*(B5777-(E5777/SUMIF(Seasons!A$2:A$8,C5777,Seasons!B$2:B$8))*SUMIF(Seasons!A$2:A$8,C5777,Seasons!C$2:C$8))</f>
        <v>-4.3930789707187223</v>
      </c>
    </row>
    <row r="5778" spans="1:15" x14ac:dyDescent="0.2">
      <c r="A5778">
        <v>1</v>
      </c>
      <c r="B5778" s="1">
        <f>K5778</f>
        <v>1111291</v>
      </c>
      <c r="C5778" s="11" t="s">
        <v>20</v>
      </c>
      <c r="D5778" t="s">
        <v>1613</v>
      </c>
      <c r="E5778" s="11">
        <v>159</v>
      </c>
      <c r="F5778" s="11">
        <v>0</v>
      </c>
      <c r="G5778" s="11">
        <v>0</v>
      </c>
      <c r="H5778" s="11">
        <v>0</v>
      </c>
      <c r="I5778" s="11"/>
      <c r="J5778" s="17">
        <v>1300000</v>
      </c>
      <c r="K5778" s="17">
        <v>1111291</v>
      </c>
      <c r="L5778" s="17">
        <v>800000</v>
      </c>
      <c r="M5778" s="18"/>
      <c r="N5778" s="10">
        <v>10.5</v>
      </c>
      <c r="O5778" s="10">
        <f>N5778-1/SUMIF(Seasons!A$2:A$8,C5778,Seasons!E$2:E$8)*(B5778-(E5778/SUMIF(Seasons!A$2:A$8,C5778,Seasons!B$2:B$8))*SUMIF(Seasons!A$2:A$8,C5778,Seasons!C$2:C$8))</f>
        <v>8.7867516196376858</v>
      </c>
    </row>
    <row r="5779" spans="1:15" x14ac:dyDescent="0.2">
      <c r="A5779">
        <v>1</v>
      </c>
      <c r="B5779" s="1">
        <f>K5779</f>
        <v>1300000</v>
      </c>
      <c r="C5779" s="11" t="s">
        <v>21</v>
      </c>
      <c r="D5779" t="s">
        <v>1613</v>
      </c>
      <c r="E5779" s="12">
        <v>185</v>
      </c>
      <c r="F5779" s="12">
        <v>0</v>
      </c>
      <c r="G5779" s="12">
        <v>0</v>
      </c>
      <c r="H5779" s="12">
        <v>0</v>
      </c>
      <c r="I5779" s="12"/>
      <c r="J5779" s="14">
        <v>1300000</v>
      </c>
      <c r="K5779" s="14">
        <v>1300000</v>
      </c>
      <c r="L5779" s="14">
        <v>425000</v>
      </c>
      <c r="M5779" s="13">
        <v>0</v>
      </c>
      <c r="N5779" s="10">
        <v>13.7</v>
      </c>
      <c r="O5779" s="10">
        <f>N5779-1/SUMIF(Seasons!A$2:A$8,C5779,Seasons!E$2:E$8)*(B5779-(E5779/SUMIF(Seasons!A$2:A$8,C5779,Seasons!B$2:B$8))*SUMIF(Seasons!A$2:A$8,C5779,Seasons!C$2:C$8))</f>
        <v>11.919243657252274</v>
      </c>
    </row>
    <row r="5780" spans="1:15" x14ac:dyDescent="0.2">
      <c r="A5780">
        <v>1</v>
      </c>
      <c r="B5780" s="1">
        <f>48/82*K5780</f>
        <v>497560.97560975607</v>
      </c>
      <c r="C5780" t="s">
        <v>22</v>
      </c>
      <c r="D5780" t="s">
        <v>1613</v>
      </c>
      <c r="E5780">
        <v>99</v>
      </c>
      <c r="F5780">
        <v>0</v>
      </c>
      <c r="H5780">
        <v>0</v>
      </c>
      <c r="K5780" s="1">
        <v>850000</v>
      </c>
      <c r="L5780" s="1">
        <v>450000</v>
      </c>
      <c r="N5780" s="3">
        <v>7.6</v>
      </c>
      <c r="O5780" s="10">
        <f>N5780-1/SUMIF(Seasons!A$2:A$8,C5780,Seasons!E$2:E$8)*(B5780-(E5780/SUMIF(Seasons!A$2:A$8,C5780,Seasons!B$2:B$8))*SUMIF(Seasons!A$2:A$8,C5780,Seasons!C$2:C$8))</f>
        <v>7.2072383949645946</v>
      </c>
    </row>
    <row r="5781" spans="1:15" x14ac:dyDescent="0.2">
      <c r="A5781">
        <v>1</v>
      </c>
      <c r="B5781" s="1">
        <f>K5781</f>
        <v>4250000</v>
      </c>
      <c r="C5781" t="s">
        <v>15</v>
      </c>
      <c r="D5781" t="s">
        <v>1613</v>
      </c>
      <c r="E5781">
        <v>195</v>
      </c>
      <c r="F5781">
        <v>0</v>
      </c>
      <c r="G5781">
        <v>0</v>
      </c>
      <c r="H5781">
        <v>0</v>
      </c>
      <c r="I5781"/>
      <c r="J5781" s="1">
        <v>4250000</v>
      </c>
      <c r="K5781" s="1">
        <v>4250000</v>
      </c>
      <c r="L5781" s="1">
        <v>0</v>
      </c>
      <c r="M5781"/>
      <c r="N5781" s="3">
        <v>9.8000000000000007</v>
      </c>
      <c r="O5781" s="10">
        <f>N5781-1/SUMIF(Seasons!A$2:A$8,C5781,Seasons!E$2:E$8)*(B5781-(E5781/SUMIF(Seasons!A$2:A$8,C5781,Seasons!B$2:B$8))*SUMIF(Seasons!A$2:A$8,C5781,Seasons!C$2:C$8))</f>
        <v>1.2036786060019367</v>
      </c>
    </row>
    <row r="5782" spans="1:15" x14ac:dyDescent="0.2">
      <c r="A5782">
        <v>1</v>
      </c>
      <c r="B5782" s="1">
        <v>4250000</v>
      </c>
      <c r="C5782" t="s">
        <v>23</v>
      </c>
      <c r="D5782" t="s">
        <v>1613</v>
      </c>
      <c r="E5782">
        <v>186</v>
      </c>
      <c r="K5782" s="1">
        <v>4250000</v>
      </c>
      <c r="L5782" s="1">
        <v>0</v>
      </c>
      <c r="N5782" s="3">
        <v>14.5</v>
      </c>
      <c r="O5782" s="10">
        <f>N5782-1/SUMIF(Seasons!A$2:A$8,C5782,Seasons!E$2:E$8)*(B5782-(E5782/SUMIF(Seasons!A$2:A$8,C5782,Seasons!B$2:B$8))*SUMIF(Seasons!A$2:A$8,C5782,Seasons!C$2:C$8))</f>
        <v>6.6206743566992019</v>
      </c>
    </row>
    <row r="5783" spans="1:15" x14ac:dyDescent="0.2">
      <c r="A5783">
        <v>1</v>
      </c>
      <c r="B5783" s="1">
        <f>K5783</f>
        <v>259595</v>
      </c>
      <c r="C5783" s="11" t="s">
        <v>21</v>
      </c>
      <c r="D5783" s="11" t="s">
        <v>1614</v>
      </c>
      <c r="E5783" s="12">
        <v>85</v>
      </c>
      <c r="F5783" s="12">
        <v>0</v>
      </c>
      <c r="G5783" s="12">
        <v>0</v>
      </c>
      <c r="H5783" s="12">
        <v>0</v>
      </c>
      <c r="I5783" s="12"/>
      <c r="J5783" s="14">
        <v>565000</v>
      </c>
      <c r="K5783" s="14">
        <v>259595</v>
      </c>
      <c r="L5783" s="14">
        <v>0</v>
      </c>
      <c r="M5783" s="13">
        <v>0</v>
      </c>
      <c r="N5783" s="10">
        <v>4.4000000000000004</v>
      </c>
      <c r="O5783" s="10">
        <f>N5783-1/SUMIF(Seasons!A$2:A$8,C5783,Seasons!E$2:E$8)*(B5783-(E5783/SUMIF(Seasons!A$2:A$8,C5783,Seasons!B$2:B$8))*SUMIF(Seasons!A$2:A$8,C5783,Seasons!C$2:C$8))</f>
        <v>4.3577701473613395</v>
      </c>
    </row>
    <row r="5784" spans="1:15" x14ac:dyDescent="0.2">
      <c r="A5784">
        <v>1</v>
      </c>
      <c r="B5784" s="1">
        <f>48/82*K5784</f>
        <v>338048.78048780485</v>
      </c>
      <c r="C5784" t="s">
        <v>22</v>
      </c>
      <c r="D5784" t="s">
        <v>1614</v>
      </c>
      <c r="E5784">
        <v>99</v>
      </c>
      <c r="F5784">
        <v>0</v>
      </c>
      <c r="H5784">
        <v>0</v>
      </c>
      <c r="K5784" s="1">
        <v>577500</v>
      </c>
      <c r="L5784" s="1">
        <v>0</v>
      </c>
      <c r="N5784" s="3">
        <v>1.7000000000000002</v>
      </c>
      <c r="O5784" s="10">
        <f>N5784-1/SUMIF(Seasons!A$2:A$8,C5784,Seasons!E$2:E$8)*(B5784-(E5784/SUMIF(Seasons!A$2:A$8,C5784,Seasons!B$2:B$8))*SUMIF(Seasons!A$2:A$8,C5784,Seasons!C$2:C$8))</f>
        <v>1.6365538945712039</v>
      </c>
    </row>
    <row r="5785" spans="1:15" x14ac:dyDescent="0.2">
      <c r="A5785">
        <v>1</v>
      </c>
      <c r="B5785" s="1">
        <f>K5785</f>
        <v>577500</v>
      </c>
      <c r="C5785" t="s">
        <v>15</v>
      </c>
      <c r="D5785" t="s">
        <v>1614</v>
      </c>
      <c r="E5785">
        <v>195</v>
      </c>
      <c r="F5785">
        <v>0</v>
      </c>
      <c r="G5785">
        <v>0</v>
      </c>
      <c r="H5785">
        <v>0</v>
      </c>
      <c r="I5785"/>
      <c r="J5785" s="1">
        <v>577500</v>
      </c>
      <c r="K5785" s="1">
        <v>577500</v>
      </c>
      <c r="L5785" s="1">
        <v>0</v>
      </c>
      <c r="M5785"/>
      <c r="N5785" s="3">
        <v>5.6</v>
      </c>
      <c r="O5785" s="10">
        <f>N5785-1/SUMIF(Seasons!A$2:A$8,C5785,Seasons!E$2:E$8)*(B5785-(E5785/SUMIF(Seasons!A$2:A$8,C5785,Seasons!B$2:B$8))*SUMIF(Seasons!A$2:A$8,C5785,Seasons!C$2:C$8))</f>
        <v>5.5361084220716359</v>
      </c>
    </row>
    <row r="5786" spans="1:15" x14ac:dyDescent="0.2">
      <c r="A5786">
        <v>1</v>
      </c>
      <c r="B5786" s="1">
        <v>2000000</v>
      </c>
      <c r="C5786" t="s">
        <v>23</v>
      </c>
      <c r="D5786" t="s">
        <v>1614</v>
      </c>
      <c r="E5786">
        <v>186</v>
      </c>
      <c r="K5786" s="1">
        <v>2000000</v>
      </c>
      <c r="L5786" s="1">
        <v>0</v>
      </c>
      <c r="N5786" s="3">
        <v>1.2</v>
      </c>
      <c r="O5786" s="10">
        <f>N5786-1/SUMIF(Seasons!A$2:A$8,C5786,Seasons!E$2:E$8)*(B5786-(E5786/SUMIF(Seasons!A$2:A$8,C5786,Seasons!B$2:B$8))*SUMIF(Seasons!A$2:A$8,C5786,Seasons!C$2:C$8))</f>
        <v>-1.8878438331854481</v>
      </c>
    </row>
    <row r="5787" spans="1:15" x14ac:dyDescent="0.2">
      <c r="A5787">
        <v>1</v>
      </c>
      <c r="B5787" s="1">
        <f>K5787</f>
        <v>14595</v>
      </c>
      <c r="C5787" s="11" t="s">
        <v>21</v>
      </c>
      <c r="D5787" s="11" t="s">
        <v>1615</v>
      </c>
      <c r="E5787" s="12">
        <v>3</v>
      </c>
      <c r="F5787" s="12">
        <v>0</v>
      </c>
      <c r="G5787" s="12">
        <v>0</v>
      </c>
      <c r="H5787" s="12">
        <v>0</v>
      </c>
      <c r="I5787" s="12"/>
      <c r="J5787" s="14">
        <v>900000</v>
      </c>
      <c r="K5787" s="14">
        <v>14595</v>
      </c>
      <c r="L5787" s="14">
        <v>0</v>
      </c>
      <c r="M5787" s="13">
        <v>0</v>
      </c>
      <c r="N5787" s="10">
        <v>0</v>
      </c>
      <c r="O5787" s="10">
        <f>N5787-1/SUMIF(Seasons!A$2:A$8,C5787,Seasons!E$2:E$8)*(B5787-(E5787/SUMIF(Seasons!A$2:A$8,C5787,Seasons!B$2:B$8))*SUMIF(Seasons!A$2:A$8,C5787,Seasons!C$2:C$8))</f>
        <v>-1.3973736302123091E-2</v>
      </c>
    </row>
    <row r="5788" spans="1:15" x14ac:dyDescent="0.2">
      <c r="A5788">
        <v>1</v>
      </c>
      <c r="B5788" s="1">
        <f>48/82*K5788</f>
        <v>4227.5121951219508</v>
      </c>
      <c r="C5788" t="s">
        <v>22</v>
      </c>
      <c r="D5788" t="s">
        <v>1615</v>
      </c>
      <c r="E5788">
        <v>1</v>
      </c>
      <c r="F5788">
        <v>0</v>
      </c>
      <c r="H5788">
        <v>0</v>
      </c>
      <c r="K5788" s="1">
        <v>7222</v>
      </c>
      <c r="L5788" s="1">
        <v>185000</v>
      </c>
      <c r="N5788" s="3">
        <v>0</v>
      </c>
      <c r="O5788" s="10">
        <f>N5788-1/SUMIF(Seasons!A$2:A$8,C5788,Seasons!E$2:E$8)*(B5788-(E5788/SUMIF(Seasons!A$2:A$8,C5788,Seasons!B$2:B$8))*SUMIF(Seasons!A$2:A$8,C5788,Seasons!C$2:C$8))</f>
        <v>-2.3190695944496089E-3</v>
      </c>
    </row>
    <row r="5789" spans="1:15" x14ac:dyDescent="0.2">
      <c r="A5789">
        <v>1</v>
      </c>
      <c r="B5789" s="1">
        <f>K5789</f>
        <v>378410</v>
      </c>
      <c r="C5789" t="s">
        <v>15</v>
      </c>
      <c r="D5789" t="s">
        <v>1615</v>
      </c>
      <c r="E5789">
        <v>94</v>
      </c>
      <c r="F5789">
        <v>0</v>
      </c>
      <c r="G5789">
        <v>0</v>
      </c>
      <c r="H5789">
        <v>0</v>
      </c>
      <c r="I5789"/>
      <c r="J5789" s="1">
        <v>900000</v>
      </c>
      <c r="K5789" s="1">
        <v>378410</v>
      </c>
      <c r="L5789" s="1">
        <v>160000</v>
      </c>
      <c r="M5789"/>
      <c r="N5789" s="3">
        <v>5.0999999999999996</v>
      </c>
      <c r="O5789" s="10">
        <f>N5789-1/SUMIF(Seasons!A$2:A$8,C5789,Seasons!E$2:E$8)*(B5789-(E5789/SUMIF(Seasons!A$2:A$8,C5789,Seasons!B$2:B$8))*SUMIF(Seasons!A$2:A$8,C5789,Seasons!C$2:C$8))</f>
        <v>4.8368089954575915</v>
      </c>
    </row>
    <row r="5790" spans="1:15" x14ac:dyDescent="0.2">
      <c r="A5790">
        <v>1</v>
      </c>
      <c r="B5790" s="1">
        <v>950000</v>
      </c>
      <c r="C5790" t="s">
        <v>23</v>
      </c>
      <c r="D5790" t="s">
        <v>1615</v>
      </c>
      <c r="E5790">
        <v>186</v>
      </c>
      <c r="K5790" s="1">
        <v>950000</v>
      </c>
      <c r="L5790" s="1">
        <v>0</v>
      </c>
      <c r="N5790" s="3">
        <v>5.3</v>
      </c>
      <c r="O5790" s="10">
        <f>N5790-1/SUMIF(Seasons!A$2:A$8,C5790,Seasons!E$2:E$8)*(B5790-(E5790/SUMIF(Seasons!A$2:A$8,C5790,Seasons!B$2:B$8))*SUMIF(Seasons!A$2:A$8,C5790,Seasons!C$2:C$8))</f>
        <v>4.4481810115350484</v>
      </c>
    </row>
    <row r="5791" spans="1:15" x14ac:dyDescent="0.2">
      <c r="A5791">
        <v>1</v>
      </c>
      <c r="B5791" s="1">
        <f>J5791</f>
        <v>725000</v>
      </c>
      <c r="C5791" s="11" t="s">
        <v>17</v>
      </c>
      <c r="D5791" s="11" t="s">
        <v>1616</v>
      </c>
      <c r="E5791" s="12">
        <v>190</v>
      </c>
      <c r="F5791" s="12"/>
      <c r="G5791" s="12"/>
      <c r="H5791" s="12"/>
      <c r="I5791" s="13">
        <v>725000</v>
      </c>
      <c r="J5791" s="14">
        <v>725000</v>
      </c>
      <c r="K5791" s="14"/>
      <c r="L5791" s="14" t="s">
        <v>27</v>
      </c>
      <c r="M5791" s="13"/>
      <c r="N5791" s="10">
        <v>-2.9</v>
      </c>
      <c r="O5791" s="10">
        <f>N5791-1/SUMIF(Seasons!A$2:A$8,C5791,Seasons!E$2:E$8)*(B5791-(E5791/SUMIF(Seasons!A$2:A$8,C5791,Seasons!B$2:B$8))*SUMIF(Seasons!A$2:A$8,C5791,Seasons!C$2:C$8))</f>
        <v>-3.5553795740032768</v>
      </c>
    </row>
    <row r="5792" spans="1:15" x14ac:dyDescent="0.2">
      <c r="A5792">
        <v>1</v>
      </c>
      <c r="B5792" s="1">
        <f>K5792</f>
        <v>725000</v>
      </c>
      <c r="C5792" s="11" t="s">
        <v>19</v>
      </c>
      <c r="D5792" s="11" t="s">
        <v>1616</v>
      </c>
      <c r="E5792" s="11">
        <v>193</v>
      </c>
      <c r="F5792" s="11">
        <v>0</v>
      </c>
      <c r="G5792" s="11">
        <v>0</v>
      </c>
      <c r="H5792" s="11">
        <v>0</v>
      </c>
      <c r="I5792" s="11"/>
      <c r="J5792" s="17">
        <v>725000</v>
      </c>
      <c r="K5792" s="17">
        <v>725000</v>
      </c>
      <c r="L5792" s="17">
        <v>0</v>
      </c>
      <c r="M5792" s="18"/>
      <c r="N5792" s="10">
        <v>0.4</v>
      </c>
      <c r="O5792" s="10">
        <f>N5792-1/SUMIF(Seasons!A$2:A$8,C5792,Seasons!E$2:E$8)*(B5792-(E5792/SUMIF(Seasons!A$2:A$8,C5792,Seasons!B$2:B$8))*SUMIF(Seasons!A$2:A$8,C5792,Seasons!C$2:C$8))</f>
        <v>-0.19602649006622519</v>
      </c>
    </row>
    <row r="5793" spans="1:15" x14ac:dyDescent="0.2">
      <c r="A5793">
        <v>1</v>
      </c>
      <c r="B5793" s="1">
        <f>K5793</f>
        <v>1076344</v>
      </c>
      <c r="C5793" s="11" t="s">
        <v>20</v>
      </c>
      <c r="D5793" s="11" t="s">
        <v>1616</v>
      </c>
      <c r="E5793" s="12">
        <v>182</v>
      </c>
      <c r="F5793" s="12">
        <v>0</v>
      </c>
      <c r="G5793" s="12">
        <v>0</v>
      </c>
      <c r="H5793" s="12">
        <v>0</v>
      </c>
      <c r="I5793" s="12"/>
      <c r="J5793" s="14">
        <v>1100000</v>
      </c>
      <c r="K5793" s="14">
        <v>1076344</v>
      </c>
      <c r="L5793" s="14">
        <v>0</v>
      </c>
      <c r="M5793" s="13"/>
      <c r="N5793" s="10">
        <v>-1.2</v>
      </c>
      <c r="O5793" s="10">
        <f>N5793-1/SUMIF(Seasons!A$2:A$8,C5793,Seasons!E$2:E$8)*(B5793-(E5793/SUMIF(Seasons!A$2:A$8,C5793,Seasons!B$2:B$8))*SUMIF(Seasons!A$2:A$8,C5793,Seasons!C$2:C$8))</f>
        <v>-2.6708058993871644</v>
      </c>
    </row>
    <row r="5794" spans="1:15" x14ac:dyDescent="0.2">
      <c r="A5794">
        <v>1</v>
      </c>
      <c r="B5794" s="1">
        <f>K5794</f>
        <v>1100000</v>
      </c>
      <c r="C5794" s="11" t="s">
        <v>21</v>
      </c>
      <c r="D5794" s="11" t="s">
        <v>1616</v>
      </c>
      <c r="E5794" s="12">
        <v>185</v>
      </c>
      <c r="F5794" s="12">
        <v>0</v>
      </c>
      <c r="G5794" s="12">
        <v>0</v>
      </c>
      <c r="H5794" s="12">
        <v>0</v>
      </c>
      <c r="I5794" s="12"/>
      <c r="J5794" s="14">
        <v>1100000</v>
      </c>
      <c r="K5794" s="14">
        <v>1100000</v>
      </c>
      <c r="L5794" s="14">
        <v>0</v>
      </c>
      <c r="M5794" s="13">
        <v>0</v>
      </c>
      <c r="N5794" s="10">
        <v>-1.5</v>
      </c>
      <c r="O5794" s="10">
        <f>N5794-1/SUMIF(Seasons!A$2:A$8,C5794,Seasons!E$2:E$8)*(B5794-(E5794/SUMIF(Seasons!A$2:A$8,C5794,Seasons!B$2:B$8))*SUMIF(Seasons!A$2:A$8,C5794,Seasons!C$2:C$8))</f>
        <v>-2.8212063188128291</v>
      </c>
    </row>
    <row r="5795" spans="1:15" x14ac:dyDescent="0.2">
      <c r="A5795">
        <v>1</v>
      </c>
      <c r="B5795" s="1">
        <f>48/82*K5795</f>
        <v>643902.43902439019</v>
      </c>
      <c r="C5795" t="s">
        <v>22</v>
      </c>
      <c r="D5795" t="s">
        <v>1616</v>
      </c>
      <c r="E5795">
        <v>99</v>
      </c>
      <c r="F5795">
        <v>61</v>
      </c>
      <c r="H5795">
        <v>0</v>
      </c>
      <c r="K5795" s="1">
        <v>1100000</v>
      </c>
      <c r="L5795" s="1">
        <v>0</v>
      </c>
      <c r="N5795" s="3">
        <v>0</v>
      </c>
      <c r="O5795" s="10">
        <f>N5795-1/SUMIF(Seasons!A$2:A$8,C5795,Seasons!E$2:E$8)*(B5795-(E5795/SUMIF(Seasons!A$2:A$8,C5795,Seasons!B$2:B$8))*SUMIF(Seasons!A$2:A$8,C5795,Seasons!C$2:C$8))</f>
        <v>-0.69488591660110144</v>
      </c>
    </row>
    <row r="5796" spans="1:15" x14ac:dyDescent="0.2">
      <c r="A5796">
        <v>1</v>
      </c>
      <c r="B5796" s="1">
        <f>J5796</f>
        <v>1400000</v>
      </c>
      <c r="C5796" s="11" t="s">
        <v>17</v>
      </c>
      <c r="D5796" s="11" t="s">
        <v>1617</v>
      </c>
      <c r="E5796" s="12">
        <v>190</v>
      </c>
      <c r="F5796" s="12"/>
      <c r="G5796" s="12"/>
      <c r="H5796" s="12"/>
      <c r="I5796" s="13">
        <v>850000</v>
      </c>
      <c r="J5796" s="14">
        <v>1400000</v>
      </c>
      <c r="K5796" s="14"/>
      <c r="L5796" s="14">
        <v>550000</v>
      </c>
      <c r="M5796" s="13"/>
      <c r="N5796" s="10">
        <v>-3.1</v>
      </c>
      <c r="O5796" s="10">
        <f>N5796-1/SUMIF(Seasons!A$2:A$8,C5796,Seasons!E$2:E$8)*(B5796-(E5796/SUMIF(Seasons!A$2:A$8,C5796,Seasons!B$2:B$8))*SUMIF(Seasons!A$2:A$8,C5796,Seasons!C$2:C$8))</f>
        <v>-5.5249044238121243</v>
      </c>
    </row>
    <row r="5797" spans="1:15" x14ac:dyDescent="0.2">
      <c r="A5797">
        <v>1</v>
      </c>
      <c r="B5797" s="1">
        <f>K5797</f>
        <v>1400000</v>
      </c>
      <c r="C5797" s="11" t="s">
        <v>19</v>
      </c>
      <c r="D5797" s="11" t="s">
        <v>1617</v>
      </c>
      <c r="E5797" s="12">
        <v>193</v>
      </c>
      <c r="F5797" s="12">
        <v>0</v>
      </c>
      <c r="G5797" s="12">
        <v>0</v>
      </c>
      <c r="H5797" s="12">
        <v>0</v>
      </c>
      <c r="I5797" s="11"/>
      <c r="J5797" s="14">
        <v>1400000</v>
      </c>
      <c r="K5797" s="14">
        <v>1400000</v>
      </c>
      <c r="L5797" s="14">
        <v>600000</v>
      </c>
      <c r="M5797" s="13"/>
      <c r="N5797" s="10">
        <v>-4</v>
      </c>
      <c r="O5797" s="10">
        <f>N5797-1/SUMIF(Seasons!A$2:A$8,C5797,Seasons!E$2:E$8)*(B5797-(E5797/SUMIF(Seasons!A$2:A$8,C5797,Seasons!B$2:B$8))*SUMIF(Seasons!A$2:A$8,C5797,Seasons!C$2:C$8))</f>
        <v>-6.3841059602649004</v>
      </c>
    </row>
    <row r="5798" spans="1:15" x14ac:dyDescent="0.2">
      <c r="A5798">
        <v>1</v>
      </c>
      <c r="B5798" s="1">
        <f>48/82*K5798</f>
        <v>482926.82926829264</v>
      </c>
      <c r="C5798" t="s">
        <v>22</v>
      </c>
      <c r="D5798" t="s">
        <v>1617</v>
      </c>
      <c r="E5798">
        <v>99</v>
      </c>
      <c r="F5798">
        <v>0</v>
      </c>
      <c r="H5798">
        <v>0</v>
      </c>
      <c r="K5798" s="1">
        <v>825000</v>
      </c>
      <c r="L5798" s="1">
        <v>0</v>
      </c>
      <c r="N5798" s="3">
        <v>-2.2999999999999998</v>
      </c>
      <c r="O5798" s="10">
        <f>N5798-1/SUMIF(Seasons!A$2:A$8,C5798,Seasons!E$2:E$8)*(B5798-(E5798/SUMIF(Seasons!A$2:A$8,C5798,Seasons!B$2:B$8))*SUMIF(Seasons!A$2:A$8,C5798,Seasons!C$2:C$8))</f>
        <v>-2.6625491738788352</v>
      </c>
    </row>
    <row r="5799" spans="1:15" x14ac:dyDescent="0.2">
      <c r="A5799">
        <v>1</v>
      </c>
      <c r="B5799" s="1">
        <f>K5799</f>
        <v>830000</v>
      </c>
      <c r="C5799" t="s">
        <v>15</v>
      </c>
      <c r="D5799" t="s">
        <v>1617</v>
      </c>
      <c r="E5799">
        <v>195</v>
      </c>
      <c r="F5799">
        <v>0</v>
      </c>
      <c r="G5799">
        <v>0</v>
      </c>
      <c r="H5799">
        <v>0</v>
      </c>
      <c r="I5799"/>
      <c r="J5799" s="1">
        <v>830000</v>
      </c>
      <c r="K5799" s="1">
        <v>830000</v>
      </c>
      <c r="L5799" s="1">
        <v>0</v>
      </c>
      <c r="M5799"/>
      <c r="N5799" s="3">
        <v>2.7</v>
      </c>
      <c r="O5799" s="10">
        <f>N5799-1/SUMIF(Seasons!A$2:A$8,C5799,Seasons!E$2:E$8)*(B5799-(E5799/SUMIF(Seasons!A$2:A$8,C5799,Seasons!B$2:B$8))*SUMIF(Seasons!A$2:A$8,C5799,Seasons!C$2:C$8))</f>
        <v>2.0494675701839307</v>
      </c>
    </row>
    <row r="5800" spans="1:15" x14ac:dyDescent="0.2">
      <c r="A5800">
        <v>1</v>
      </c>
      <c r="B5800" s="1">
        <v>1300000</v>
      </c>
      <c r="C5800" t="s">
        <v>23</v>
      </c>
      <c r="D5800" t="s">
        <v>1617</v>
      </c>
      <c r="E5800">
        <v>186</v>
      </c>
      <c r="K5800" s="1">
        <v>1300000</v>
      </c>
      <c r="L5800" s="1">
        <v>0</v>
      </c>
      <c r="N5800" s="3">
        <v>1.6</v>
      </c>
      <c r="O5800" s="10">
        <f>N5800-1/SUMIF(Seasons!A$2:A$8,C5800,Seasons!E$2:E$8)*(B5800-(E5800/SUMIF(Seasons!A$2:A$8,C5800,Seasons!B$2:B$8))*SUMIF(Seasons!A$2:A$8,C5800,Seasons!C$2:C$8))</f>
        <v>2.8393966282165284E-3</v>
      </c>
    </row>
    <row r="5801" spans="1:15" x14ac:dyDescent="0.2">
      <c r="A5801">
        <v>1</v>
      </c>
      <c r="B5801" s="1">
        <v>129000</v>
      </c>
      <c r="C5801" t="s">
        <v>23</v>
      </c>
      <c r="D5801" t="s">
        <v>1618</v>
      </c>
      <c r="E5801">
        <v>26</v>
      </c>
      <c r="K5801" s="1">
        <v>129000</v>
      </c>
      <c r="L5801" s="1">
        <v>207000</v>
      </c>
      <c r="N5801" s="3">
        <v>-0.2</v>
      </c>
      <c r="O5801" s="10">
        <f>N5801-1/SUMIF(Seasons!A$2:A$8,C5801,Seasons!E$2:E$8)*(B5801-(E5801/SUMIF(Seasons!A$2:A$8,C5801,Seasons!B$2:B$8))*SUMIF(Seasons!A$2:A$8,C5801,Seasons!C$2:C$8))</f>
        <v>-0.31098835045939838</v>
      </c>
    </row>
    <row r="5802" spans="1:15" x14ac:dyDescent="0.2">
      <c r="A5802">
        <v>1</v>
      </c>
      <c r="B5802" s="1">
        <f>K5802</f>
        <v>80829</v>
      </c>
      <c r="C5802" s="11" t="s">
        <v>19</v>
      </c>
      <c r="D5802" s="11" t="s">
        <v>1619</v>
      </c>
      <c r="E5802" s="12">
        <v>12</v>
      </c>
      <c r="F5802" s="12">
        <v>0</v>
      </c>
      <c r="G5802" s="12">
        <v>0</v>
      </c>
      <c r="H5802" s="12">
        <v>0</v>
      </c>
      <c r="I5802" s="11"/>
      <c r="J5802" s="14">
        <v>1300000</v>
      </c>
      <c r="K5802" s="14">
        <v>80829</v>
      </c>
      <c r="L5802" s="14">
        <v>400000</v>
      </c>
      <c r="M5802" s="13"/>
      <c r="N5802" s="10">
        <v>-1</v>
      </c>
      <c r="O5802" s="10">
        <f>N5802-1/SUMIF(Seasons!A$2:A$8,C5802,Seasons!E$2:E$8)*(B5802-(E5802/SUMIF(Seasons!A$2:A$8,C5802,Seasons!B$2:B$8))*SUMIF(Seasons!A$2:A$8,C5802,Seasons!C$2:C$8))</f>
        <v>-1.1317640188038294</v>
      </c>
    </row>
    <row r="5803" spans="1:15" x14ac:dyDescent="0.2">
      <c r="A5803">
        <v>1</v>
      </c>
      <c r="B5803" s="1">
        <f>K5803</f>
        <v>41935</v>
      </c>
      <c r="C5803" s="11" t="s">
        <v>20</v>
      </c>
      <c r="D5803" s="11" t="s">
        <v>1619</v>
      </c>
      <c r="E5803" s="12">
        <v>6</v>
      </c>
      <c r="F5803" s="12">
        <v>0</v>
      </c>
      <c r="G5803" s="12">
        <v>0</v>
      </c>
      <c r="H5803" s="12">
        <v>0</v>
      </c>
      <c r="I5803" s="12"/>
      <c r="J5803" s="14">
        <v>1300000</v>
      </c>
      <c r="K5803" s="14">
        <v>41935</v>
      </c>
      <c r="L5803" s="14">
        <v>500000</v>
      </c>
      <c r="M5803" s="13"/>
      <c r="N5803" s="10">
        <v>0.5</v>
      </c>
      <c r="O5803" s="10">
        <f>N5803-1/SUMIF(Seasons!A$2:A$8,C5803,Seasons!E$2:E$8)*(B5803-(E5803/SUMIF(Seasons!A$2:A$8,C5803,Seasons!B$2:B$8))*SUMIF(Seasons!A$2:A$8,C5803,Seasons!C$2:C$8))</f>
        <v>0.43535039396592362</v>
      </c>
    </row>
    <row r="5804" spans="1:15" x14ac:dyDescent="0.2">
      <c r="A5804">
        <v>1</v>
      </c>
      <c r="B5804" s="1">
        <f>48/82*K5804</f>
        <v>505543.02439024387</v>
      </c>
      <c r="C5804" t="s">
        <v>22</v>
      </c>
      <c r="D5804" t="s">
        <v>1620</v>
      </c>
      <c r="E5804">
        <v>95</v>
      </c>
      <c r="F5804">
        <v>0</v>
      </c>
      <c r="H5804">
        <v>0</v>
      </c>
      <c r="K5804" s="1">
        <v>863636</v>
      </c>
      <c r="L5804" s="1">
        <v>200000</v>
      </c>
      <c r="N5804" s="3">
        <v>0.2</v>
      </c>
      <c r="O5804" s="10">
        <f>N5804-1/SUMIF(Seasons!A$2:A$8,C5804,Seasons!E$2:E$8)*(B5804-(E5804/SUMIF(Seasons!A$2:A$8,C5804,Seasons!B$2:B$8))*SUMIF(Seasons!A$2:A$8,C5804,Seasons!C$2:C$8))</f>
        <v>-0.23487546355768535</v>
      </c>
    </row>
    <row r="5805" spans="1:15" x14ac:dyDescent="0.2">
      <c r="A5805">
        <v>1</v>
      </c>
      <c r="B5805" s="1">
        <f>K5805</f>
        <v>286154</v>
      </c>
      <c r="C5805" t="s">
        <v>15</v>
      </c>
      <c r="D5805" t="s">
        <v>1620</v>
      </c>
      <c r="E5805">
        <v>62</v>
      </c>
      <c r="F5805">
        <v>0</v>
      </c>
      <c r="G5805">
        <v>0</v>
      </c>
      <c r="H5805">
        <v>0</v>
      </c>
      <c r="I5805"/>
      <c r="J5805" s="1">
        <v>1100000</v>
      </c>
      <c r="K5805" s="1">
        <v>286154</v>
      </c>
      <c r="L5805" s="1">
        <v>200000</v>
      </c>
      <c r="M5805"/>
      <c r="N5805" s="3">
        <v>1.5</v>
      </c>
      <c r="O5805" s="10">
        <f>N5805-1/SUMIF(Seasons!A$2:A$8,C5805,Seasons!E$2:E$8)*(B5805-(E5805/SUMIF(Seasons!A$2:A$8,C5805,Seasons!B$2:B$8))*SUMIF(Seasons!A$2:A$8,C5805,Seasons!C$2:C$8))</f>
        <v>1.2414547025094944</v>
      </c>
    </row>
    <row r="5806" spans="1:15" x14ac:dyDescent="0.2">
      <c r="A5806">
        <v>1</v>
      </c>
      <c r="B5806" s="1">
        <v>278000</v>
      </c>
      <c r="C5806" t="s">
        <v>23</v>
      </c>
      <c r="D5806" t="s">
        <v>1620</v>
      </c>
      <c r="E5806">
        <v>47</v>
      </c>
      <c r="K5806" s="1">
        <v>278000</v>
      </c>
      <c r="L5806" s="1">
        <v>200000</v>
      </c>
      <c r="N5806" s="3">
        <v>-0.4</v>
      </c>
      <c r="O5806" s="10">
        <f>N5806-1/SUMIF(Seasons!A$2:A$8,C5806,Seasons!E$2:E$8)*(B5806-(E5806/SUMIF(Seasons!A$2:A$8,C5806,Seasons!B$2:B$8))*SUMIF(Seasons!A$2:A$8,C5806,Seasons!C$2:C$8))</f>
        <v>-0.69605289521138047</v>
      </c>
    </row>
    <row r="5807" spans="1:15" x14ac:dyDescent="0.2">
      <c r="A5807">
        <v>1</v>
      </c>
      <c r="B5807" s="1">
        <f>48/82*K5807</f>
        <v>71101.463414634141</v>
      </c>
      <c r="C5807" t="s">
        <v>22</v>
      </c>
      <c r="D5807" t="s">
        <v>1621</v>
      </c>
      <c r="E5807">
        <v>13</v>
      </c>
      <c r="F5807">
        <v>0</v>
      </c>
      <c r="H5807">
        <v>0</v>
      </c>
      <c r="K5807" s="1">
        <v>121465</v>
      </c>
      <c r="L5807" s="1">
        <v>0</v>
      </c>
      <c r="O5807" s="10">
        <f>N5807-1/SUMIF(Seasons!A$2:A$8,C5807,Seasons!E$2:E$8)*(B5807-(E5807/SUMIF(Seasons!A$2:A$8,C5807,Seasons!B$2:B$8))*SUMIF(Seasons!A$2:A$8,C5807,Seasons!C$2:C$8))</f>
        <v>-6.3477050282526273E-2</v>
      </c>
    </row>
    <row r="5808" spans="1:15" x14ac:dyDescent="0.2">
      <c r="A5808">
        <v>1</v>
      </c>
      <c r="B5808" s="1">
        <v>433000</v>
      </c>
      <c r="C5808" t="s">
        <v>23</v>
      </c>
      <c r="D5808" t="s">
        <v>1621</v>
      </c>
      <c r="E5808">
        <v>87</v>
      </c>
      <c r="K5808" s="1">
        <v>433000</v>
      </c>
      <c r="L5808" s="1">
        <v>0</v>
      </c>
      <c r="N5808" s="3">
        <v>0.8</v>
      </c>
      <c r="O5808" s="10">
        <f>N5808-1/SUMIF(Seasons!A$2:A$8,C5808,Seasons!E$2:E$8)*(B5808-(E5808/SUMIF(Seasons!A$2:A$8,C5808,Seasons!B$2:B$8))*SUMIF(Seasons!A$2:A$8,C5808,Seasons!C$2:C$8))</f>
        <v>0.42574920571314084</v>
      </c>
    </row>
    <row r="5809" spans="1:15" x14ac:dyDescent="0.2">
      <c r="A5809">
        <v>1</v>
      </c>
      <c r="B5809" s="1">
        <v>19000</v>
      </c>
      <c r="C5809" t="s">
        <v>23</v>
      </c>
      <c r="D5809" t="s">
        <v>1622</v>
      </c>
      <c r="E5809">
        <v>6</v>
      </c>
      <c r="K5809" s="1">
        <v>19000</v>
      </c>
      <c r="L5809" s="1">
        <v>0</v>
      </c>
      <c r="N5809" s="3">
        <v>0</v>
      </c>
      <c r="O5809" s="10">
        <f>N5809-1/SUMIF(Seasons!A$2:A$8,C5809,Seasons!E$2:E$8)*(B5809-(E5809/SUMIF(Seasons!A$2:A$8,C5809,Seasons!B$2:B$8))*SUMIF(Seasons!A$2:A$8,C5809,Seasons!C$2:C$8))</f>
        <v>-2.6791081088817052E-3</v>
      </c>
    </row>
    <row r="5810" spans="1:15" x14ac:dyDescent="0.2">
      <c r="A5810">
        <v>1</v>
      </c>
      <c r="B5810" s="1">
        <f>K5810</f>
        <v>3575</v>
      </c>
      <c r="C5810" s="11" t="s">
        <v>19</v>
      </c>
      <c r="D5810" s="11" t="s">
        <v>1623</v>
      </c>
      <c r="E5810" s="12">
        <v>0</v>
      </c>
      <c r="F5810" s="12">
        <v>0</v>
      </c>
      <c r="G5810" s="12">
        <v>0</v>
      </c>
      <c r="H5810" s="12">
        <v>12</v>
      </c>
      <c r="I5810" s="11"/>
      <c r="J5810" s="14">
        <v>518750</v>
      </c>
      <c r="K5810" s="14">
        <v>3575</v>
      </c>
      <c r="L5810" s="14">
        <v>0</v>
      </c>
      <c r="M5810" s="13"/>
      <c r="N5810" s="10"/>
      <c r="O5810" s="10">
        <f>N5810-1/SUMIF(Seasons!A$2:A$8,C5810,Seasons!E$2:E$8)*(B5810-(E5810/SUMIF(Seasons!A$2:A$8,C5810,Seasons!B$2:B$8))*SUMIF(Seasons!A$2:A$8,C5810,Seasons!C$2:C$8))</f>
        <v>-9.470198675496689E-3</v>
      </c>
    </row>
    <row r="5811" spans="1:15" x14ac:dyDescent="0.2">
      <c r="A5811">
        <v>1</v>
      </c>
      <c r="B5811" s="1">
        <v>15000</v>
      </c>
      <c r="C5811" t="s">
        <v>23</v>
      </c>
      <c r="D5811" t="s">
        <v>1624</v>
      </c>
      <c r="E5811">
        <v>2</v>
      </c>
      <c r="K5811" s="1">
        <v>15000</v>
      </c>
      <c r="L5811" s="1">
        <v>525000</v>
      </c>
      <c r="N5811" s="3">
        <v>0</v>
      </c>
      <c r="O5811" s="10">
        <f>N5811-1/SUMIF(Seasons!A$2:A$8,C5811,Seasons!E$2:E$8)*(B5811-(E5811/SUMIF(Seasons!A$2:A$8,C5811,Seasons!B$2:B$8))*SUMIF(Seasons!A$2:A$8,C5811,Seasons!C$2:C$8))</f>
        <v>-1.9349114119701177E-2</v>
      </c>
    </row>
    <row r="5812" spans="1:15" x14ac:dyDescent="0.2">
      <c r="A5812">
        <v>1</v>
      </c>
      <c r="B5812" s="1">
        <f>J5812</f>
        <v>505000</v>
      </c>
      <c r="C5812" s="11" t="s">
        <v>17</v>
      </c>
      <c r="D5812" s="11" t="s">
        <v>1625</v>
      </c>
      <c r="E5812" s="12">
        <v>190</v>
      </c>
      <c r="F5812" s="12"/>
      <c r="G5812" s="12"/>
      <c r="H5812" s="12"/>
      <c r="I5812" s="13">
        <v>505000</v>
      </c>
      <c r="J5812" s="14">
        <v>505000</v>
      </c>
      <c r="K5812" s="14"/>
      <c r="L5812" s="14" t="s">
        <v>27</v>
      </c>
      <c r="M5812" s="13"/>
      <c r="N5812" s="10">
        <v>-1</v>
      </c>
      <c r="O5812" s="10">
        <f>N5812-1/SUMIF(Seasons!A$2:A$8,C5812,Seasons!E$2:E$8)*(B5812-(E5812/SUMIF(Seasons!A$2:A$8,C5812,Seasons!B$2:B$8))*SUMIF(Seasons!A$2:A$8,C5812,Seasons!C$2:C$8))</f>
        <v>-1.0786455488803932</v>
      </c>
    </row>
    <row r="5813" spans="1:15" x14ac:dyDescent="0.2">
      <c r="A5813">
        <v>1</v>
      </c>
      <c r="B5813" s="1">
        <f>K5813</f>
        <v>158290</v>
      </c>
      <c r="C5813" s="11" t="s">
        <v>19</v>
      </c>
      <c r="D5813" s="11" t="s">
        <v>1625</v>
      </c>
      <c r="E5813" s="12">
        <v>47</v>
      </c>
      <c r="F5813" s="12">
        <v>0</v>
      </c>
      <c r="G5813" s="12">
        <v>0</v>
      </c>
      <c r="H5813" s="12">
        <v>0</v>
      </c>
      <c r="I5813" s="11"/>
      <c r="J5813" s="14">
        <v>650000</v>
      </c>
      <c r="K5813" s="14">
        <v>158290</v>
      </c>
      <c r="L5813" s="14">
        <v>0</v>
      </c>
      <c r="M5813" s="13"/>
      <c r="N5813" s="10">
        <v>0</v>
      </c>
      <c r="O5813" s="10">
        <f>N5813-1/SUMIF(Seasons!A$2:A$8,C5813,Seasons!E$2:E$8)*(B5813-(E5813/SUMIF(Seasons!A$2:A$8,C5813,Seasons!B$2:B$8))*SUMIF(Seasons!A$2:A$8,C5813,Seasons!C$2:C$8))</f>
        <v>-9.676381978519713E-2</v>
      </c>
    </row>
    <row r="5814" spans="1:15" x14ac:dyDescent="0.2">
      <c r="A5814">
        <v>1</v>
      </c>
      <c r="B5814" s="1">
        <f>48/82*K5814</f>
        <v>526829.26829268294</v>
      </c>
      <c r="C5814" t="s">
        <v>22</v>
      </c>
      <c r="D5814" t="s">
        <v>1626</v>
      </c>
      <c r="E5814">
        <v>99</v>
      </c>
      <c r="F5814">
        <v>0</v>
      </c>
      <c r="H5814">
        <v>0</v>
      </c>
      <c r="K5814" s="1">
        <v>900000</v>
      </c>
      <c r="L5814" s="1">
        <v>0</v>
      </c>
      <c r="N5814" s="3">
        <v>4.2</v>
      </c>
      <c r="O5814" s="10">
        <f>N5814-1/SUMIF(Seasons!A$2:A$8,C5814,Seasons!E$2:E$8)*(B5814-(E5814/SUMIF(Seasons!A$2:A$8,C5814,Seasons!B$2:B$8))*SUMIF(Seasons!A$2:A$8,C5814,Seasons!C$2:C$8))</f>
        <v>3.7468135326514558</v>
      </c>
    </row>
    <row r="5815" spans="1:15" x14ac:dyDescent="0.2">
      <c r="A5815">
        <v>1</v>
      </c>
      <c r="B5815" s="1">
        <f>K5815</f>
        <v>863333</v>
      </c>
      <c r="C5815" t="s">
        <v>15</v>
      </c>
      <c r="D5815" t="s">
        <v>1626</v>
      </c>
      <c r="E5815">
        <v>195</v>
      </c>
      <c r="F5815">
        <v>0</v>
      </c>
      <c r="G5815">
        <v>0</v>
      </c>
      <c r="H5815">
        <v>0</v>
      </c>
      <c r="I5815"/>
      <c r="J5815" s="1">
        <v>900000</v>
      </c>
      <c r="K5815" s="1">
        <v>863333</v>
      </c>
      <c r="L5815" s="1">
        <v>0</v>
      </c>
      <c r="M5815"/>
      <c r="N5815" s="3">
        <v>4.2</v>
      </c>
      <c r="O5815" s="10">
        <f>N5815-1/SUMIF(Seasons!A$2:A$8,C5815,Seasons!E$2:E$8)*(B5815-(E5815/SUMIF(Seasons!A$2:A$8,C5815,Seasons!B$2:B$8))*SUMIF(Seasons!A$2:A$8,C5815,Seasons!C$2:C$8))</f>
        <v>3.4720240077444338</v>
      </c>
    </row>
    <row r="5816" spans="1:15" x14ac:dyDescent="0.2">
      <c r="A5816">
        <v>1</v>
      </c>
      <c r="B5816" s="1">
        <v>851000</v>
      </c>
      <c r="C5816" t="s">
        <v>23</v>
      </c>
      <c r="D5816" t="s">
        <v>1626</v>
      </c>
      <c r="E5816">
        <v>186</v>
      </c>
      <c r="K5816" s="1">
        <v>851000</v>
      </c>
      <c r="L5816" s="1">
        <v>0</v>
      </c>
      <c r="N5816" s="3">
        <v>14</v>
      </c>
      <c r="O5816" s="10">
        <f>N5816-1/SUMIF(Seasons!A$2:A$8,C5816,Seasons!E$2:E$8)*(B5816-(E5816/SUMIF(Seasons!A$2:A$8,C5816,Seasons!B$2:B$8))*SUMIF(Seasons!A$2:A$8,C5816,Seasons!C$2:C$8))</f>
        <v>13.359006211180125</v>
      </c>
    </row>
    <row r="5817" spans="1:15" x14ac:dyDescent="0.2">
      <c r="A5817">
        <v>1</v>
      </c>
      <c r="B5817" s="1">
        <f>K5817</f>
        <v>188974</v>
      </c>
      <c r="C5817" t="s">
        <v>15</v>
      </c>
      <c r="D5817" t="s">
        <v>1627</v>
      </c>
      <c r="E5817">
        <v>67</v>
      </c>
      <c r="F5817">
        <v>0</v>
      </c>
      <c r="G5817">
        <v>0</v>
      </c>
      <c r="H5817">
        <v>0</v>
      </c>
      <c r="I5817"/>
      <c r="J5817" s="1">
        <v>550000</v>
      </c>
      <c r="K5817" s="1">
        <v>188974</v>
      </c>
      <c r="L5817" s="1">
        <v>0</v>
      </c>
      <c r="M5817"/>
      <c r="N5817" s="3">
        <v>-0.5</v>
      </c>
      <c r="O5817" s="10">
        <f>N5817-1/SUMIF(Seasons!A$2:A$8,C5817,Seasons!E$2:E$8)*(B5817-(E5817/SUMIF(Seasons!A$2:A$8,C5817,Seasons!B$2:B$8))*SUMIF(Seasons!A$2:A$8,C5817,Seasons!C$2:C$8))</f>
        <v>-0.49999916598406435</v>
      </c>
    </row>
    <row r="5818" spans="1:15" x14ac:dyDescent="0.2">
      <c r="A5818">
        <v>1</v>
      </c>
      <c r="B5818" s="1">
        <v>547000</v>
      </c>
      <c r="C5818" t="s">
        <v>23</v>
      </c>
      <c r="D5818" t="s">
        <v>1627</v>
      </c>
      <c r="E5818">
        <v>185</v>
      </c>
      <c r="K5818" s="1">
        <v>547000</v>
      </c>
      <c r="L5818" s="1">
        <v>0</v>
      </c>
      <c r="N5818" s="3">
        <v>-1.1000000000000001</v>
      </c>
      <c r="O5818" s="10">
        <f>N5818-1/SUMIF(Seasons!A$2:A$8,C5818,Seasons!E$2:E$8)*(B5818-(E5818/SUMIF(Seasons!A$2:A$8,C5818,Seasons!B$2:B$8))*SUMIF(Seasons!A$2:A$8,C5818,Seasons!C$2:C$8))</f>
        <v>-1.0999084065603801</v>
      </c>
    </row>
    <row r="5819" spans="1:15" x14ac:dyDescent="0.2">
      <c r="A5819">
        <v>1</v>
      </c>
      <c r="B5819" s="1">
        <f>J5819</f>
        <v>2200000</v>
      </c>
      <c r="C5819" s="11" t="s">
        <v>17</v>
      </c>
      <c r="D5819" s="11" t="s">
        <v>1628</v>
      </c>
      <c r="E5819" s="12">
        <v>190</v>
      </c>
      <c r="F5819" s="12"/>
      <c r="G5819" s="12"/>
      <c r="H5819" s="12"/>
      <c r="I5819" s="13">
        <v>2300000</v>
      </c>
      <c r="J5819" s="14">
        <v>2200000</v>
      </c>
      <c r="K5819" s="14"/>
      <c r="L5819" s="14" t="s">
        <v>27</v>
      </c>
      <c r="M5819" s="13"/>
      <c r="N5819" s="10">
        <v>-0.8</v>
      </c>
      <c r="O5819" s="10">
        <f>N5819-1/SUMIF(Seasons!A$2:A$8,C5819,Seasons!E$2:E$8)*(B5819-(E5819/SUMIF(Seasons!A$2:A$8,C5819,Seasons!B$2:B$8))*SUMIF(Seasons!A$2:A$8,C5819,Seasons!C$2:C$8))</f>
        <v>-5.3221190606226099</v>
      </c>
    </row>
    <row r="5820" spans="1:15" x14ac:dyDescent="0.2">
      <c r="A5820">
        <v>1</v>
      </c>
      <c r="B5820" s="1">
        <f>J5820</f>
        <v>1000000</v>
      </c>
      <c r="C5820" s="11" t="s">
        <v>17</v>
      </c>
      <c r="D5820" s="11" t="s">
        <v>1629</v>
      </c>
      <c r="E5820" s="12">
        <v>190</v>
      </c>
      <c r="F5820" s="12"/>
      <c r="G5820" s="12"/>
      <c r="H5820" s="12"/>
      <c r="I5820" s="13">
        <v>1000000</v>
      </c>
      <c r="J5820" s="14">
        <v>1000000</v>
      </c>
      <c r="K5820" s="14"/>
      <c r="L5820" s="14" t="s">
        <v>27</v>
      </c>
      <c r="M5820" s="13"/>
      <c r="N5820" s="10">
        <v>-1.5</v>
      </c>
      <c r="O5820" s="10">
        <f>N5820-1/SUMIF(Seasons!A$2:A$8,C5820,Seasons!E$2:E$8)*(B5820-(E5820/SUMIF(Seasons!A$2:A$8,C5820,Seasons!B$2:B$8))*SUMIF(Seasons!A$2:A$8,C5820,Seasons!C$2:C$8))</f>
        <v>-2.8762971054068815</v>
      </c>
    </row>
    <row r="5821" spans="1:15" x14ac:dyDescent="0.2">
      <c r="A5821">
        <v>1</v>
      </c>
      <c r="B5821" s="1">
        <f>K5821</f>
        <v>1000000</v>
      </c>
      <c r="C5821" s="11" t="s">
        <v>19</v>
      </c>
      <c r="D5821" s="11" t="s">
        <v>1629</v>
      </c>
      <c r="E5821" s="12">
        <v>193</v>
      </c>
      <c r="F5821" s="12">
        <v>0</v>
      </c>
      <c r="G5821" s="12">
        <v>0</v>
      </c>
      <c r="H5821" s="12">
        <v>0</v>
      </c>
      <c r="I5821" s="11"/>
      <c r="J5821" s="14">
        <v>1000000</v>
      </c>
      <c r="K5821" s="14">
        <v>1000000</v>
      </c>
      <c r="L5821" s="14">
        <v>0</v>
      </c>
      <c r="M5821" s="13"/>
      <c r="N5821" s="10">
        <v>2.4</v>
      </c>
      <c r="O5821" s="10">
        <f>N5821-1/SUMIF(Seasons!A$2:A$8,C5821,Seasons!E$2:E$8)*(B5821-(E5821/SUMIF(Seasons!A$2:A$8,C5821,Seasons!B$2:B$8))*SUMIF(Seasons!A$2:A$8,C5821,Seasons!C$2:C$8))</f>
        <v>1.0754966887417217</v>
      </c>
    </row>
    <row r="5822" spans="1:15" x14ac:dyDescent="0.2">
      <c r="A5822">
        <v>1</v>
      </c>
      <c r="B5822" s="1">
        <f>K5822</f>
        <v>276075</v>
      </c>
      <c r="C5822" s="11" t="s">
        <v>20</v>
      </c>
      <c r="D5822" s="11" t="s">
        <v>1629</v>
      </c>
      <c r="E5822" s="12">
        <v>79</v>
      </c>
      <c r="F5822" s="12">
        <v>0</v>
      </c>
      <c r="G5822" s="12">
        <v>0</v>
      </c>
      <c r="H5822" s="12">
        <v>0</v>
      </c>
      <c r="I5822" s="12"/>
      <c r="J5822" s="14">
        <v>650000</v>
      </c>
      <c r="K5822" s="14">
        <v>276075</v>
      </c>
      <c r="L5822" s="14">
        <v>0</v>
      </c>
      <c r="M5822" s="13"/>
      <c r="N5822" s="10">
        <v>-1.9</v>
      </c>
      <c r="O5822" s="10">
        <f>N5822-1/SUMIF(Seasons!A$2:A$8,C5822,Seasons!E$2:E$8)*(B5822-(E5822/SUMIF(Seasons!A$2:A$8,C5822,Seasons!B$2:B$8))*SUMIF(Seasons!A$2:A$8,C5822,Seasons!C$2:C$8))</f>
        <v>-2.0596060340763689</v>
      </c>
    </row>
    <row r="5823" spans="1:15" x14ac:dyDescent="0.2">
      <c r="A5823">
        <v>1</v>
      </c>
      <c r="B5823" s="1">
        <f>J5823</f>
        <v>821667</v>
      </c>
      <c r="C5823" s="11" t="s">
        <v>17</v>
      </c>
      <c r="D5823" s="11" t="s">
        <v>1630</v>
      </c>
      <c r="E5823" s="12">
        <v>190</v>
      </c>
      <c r="F5823" s="12"/>
      <c r="G5823" s="12"/>
      <c r="H5823" s="12"/>
      <c r="I5823" s="13">
        <v>560000</v>
      </c>
      <c r="J5823" s="14">
        <v>821667</v>
      </c>
      <c r="K5823" s="14"/>
      <c r="L5823" s="14">
        <v>290000</v>
      </c>
      <c r="M5823" s="13"/>
      <c r="N5823" s="10">
        <v>1.2</v>
      </c>
      <c r="O5823" s="10">
        <f>N5823-1/SUMIF(Seasons!A$2:A$8,C5823,Seasons!E$2:E$8)*(B5823-(E5823/SUMIF(Seasons!A$2:A$8,C5823,Seasons!B$2:B$8))*SUMIF(Seasons!A$2:A$8,C5823,Seasons!C$2:C$8))</f>
        <v>0.29120611687602405</v>
      </c>
    </row>
    <row r="5824" spans="1:15" x14ac:dyDescent="0.2">
      <c r="A5824">
        <v>1</v>
      </c>
      <c r="B5824" s="1">
        <f>K5824</f>
        <v>821667</v>
      </c>
      <c r="C5824" s="11" t="s">
        <v>19</v>
      </c>
      <c r="D5824" s="11" t="s">
        <v>1630</v>
      </c>
      <c r="E5824" s="12">
        <v>193</v>
      </c>
      <c r="F5824" s="12">
        <v>0</v>
      </c>
      <c r="G5824" s="12">
        <v>0</v>
      </c>
      <c r="H5824" s="12">
        <v>0</v>
      </c>
      <c r="I5824" s="11"/>
      <c r="J5824" s="14">
        <v>821667</v>
      </c>
      <c r="K5824" s="14">
        <v>821667</v>
      </c>
      <c r="L5824" s="14">
        <v>265000</v>
      </c>
      <c r="M5824" s="13"/>
      <c r="N5824" s="10">
        <v>9.1</v>
      </c>
      <c r="O5824" s="10">
        <f>N5824-1/SUMIF(Seasons!A$2:A$8,C5824,Seasons!E$2:E$8)*(B5824-(E5824/SUMIF(Seasons!A$2:A$8,C5824,Seasons!B$2:B$8))*SUMIF(Seasons!A$2:A$8,C5824,Seasons!C$2:C$8))</f>
        <v>8.2479019867549663</v>
      </c>
    </row>
    <row r="5825" spans="1:15" x14ac:dyDescent="0.2">
      <c r="A5825">
        <v>1</v>
      </c>
      <c r="B5825" s="1">
        <f>K5825</f>
        <v>821667</v>
      </c>
      <c r="C5825" s="11" t="s">
        <v>20</v>
      </c>
      <c r="D5825" s="11" t="s">
        <v>1630</v>
      </c>
      <c r="E5825" s="12">
        <v>186</v>
      </c>
      <c r="F5825" s="12">
        <v>0</v>
      </c>
      <c r="G5825" s="12">
        <v>0</v>
      </c>
      <c r="H5825" s="12">
        <v>0</v>
      </c>
      <c r="I5825" s="12"/>
      <c r="J5825" s="14">
        <v>821667</v>
      </c>
      <c r="K5825" s="14">
        <v>821667</v>
      </c>
      <c r="L5825" s="14">
        <v>240000</v>
      </c>
      <c r="M5825" s="13"/>
      <c r="N5825" s="10">
        <v>4.7</v>
      </c>
      <c r="O5825" s="10">
        <f>N5825-1/SUMIF(Seasons!A$2:A$8,C5825,Seasons!E$2:E$8)*(B5825-(E5825/SUMIF(Seasons!A$2:A$8,C5825,Seasons!B$2:B$8))*SUMIF(Seasons!A$2:A$8,C5825,Seasons!C$2:C$8))</f>
        <v>3.8941536534446768</v>
      </c>
    </row>
    <row r="5826" spans="1:15" x14ac:dyDescent="0.2">
      <c r="A5826">
        <v>1</v>
      </c>
      <c r="B5826" s="1">
        <f>K5826</f>
        <v>1750000</v>
      </c>
      <c r="C5826" s="11" t="s">
        <v>21</v>
      </c>
      <c r="D5826" s="11" t="s">
        <v>1630</v>
      </c>
      <c r="E5826" s="12">
        <v>185</v>
      </c>
      <c r="F5826" s="12">
        <v>0</v>
      </c>
      <c r="G5826" s="12">
        <v>0</v>
      </c>
      <c r="H5826" s="12">
        <v>0</v>
      </c>
      <c r="I5826" s="12"/>
      <c r="J5826" s="14">
        <v>1750000</v>
      </c>
      <c r="K5826" s="14">
        <v>1750000</v>
      </c>
      <c r="L5826" s="14">
        <v>0</v>
      </c>
      <c r="M5826" s="13">
        <v>0</v>
      </c>
      <c r="N5826" s="10">
        <v>8.4</v>
      </c>
      <c r="O5826" s="10">
        <f>N5826-1/SUMIF(Seasons!A$2:A$8,C5826,Seasons!E$2:E$8)*(B5826-(E5826/SUMIF(Seasons!A$2:A$8,C5826,Seasons!B$2:B$8))*SUMIF(Seasons!A$2:A$8,C5826,Seasons!C$2:C$8))</f>
        <v>5.5852561033987556</v>
      </c>
    </row>
    <row r="5827" spans="1:15" x14ac:dyDescent="0.2">
      <c r="A5827">
        <v>1</v>
      </c>
      <c r="B5827" s="1">
        <f>48/82*K5827</f>
        <v>1024390.243902439</v>
      </c>
      <c r="C5827" t="s">
        <v>22</v>
      </c>
      <c r="D5827" t="s">
        <v>1630</v>
      </c>
      <c r="E5827">
        <v>99</v>
      </c>
      <c r="F5827">
        <v>0</v>
      </c>
      <c r="H5827">
        <v>0</v>
      </c>
      <c r="K5827" s="1">
        <v>1750000</v>
      </c>
      <c r="L5827" s="1">
        <v>0</v>
      </c>
      <c r="N5827" s="3">
        <v>5.9</v>
      </c>
      <c r="O5827" s="10">
        <f>N5827-1/SUMIF(Seasons!A$2:A$8,C5827,Seasons!E$2:E$8)*(B5827-(E5827/SUMIF(Seasons!A$2:A$8,C5827,Seasons!B$2:B$8))*SUMIF(Seasons!A$2:A$8,C5827,Seasons!C$2:C$8))</f>
        <v>4.4195908733280884</v>
      </c>
    </row>
    <row r="5828" spans="1:15" x14ac:dyDescent="0.2">
      <c r="A5828">
        <v>1</v>
      </c>
      <c r="B5828" s="1">
        <f>K5828</f>
        <v>3975000</v>
      </c>
      <c r="C5828" t="s">
        <v>15</v>
      </c>
      <c r="D5828" t="s">
        <v>1630</v>
      </c>
      <c r="E5828">
        <v>195</v>
      </c>
      <c r="F5828">
        <v>0</v>
      </c>
      <c r="G5828">
        <v>0</v>
      </c>
      <c r="H5828">
        <v>0</v>
      </c>
      <c r="I5828"/>
      <c r="J5828" s="1">
        <v>3975000</v>
      </c>
      <c r="K5828" s="1">
        <v>3975000</v>
      </c>
      <c r="L5828" s="1">
        <v>0</v>
      </c>
      <c r="M5828"/>
      <c r="N5828" s="3">
        <v>10</v>
      </c>
      <c r="O5828" s="10">
        <f>N5828-1/SUMIF(Seasons!A$2:A$8,C5828,Seasons!E$2:E$8)*(B5828-(E5828/SUMIF(Seasons!A$2:A$8,C5828,Seasons!B$2:B$8))*SUMIF(Seasons!A$2:A$8,C5828,Seasons!C$2:C$8))</f>
        <v>2.0425943852855761</v>
      </c>
    </row>
    <row r="5829" spans="1:15" x14ac:dyDescent="0.2">
      <c r="A5829">
        <v>1</v>
      </c>
      <c r="B5829" s="1">
        <v>3975000</v>
      </c>
      <c r="C5829" t="s">
        <v>23</v>
      </c>
      <c r="D5829" t="s">
        <v>1630</v>
      </c>
      <c r="E5829">
        <v>186</v>
      </c>
      <c r="K5829" s="1">
        <v>3975000</v>
      </c>
      <c r="L5829" s="1">
        <v>0</v>
      </c>
      <c r="N5829" s="3">
        <v>9.8000000000000007</v>
      </c>
      <c r="O5829" s="10">
        <f>N5829-1/SUMIF(Seasons!A$2:A$8,C5829,Seasons!E$2:E$8)*(B5829-(E5829/SUMIF(Seasons!A$2:A$8,C5829,Seasons!B$2:B$8))*SUMIF(Seasons!A$2:A$8,C5829,Seasons!C$2:C$8))</f>
        <v>2.5062999112688562</v>
      </c>
    </row>
    <row r="5830" spans="1:15" x14ac:dyDescent="0.2">
      <c r="A5830">
        <v>1</v>
      </c>
      <c r="B5830" s="1">
        <f>K5830</f>
        <v>32393</v>
      </c>
      <c r="C5830" t="s">
        <v>15</v>
      </c>
      <c r="D5830" t="s">
        <v>1631</v>
      </c>
      <c r="E5830">
        <v>10</v>
      </c>
      <c r="F5830">
        <v>0</v>
      </c>
      <c r="G5830">
        <v>0</v>
      </c>
      <c r="H5830">
        <v>0</v>
      </c>
      <c r="I5830"/>
      <c r="J5830" s="1">
        <v>916667</v>
      </c>
      <c r="K5830" s="1">
        <v>32393</v>
      </c>
      <c r="L5830" s="1">
        <v>285000</v>
      </c>
      <c r="M5830"/>
      <c r="N5830" s="3">
        <v>-1.1000000000000001</v>
      </c>
      <c r="O5830" s="10">
        <f>N5830-1/SUMIF(Seasons!A$2:A$8,C5830,Seasons!E$2:E$8)*(B5830-(E5830/SUMIF(Seasons!A$2:A$8,C5830,Seasons!B$2:B$8))*SUMIF(Seasons!A$2:A$8,C5830,Seasons!C$2:C$8))</f>
        <v>-1.1097298086231291</v>
      </c>
    </row>
    <row r="5831" spans="1:15" x14ac:dyDescent="0.2">
      <c r="A5831">
        <v>1</v>
      </c>
      <c r="B5831" s="1">
        <f>48/82*K5831</f>
        <v>17590.82926829268</v>
      </c>
      <c r="C5831" t="s">
        <v>22</v>
      </c>
      <c r="D5831" t="s">
        <v>1632</v>
      </c>
      <c r="E5831">
        <v>5</v>
      </c>
      <c r="F5831">
        <v>0</v>
      </c>
      <c r="H5831">
        <v>0</v>
      </c>
      <c r="K5831" s="1">
        <v>30051</v>
      </c>
      <c r="L5831" s="1">
        <v>105000</v>
      </c>
      <c r="O5831" s="10">
        <f>N5831-1/SUMIF(Seasons!A$2:A$8,C5831,Seasons!E$2:E$8)*(B5831-(E5831/SUMIF(Seasons!A$2:A$8,C5831,Seasons!B$2:B$8))*SUMIF(Seasons!A$2:A$8,C5831,Seasons!C$2:C$8))</f>
        <v>-4.2730631571418288E-3</v>
      </c>
    </row>
    <row r="5832" spans="1:15" x14ac:dyDescent="0.2">
      <c r="A5832">
        <v>1</v>
      </c>
      <c r="B5832" s="1">
        <f>K5832</f>
        <v>76154</v>
      </c>
      <c r="C5832" t="s">
        <v>15</v>
      </c>
      <c r="D5832" t="s">
        <v>1632</v>
      </c>
      <c r="E5832">
        <v>27</v>
      </c>
      <c r="F5832">
        <v>0</v>
      </c>
      <c r="G5832">
        <v>0</v>
      </c>
      <c r="H5832">
        <v>0</v>
      </c>
      <c r="I5832"/>
      <c r="J5832" s="1">
        <v>550000</v>
      </c>
      <c r="K5832" s="1">
        <v>76154</v>
      </c>
      <c r="L5832" s="1">
        <v>0</v>
      </c>
      <c r="M5832"/>
      <c r="N5832" s="3">
        <v>-0.30000000000000004</v>
      </c>
      <c r="O5832" s="10">
        <f>N5832-1/SUMIF(Seasons!A$2:A$8,C5832,Seasons!E$2:E$8)*(B5832-(E5832/SUMIF(Seasons!A$2:A$8,C5832,Seasons!B$2:B$8))*SUMIF(Seasons!A$2:A$8,C5832,Seasons!C$2:C$8))</f>
        <v>-0.30000035743540104</v>
      </c>
    </row>
    <row r="5833" spans="1:15" x14ac:dyDescent="0.2">
      <c r="A5833">
        <v>1</v>
      </c>
      <c r="B5833" s="1">
        <v>54000</v>
      </c>
      <c r="C5833" t="s">
        <v>23</v>
      </c>
      <c r="D5833" t="s">
        <v>1632</v>
      </c>
      <c r="E5833">
        <v>18</v>
      </c>
      <c r="K5833" s="1">
        <v>54000</v>
      </c>
      <c r="L5833" s="1">
        <v>0</v>
      </c>
      <c r="N5833" s="3">
        <v>-0.4</v>
      </c>
      <c r="O5833" s="10">
        <f>N5833-1/SUMIF(Seasons!A$2:A$8,C5833,Seasons!E$2:E$8)*(B5833-(E5833/SUMIF(Seasons!A$2:A$8,C5833,Seasons!B$2:B$8))*SUMIF(Seasons!A$2:A$8,C5833,Seasons!C$2:C$8))</f>
        <v>-0.401648681913158</v>
      </c>
    </row>
    <row r="5834" spans="1:15" x14ac:dyDescent="0.2">
      <c r="A5834">
        <v>1</v>
      </c>
      <c r="B5834" s="1">
        <f>K5834</f>
        <v>136769</v>
      </c>
      <c r="C5834" t="s">
        <v>15</v>
      </c>
      <c r="D5834" t="s">
        <v>1633</v>
      </c>
      <c r="E5834">
        <v>42</v>
      </c>
      <c r="F5834">
        <v>0</v>
      </c>
      <c r="G5834">
        <v>0</v>
      </c>
      <c r="H5834">
        <v>0</v>
      </c>
      <c r="I5834"/>
      <c r="J5834" s="1">
        <v>878333</v>
      </c>
      <c r="K5834" s="1">
        <v>136769</v>
      </c>
      <c r="L5834" s="1">
        <v>285000</v>
      </c>
      <c r="M5834"/>
      <c r="N5834" s="3">
        <v>0.5</v>
      </c>
      <c r="O5834" s="10">
        <f>N5834-1/SUMIF(Seasons!A$2:A$8,C5834,Seasons!E$2:E$8)*(B5834-(E5834/SUMIF(Seasons!A$2:A$8,C5834,Seasons!B$2:B$8))*SUMIF(Seasons!A$2:A$8,C5834,Seasons!C$2:C$8))</f>
        <v>0.45746572343435848</v>
      </c>
    </row>
    <row r="5835" spans="1:15" x14ac:dyDescent="0.2">
      <c r="A5835">
        <v>1</v>
      </c>
      <c r="B5835" s="1">
        <f>J5835</f>
        <v>840000</v>
      </c>
      <c r="C5835" s="11" t="s">
        <v>17</v>
      </c>
      <c r="D5835" s="11" t="s">
        <v>1634</v>
      </c>
      <c r="E5835" s="12">
        <v>190</v>
      </c>
      <c r="F5835" s="12"/>
      <c r="G5835" s="12"/>
      <c r="H5835" s="12"/>
      <c r="I5835" s="13">
        <v>840000</v>
      </c>
      <c r="J5835" s="14">
        <v>840000</v>
      </c>
      <c r="K5835" s="14"/>
      <c r="L5835" s="14" t="s">
        <v>27</v>
      </c>
      <c r="M5835" s="13"/>
      <c r="N5835" s="10">
        <v>-1.6</v>
      </c>
      <c r="O5835" s="10">
        <f>N5835-1/SUMIF(Seasons!A$2:A$8,C5835,Seasons!E$2:E$8)*(B5835-(E5835/SUMIF(Seasons!A$2:A$8,C5835,Seasons!B$2:B$8))*SUMIF(Seasons!A$2:A$8,C5835,Seasons!C$2:C$8))</f>
        <v>-2.5568541780447842</v>
      </c>
    </row>
    <row r="5836" spans="1:15" x14ac:dyDescent="0.2">
      <c r="A5836">
        <v>1</v>
      </c>
      <c r="B5836" s="1">
        <f>K5836</f>
        <v>750000</v>
      </c>
      <c r="C5836" s="11" t="s">
        <v>19</v>
      </c>
      <c r="D5836" s="11" t="s">
        <v>1634</v>
      </c>
      <c r="E5836" s="11">
        <v>193</v>
      </c>
      <c r="F5836" s="11">
        <v>0</v>
      </c>
      <c r="G5836" s="11">
        <v>0</v>
      </c>
      <c r="H5836" s="11">
        <v>0</v>
      </c>
      <c r="I5836" s="11"/>
      <c r="J5836" s="17">
        <v>750000</v>
      </c>
      <c r="K5836" s="17">
        <v>750000</v>
      </c>
      <c r="L5836" s="17">
        <v>0</v>
      </c>
      <c r="M5836" s="18"/>
      <c r="N5836" s="10">
        <v>0.2</v>
      </c>
      <c r="O5836" s="10">
        <f>N5836-1/SUMIF(Seasons!A$2:A$8,C5836,Seasons!E$2:E$8)*(B5836-(E5836/SUMIF(Seasons!A$2:A$8,C5836,Seasons!B$2:B$8))*SUMIF(Seasons!A$2:A$8,C5836,Seasons!C$2:C$8))</f>
        <v>-0.46225165562913911</v>
      </c>
    </row>
    <row r="5837" spans="1:15" x14ac:dyDescent="0.2">
      <c r="A5837">
        <v>1</v>
      </c>
      <c r="B5837" s="1">
        <f>K5837</f>
        <v>750000</v>
      </c>
      <c r="C5837" s="11" t="s">
        <v>20</v>
      </c>
      <c r="D5837" s="11" t="s">
        <v>1634</v>
      </c>
      <c r="E5837" s="12">
        <v>186</v>
      </c>
      <c r="F5837" s="12">
        <v>0</v>
      </c>
      <c r="G5837" s="12">
        <v>0</v>
      </c>
      <c r="H5837" s="12">
        <v>0</v>
      </c>
      <c r="I5837" s="12"/>
      <c r="J5837" s="14">
        <v>750000</v>
      </c>
      <c r="K5837" s="14">
        <v>750000</v>
      </c>
      <c r="L5837" s="14">
        <v>0</v>
      </c>
      <c r="M5837" s="13"/>
      <c r="N5837" s="10">
        <v>-1.5</v>
      </c>
      <c r="O5837" s="10">
        <f>N5837-1/SUMIF(Seasons!A$2:A$8,C5837,Seasons!E$2:E$8)*(B5837-(E5837/SUMIF(Seasons!A$2:A$8,C5837,Seasons!B$2:B$8))*SUMIF(Seasons!A$2:A$8,C5837,Seasons!C$2:C$8))</f>
        <v>-2.126304801670146</v>
      </c>
    </row>
    <row r="5838" spans="1:15" x14ac:dyDescent="0.2">
      <c r="A5838">
        <v>1</v>
      </c>
      <c r="B5838" s="1">
        <v>211000</v>
      </c>
      <c r="C5838" t="s">
        <v>23</v>
      </c>
      <c r="D5838" t="s">
        <v>1635</v>
      </c>
      <c r="E5838" s="19">
        <v>49</v>
      </c>
      <c r="J5838" s="1">
        <v>800000</v>
      </c>
      <c r="K5838" s="1">
        <v>211000</v>
      </c>
      <c r="N5838" s="3">
        <v>2.8</v>
      </c>
      <c r="O5838" s="10">
        <f>N5838-1/SUMIF(Seasons!A$2:A$8,C5838,Seasons!E$2:E$8)*(B5838-(E5838/SUMIF(Seasons!A$2:A$8,C5838,Seasons!B$2:B$8))*SUMIF(Seasons!A$2:A$8,C5838,Seasons!C$2:C$8))</f>
        <v>2.6592208833042332</v>
      </c>
    </row>
    <row r="5839" spans="1:15" x14ac:dyDescent="0.2">
      <c r="A5839">
        <v>1</v>
      </c>
      <c r="B5839" s="1">
        <f>J5839</f>
        <v>1275000</v>
      </c>
      <c r="C5839" s="11" t="s">
        <v>17</v>
      </c>
      <c r="D5839" s="11" t="s">
        <v>1636</v>
      </c>
      <c r="E5839" s="12">
        <v>190</v>
      </c>
      <c r="F5839" s="12"/>
      <c r="G5839" s="12"/>
      <c r="H5839" s="12"/>
      <c r="I5839" s="13">
        <v>850000</v>
      </c>
      <c r="J5839" s="14">
        <v>1275000</v>
      </c>
      <c r="K5839" s="14"/>
      <c r="L5839" s="14">
        <v>425000</v>
      </c>
      <c r="M5839" s="13"/>
      <c r="N5839" s="10">
        <v>-0.7</v>
      </c>
      <c r="O5839" s="10">
        <f>N5839-1/SUMIF(Seasons!A$2:A$8,C5839,Seasons!E$2:E$8)*(B5839-(E5839/SUMIF(Seasons!A$2:A$8,C5839,Seasons!B$2:B$8))*SUMIF(Seasons!A$2:A$8,C5839,Seasons!C$2:C$8))</f>
        <v>-2.7972146368104855</v>
      </c>
    </row>
    <row r="5840" spans="1:15" x14ac:dyDescent="0.2">
      <c r="A5840">
        <v>1</v>
      </c>
      <c r="B5840" s="1">
        <f>K5840</f>
        <v>46244</v>
      </c>
      <c r="C5840" s="11" t="s">
        <v>19</v>
      </c>
      <c r="D5840" s="11" t="s">
        <v>1636</v>
      </c>
      <c r="E5840" s="12">
        <v>7</v>
      </c>
      <c r="F5840" s="12">
        <v>0</v>
      </c>
      <c r="G5840" s="12">
        <v>0</v>
      </c>
      <c r="H5840" s="12">
        <v>0</v>
      </c>
      <c r="I5840" s="11"/>
      <c r="J5840" s="14">
        <v>1275000</v>
      </c>
      <c r="K5840" s="14">
        <v>46244</v>
      </c>
      <c r="L5840" s="14">
        <v>425000</v>
      </c>
      <c r="M5840" s="13"/>
      <c r="N5840" s="10">
        <v>-0.1</v>
      </c>
      <c r="O5840" s="10">
        <f>N5840-1/SUMIF(Seasons!A$2:A$8,C5840,Seasons!E$2:E$8)*(B5840-(E5840/SUMIF(Seasons!A$2:A$8,C5840,Seasons!B$2:B$8))*SUMIF(Seasons!A$2:A$8,C5840,Seasons!C$2:C$8))</f>
        <v>-0.17446168205057819</v>
      </c>
    </row>
    <row r="5841" spans="1:15" x14ac:dyDescent="0.2">
      <c r="A5841">
        <v>1</v>
      </c>
      <c r="B5841" s="1">
        <f>K5841</f>
        <v>600000</v>
      </c>
      <c r="C5841" s="11" t="s">
        <v>20</v>
      </c>
      <c r="D5841" s="11" t="s">
        <v>1636</v>
      </c>
      <c r="E5841" s="11">
        <v>186</v>
      </c>
      <c r="F5841" s="11">
        <v>0</v>
      </c>
      <c r="G5841" s="11">
        <v>0</v>
      </c>
      <c r="H5841" s="11">
        <v>0</v>
      </c>
      <c r="I5841" s="11"/>
      <c r="J5841" s="17">
        <v>600000</v>
      </c>
      <c r="K5841" s="17">
        <v>600000</v>
      </c>
      <c r="L5841" s="17">
        <v>0</v>
      </c>
      <c r="M5841" s="18"/>
      <c r="N5841" s="10">
        <v>1.5</v>
      </c>
      <c r="O5841" s="10">
        <f>N5841-1/SUMIF(Seasons!A$2:A$8,C5841,Seasons!E$2:E$8)*(B5841-(E5841/SUMIF(Seasons!A$2:A$8,C5841,Seasons!B$2:B$8))*SUMIF(Seasons!A$2:A$8,C5841,Seasons!C$2:C$8))</f>
        <v>1.2494780793319415</v>
      </c>
    </row>
    <row r="5842" spans="1:15" x14ac:dyDescent="0.2">
      <c r="A5842">
        <v>1</v>
      </c>
      <c r="B5842" s="1">
        <f>K5842</f>
        <v>825000</v>
      </c>
      <c r="C5842" s="11" t="s">
        <v>21</v>
      </c>
      <c r="D5842" s="11" t="s">
        <v>1636</v>
      </c>
      <c r="E5842" s="12">
        <v>185</v>
      </c>
      <c r="F5842" s="12">
        <v>0</v>
      </c>
      <c r="G5842" s="12">
        <v>0</v>
      </c>
      <c r="H5842" s="12">
        <v>0</v>
      </c>
      <c r="I5842" s="12"/>
      <c r="J5842" s="14">
        <v>825000</v>
      </c>
      <c r="K5842" s="14">
        <v>825000</v>
      </c>
      <c r="L5842" s="14">
        <v>0</v>
      </c>
      <c r="M5842" s="13">
        <v>0</v>
      </c>
      <c r="N5842" s="10">
        <v>0.2</v>
      </c>
      <c r="O5842" s="10">
        <f>N5842-1/SUMIF(Seasons!A$2:A$8,C5842,Seasons!E$2:E$8)*(B5842-(E5842/SUMIF(Seasons!A$2:A$8,C5842,Seasons!B$2:B$8))*SUMIF(Seasons!A$2:A$8,C5842,Seasons!C$2:C$8))</f>
        <v>-0.48932503590234561</v>
      </c>
    </row>
    <row r="5843" spans="1:15" x14ac:dyDescent="0.2">
      <c r="A5843">
        <v>1</v>
      </c>
      <c r="B5843" s="1">
        <f>48/82*K5843</f>
        <v>482926.82926829264</v>
      </c>
      <c r="C5843" t="s">
        <v>22</v>
      </c>
      <c r="D5843" t="s">
        <v>1636</v>
      </c>
      <c r="E5843">
        <v>99</v>
      </c>
      <c r="F5843">
        <v>0</v>
      </c>
      <c r="H5843">
        <v>0</v>
      </c>
      <c r="K5843" s="1">
        <v>825000</v>
      </c>
      <c r="L5843" s="1">
        <v>0</v>
      </c>
      <c r="N5843" s="3">
        <v>1</v>
      </c>
      <c r="O5843" s="10">
        <f>N5843-1/SUMIF(Seasons!A$2:A$8,C5843,Seasons!E$2:E$8)*(B5843-(E5843/SUMIF(Seasons!A$2:A$8,C5843,Seasons!B$2:B$8))*SUMIF(Seasons!A$2:A$8,C5843,Seasons!C$2:C$8))</f>
        <v>0.63745082612116444</v>
      </c>
    </row>
    <row r="5844" spans="1:15" x14ac:dyDescent="0.2">
      <c r="A5844">
        <v>1</v>
      </c>
      <c r="B5844" s="1">
        <f>K5844</f>
        <v>252692</v>
      </c>
      <c r="C5844" t="s">
        <v>15</v>
      </c>
      <c r="D5844" t="s">
        <v>1636</v>
      </c>
      <c r="E5844">
        <v>73</v>
      </c>
      <c r="F5844">
        <v>0</v>
      </c>
      <c r="G5844">
        <v>0</v>
      </c>
      <c r="H5844">
        <v>0</v>
      </c>
      <c r="I5844"/>
      <c r="J5844" s="1">
        <v>675000</v>
      </c>
      <c r="K5844" s="1">
        <v>252692</v>
      </c>
      <c r="L5844" s="1">
        <v>0</v>
      </c>
      <c r="M5844"/>
      <c r="N5844" s="3">
        <v>1.3</v>
      </c>
      <c r="O5844" s="10">
        <f>N5844-1/SUMIF(Seasons!A$2:A$8,C5844,Seasons!E$2:E$8)*(B5844-(E5844/SUMIF(Seasons!A$2:A$8,C5844,Seasons!B$2:B$8))*SUMIF(Seasons!A$2:A$8,C5844,Seasons!C$2:C$8))</f>
        <v>1.1912807804006256</v>
      </c>
    </row>
    <row r="5845" spans="1:15" x14ac:dyDescent="0.2">
      <c r="A5845">
        <v>1</v>
      </c>
      <c r="B5845" s="1">
        <v>750000</v>
      </c>
      <c r="C5845" t="s">
        <v>23</v>
      </c>
      <c r="D5845" t="s">
        <v>1636</v>
      </c>
      <c r="E5845">
        <v>186</v>
      </c>
      <c r="K5845" s="1">
        <v>750000</v>
      </c>
      <c r="L5845" s="1">
        <v>0</v>
      </c>
      <c r="N5845" s="3">
        <v>-2.2000000000000002</v>
      </c>
      <c r="O5845" s="10">
        <f>N5845-1/SUMIF(Seasons!A$2:A$8,C5845,Seasons!E$2:E$8)*(B5845-(E5845/SUMIF(Seasons!A$2:A$8,C5845,Seasons!B$2:B$8))*SUMIF(Seasons!A$2:A$8,C5845,Seasons!C$2:C$8))</f>
        <v>-2.6259094942324759</v>
      </c>
    </row>
    <row r="5846" spans="1:15" x14ac:dyDescent="0.2">
      <c r="A5846">
        <v>1</v>
      </c>
      <c r="B5846" s="1">
        <f>J5846</f>
        <v>550000</v>
      </c>
      <c r="C5846" s="11" t="s">
        <v>17</v>
      </c>
      <c r="D5846" s="11" t="s">
        <v>1637</v>
      </c>
      <c r="E5846" s="12">
        <v>190</v>
      </c>
      <c r="F5846" s="12"/>
      <c r="G5846" s="12"/>
      <c r="H5846" s="12"/>
      <c r="I5846" s="13">
        <v>550000</v>
      </c>
      <c r="J5846" s="14">
        <v>550000</v>
      </c>
      <c r="K5846" s="14"/>
      <c r="L5846" s="14" t="s">
        <v>27</v>
      </c>
      <c r="M5846" s="13"/>
      <c r="N5846" s="10">
        <v>0.30000000000000004</v>
      </c>
      <c r="O5846" s="10">
        <f>N5846-1/SUMIF(Seasons!A$2:A$8,C5846,Seasons!E$2:E$8)*(B5846-(E5846/SUMIF(Seasons!A$2:A$8,C5846,Seasons!B$2:B$8))*SUMIF(Seasons!A$2:A$8,C5846,Seasons!C$2:C$8))</f>
        <v>0.10338612779901699</v>
      </c>
    </row>
    <row r="5847" spans="1:15" x14ac:dyDescent="0.2">
      <c r="A5847">
        <v>1</v>
      </c>
      <c r="B5847" s="1">
        <f>K5847</f>
        <v>10363</v>
      </c>
      <c r="C5847" s="11" t="s">
        <v>19</v>
      </c>
      <c r="D5847" s="11" t="s">
        <v>1637</v>
      </c>
      <c r="E5847" s="12">
        <v>4</v>
      </c>
      <c r="F5847" s="12">
        <v>0</v>
      </c>
      <c r="G5847" s="12">
        <v>0</v>
      </c>
      <c r="H5847" s="12">
        <v>0</v>
      </c>
      <c r="I5847" s="11"/>
      <c r="J5847" s="14">
        <v>500000</v>
      </c>
      <c r="K5847" s="14">
        <v>10363</v>
      </c>
      <c r="L5847" s="14">
        <v>0</v>
      </c>
      <c r="M5847" s="13"/>
      <c r="N5847" s="10"/>
      <c r="O5847" s="10">
        <f>N5847-1/SUMIF(Seasons!A$2:A$8,C5847,Seasons!E$2:E$8)*(B5847-(E5847/SUMIF(Seasons!A$2:A$8,C5847,Seasons!B$2:B$8))*SUMIF(Seasons!A$2:A$8,C5847,Seasons!C$2:C$8))</f>
        <v>-8.0979995196106973E-7</v>
      </c>
    </row>
    <row r="5848" spans="1:15" x14ac:dyDescent="0.2">
      <c r="A5848">
        <v>1</v>
      </c>
      <c r="B5848" s="1">
        <f>K5848</f>
        <v>1400000</v>
      </c>
      <c r="C5848" s="11" t="s">
        <v>20</v>
      </c>
      <c r="D5848" s="11" t="s">
        <v>1638</v>
      </c>
      <c r="E5848" s="12">
        <v>186</v>
      </c>
      <c r="F5848" s="12">
        <v>0</v>
      </c>
      <c r="G5848" s="12">
        <v>0</v>
      </c>
      <c r="H5848" s="12">
        <v>0</v>
      </c>
      <c r="I5848" s="12"/>
      <c r="J5848" s="14">
        <v>1400000</v>
      </c>
      <c r="K5848" s="14">
        <v>1400000</v>
      </c>
      <c r="L5848" s="14">
        <v>500000</v>
      </c>
      <c r="M5848" s="13"/>
      <c r="N5848" s="10">
        <v>13.9</v>
      </c>
      <c r="O5848" s="10">
        <f>N5848-1/SUMIF(Seasons!A$2:A$8,C5848,Seasons!E$2:E$8)*(B5848-(E5848/SUMIF(Seasons!A$2:A$8,C5848,Seasons!B$2:B$8))*SUMIF(Seasons!A$2:A$8,C5848,Seasons!C$2:C$8))</f>
        <v>11.645302713987475</v>
      </c>
    </row>
    <row r="5849" spans="1:15" x14ac:dyDescent="0.2">
      <c r="A5849">
        <v>1</v>
      </c>
      <c r="B5849" s="1">
        <f>K5849</f>
        <v>1400000</v>
      </c>
      <c r="C5849" s="11" t="s">
        <v>21</v>
      </c>
      <c r="D5849" s="11" t="s">
        <v>1638</v>
      </c>
      <c r="E5849" s="12">
        <v>185</v>
      </c>
      <c r="F5849" s="12">
        <v>0</v>
      </c>
      <c r="G5849" s="12">
        <v>0</v>
      </c>
      <c r="H5849" s="12">
        <v>0</v>
      </c>
      <c r="I5849" s="12"/>
      <c r="J5849" s="14">
        <v>1400000</v>
      </c>
      <c r="K5849" s="14">
        <v>1400000</v>
      </c>
      <c r="L5849" s="14">
        <v>500000</v>
      </c>
      <c r="M5849" s="13">
        <v>0</v>
      </c>
      <c r="N5849" s="10">
        <v>7.3</v>
      </c>
      <c r="O5849" s="10">
        <f>N5849-1/SUMIF(Seasons!A$2:A$8,C5849,Seasons!E$2:E$8)*(B5849-(E5849/SUMIF(Seasons!A$2:A$8,C5849,Seasons!B$2:B$8))*SUMIF(Seasons!A$2:A$8,C5849,Seasons!C$2:C$8))</f>
        <v>5.289468645284825</v>
      </c>
    </row>
    <row r="5850" spans="1:15" x14ac:dyDescent="0.2">
      <c r="A5850">
        <v>1</v>
      </c>
      <c r="B5850" s="1">
        <f>48/82*K5850</f>
        <v>526829.26829268294</v>
      </c>
      <c r="C5850" t="s">
        <v>22</v>
      </c>
      <c r="D5850" t="s">
        <v>1638</v>
      </c>
      <c r="E5850">
        <v>99</v>
      </c>
      <c r="F5850">
        <v>0</v>
      </c>
      <c r="H5850">
        <v>0</v>
      </c>
      <c r="K5850" s="1">
        <v>900000</v>
      </c>
      <c r="L5850" s="1">
        <v>500000</v>
      </c>
      <c r="N5850" s="3">
        <v>0.7</v>
      </c>
      <c r="O5850" s="10">
        <f>N5850-1/SUMIF(Seasons!A$2:A$8,C5850,Seasons!E$2:E$8)*(B5850-(E5850/SUMIF(Seasons!A$2:A$8,C5850,Seasons!B$2:B$8))*SUMIF(Seasons!A$2:A$8,C5850,Seasons!C$2:C$8))</f>
        <v>0.24681353265145545</v>
      </c>
    </row>
    <row r="5851" spans="1:15" x14ac:dyDescent="0.2">
      <c r="A5851">
        <v>1</v>
      </c>
      <c r="B5851" s="1">
        <f>K5851</f>
        <v>5725000</v>
      </c>
      <c r="C5851" t="s">
        <v>15</v>
      </c>
      <c r="D5851" t="s">
        <v>1638</v>
      </c>
      <c r="E5851">
        <v>195</v>
      </c>
      <c r="F5851">
        <v>0</v>
      </c>
      <c r="G5851">
        <v>0</v>
      </c>
      <c r="H5851">
        <v>0</v>
      </c>
      <c r="I5851"/>
      <c r="J5851" s="1">
        <v>5725000</v>
      </c>
      <c r="K5851" s="1">
        <v>5725000</v>
      </c>
      <c r="L5851" s="1">
        <v>0</v>
      </c>
      <c r="M5851"/>
      <c r="N5851" s="3">
        <v>10.6</v>
      </c>
      <c r="O5851" s="10">
        <f>N5851-1/SUMIF(Seasons!A$2:A$8,C5851,Seasons!E$2:E$8)*(B5851-(E5851/SUMIF(Seasons!A$2:A$8,C5851,Seasons!B$2:B$8))*SUMIF(Seasons!A$2:A$8,C5851,Seasons!C$2:C$8))</f>
        <v>-1.4232333010648599</v>
      </c>
    </row>
    <row r="5852" spans="1:15" x14ac:dyDescent="0.2">
      <c r="A5852">
        <v>1</v>
      </c>
      <c r="B5852" s="1">
        <v>5725000</v>
      </c>
      <c r="C5852" t="s">
        <v>23</v>
      </c>
      <c r="D5852" t="s">
        <v>1638</v>
      </c>
      <c r="E5852">
        <v>186</v>
      </c>
      <c r="K5852" s="1">
        <v>5725000</v>
      </c>
      <c r="L5852" s="1">
        <v>0</v>
      </c>
      <c r="N5852" s="3">
        <v>1</v>
      </c>
      <c r="O5852" s="10">
        <f>N5852-1/SUMIF(Seasons!A$2:A$8,C5852,Seasons!E$2:E$8)*(B5852-(E5852/SUMIF(Seasons!A$2:A$8,C5852,Seasons!B$2:B$8))*SUMIF(Seasons!A$2:A$8,C5852,Seasons!C$2:C$8))</f>
        <v>-10.020408163265305</v>
      </c>
    </row>
    <row r="5853" spans="1:15" x14ac:dyDescent="0.2">
      <c r="A5853">
        <v>1</v>
      </c>
      <c r="B5853" s="1">
        <f>J5853</f>
        <v>1800000</v>
      </c>
      <c r="C5853" s="11" t="s">
        <v>17</v>
      </c>
      <c r="D5853" s="11" t="s">
        <v>1639</v>
      </c>
      <c r="E5853" s="12">
        <v>190</v>
      </c>
      <c r="F5853" s="12"/>
      <c r="G5853" s="12"/>
      <c r="H5853" s="12"/>
      <c r="I5853" s="13">
        <v>1900000</v>
      </c>
      <c r="J5853" s="14">
        <v>1800000</v>
      </c>
      <c r="K5853" s="14"/>
      <c r="L5853" s="14" t="s">
        <v>27</v>
      </c>
      <c r="M5853" s="13"/>
      <c r="N5853" s="10">
        <v>0.7</v>
      </c>
      <c r="O5853" s="10">
        <f>N5853-1/SUMIF(Seasons!A$2:A$8,C5853,Seasons!E$2:E$8)*(B5853-(E5853/SUMIF(Seasons!A$2:A$8,C5853,Seasons!B$2:B$8))*SUMIF(Seasons!A$2:A$8,C5853,Seasons!C$2:C$8))</f>
        <v>-2.7735117422173676</v>
      </c>
    </row>
    <row r="5854" spans="1:15" x14ac:dyDescent="0.2">
      <c r="A5854">
        <v>1</v>
      </c>
      <c r="B5854" s="1">
        <f>K5854</f>
        <v>575000</v>
      </c>
      <c r="C5854" s="11" t="s">
        <v>19</v>
      </c>
      <c r="D5854" s="11" t="s">
        <v>1639</v>
      </c>
      <c r="E5854" s="12">
        <v>193</v>
      </c>
      <c r="F5854" s="12">
        <v>0</v>
      </c>
      <c r="G5854" s="12">
        <v>0</v>
      </c>
      <c r="H5854" s="12">
        <v>0</v>
      </c>
      <c r="I5854" s="11"/>
      <c r="J5854" s="14">
        <v>575000</v>
      </c>
      <c r="K5854" s="14">
        <v>575000</v>
      </c>
      <c r="L5854" s="14">
        <v>0</v>
      </c>
      <c r="M5854" s="13"/>
      <c r="N5854" s="10">
        <v>2.8</v>
      </c>
      <c r="O5854" s="10">
        <f>N5854-1/SUMIF(Seasons!A$2:A$8,C5854,Seasons!E$2:E$8)*(B5854-(E5854/SUMIF(Seasons!A$2:A$8,C5854,Seasons!B$2:B$8))*SUMIF(Seasons!A$2:A$8,C5854,Seasons!C$2:C$8))</f>
        <v>2.601324503311258</v>
      </c>
    </row>
    <row r="5855" spans="1:15" x14ac:dyDescent="0.2">
      <c r="A5855">
        <v>1</v>
      </c>
      <c r="B5855" s="1">
        <f>J5855</f>
        <v>2400000</v>
      </c>
      <c r="C5855" s="11" t="s">
        <v>17</v>
      </c>
      <c r="D5855" s="11" t="s">
        <v>1640</v>
      </c>
      <c r="E5855" s="12">
        <v>190</v>
      </c>
      <c r="F5855" s="12"/>
      <c r="G5855" s="12"/>
      <c r="H5855" s="12"/>
      <c r="I5855" s="13">
        <v>2400000</v>
      </c>
      <c r="J5855" s="14">
        <v>2400000</v>
      </c>
      <c r="K5855" s="14"/>
      <c r="L5855" s="14" t="s">
        <v>27</v>
      </c>
      <c r="M5855" s="13"/>
      <c r="N5855" s="10">
        <v>2.9</v>
      </c>
      <c r="O5855" s="10">
        <f>N5855-1/SUMIF(Seasons!A$2:A$8,C5855,Seasons!E$2:E$8)*(B5855-(E5855/SUMIF(Seasons!A$2:A$8,C5855,Seasons!B$2:B$8))*SUMIF(Seasons!A$2:A$8,C5855,Seasons!C$2:C$8))</f>
        <v>-2.1464227198252321</v>
      </c>
    </row>
    <row r="5856" spans="1:15" x14ac:dyDescent="0.2">
      <c r="A5856">
        <v>1</v>
      </c>
      <c r="B5856" s="1">
        <f>K5856</f>
        <v>1375000</v>
      </c>
      <c r="C5856" s="11" t="s">
        <v>19</v>
      </c>
      <c r="D5856" s="11" t="s">
        <v>1640</v>
      </c>
      <c r="E5856" s="12">
        <v>193</v>
      </c>
      <c r="F5856" s="12">
        <v>0</v>
      </c>
      <c r="G5856" s="12">
        <v>0</v>
      </c>
      <c r="H5856" s="12">
        <v>0</v>
      </c>
      <c r="I5856" s="11"/>
      <c r="J5856" s="14">
        <v>1375000</v>
      </c>
      <c r="K5856" s="14">
        <v>1375000</v>
      </c>
      <c r="L5856" s="14">
        <v>0</v>
      </c>
      <c r="M5856" s="13"/>
      <c r="N5856" s="10">
        <v>1.7</v>
      </c>
      <c r="O5856" s="10">
        <f>N5856-1/SUMIF(Seasons!A$2:A$8,C5856,Seasons!E$2:E$8)*(B5856-(E5856/SUMIF(Seasons!A$2:A$8,C5856,Seasons!B$2:B$8))*SUMIF(Seasons!A$2:A$8,C5856,Seasons!C$2:C$8))</f>
        <v>-0.61788079470198665</v>
      </c>
    </row>
    <row r="5857" spans="1:15" x14ac:dyDescent="0.2">
      <c r="A5857">
        <v>1</v>
      </c>
      <c r="B5857" s="1">
        <f>K5857</f>
        <v>1375000</v>
      </c>
      <c r="C5857" s="11" t="s">
        <v>20</v>
      </c>
      <c r="D5857" s="11" t="s">
        <v>1640</v>
      </c>
      <c r="E5857" s="12">
        <v>186</v>
      </c>
      <c r="F5857" s="12">
        <v>0</v>
      </c>
      <c r="G5857" s="12">
        <v>0</v>
      </c>
      <c r="H5857" s="12">
        <v>0</v>
      </c>
      <c r="I5857" s="12"/>
      <c r="J5857" s="14">
        <v>1375000</v>
      </c>
      <c r="K5857" s="14">
        <v>1375000</v>
      </c>
      <c r="L5857" s="14">
        <v>0</v>
      </c>
      <c r="M5857" s="13"/>
      <c r="N5857" s="10">
        <v>2.8</v>
      </c>
      <c r="O5857" s="10">
        <f>N5857-1/SUMIF(Seasons!A$2:A$8,C5857,Seasons!E$2:E$8)*(B5857-(E5857/SUMIF(Seasons!A$2:A$8,C5857,Seasons!B$2:B$8))*SUMIF(Seasons!A$2:A$8,C5857,Seasons!C$2:C$8))</f>
        <v>0.60793319415448854</v>
      </c>
    </row>
    <row r="5858" spans="1:15" x14ac:dyDescent="0.2">
      <c r="A5858">
        <v>1</v>
      </c>
      <c r="B5858" s="1">
        <f>J5858</f>
        <v>775000</v>
      </c>
      <c r="C5858" s="11" t="s">
        <v>17</v>
      </c>
      <c r="D5858" s="11" t="s">
        <v>1641</v>
      </c>
      <c r="E5858" s="12">
        <v>190</v>
      </c>
      <c r="F5858" s="12"/>
      <c r="G5858" s="12"/>
      <c r="H5858" s="12"/>
      <c r="I5858" s="13">
        <v>800000</v>
      </c>
      <c r="J5858" s="14">
        <v>775000</v>
      </c>
      <c r="K5858" s="14"/>
      <c r="L5858" s="14" t="s">
        <v>27</v>
      </c>
      <c r="M5858" s="13"/>
      <c r="N5858" s="10">
        <v>1.6</v>
      </c>
      <c r="O5858" s="10">
        <f>N5858-1/SUMIF(Seasons!A$2:A$8,C5858,Seasons!E$2:E$8)*(B5858-(E5858/SUMIF(Seasons!A$2:A$8,C5858,Seasons!B$2:B$8))*SUMIF(Seasons!A$2:A$8,C5858,Seasons!C$2:C$8))</f>
        <v>0.81354451119606785</v>
      </c>
    </row>
    <row r="5859" spans="1:15" x14ac:dyDescent="0.2">
      <c r="A5859">
        <v>1</v>
      </c>
      <c r="B5859" s="1">
        <f>K5859</f>
        <v>840000</v>
      </c>
      <c r="C5859" s="11" t="s">
        <v>19</v>
      </c>
      <c r="D5859" s="11" t="s">
        <v>1641</v>
      </c>
      <c r="E5859" s="12">
        <v>193</v>
      </c>
      <c r="F5859" s="12">
        <v>0</v>
      </c>
      <c r="G5859" s="12">
        <v>0</v>
      </c>
      <c r="H5859" s="12">
        <v>0</v>
      </c>
      <c r="I5859" s="11"/>
      <c r="J5859" s="14">
        <v>840000</v>
      </c>
      <c r="K5859" s="14">
        <v>840000</v>
      </c>
      <c r="L5859" s="14">
        <v>0</v>
      </c>
      <c r="M5859" s="13"/>
      <c r="N5859" s="10">
        <v>2.5</v>
      </c>
      <c r="O5859" s="10">
        <f>N5859-1/SUMIF(Seasons!A$2:A$8,C5859,Seasons!E$2:E$8)*(B5859-(E5859/SUMIF(Seasons!A$2:A$8,C5859,Seasons!B$2:B$8))*SUMIF(Seasons!A$2:A$8,C5859,Seasons!C$2:C$8))</f>
        <v>1.5993377483443707</v>
      </c>
    </row>
    <row r="5860" spans="1:15" x14ac:dyDescent="0.2">
      <c r="A5860">
        <v>1</v>
      </c>
      <c r="B5860" s="1">
        <f>K5860</f>
        <v>1000000</v>
      </c>
      <c r="C5860" s="11" t="s">
        <v>20</v>
      </c>
      <c r="D5860" s="11" t="s">
        <v>1641</v>
      </c>
      <c r="E5860" s="12">
        <v>186</v>
      </c>
      <c r="F5860" s="12">
        <v>0</v>
      </c>
      <c r="G5860" s="12">
        <v>0</v>
      </c>
      <c r="H5860" s="12">
        <v>0</v>
      </c>
      <c r="I5860" s="12"/>
      <c r="J5860" s="14">
        <v>1000000</v>
      </c>
      <c r="K5860" s="14">
        <v>1000000</v>
      </c>
      <c r="L5860" s="14">
        <v>0</v>
      </c>
      <c r="M5860" s="13"/>
      <c r="N5860" s="10">
        <v>2.6</v>
      </c>
      <c r="O5860" s="10">
        <f>N5860-1/SUMIF(Seasons!A$2:A$8,C5860,Seasons!E$2:E$8)*(B5860-(E5860/SUMIF(Seasons!A$2:A$8,C5860,Seasons!B$2:B$8))*SUMIF(Seasons!A$2:A$8,C5860,Seasons!C$2:C$8))</f>
        <v>1.3473903966597078</v>
      </c>
    </row>
    <row r="5861" spans="1:15" x14ac:dyDescent="0.2">
      <c r="A5861">
        <v>1</v>
      </c>
      <c r="B5861" s="1">
        <f>K5861</f>
        <v>1000000</v>
      </c>
      <c r="C5861" s="11" t="s">
        <v>21</v>
      </c>
      <c r="D5861" s="11" t="s">
        <v>1641</v>
      </c>
      <c r="E5861" s="12">
        <v>185</v>
      </c>
      <c r="F5861" s="12">
        <v>0</v>
      </c>
      <c r="G5861" s="12">
        <v>0</v>
      </c>
      <c r="H5861" s="12">
        <v>0</v>
      </c>
      <c r="I5861" s="12"/>
      <c r="J5861" s="14">
        <v>1000000</v>
      </c>
      <c r="K5861" s="14">
        <v>1000000</v>
      </c>
      <c r="L5861" s="14">
        <v>0</v>
      </c>
      <c r="M5861" s="13">
        <v>0</v>
      </c>
      <c r="N5861" s="10">
        <v>3.1</v>
      </c>
      <c r="O5861" s="10">
        <f>N5861-1/SUMIF(Seasons!A$2:A$8,C5861,Seasons!E$2:E$8)*(B5861-(E5861/SUMIF(Seasons!A$2:A$8,C5861,Seasons!B$2:B$8))*SUMIF(Seasons!A$2:A$8,C5861,Seasons!C$2:C$8))</f>
        <v>2.0085686931546194</v>
      </c>
    </row>
    <row r="5862" spans="1:15" x14ac:dyDescent="0.2">
      <c r="A5862">
        <v>1</v>
      </c>
      <c r="B5862" s="1">
        <f>48/82*K5862</f>
        <v>936585.36585365853</v>
      </c>
      <c r="C5862" t="s">
        <v>22</v>
      </c>
      <c r="D5862" t="s">
        <v>1641</v>
      </c>
      <c r="E5862">
        <v>99</v>
      </c>
      <c r="F5862">
        <v>0</v>
      </c>
      <c r="H5862">
        <v>0</v>
      </c>
      <c r="K5862" s="1">
        <v>1600000</v>
      </c>
      <c r="L5862" s="1">
        <v>0</v>
      </c>
      <c r="N5862" s="3">
        <v>-0.2</v>
      </c>
      <c r="O5862" s="10">
        <f>N5862-1/SUMIF(Seasons!A$2:A$8,C5862,Seasons!E$2:E$8)*(B5862-(E5862/SUMIF(Seasons!A$2:A$8,C5862,Seasons!B$2:B$8))*SUMIF(Seasons!A$2:A$8,C5862,Seasons!C$2:C$8))</f>
        <v>-1.4991345397324942</v>
      </c>
    </row>
    <row r="5863" spans="1:15" x14ac:dyDescent="0.2">
      <c r="A5863">
        <v>1</v>
      </c>
      <c r="B5863" s="1">
        <f>K5863</f>
        <v>1600000</v>
      </c>
      <c r="C5863" t="s">
        <v>15</v>
      </c>
      <c r="D5863" t="s">
        <v>1641</v>
      </c>
      <c r="E5863">
        <v>195</v>
      </c>
      <c r="F5863">
        <v>0</v>
      </c>
      <c r="G5863">
        <v>0</v>
      </c>
      <c r="H5863">
        <v>0</v>
      </c>
      <c r="I5863"/>
      <c r="J5863" s="1">
        <v>1600000</v>
      </c>
      <c r="K5863" s="1">
        <v>1600000</v>
      </c>
      <c r="L5863" s="1">
        <v>0</v>
      </c>
      <c r="M5863"/>
      <c r="N5863" s="3">
        <v>-0.60000000000000009</v>
      </c>
      <c r="O5863" s="10">
        <f>N5863-1/SUMIF(Seasons!A$2:A$8,C5863,Seasons!E$2:E$8)*(B5863-(E5863/SUMIF(Seasons!A$2:A$8,C5863,Seasons!B$2:B$8))*SUMIF(Seasons!A$2:A$8,C5863,Seasons!C$2:C$8))</f>
        <v>-3.0394966118102613</v>
      </c>
    </row>
    <row r="5864" spans="1:15" x14ac:dyDescent="0.2">
      <c r="A5864">
        <v>1</v>
      </c>
      <c r="B5864" s="1">
        <v>1600000</v>
      </c>
      <c r="C5864" t="s">
        <v>23</v>
      </c>
      <c r="D5864" t="s">
        <v>1641</v>
      </c>
      <c r="E5864">
        <v>186</v>
      </c>
      <c r="K5864" s="1">
        <v>1600000</v>
      </c>
      <c r="L5864" s="1">
        <v>0</v>
      </c>
      <c r="N5864" s="3">
        <v>2.2000000000000002</v>
      </c>
      <c r="O5864" s="10">
        <f>N5864-1/SUMIF(Seasons!A$2:A$8,C5864,Seasons!E$2:E$8)*(B5864-(E5864/SUMIF(Seasons!A$2:A$8,C5864,Seasons!B$2:B$8))*SUMIF(Seasons!A$2:A$8,C5864,Seasons!C$2:C$8))</f>
        <v>-3.6024844720496496E-2</v>
      </c>
    </row>
    <row r="5865" spans="1:15" x14ac:dyDescent="0.2">
      <c r="A5865">
        <v>1</v>
      </c>
      <c r="B5865" s="1">
        <f>J5865</f>
        <v>475000</v>
      </c>
      <c r="C5865" s="11" t="s">
        <v>17</v>
      </c>
      <c r="D5865" s="11" t="s">
        <v>1642</v>
      </c>
      <c r="E5865" s="12">
        <v>190</v>
      </c>
      <c r="F5865" s="12"/>
      <c r="G5865" s="12"/>
      <c r="H5865" s="12"/>
      <c r="I5865" s="13">
        <v>475000</v>
      </c>
      <c r="J5865" s="14">
        <v>475000</v>
      </c>
      <c r="K5865" s="14"/>
      <c r="L5865" s="14" t="s">
        <v>27</v>
      </c>
      <c r="M5865" s="13"/>
      <c r="N5865" s="10">
        <v>1.2</v>
      </c>
      <c r="O5865" s="10">
        <f>N5865-1/SUMIF(Seasons!A$2:A$8,C5865,Seasons!E$2:E$8)*(B5865-(E5865/SUMIF(Seasons!A$2:A$8,C5865,Seasons!B$2:B$8))*SUMIF(Seasons!A$2:A$8,C5865,Seasons!C$2:C$8))</f>
        <v>1.2</v>
      </c>
    </row>
    <row r="5866" spans="1:15" x14ac:dyDescent="0.2">
      <c r="A5866">
        <v>1</v>
      </c>
      <c r="B5866" s="1">
        <f>K5866</f>
        <v>640000</v>
      </c>
      <c r="C5866" s="11" t="s">
        <v>19</v>
      </c>
      <c r="D5866" s="11" t="s">
        <v>1642</v>
      </c>
      <c r="E5866" s="12">
        <v>193</v>
      </c>
      <c r="F5866" s="12">
        <v>0</v>
      </c>
      <c r="G5866" s="12">
        <v>0</v>
      </c>
      <c r="H5866" s="12">
        <v>0</v>
      </c>
      <c r="I5866" s="11"/>
      <c r="J5866" s="14">
        <v>640000</v>
      </c>
      <c r="K5866" s="14">
        <v>640000</v>
      </c>
      <c r="L5866" s="14">
        <v>0</v>
      </c>
      <c r="M5866" s="13"/>
      <c r="N5866" s="10">
        <v>0</v>
      </c>
      <c r="O5866" s="10">
        <f>N5866-1/SUMIF(Seasons!A$2:A$8,C5866,Seasons!E$2:E$8)*(B5866-(E5866/SUMIF(Seasons!A$2:A$8,C5866,Seasons!B$2:B$8))*SUMIF(Seasons!A$2:A$8,C5866,Seasons!C$2:C$8))</f>
        <v>-0.37086092715231789</v>
      </c>
    </row>
    <row r="5867" spans="1:15" x14ac:dyDescent="0.2">
      <c r="A5867">
        <v>1</v>
      </c>
      <c r="B5867" s="1">
        <f>K5867</f>
        <v>700000</v>
      </c>
      <c r="C5867" s="11" t="s">
        <v>20</v>
      </c>
      <c r="D5867" s="11" t="s">
        <v>1642</v>
      </c>
      <c r="E5867" s="12">
        <v>186</v>
      </c>
      <c r="F5867" s="12">
        <v>0</v>
      </c>
      <c r="G5867" s="12">
        <v>0</v>
      </c>
      <c r="H5867" s="12">
        <v>0</v>
      </c>
      <c r="I5867" s="12"/>
      <c r="J5867" s="14">
        <v>700000</v>
      </c>
      <c r="K5867" s="14">
        <v>700000</v>
      </c>
      <c r="L5867" s="14">
        <v>0</v>
      </c>
      <c r="M5867" s="13"/>
      <c r="N5867" s="10">
        <v>0.6</v>
      </c>
      <c r="O5867" s="10">
        <f>N5867-1/SUMIF(Seasons!A$2:A$8,C5867,Seasons!E$2:E$8)*(B5867-(E5867/SUMIF(Seasons!A$2:A$8,C5867,Seasons!B$2:B$8))*SUMIF(Seasons!A$2:A$8,C5867,Seasons!C$2:C$8))</f>
        <v>9.8956158663883076E-2</v>
      </c>
    </row>
    <row r="5868" spans="1:15" x14ac:dyDescent="0.2">
      <c r="A5868">
        <v>1</v>
      </c>
      <c r="B5868" s="1">
        <f>K5868</f>
        <v>233333</v>
      </c>
      <c r="C5868" s="11" t="s">
        <v>21</v>
      </c>
      <c r="D5868" s="11" t="s">
        <v>1642</v>
      </c>
      <c r="E5868" s="12">
        <v>185</v>
      </c>
      <c r="F5868" s="12">
        <v>0</v>
      </c>
      <c r="G5868" s="12">
        <v>0</v>
      </c>
      <c r="H5868" s="12">
        <v>0</v>
      </c>
      <c r="I5868" s="12"/>
      <c r="J5868" s="14">
        <v>233333</v>
      </c>
      <c r="K5868" s="14">
        <v>233333</v>
      </c>
      <c r="L5868" s="14">
        <v>0</v>
      </c>
      <c r="M5868" s="13" t="s">
        <v>209</v>
      </c>
      <c r="N5868" s="10"/>
      <c r="O5868" s="10">
        <f>N5868-1/SUMIF(Seasons!A$2:A$8,C5868,Seasons!E$2:E$8)*(B5868-(E5868/SUMIF(Seasons!A$2:A$8,C5868,Seasons!B$2:B$8))*SUMIF(Seasons!A$2:A$8,C5868,Seasons!C$2:C$8))</f>
        <v>0.67017788415509816</v>
      </c>
    </row>
    <row r="5869" spans="1:15" x14ac:dyDescent="0.2">
      <c r="A5869">
        <v>1</v>
      </c>
      <c r="B5869" s="1">
        <f>48/82*K5869</f>
        <v>136585.1707317073</v>
      </c>
      <c r="C5869" t="s">
        <v>22</v>
      </c>
      <c r="D5869" t="s">
        <v>1642</v>
      </c>
      <c r="E5869">
        <v>99</v>
      </c>
      <c r="F5869">
        <v>0</v>
      </c>
      <c r="H5869">
        <v>0</v>
      </c>
      <c r="K5869" s="1">
        <v>233333</v>
      </c>
      <c r="L5869" s="1">
        <v>0</v>
      </c>
      <c r="O5869" s="10">
        <f>N5869-1/SUMIF(Seasons!A$2:A$8,C5869,Seasons!E$2:E$8)*(B5869-(E5869/SUMIF(Seasons!A$2:A$8,C5869,Seasons!B$2:B$8))*SUMIF(Seasons!A$2:A$8,C5869,Seasons!C$2:C$8))</f>
        <v>0.35247876632572783</v>
      </c>
    </row>
    <row r="5870" spans="1:15" x14ac:dyDescent="0.2">
      <c r="A5870">
        <v>1</v>
      </c>
      <c r="B5870" s="1">
        <f>J5870</f>
        <v>791667</v>
      </c>
      <c r="C5870" s="11" t="s">
        <v>17</v>
      </c>
      <c r="D5870" s="11" t="s">
        <v>1643</v>
      </c>
      <c r="E5870" s="12">
        <v>190</v>
      </c>
      <c r="F5870" s="12"/>
      <c r="G5870" s="12"/>
      <c r="H5870" s="12"/>
      <c r="I5870" s="13">
        <v>825000</v>
      </c>
      <c r="J5870" s="14">
        <v>791667</v>
      </c>
      <c r="K5870" s="14"/>
      <c r="L5870" s="14" t="s">
        <v>27</v>
      </c>
      <c r="M5870" s="13"/>
      <c r="N5870" s="10">
        <v>-2.8</v>
      </c>
      <c r="O5870" s="10">
        <f>N5870-1/SUMIF(Seasons!A$2:A$8,C5870,Seasons!E$2:E$8)*(B5870-(E5870/SUMIF(Seasons!A$2:A$8,C5870,Seasons!B$2:B$8))*SUMIF(Seasons!A$2:A$8,C5870,Seasons!C$2:C$8))</f>
        <v>-3.6301483342435823</v>
      </c>
    </row>
    <row r="5871" spans="1:15" x14ac:dyDescent="0.2">
      <c r="A5871">
        <v>1</v>
      </c>
      <c r="B5871" s="1">
        <f>K5871</f>
        <v>525000</v>
      </c>
      <c r="C5871" s="11" t="s">
        <v>19</v>
      </c>
      <c r="D5871" s="11" t="s">
        <v>1643</v>
      </c>
      <c r="E5871" s="12">
        <v>193</v>
      </c>
      <c r="F5871" s="12">
        <v>0</v>
      </c>
      <c r="G5871" s="12">
        <v>0</v>
      </c>
      <c r="H5871" s="12">
        <v>0</v>
      </c>
      <c r="I5871" s="11"/>
      <c r="J5871" s="14">
        <v>525000</v>
      </c>
      <c r="K5871" s="14">
        <v>525000</v>
      </c>
      <c r="L5871" s="14">
        <v>0</v>
      </c>
      <c r="M5871" s="13"/>
      <c r="N5871" s="10">
        <v>-0.4</v>
      </c>
      <c r="O5871" s="10">
        <f>N5871-1/SUMIF(Seasons!A$2:A$8,C5871,Seasons!E$2:E$8)*(B5871-(E5871/SUMIF(Seasons!A$2:A$8,C5871,Seasons!B$2:B$8))*SUMIF(Seasons!A$2:A$8,C5871,Seasons!C$2:C$8))</f>
        <v>-0.46622516556291393</v>
      </c>
    </row>
    <row r="5872" spans="1:15" x14ac:dyDescent="0.2">
      <c r="A5872">
        <v>1</v>
      </c>
      <c r="B5872" s="1">
        <f>K5872</f>
        <v>525000</v>
      </c>
      <c r="C5872" s="11" t="s">
        <v>20</v>
      </c>
      <c r="D5872" s="11" t="s">
        <v>1643</v>
      </c>
      <c r="E5872" s="12">
        <v>186</v>
      </c>
      <c r="F5872" s="12">
        <v>0</v>
      </c>
      <c r="G5872" s="12">
        <v>0</v>
      </c>
      <c r="H5872" s="12">
        <v>0</v>
      </c>
      <c r="I5872" s="12"/>
      <c r="J5872" s="14">
        <v>525000</v>
      </c>
      <c r="K5872" s="14">
        <v>525000</v>
      </c>
      <c r="L5872" s="14">
        <v>0</v>
      </c>
      <c r="M5872" s="13"/>
      <c r="N5872" s="10">
        <v>0.2</v>
      </c>
      <c r="O5872" s="10">
        <f>N5872-1/SUMIF(Seasons!A$2:A$8,C5872,Seasons!E$2:E$8)*(B5872-(E5872/SUMIF(Seasons!A$2:A$8,C5872,Seasons!B$2:B$8))*SUMIF(Seasons!A$2:A$8,C5872,Seasons!C$2:C$8))</f>
        <v>0.1373695198329854</v>
      </c>
    </row>
    <row r="5873" spans="1:15" x14ac:dyDescent="0.2">
      <c r="A5873">
        <v>1</v>
      </c>
      <c r="B5873" s="1">
        <f>K5873</f>
        <v>298378</v>
      </c>
      <c r="C5873" s="11" t="s">
        <v>21</v>
      </c>
      <c r="D5873" s="11" t="s">
        <v>1643</v>
      </c>
      <c r="E5873" s="12">
        <v>0</v>
      </c>
      <c r="F5873" s="12">
        <v>0</v>
      </c>
      <c r="G5873" s="12">
        <v>0</v>
      </c>
      <c r="H5873" s="12">
        <v>92</v>
      </c>
      <c r="I5873" s="12"/>
      <c r="J5873" s="14">
        <v>600000</v>
      </c>
      <c r="K5873" s="14">
        <v>298378</v>
      </c>
      <c r="L5873" s="14">
        <v>0</v>
      </c>
      <c r="M5873" s="13">
        <v>0</v>
      </c>
      <c r="N5873" s="10"/>
      <c r="O5873" s="10">
        <f>N5873-1/SUMIF(Seasons!A$2:A$8,C5873,Seasons!E$2:E$8)*(B5873-(E5873/SUMIF(Seasons!A$2:A$8,C5873,Seasons!B$2:B$8))*SUMIF(Seasons!A$2:A$8,C5873,Seasons!C$2:C$8))</f>
        <v>-0.68559808520823362</v>
      </c>
    </row>
    <row r="5874" spans="1:15" x14ac:dyDescent="0.2">
      <c r="A5874">
        <v>1</v>
      </c>
      <c r="B5874" s="1">
        <f>J5874</f>
        <v>915053</v>
      </c>
      <c r="C5874" s="11" t="s">
        <v>17</v>
      </c>
      <c r="D5874" s="11" t="s">
        <v>1644</v>
      </c>
      <c r="E5874" s="12">
        <v>190</v>
      </c>
      <c r="F5874" s="12"/>
      <c r="G5874" s="12"/>
      <c r="H5874" s="12"/>
      <c r="I5874" s="13">
        <v>952400</v>
      </c>
      <c r="J5874" s="14">
        <v>915053</v>
      </c>
      <c r="K5874" s="14"/>
      <c r="L5874" s="14" t="s">
        <v>27</v>
      </c>
      <c r="M5874" s="13"/>
      <c r="N5874" s="10">
        <v>-0.9</v>
      </c>
      <c r="O5874" s="10">
        <f>N5874-1/SUMIF(Seasons!A$2:A$8,C5874,Seasons!E$2:E$8)*(B5874-(E5874/SUMIF(Seasons!A$2:A$8,C5874,Seasons!B$2:B$8))*SUMIF(Seasons!A$2:A$8,C5874,Seasons!C$2:C$8))</f>
        <v>-2.0536069907154562</v>
      </c>
    </row>
    <row r="5875" spans="1:15" x14ac:dyDescent="0.2">
      <c r="A5875">
        <v>1</v>
      </c>
      <c r="B5875" s="1">
        <f>K5875</f>
        <v>1300000</v>
      </c>
      <c r="C5875" s="11" t="s">
        <v>19</v>
      </c>
      <c r="D5875" s="11" t="s">
        <v>1644</v>
      </c>
      <c r="E5875" s="12">
        <v>193</v>
      </c>
      <c r="F5875" s="12">
        <v>0</v>
      </c>
      <c r="G5875" s="12">
        <v>0</v>
      </c>
      <c r="H5875" s="12">
        <v>0</v>
      </c>
      <c r="I5875" s="11"/>
      <c r="J5875" s="14">
        <v>1300000</v>
      </c>
      <c r="K5875" s="14">
        <v>1300000</v>
      </c>
      <c r="L5875" s="14">
        <v>0</v>
      </c>
      <c r="M5875" s="13"/>
      <c r="N5875" s="10">
        <v>2.4</v>
      </c>
      <c r="O5875" s="10">
        <f>N5875-1/SUMIF(Seasons!A$2:A$8,C5875,Seasons!E$2:E$8)*(B5875-(E5875/SUMIF(Seasons!A$2:A$8,C5875,Seasons!B$2:B$8))*SUMIF(Seasons!A$2:A$8,C5875,Seasons!C$2:C$8))</f>
        <v>0.28079470198675471</v>
      </c>
    </row>
    <row r="5876" spans="1:15" x14ac:dyDescent="0.2">
      <c r="A5876">
        <v>1</v>
      </c>
      <c r="B5876" s="1">
        <f>K5876</f>
        <v>1300000</v>
      </c>
      <c r="C5876" s="11" t="s">
        <v>20</v>
      </c>
      <c r="D5876" s="11" t="s">
        <v>1644</v>
      </c>
      <c r="E5876" s="12">
        <v>186</v>
      </c>
      <c r="F5876" s="12">
        <v>0</v>
      </c>
      <c r="G5876" s="12">
        <v>0</v>
      </c>
      <c r="H5876" s="12">
        <v>0</v>
      </c>
      <c r="I5876" s="12"/>
      <c r="J5876" s="14">
        <v>1300000</v>
      </c>
      <c r="K5876" s="14">
        <v>1300000</v>
      </c>
      <c r="L5876" s="14">
        <v>0</v>
      </c>
      <c r="M5876" s="13"/>
      <c r="N5876" s="10">
        <v>0.2</v>
      </c>
      <c r="O5876" s="10">
        <f>N5876-1/SUMIF(Seasons!A$2:A$8,C5876,Seasons!E$2:E$8)*(B5876-(E5876/SUMIF(Seasons!A$2:A$8,C5876,Seasons!B$2:B$8))*SUMIF(Seasons!A$2:A$8,C5876,Seasons!C$2:C$8))</f>
        <v>-1.8041753653444677</v>
      </c>
    </row>
    <row r="5877" spans="1:15" x14ac:dyDescent="0.2">
      <c r="A5877">
        <v>1</v>
      </c>
      <c r="B5877" s="1">
        <f>K5877</f>
        <v>2250000</v>
      </c>
      <c r="C5877" s="11" t="s">
        <v>21</v>
      </c>
      <c r="D5877" s="11" t="s">
        <v>1644</v>
      </c>
      <c r="E5877" s="12">
        <v>185</v>
      </c>
      <c r="F5877" s="12">
        <v>0</v>
      </c>
      <c r="G5877" s="12">
        <v>0</v>
      </c>
      <c r="H5877" s="12">
        <v>0</v>
      </c>
      <c r="I5877" s="12"/>
      <c r="J5877" s="14">
        <v>2250000</v>
      </c>
      <c r="K5877" s="14">
        <v>2250000</v>
      </c>
      <c r="L5877" s="14">
        <v>0</v>
      </c>
      <c r="M5877" s="13">
        <v>0</v>
      </c>
      <c r="N5877" s="10">
        <v>6.3</v>
      </c>
      <c r="O5877" s="10">
        <f>N5877-1/SUMIF(Seasons!A$2:A$8,C5877,Seasons!E$2:E$8)*(B5877-(E5877/SUMIF(Seasons!A$2:A$8,C5877,Seasons!B$2:B$8))*SUMIF(Seasons!A$2:A$8,C5877,Seasons!C$2:C$8))</f>
        <v>2.3363810435615124</v>
      </c>
    </row>
    <row r="5878" spans="1:15" x14ac:dyDescent="0.2">
      <c r="A5878">
        <v>1</v>
      </c>
      <c r="B5878" s="1">
        <f>48/82*K5878</f>
        <v>1317073.1707317072</v>
      </c>
      <c r="C5878" t="s">
        <v>22</v>
      </c>
      <c r="D5878" t="s">
        <v>1644</v>
      </c>
      <c r="E5878">
        <v>99</v>
      </c>
      <c r="F5878">
        <v>0</v>
      </c>
      <c r="H5878">
        <v>0</v>
      </c>
      <c r="K5878" s="1">
        <v>2250000</v>
      </c>
      <c r="L5878" s="1">
        <v>0</v>
      </c>
      <c r="N5878" s="3">
        <v>0.30000000000000004</v>
      </c>
      <c r="O5878" s="10">
        <f>N5878-1/SUMIF(Seasons!A$2:A$8,C5878,Seasons!E$2:E$8)*(B5878-(E5878/SUMIF(Seasons!A$2:A$8,C5878,Seasons!B$2:B$8))*SUMIF(Seasons!A$2:A$8,C5878,Seasons!C$2:C$8))</f>
        <v>-1.7846577498033043</v>
      </c>
    </row>
    <row r="5879" spans="1:15" x14ac:dyDescent="0.2">
      <c r="A5879">
        <v>1</v>
      </c>
      <c r="B5879" s="1">
        <f>K5879</f>
        <v>3500000</v>
      </c>
      <c r="C5879" t="s">
        <v>15</v>
      </c>
      <c r="D5879" t="s">
        <v>1644</v>
      </c>
      <c r="E5879">
        <v>195</v>
      </c>
      <c r="F5879">
        <v>0</v>
      </c>
      <c r="G5879">
        <v>0</v>
      </c>
      <c r="H5879">
        <v>0</v>
      </c>
      <c r="I5879"/>
      <c r="J5879" s="1">
        <v>3500000</v>
      </c>
      <c r="K5879" s="1">
        <v>3500000</v>
      </c>
      <c r="L5879" s="1">
        <v>0</v>
      </c>
      <c r="M5879"/>
      <c r="N5879" s="3">
        <v>1.9</v>
      </c>
      <c r="O5879" s="10">
        <f>N5879-1/SUMIF(Seasons!A$2:A$8,C5879,Seasons!E$2:E$8)*(B5879-(E5879/SUMIF(Seasons!A$2:A$8,C5879,Seasons!B$2:B$8))*SUMIF(Seasons!A$2:A$8,C5879,Seasons!C$2:C$8))</f>
        <v>-4.9538238141335906</v>
      </c>
    </row>
    <row r="5880" spans="1:15" x14ac:dyDescent="0.2">
      <c r="A5880">
        <v>1</v>
      </c>
      <c r="B5880" s="1">
        <v>3500000</v>
      </c>
      <c r="C5880" t="s">
        <v>23</v>
      </c>
      <c r="D5880" t="s">
        <v>1644</v>
      </c>
      <c r="E5880">
        <v>186</v>
      </c>
      <c r="K5880" s="1">
        <v>3500000</v>
      </c>
      <c r="L5880" s="1">
        <v>0</v>
      </c>
      <c r="N5880" s="3">
        <v>-1.7000000000000002</v>
      </c>
      <c r="O5880" s="10">
        <f>N5880-1/SUMIF(Seasons!A$2:A$8,C5880,Seasons!E$2:E$8)*(B5880-(E5880/SUMIF(Seasons!A$2:A$8,C5880,Seasons!B$2:B$8))*SUMIF(Seasons!A$2:A$8,C5880,Seasons!C$2:C$8))</f>
        <v>-7.9821650399290149</v>
      </c>
    </row>
    <row r="5881" spans="1:15" x14ac:dyDescent="0.2">
      <c r="A5881">
        <v>1</v>
      </c>
      <c r="B5881" s="1">
        <f>K5881</f>
        <v>738324</v>
      </c>
      <c r="C5881" s="11" t="s">
        <v>21</v>
      </c>
      <c r="D5881" t="s">
        <v>1645</v>
      </c>
      <c r="E5881" s="12">
        <v>157</v>
      </c>
      <c r="F5881" s="12">
        <v>0</v>
      </c>
      <c r="G5881" s="12">
        <v>0</v>
      </c>
      <c r="H5881" s="12">
        <v>0</v>
      </c>
      <c r="I5881" s="12"/>
      <c r="J5881" s="14">
        <v>870000</v>
      </c>
      <c r="K5881" s="14">
        <v>738324</v>
      </c>
      <c r="L5881" s="14">
        <v>190000</v>
      </c>
      <c r="M5881" s="13">
        <v>0</v>
      </c>
      <c r="N5881" s="10">
        <v>1.3</v>
      </c>
      <c r="O5881" s="10">
        <f>N5881-1/SUMIF(Seasons!A$2:A$8,C5881,Seasons!E$2:E$8)*(B5881-(E5881/SUMIF(Seasons!A$2:A$8,C5881,Seasons!B$2:B$8))*SUMIF(Seasons!A$2:A$8,C5881,Seasons!C$2:C$8))</f>
        <v>0.62725677098831722</v>
      </c>
    </row>
    <row r="5882" spans="1:15" x14ac:dyDescent="0.2">
      <c r="A5882">
        <v>1</v>
      </c>
      <c r="B5882" s="1">
        <f>48/82*K5882</f>
        <v>94959.219512195123</v>
      </c>
      <c r="C5882" t="s">
        <v>22</v>
      </c>
      <c r="D5882" t="s">
        <v>1645</v>
      </c>
      <c r="E5882">
        <v>22</v>
      </c>
      <c r="F5882">
        <v>0</v>
      </c>
      <c r="H5882">
        <v>0</v>
      </c>
      <c r="K5882" s="1">
        <v>162222</v>
      </c>
      <c r="L5882" s="1">
        <v>140000</v>
      </c>
      <c r="N5882" s="3">
        <v>-1.2</v>
      </c>
      <c r="O5882" s="10">
        <f>N5882-1/SUMIF(Seasons!A$2:A$8,C5882,Seasons!E$2:E$8)*(B5882-(E5882/SUMIF(Seasons!A$2:A$8,C5882,Seasons!B$2:B$8))*SUMIF(Seasons!A$2:A$8,C5882,Seasons!C$2:C$8))</f>
        <v>-1.2550534948859167</v>
      </c>
    </row>
    <row r="5883" spans="1:15" x14ac:dyDescent="0.2">
      <c r="A5883">
        <v>1</v>
      </c>
      <c r="B5883" s="1">
        <f>K5883</f>
        <v>162462</v>
      </c>
      <c r="C5883" t="s">
        <v>15</v>
      </c>
      <c r="D5883" t="s">
        <v>1645</v>
      </c>
      <c r="E5883">
        <v>44</v>
      </c>
      <c r="F5883">
        <v>0</v>
      </c>
      <c r="G5883">
        <v>0</v>
      </c>
      <c r="H5883">
        <v>0</v>
      </c>
      <c r="I5883"/>
      <c r="J5883" s="1">
        <v>870000</v>
      </c>
      <c r="K5883" s="1">
        <v>162462</v>
      </c>
      <c r="L5883" s="1">
        <v>120000</v>
      </c>
      <c r="M5883"/>
      <c r="N5883" s="3">
        <v>2.6</v>
      </c>
      <c r="O5883" s="10">
        <f>N5883-1/SUMIF(Seasons!A$2:A$8,C5883,Seasons!E$2:E$8)*(B5883-(E5883/SUMIF(Seasons!A$2:A$8,C5883,Seasons!B$2:B$8))*SUMIF(Seasons!A$2:A$8,C5883,Seasons!C$2:C$8))</f>
        <v>2.5108783677116691</v>
      </c>
    </row>
    <row r="5884" spans="1:15" x14ac:dyDescent="0.2">
      <c r="A5884">
        <v>1</v>
      </c>
      <c r="B5884" s="1">
        <v>800000</v>
      </c>
      <c r="C5884" t="s">
        <v>23</v>
      </c>
      <c r="D5884" t="s">
        <v>1645</v>
      </c>
      <c r="E5884">
        <v>186</v>
      </c>
      <c r="K5884" s="1">
        <v>800000</v>
      </c>
      <c r="L5884" s="1">
        <v>0</v>
      </c>
      <c r="N5884" s="3">
        <v>2.1</v>
      </c>
      <c r="O5884" s="10">
        <f>N5884-1/SUMIF(Seasons!A$2:A$8,C5884,Seasons!E$2:E$8)*(B5884-(E5884/SUMIF(Seasons!A$2:A$8,C5884,Seasons!B$2:B$8))*SUMIF(Seasons!A$2:A$8,C5884,Seasons!C$2:C$8))</f>
        <v>1.5676131322094056</v>
      </c>
    </row>
    <row r="5885" spans="1:15" x14ac:dyDescent="0.2">
      <c r="A5885">
        <v>1</v>
      </c>
      <c r="B5885" s="1">
        <f>K5885</f>
        <v>43683</v>
      </c>
      <c r="C5885" s="11" t="s">
        <v>20</v>
      </c>
      <c r="D5885" s="11" t="s">
        <v>1646</v>
      </c>
      <c r="E5885" s="12">
        <v>10</v>
      </c>
      <c r="F5885" s="12">
        <v>0</v>
      </c>
      <c r="G5885" s="12">
        <v>0</v>
      </c>
      <c r="H5885" s="12">
        <v>0</v>
      </c>
      <c r="I5885" s="12"/>
      <c r="J5885" s="14">
        <v>812500</v>
      </c>
      <c r="K5885" s="14">
        <v>43683</v>
      </c>
      <c r="L5885" s="14">
        <v>220000</v>
      </c>
      <c r="M5885" s="13"/>
      <c r="N5885" s="10">
        <v>0.1</v>
      </c>
      <c r="O5885" s="10">
        <f>N5885-1/SUMIF(Seasons!A$2:A$8,C5885,Seasons!E$2:E$8)*(B5885-(E5885/SUMIF(Seasons!A$2:A$8,C5885,Seasons!B$2:B$8))*SUMIF(Seasons!A$2:A$8,C5885,Seasons!C$2:C$8))</f>
        <v>5.7909111724695282E-2</v>
      </c>
    </row>
    <row r="5886" spans="1:15" x14ac:dyDescent="0.2">
      <c r="A5886">
        <v>1</v>
      </c>
      <c r="B5886" s="1">
        <f>K5886</f>
        <v>173881</v>
      </c>
      <c r="C5886" s="11" t="s">
        <v>21</v>
      </c>
      <c r="D5886" s="11" t="s">
        <v>1646</v>
      </c>
      <c r="E5886" s="12">
        <v>39</v>
      </c>
      <c r="F5886" s="12">
        <v>0</v>
      </c>
      <c r="G5886" s="12">
        <v>0</v>
      </c>
      <c r="H5886" s="12">
        <v>11</v>
      </c>
      <c r="I5886" s="12"/>
      <c r="J5886" s="14">
        <v>812500</v>
      </c>
      <c r="K5886" s="14">
        <v>173881</v>
      </c>
      <c r="L5886" s="14">
        <v>220000</v>
      </c>
      <c r="M5886" s="13">
        <v>0</v>
      </c>
      <c r="N5886" s="10">
        <v>-0.7</v>
      </c>
      <c r="O5886" s="10">
        <f>N5886-1/SUMIF(Seasons!A$2:A$8,C5886,Seasons!E$2:E$8)*(B5886-(E5886/SUMIF(Seasons!A$2:A$8,C5886,Seasons!B$2:B$8))*SUMIF(Seasons!A$2:A$8,C5886,Seasons!C$2:C$8))</f>
        <v>-0.84523004153028081</v>
      </c>
    </row>
    <row r="5887" spans="1:15" x14ac:dyDescent="0.2">
      <c r="A5887">
        <v>1</v>
      </c>
      <c r="B5887" s="1">
        <f>48/82*K5887</f>
        <v>6652.0975609756097</v>
      </c>
      <c r="C5887" t="s">
        <v>22</v>
      </c>
      <c r="D5887" t="s">
        <v>1646</v>
      </c>
      <c r="E5887">
        <v>2</v>
      </c>
      <c r="F5887">
        <v>0</v>
      </c>
      <c r="H5887">
        <v>0</v>
      </c>
      <c r="K5887" s="1">
        <v>11364</v>
      </c>
      <c r="L5887" s="1">
        <v>0</v>
      </c>
      <c r="N5887" s="3">
        <v>0.5</v>
      </c>
      <c r="O5887" s="10">
        <f>N5887-1/SUMIF(Seasons!A$2:A$8,C5887,Seasons!E$2:E$8)*(B5887-(E5887/SUMIF(Seasons!A$2:A$8,C5887,Seasons!B$2:B$8))*SUMIF(Seasons!A$2:A$8,C5887,Seasons!C$2:C$8))</f>
        <v>0.49908403232959014</v>
      </c>
    </row>
    <row r="5888" spans="1:15" x14ac:dyDescent="0.2">
      <c r="A5888">
        <v>1</v>
      </c>
      <c r="B5888" s="1">
        <f>K5888</f>
        <v>562500</v>
      </c>
      <c r="C5888" t="s">
        <v>15</v>
      </c>
      <c r="D5888" t="s">
        <v>1646</v>
      </c>
      <c r="E5888">
        <v>195</v>
      </c>
      <c r="F5888">
        <v>0</v>
      </c>
      <c r="G5888">
        <v>0</v>
      </c>
      <c r="H5888">
        <v>0</v>
      </c>
      <c r="I5888"/>
      <c r="J5888" s="1">
        <v>562500</v>
      </c>
      <c r="K5888" s="1">
        <v>562500</v>
      </c>
      <c r="L5888" s="1">
        <v>0</v>
      </c>
      <c r="M5888"/>
      <c r="N5888" s="3">
        <v>6.1</v>
      </c>
      <c r="O5888" s="10">
        <f>N5888-1/SUMIF(Seasons!A$2:A$8,C5888,Seasons!E$2:E$8)*(B5888-(E5888/SUMIF(Seasons!A$2:A$8,C5888,Seasons!B$2:B$8))*SUMIF(Seasons!A$2:A$8,C5888,Seasons!C$2:C$8))</f>
        <v>6.0709583736689252</v>
      </c>
    </row>
    <row r="5889" spans="1:15" x14ac:dyDescent="0.2">
      <c r="A5889">
        <v>1</v>
      </c>
      <c r="B5889" s="1">
        <v>1500000</v>
      </c>
      <c r="C5889" t="s">
        <v>23</v>
      </c>
      <c r="D5889" t="s">
        <v>1646</v>
      </c>
      <c r="E5889">
        <v>186</v>
      </c>
      <c r="K5889" s="1">
        <v>1500000</v>
      </c>
      <c r="L5889" s="1">
        <v>0</v>
      </c>
      <c r="N5889" s="3">
        <v>2.4</v>
      </c>
      <c r="O5889" s="10">
        <f>N5889-1/SUMIF(Seasons!A$2:A$8,C5889,Seasons!E$2:E$8)*(B5889-(E5889/SUMIF(Seasons!A$2:A$8,C5889,Seasons!B$2:B$8))*SUMIF(Seasons!A$2:A$8,C5889,Seasons!C$2:C$8))</f>
        <v>0.37692990239574087</v>
      </c>
    </row>
    <row r="5890" spans="1:15" x14ac:dyDescent="0.2">
      <c r="A5890">
        <v>1</v>
      </c>
      <c r="B5890" s="1">
        <f>K5890</f>
        <v>208108</v>
      </c>
      <c r="C5890" s="11" t="s">
        <v>21</v>
      </c>
      <c r="D5890" s="11" t="s">
        <v>1647</v>
      </c>
      <c r="E5890" s="12">
        <v>44</v>
      </c>
      <c r="F5890" s="12">
        <v>0</v>
      </c>
      <c r="G5890" s="12">
        <v>0</v>
      </c>
      <c r="H5890" s="12">
        <v>0</v>
      </c>
      <c r="I5890" s="12"/>
      <c r="J5890" s="14">
        <v>875000</v>
      </c>
      <c r="K5890" s="14">
        <v>208108</v>
      </c>
      <c r="L5890" s="14">
        <v>0</v>
      </c>
      <c r="M5890" s="13">
        <v>0</v>
      </c>
      <c r="N5890" s="10">
        <v>2.5</v>
      </c>
      <c r="O5890" s="10">
        <f>N5890-1/SUMIF(Seasons!A$2:A$8,C5890,Seasons!E$2:E$8)*(B5890-(E5890/SUMIF(Seasons!A$2:A$8,C5890,Seasons!B$2:B$8))*SUMIF(Seasons!A$2:A$8,C5890,Seasons!C$2:C$8))</f>
        <v>2.3087280762811639</v>
      </c>
    </row>
    <row r="5891" spans="1:15" x14ac:dyDescent="0.2">
      <c r="A5891">
        <v>1</v>
      </c>
      <c r="B5891" s="1">
        <f>48/82*K5891</f>
        <v>512195.12195121951</v>
      </c>
      <c r="C5891" t="s">
        <v>22</v>
      </c>
      <c r="D5891" t="s">
        <v>1647</v>
      </c>
      <c r="E5891">
        <v>99</v>
      </c>
      <c r="F5891">
        <v>0</v>
      </c>
      <c r="H5891">
        <v>0</v>
      </c>
      <c r="K5891" s="1">
        <v>875000</v>
      </c>
      <c r="L5891" s="1">
        <v>0</v>
      </c>
      <c r="N5891" s="3">
        <v>2.4</v>
      </c>
      <c r="O5891" s="10">
        <f>N5891-1/SUMIF(Seasons!A$2:A$8,C5891,Seasons!E$2:E$8)*(B5891-(E5891/SUMIF(Seasons!A$2:A$8,C5891,Seasons!B$2:B$8))*SUMIF(Seasons!A$2:A$8,C5891,Seasons!C$2:C$8))</f>
        <v>1.9770259638080252</v>
      </c>
    </row>
    <row r="5892" spans="1:15" x14ac:dyDescent="0.2">
      <c r="A5892">
        <v>1</v>
      </c>
      <c r="B5892" s="1">
        <f>K5892</f>
        <v>1262500</v>
      </c>
      <c r="C5892" t="s">
        <v>15</v>
      </c>
      <c r="D5892" t="s">
        <v>1647</v>
      </c>
      <c r="E5892">
        <v>195</v>
      </c>
      <c r="F5892">
        <v>0</v>
      </c>
      <c r="G5892">
        <v>0</v>
      </c>
      <c r="H5892">
        <v>0</v>
      </c>
      <c r="I5892"/>
      <c r="J5892" s="1">
        <v>1262500</v>
      </c>
      <c r="K5892" s="1">
        <v>1262500</v>
      </c>
      <c r="L5892" s="1">
        <v>0</v>
      </c>
      <c r="M5892"/>
      <c r="N5892" s="3">
        <v>4.9000000000000004</v>
      </c>
      <c r="O5892" s="10">
        <f>N5892-1/SUMIF(Seasons!A$2:A$8,C5892,Seasons!E$2:E$8)*(B5892-(E5892/SUMIF(Seasons!A$2:A$8,C5892,Seasons!B$2:B$8))*SUMIF(Seasons!A$2:A$8,C5892,Seasons!C$2:C$8))</f>
        <v>3.2446272991287515</v>
      </c>
    </row>
    <row r="5893" spans="1:15" x14ac:dyDescent="0.2">
      <c r="A5893">
        <v>1</v>
      </c>
      <c r="B5893" s="1">
        <v>1262000</v>
      </c>
      <c r="C5893" t="s">
        <v>23</v>
      </c>
      <c r="D5893" t="s">
        <v>1647</v>
      </c>
      <c r="E5893">
        <v>186</v>
      </c>
      <c r="K5893" s="1">
        <v>1262000</v>
      </c>
      <c r="L5893" s="1">
        <v>0</v>
      </c>
      <c r="N5893" s="3">
        <v>3.1</v>
      </c>
      <c r="O5893" s="10">
        <f>N5893-1/SUMIF(Seasons!A$2:A$8,C5893,Seasons!E$2:E$8)*(B5893-(E5893/SUMIF(Seasons!A$2:A$8,C5893,Seasons!B$2:B$8))*SUMIF(Seasons!A$2:A$8,C5893,Seasons!C$2:C$8))</f>
        <v>1.583762200532387</v>
      </c>
    </row>
    <row r="5894" spans="1:15" x14ac:dyDescent="0.2">
      <c r="A5894">
        <v>1</v>
      </c>
      <c r="B5894" s="1">
        <v>8000</v>
      </c>
      <c r="C5894" t="s">
        <v>23</v>
      </c>
      <c r="D5894" t="s">
        <v>1648</v>
      </c>
      <c r="E5894">
        <v>2</v>
      </c>
      <c r="K5894" s="1">
        <v>8000</v>
      </c>
      <c r="L5894" s="1">
        <v>80000</v>
      </c>
      <c r="N5894" s="3">
        <v>0</v>
      </c>
      <c r="O5894" s="10">
        <f>N5894-1/SUMIF(Seasons!A$2:A$8,C5894,Seasons!E$2:E$8)*(B5894-(E5894/SUMIF(Seasons!A$2:A$8,C5894,Seasons!B$2:B$8))*SUMIF(Seasons!A$2:A$8,C5894,Seasons!C$2:C$8))</f>
        <v>-4.4422818215645301E-3</v>
      </c>
    </row>
    <row r="5895" spans="1:15" x14ac:dyDescent="0.2">
      <c r="A5895">
        <v>1</v>
      </c>
      <c r="B5895" s="1">
        <f>K5895</f>
        <v>900000</v>
      </c>
      <c r="C5895" s="11" t="s">
        <v>21</v>
      </c>
      <c r="D5895" s="11" t="s">
        <v>1649</v>
      </c>
      <c r="E5895" s="12">
        <v>185</v>
      </c>
      <c r="F5895" s="12">
        <v>0</v>
      </c>
      <c r="G5895" s="12">
        <v>0</v>
      </c>
      <c r="H5895" s="12">
        <v>0</v>
      </c>
      <c r="I5895" s="12"/>
      <c r="J5895" s="14">
        <v>900000</v>
      </c>
      <c r="K5895" s="14">
        <v>900000</v>
      </c>
      <c r="L5895" s="14">
        <v>210000</v>
      </c>
      <c r="M5895" s="13">
        <v>0</v>
      </c>
      <c r="N5895" s="10">
        <v>4</v>
      </c>
      <c r="O5895" s="10">
        <f>N5895-1/SUMIF(Seasons!A$2:A$8,C5895,Seasons!E$2:E$8)*(B5895-(E5895/SUMIF(Seasons!A$2:A$8,C5895,Seasons!B$2:B$8))*SUMIF(Seasons!A$2:A$8,C5895,Seasons!C$2:C$8))</f>
        <v>3.1383437051220682</v>
      </c>
    </row>
    <row r="5896" spans="1:15" x14ac:dyDescent="0.2">
      <c r="A5896">
        <v>1</v>
      </c>
      <c r="B5896" s="1">
        <f>48/82*K5896</f>
        <v>433170.73170731706</v>
      </c>
      <c r="C5896" t="s">
        <v>22</v>
      </c>
      <c r="D5896" t="s">
        <v>1649</v>
      </c>
      <c r="E5896">
        <v>99</v>
      </c>
      <c r="F5896">
        <v>0</v>
      </c>
      <c r="H5896">
        <v>0</v>
      </c>
      <c r="K5896" s="1">
        <v>740000</v>
      </c>
      <c r="L5896" s="1">
        <v>160000</v>
      </c>
      <c r="N5896" s="3">
        <v>1.1000000000000001</v>
      </c>
      <c r="O5896" s="10">
        <f>N5896-1/SUMIF(Seasons!A$2:A$8,C5896,Seasons!E$2:E$8)*(B5896-(E5896/SUMIF(Seasons!A$2:A$8,C5896,Seasons!B$2:B$8))*SUMIF(Seasons!A$2:A$8,C5896,Seasons!C$2:C$8))</f>
        <v>0.84017309205350132</v>
      </c>
    </row>
    <row r="5897" spans="1:15" x14ac:dyDescent="0.2">
      <c r="A5897">
        <v>1</v>
      </c>
      <c r="B5897" s="1">
        <f>K5897</f>
        <v>2000000</v>
      </c>
      <c r="C5897" t="s">
        <v>15</v>
      </c>
      <c r="D5897" t="s">
        <v>1649</v>
      </c>
      <c r="E5897">
        <v>195</v>
      </c>
      <c r="F5897">
        <v>0</v>
      </c>
      <c r="G5897">
        <v>0</v>
      </c>
      <c r="H5897">
        <v>0</v>
      </c>
      <c r="I5897"/>
      <c r="J5897" s="1">
        <v>2000000</v>
      </c>
      <c r="K5897" s="1">
        <v>2000000</v>
      </c>
      <c r="L5897" s="1">
        <v>0</v>
      </c>
      <c r="M5897"/>
      <c r="N5897" s="3">
        <v>13.8</v>
      </c>
      <c r="O5897" s="10">
        <f>N5897-1/SUMIF(Seasons!A$2:A$8,C5897,Seasons!E$2:E$8)*(B5897-(E5897/SUMIF(Seasons!A$2:A$8,C5897,Seasons!B$2:B$8))*SUMIF(Seasons!A$2:A$8,C5897,Seasons!C$2:C$8))</f>
        <v>10.431171345595354</v>
      </c>
    </row>
    <row r="5898" spans="1:15" x14ac:dyDescent="0.2">
      <c r="A5898">
        <v>1</v>
      </c>
      <c r="B5898" s="1">
        <v>2000000</v>
      </c>
      <c r="C5898" t="s">
        <v>23</v>
      </c>
      <c r="D5898" t="s">
        <v>1649</v>
      </c>
      <c r="E5898">
        <v>186</v>
      </c>
      <c r="K5898" s="1">
        <v>2000000</v>
      </c>
      <c r="L5898" s="1">
        <v>0</v>
      </c>
      <c r="N5898" s="3">
        <v>7.8</v>
      </c>
      <c r="O5898" s="10">
        <f>N5898-1/SUMIF(Seasons!A$2:A$8,C5898,Seasons!E$2:E$8)*(B5898-(E5898/SUMIF(Seasons!A$2:A$8,C5898,Seasons!B$2:B$8))*SUMIF(Seasons!A$2:A$8,C5898,Seasons!C$2:C$8))</f>
        <v>4.7121561668145517</v>
      </c>
    </row>
    <row r="5899" spans="1:15" x14ac:dyDescent="0.2">
      <c r="A5899">
        <v>1</v>
      </c>
      <c r="B5899" s="1">
        <f>K5899</f>
        <v>9326</v>
      </c>
      <c r="C5899" s="11" t="s">
        <v>19</v>
      </c>
      <c r="D5899" s="11" t="s">
        <v>1650</v>
      </c>
      <c r="E5899" s="12">
        <v>3</v>
      </c>
      <c r="F5899" s="12">
        <v>0</v>
      </c>
      <c r="G5899" s="12">
        <v>0</v>
      </c>
      <c r="H5899" s="12">
        <v>0</v>
      </c>
      <c r="I5899" s="11"/>
      <c r="J5899" s="14">
        <v>600000</v>
      </c>
      <c r="K5899" s="14">
        <v>9326</v>
      </c>
      <c r="L5899" s="14">
        <v>0</v>
      </c>
      <c r="M5899" s="13"/>
      <c r="N5899" s="10">
        <v>-0.6</v>
      </c>
      <c r="O5899" s="10">
        <f>N5899-1/SUMIF(Seasons!A$2:A$8,C5899,Seasons!E$2:E$8)*(B5899-(E5899/SUMIF(Seasons!A$2:A$8,C5899,Seasons!B$2:B$8))*SUMIF(Seasons!A$2:A$8,C5899,Seasons!C$2:C$8))</f>
        <v>-0.60411650138969908</v>
      </c>
    </row>
    <row r="5900" spans="1:15" x14ac:dyDescent="0.2">
      <c r="A5900">
        <v>1</v>
      </c>
      <c r="B5900" s="1">
        <f>K5900</f>
        <v>47312</v>
      </c>
      <c r="C5900" s="11" t="s">
        <v>20</v>
      </c>
      <c r="D5900" s="11" t="s">
        <v>1650</v>
      </c>
      <c r="E5900" s="12">
        <v>16</v>
      </c>
      <c r="F5900" s="12">
        <v>0</v>
      </c>
      <c r="G5900" s="12">
        <v>0</v>
      </c>
      <c r="H5900" s="12">
        <v>0</v>
      </c>
      <c r="I5900" s="12"/>
      <c r="J5900" s="14">
        <v>550000</v>
      </c>
      <c r="K5900" s="14">
        <v>47312</v>
      </c>
      <c r="L5900" s="14">
        <v>0</v>
      </c>
      <c r="M5900" s="13"/>
      <c r="N5900" s="10">
        <v>0.6</v>
      </c>
      <c r="O5900" s="10">
        <f>N5900-1/SUMIF(Seasons!A$2:A$8,C5900,Seasons!E$2:E$8)*(B5900-(E5900/SUMIF(Seasons!A$2:A$8,C5900,Seasons!B$2:B$8))*SUMIF(Seasons!A$2:A$8,C5900,Seasons!C$2:C$8))</f>
        <v>0.58922443262172541</v>
      </c>
    </row>
    <row r="5901" spans="1:15" x14ac:dyDescent="0.2">
      <c r="A5901">
        <v>1</v>
      </c>
      <c r="B5901" s="1">
        <f>K5901</f>
        <v>700000</v>
      </c>
      <c r="C5901" s="11" t="s">
        <v>21</v>
      </c>
      <c r="D5901" s="11" t="s">
        <v>1650</v>
      </c>
      <c r="E5901" s="12">
        <v>185</v>
      </c>
      <c r="F5901" s="16">
        <v>49</v>
      </c>
      <c r="G5901" s="12">
        <v>0</v>
      </c>
      <c r="H5901" s="12">
        <v>0</v>
      </c>
      <c r="I5901" s="12"/>
      <c r="J5901" s="14">
        <v>700000</v>
      </c>
      <c r="K5901" s="14">
        <v>700000</v>
      </c>
      <c r="L5901" s="14">
        <v>0</v>
      </c>
      <c r="M5901" s="13">
        <v>0</v>
      </c>
      <c r="N5901" s="10">
        <v>2.2000000000000002</v>
      </c>
      <c r="O5901" s="10">
        <f>N5901-1/SUMIF(Seasons!A$2:A$8,C5901,Seasons!E$2:E$8)*(B5901-(E5901/SUMIF(Seasons!A$2:A$8,C5901,Seasons!B$2:B$8))*SUMIF(Seasons!A$2:A$8,C5901,Seasons!C$2:C$8))</f>
        <v>1.7978937290569652</v>
      </c>
    </row>
    <row r="5902" spans="1:15" x14ac:dyDescent="0.2">
      <c r="A5902">
        <v>1</v>
      </c>
      <c r="B5902" s="1">
        <f>48/82*K5902</f>
        <v>453658.53658536583</v>
      </c>
      <c r="C5902" t="s">
        <v>22</v>
      </c>
      <c r="D5902" t="s">
        <v>1650</v>
      </c>
      <c r="E5902">
        <v>99</v>
      </c>
      <c r="F5902">
        <v>0</v>
      </c>
      <c r="H5902">
        <v>0</v>
      </c>
      <c r="K5902" s="1">
        <v>775000</v>
      </c>
      <c r="L5902" s="1">
        <v>0</v>
      </c>
      <c r="N5902" s="3">
        <v>-0.5</v>
      </c>
      <c r="O5902" s="10">
        <f>N5902-1/SUMIF(Seasons!A$2:A$8,C5902,Seasons!E$2:E$8)*(B5902-(E5902/SUMIF(Seasons!A$2:A$8,C5902,Seasons!B$2:B$8))*SUMIF(Seasons!A$2:A$8,C5902,Seasons!C$2:C$8))</f>
        <v>-0.80212431156569619</v>
      </c>
    </row>
    <row r="5903" spans="1:15" x14ac:dyDescent="0.2">
      <c r="A5903">
        <v>1</v>
      </c>
      <c r="B5903" s="1">
        <f>K5903</f>
        <v>425256</v>
      </c>
      <c r="C5903" t="s">
        <v>15</v>
      </c>
      <c r="D5903" t="s">
        <v>1650</v>
      </c>
      <c r="E5903">
        <v>107</v>
      </c>
      <c r="F5903">
        <v>0</v>
      </c>
      <c r="G5903">
        <v>0</v>
      </c>
      <c r="H5903">
        <v>0</v>
      </c>
      <c r="I5903"/>
      <c r="J5903" s="1">
        <v>775000</v>
      </c>
      <c r="K5903" s="1">
        <v>425256</v>
      </c>
      <c r="L5903" s="1">
        <v>0</v>
      </c>
      <c r="M5903"/>
      <c r="N5903" s="3">
        <v>-1.3</v>
      </c>
      <c r="O5903" s="10">
        <f>N5903-1/SUMIF(Seasons!A$2:A$8,C5903,Seasons!E$2:E$8)*(B5903-(E5903/SUMIF(Seasons!A$2:A$8,C5903,Seasons!B$2:B$8))*SUMIF(Seasons!A$2:A$8,C5903,Seasons!C$2:C$8))</f>
        <v>-1.5868409561396977</v>
      </c>
    </row>
    <row r="5904" spans="1:15" x14ac:dyDescent="0.2">
      <c r="A5904">
        <v>1</v>
      </c>
      <c r="B5904" s="1">
        <f>J5904</f>
        <v>2600000</v>
      </c>
      <c r="C5904" s="11" t="s">
        <v>17</v>
      </c>
      <c r="D5904" s="11" t="s">
        <v>1651</v>
      </c>
      <c r="E5904" s="12">
        <v>190</v>
      </c>
      <c r="F5904" s="12"/>
      <c r="G5904" s="12"/>
      <c r="H5904" s="12"/>
      <c r="I5904" s="13">
        <v>2600000</v>
      </c>
      <c r="J5904" s="14">
        <v>2600000</v>
      </c>
      <c r="K5904" s="14"/>
      <c r="L5904" s="14" t="s">
        <v>27</v>
      </c>
      <c r="M5904" s="13"/>
      <c r="N5904" s="10">
        <v>-0.7</v>
      </c>
      <c r="O5904" s="10">
        <f>N5904-1/SUMIF(Seasons!A$2:A$8,C5904,Seasons!E$2:E$8)*(B5904-(E5904/SUMIF(Seasons!A$2:A$8,C5904,Seasons!B$2:B$8))*SUMIF(Seasons!A$2:A$8,C5904,Seasons!C$2:C$8))</f>
        <v>-6.2707263790278533</v>
      </c>
    </row>
    <row r="5905" spans="1:15" x14ac:dyDescent="0.2">
      <c r="A5905">
        <v>1</v>
      </c>
      <c r="B5905" s="1">
        <f>K5905</f>
        <v>9144</v>
      </c>
      <c r="C5905" s="11" t="s">
        <v>21</v>
      </c>
      <c r="D5905" s="11" t="s">
        <v>1652</v>
      </c>
      <c r="E5905" s="12">
        <v>2</v>
      </c>
      <c r="F5905" s="12">
        <v>0</v>
      </c>
      <c r="G5905" s="12">
        <v>0</v>
      </c>
      <c r="H5905" s="12">
        <v>0</v>
      </c>
      <c r="I5905" s="12"/>
      <c r="J5905" s="14">
        <v>845833</v>
      </c>
      <c r="K5905" s="14">
        <v>9144</v>
      </c>
      <c r="L5905" s="14">
        <v>187500</v>
      </c>
      <c r="M5905" s="13">
        <v>0</v>
      </c>
      <c r="N5905" s="10"/>
      <c r="O5905" s="10">
        <f>N5905-1/SUMIF(Seasons!A$2:A$8,C5905,Seasons!E$2:E$8)*(B5905-(E5905/SUMIF(Seasons!A$2:A$8,C5905,Seasons!B$2:B$8))*SUMIF(Seasons!A$2:A$8,C5905,Seasons!C$2:C$8))</f>
        <v>-7.9693426312861439E-3</v>
      </c>
    </row>
    <row r="5906" spans="1:15" x14ac:dyDescent="0.2">
      <c r="A5906">
        <v>1</v>
      </c>
      <c r="B5906" s="1">
        <f>K5906</f>
        <v>11282</v>
      </c>
      <c r="C5906" t="s">
        <v>15</v>
      </c>
      <c r="D5906" t="s">
        <v>1652</v>
      </c>
      <c r="E5906">
        <v>4</v>
      </c>
      <c r="F5906">
        <v>0</v>
      </c>
      <c r="G5906">
        <v>0</v>
      </c>
      <c r="H5906">
        <v>0</v>
      </c>
      <c r="I5906"/>
      <c r="J5906" s="1">
        <v>550000</v>
      </c>
      <c r="K5906" s="1">
        <v>11282</v>
      </c>
      <c r="L5906" s="1">
        <v>0</v>
      </c>
      <c r="M5906"/>
      <c r="N5906" s="3">
        <v>0</v>
      </c>
      <c r="O5906" s="10">
        <f>N5906-1/SUMIF(Seasons!A$2:A$8,C5906,Seasons!E$2:E$8)*(B5906-(E5906/SUMIF(Seasons!A$2:A$8,C5906,Seasons!B$2:B$8))*SUMIF(Seasons!A$2:A$8,C5906,Seasons!C$2:C$8))</f>
        <v>1.1914513366421304E-7</v>
      </c>
    </row>
    <row r="5907" spans="1:15" x14ac:dyDescent="0.2">
      <c r="A5907">
        <v>1</v>
      </c>
      <c r="B5907" s="1">
        <f>J5907</f>
        <v>950000</v>
      </c>
      <c r="C5907" s="11" t="s">
        <v>17</v>
      </c>
      <c r="D5907" s="11" t="s">
        <v>1653</v>
      </c>
      <c r="E5907" s="12">
        <v>190</v>
      </c>
      <c r="F5907" s="12"/>
      <c r="G5907" s="12"/>
      <c r="H5907" s="12"/>
      <c r="I5907" s="13">
        <v>950000</v>
      </c>
      <c r="J5907" s="14">
        <v>950000</v>
      </c>
      <c r="K5907" s="14"/>
      <c r="L5907" s="14" t="s">
        <v>27</v>
      </c>
      <c r="M5907" s="13"/>
      <c r="N5907" s="10">
        <v>-0.7</v>
      </c>
      <c r="O5907" s="10">
        <f>N5907-1/SUMIF(Seasons!A$2:A$8,C5907,Seasons!E$2:E$8)*(B5907-(E5907/SUMIF(Seasons!A$2:A$8,C5907,Seasons!B$2:B$8))*SUMIF(Seasons!A$2:A$8,C5907,Seasons!C$2:C$8))</f>
        <v>-1.945221190606226</v>
      </c>
    </row>
    <row r="5908" spans="1:15" x14ac:dyDescent="0.2">
      <c r="A5908">
        <v>1</v>
      </c>
      <c r="B5908" s="1">
        <f>K5908</f>
        <v>2200000</v>
      </c>
      <c r="C5908" s="11" t="s">
        <v>19</v>
      </c>
      <c r="D5908" s="11" t="s">
        <v>1653</v>
      </c>
      <c r="E5908" s="12">
        <v>193</v>
      </c>
      <c r="F5908" s="12">
        <v>0</v>
      </c>
      <c r="G5908" s="12">
        <v>0</v>
      </c>
      <c r="H5908" s="12">
        <v>0</v>
      </c>
      <c r="I5908" s="11"/>
      <c r="J5908" s="14">
        <v>2200000</v>
      </c>
      <c r="K5908" s="14">
        <v>2200000</v>
      </c>
      <c r="L5908" s="14">
        <v>0</v>
      </c>
      <c r="M5908" s="13"/>
      <c r="N5908" s="10">
        <v>-6.3</v>
      </c>
      <c r="O5908" s="10">
        <f>N5908-1/SUMIF(Seasons!A$2:A$8,C5908,Seasons!E$2:E$8)*(B5908-(E5908/SUMIF(Seasons!A$2:A$8,C5908,Seasons!B$2:B$8))*SUMIF(Seasons!A$2:A$8,C5908,Seasons!C$2:C$8))</f>
        <v>-10.803311258278146</v>
      </c>
    </row>
    <row r="5909" spans="1:15" x14ac:dyDescent="0.2">
      <c r="A5909">
        <v>1</v>
      </c>
      <c r="B5909" s="1">
        <f>K5909</f>
        <v>1963441</v>
      </c>
      <c r="C5909" s="11" t="s">
        <v>20</v>
      </c>
      <c r="D5909" s="11" t="s">
        <v>1653</v>
      </c>
      <c r="E5909" s="12">
        <v>166</v>
      </c>
      <c r="F5909" s="12">
        <v>0</v>
      </c>
      <c r="G5909" s="12">
        <v>0</v>
      </c>
      <c r="H5909" s="12">
        <v>0</v>
      </c>
      <c r="I5909" s="12"/>
      <c r="J5909" s="14">
        <v>2200000</v>
      </c>
      <c r="K5909" s="14">
        <v>1963441</v>
      </c>
      <c r="L5909" s="14">
        <v>0</v>
      </c>
      <c r="M5909" s="13"/>
      <c r="N5909" s="10">
        <v>-2.5</v>
      </c>
      <c r="O5909" s="10">
        <f>N5909-1/SUMIF(Seasons!A$2:A$8,C5909,Seasons!E$2:E$8)*(B5909-(E5909/SUMIF(Seasons!A$2:A$8,C5909,Seasons!B$2:B$8))*SUMIF(Seasons!A$2:A$8,C5909,Seasons!C$2:C$8))</f>
        <v>-6.3009297057040872</v>
      </c>
    </row>
    <row r="5910" spans="1:15" x14ac:dyDescent="0.2">
      <c r="A5910">
        <v>1</v>
      </c>
      <c r="B5910" s="1">
        <f>K5910</f>
        <v>2000000</v>
      </c>
      <c r="C5910" s="11" t="s">
        <v>21</v>
      </c>
      <c r="D5910" s="11" t="s">
        <v>1653</v>
      </c>
      <c r="E5910" s="12">
        <v>185</v>
      </c>
      <c r="F5910" s="12">
        <v>0</v>
      </c>
      <c r="G5910" s="12">
        <v>0</v>
      </c>
      <c r="H5910" s="12">
        <v>0</v>
      </c>
      <c r="I5910" s="12"/>
      <c r="J5910" s="14">
        <v>2000000</v>
      </c>
      <c r="K5910" s="14">
        <v>2000000</v>
      </c>
      <c r="L5910" s="14">
        <v>0</v>
      </c>
      <c r="M5910" s="13">
        <v>0</v>
      </c>
      <c r="N5910" s="10">
        <v>35</v>
      </c>
      <c r="O5910" s="10">
        <f>N5910-1/SUMIF(Seasons!A$2:A$8,C5910,Seasons!E$2:E$8)*(B5910-(E5910/SUMIF(Seasons!A$2:A$8,C5910,Seasons!B$2:B$8))*SUMIF(Seasons!A$2:A$8,C5910,Seasons!C$2:C$8))</f>
        <v>31.610818573480135</v>
      </c>
    </row>
    <row r="5911" spans="1:15" x14ac:dyDescent="0.2">
      <c r="A5911">
        <v>1</v>
      </c>
      <c r="B5911" s="1">
        <f>48/82*K5911</f>
        <v>1170731.7073170731</v>
      </c>
      <c r="C5911" t="s">
        <v>22</v>
      </c>
      <c r="D5911" t="s">
        <v>1653</v>
      </c>
      <c r="E5911">
        <v>99</v>
      </c>
      <c r="F5911">
        <v>0</v>
      </c>
      <c r="H5911">
        <v>0</v>
      </c>
      <c r="K5911" s="1">
        <v>2000000</v>
      </c>
      <c r="L5911" s="1">
        <v>0</v>
      </c>
      <c r="N5911" s="3">
        <v>1.8</v>
      </c>
      <c r="O5911" s="10">
        <f>N5911-1/SUMIF(Seasons!A$2:A$8,C5911,Seasons!E$2:E$8)*(B5911-(E5911/SUMIF(Seasons!A$2:A$8,C5911,Seasons!B$2:B$8))*SUMIF(Seasons!A$2:A$8,C5911,Seasons!C$2:C$8))</f>
        <v>1.7466561762391919E-2</v>
      </c>
    </row>
    <row r="5912" spans="1:15" x14ac:dyDescent="0.2">
      <c r="A5912">
        <v>1</v>
      </c>
      <c r="B5912" s="1">
        <f>K5912</f>
        <v>5666667</v>
      </c>
      <c r="C5912" t="s">
        <v>15</v>
      </c>
      <c r="D5912" t="s">
        <v>1653</v>
      </c>
      <c r="E5912">
        <v>195</v>
      </c>
      <c r="F5912">
        <v>0</v>
      </c>
      <c r="G5912">
        <v>0</v>
      </c>
      <c r="H5912">
        <v>0</v>
      </c>
      <c r="I5912"/>
      <c r="J5912" s="1">
        <v>5666667</v>
      </c>
      <c r="K5912" s="1">
        <v>5666667</v>
      </c>
      <c r="L5912" s="1">
        <v>0</v>
      </c>
      <c r="M5912"/>
      <c r="N5912" s="3">
        <v>8.8000000000000007</v>
      </c>
      <c r="O5912" s="10">
        <f>N5912-1/SUMIF(Seasons!A$2:A$8,C5912,Seasons!E$2:E$8)*(B5912-(E5912/SUMIF(Seasons!A$2:A$8,C5912,Seasons!B$2:B$8))*SUMIF(Seasons!A$2:A$8,C5912,Seasons!C$2:C$8))</f>
        <v>-3.0877064859632135</v>
      </c>
    </row>
    <row r="5913" spans="1:15" x14ac:dyDescent="0.2">
      <c r="A5913">
        <v>1</v>
      </c>
      <c r="B5913" s="1">
        <v>5667000</v>
      </c>
      <c r="C5913" t="s">
        <v>23</v>
      </c>
      <c r="D5913" t="s">
        <v>1653</v>
      </c>
      <c r="E5913" s="19">
        <v>186</v>
      </c>
      <c r="J5913" s="1">
        <v>5667000</v>
      </c>
      <c r="K5913" s="1">
        <v>5667000</v>
      </c>
      <c r="N5913" s="3">
        <v>-10.199999999999999</v>
      </c>
      <c r="O5913" s="10">
        <f>N5913-1/SUMIF(Seasons!A$2:A$8,C5913,Seasons!E$2:E$8)*(B5913-(E5913/SUMIF(Seasons!A$2:A$8,C5913,Seasons!B$2:B$8))*SUMIF(Seasons!A$2:A$8,C5913,Seasons!C$2:C$8))</f>
        <v>-21.096894409937889</v>
      </c>
    </row>
    <row r="5914" spans="1:15" x14ac:dyDescent="0.2">
      <c r="A5914">
        <v>1</v>
      </c>
      <c r="B5914" s="1">
        <f>K5914</f>
        <v>51295</v>
      </c>
      <c r="C5914" s="11" t="s">
        <v>19</v>
      </c>
      <c r="D5914" s="11" t="s">
        <v>1654</v>
      </c>
      <c r="E5914" s="12">
        <v>18</v>
      </c>
      <c r="F5914" s="12">
        <v>0</v>
      </c>
      <c r="G5914" s="12">
        <v>0</v>
      </c>
      <c r="H5914" s="12">
        <v>0</v>
      </c>
      <c r="I5914" s="11"/>
      <c r="J5914" s="14">
        <v>550000</v>
      </c>
      <c r="K5914" s="14">
        <v>51295</v>
      </c>
      <c r="L5914" s="14">
        <v>0</v>
      </c>
      <c r="M5914" s="13"/>
      <c r="N5914" s="10">
        <v>-0.7</v>
      </c>
      <c r="O5914" s="10">
        <f>N5914-1/SUMIF(Seasons!A$2:A$8,C5914,Seasons!E$2:E$8)*(B5914-(E5914/SUMIF(Seasons!A$2:A$8,C5914,Seasons!B$2:B$8))*SUMIF(Seasons!A$2:A$8,C5914,Seasons!C$2:C$8))</f>
        <v>-0.71235198847064474</v>
      </c>
    </row>
    <row r="5915" spans="1:15" x14ac:dyDescent="0.2">
      <c r="A5915">
        <v>1</v>
      </c>
      <c r="B5915" s="1">
        <f>K5915</f>
        <v>68108</v>
      </c>
      <c r="C5915" s="11" t="s">
        <v>21</v>
      </c>
      <c r="D5915" s="11" t="s">
        <v>1655</v>
      </c>
      <c r="E5915" s="12">
        <v>14</v>
      </c>
      <c r="F5915" s="12">
        <v>0</v>
      </c>
      <c r="G5915" s="12">
        <v>0</v>
      </c>
      <c r="H5915" s="12">
        <v>0</v>
      </c>
      <c r="I5915" s="12"/>
      <c r="J5915" s="14">
        <v>900000</v>
      </c>
      <c r="K5915" s="14">
        <v>68108</v>
      </c>
      <c r="L5915" s="14">
        <v>0</v>
      </c>
      <c r="M5915" s="13">
        <v>0</v>
      </c>
      <c r="N5915" s="10">
        <v>-0.60000000000000009</v>
      </c>
      <c r="O5915" s="10">
        <f>N5915-1/SUMIF(Seasons!A$2:A$8,C5915,Seasons!E$2:E$8)*(B5915-(E5915/SUMIF(Seasons!A$2:A$8,C5915,Seasons!B$2:B$8))*SUMIF(Seasons!A$2:A$8,C5915,Seasons!C$2:C$8))</f>
        <v>-0.66520617390966852</v>
      </c>
    </row>
    <row r="5916" spans="1:15" x14ac:dyDescent="0.2">
      <c r="A5916">
        <v>1</v>
      </c>
      <c r="B5916" s="1">
        <f>48/82*K5916</f>
        <v>431042.3414634146</v>
      </c>
      <c r="C5916" t="s">
        <v>22</v>
      </c>
      <c r="D5916" t="s">
        <v>1655</v>
      </c>
      <c r="E5916">
        <v>81</v>
      </c>
      <c r="F5916">
        <v>0</v>
      </c>
      <c r="H5916">
        <v>0</v>
      </c>
      <c r="K5916" s="1">
        <v>736364</v>
      </c>
      <c r="L5916" s="1">
        <v>0</v>
      </c>
      <c r="N5916" s="3">
        <v>1.7000000000000002</v>
      </c>
      <c r="O5916" s="10">
        <f>N5916-1/SUMIF(Seasons!A$2:A$8,C5916,Seasons!E$2:E$8)*(B5916-(E5916/SUMIF(Seasons!A$2:A$8,C5916,Seasons!B$2:B$8))*SUMIF(Seasons!A$2:A$8,C5916,Seasons!C$2:C$8))</f>
        <v>1.3292106327158288</v>
      </c>
    </row>
    <row r="5917" spans="1:15" x14ac:dyDescent="0.2">
      <c r="A5917">
        <v>1</v>
      </c>
      <c r="B5917" s="1">
        <f>K5917</f>
        <v>900000</v>
      </c>
      <c r="C5917" t="s">
        <v>15</v>
      </c>
      <c r="D5917" t="s">
        <v>1655</v>
      </c>
      <c r="E5917">
        <v>195</v>
      </c>
      <c r="F5917">
        <v>0</v>
      </c>
      <c r="G5917">
        <v>0</v>
      </c>
      <c r="H5917">
        <v>0</v>
      </c>
      <c r="I5917"/>
      <c r="J5917" s="1">
        <v>900000</v>
      </c>
      <c r="K5917" s="1">
        <v>900000</v>
      </c>
      <c r="L5917" s="1">
        <v>0</v>
      </c>
      <c r="M5917"/>
      <c r="N5917" s="3">
        <v>11.2</v>
      </c>
      <c r="O5917" s="10">
        <f>N5917-1/SUMIF(Seasons!A$2:A$8,C5917,Seasons!E$2:E$8)*(B5917-(E5917/SUMIF(Seasons!A$2:A$8,C5917,Seasons!B$2:B$8))*SUMIF(Seasons!A$2:A$8,C5917,Seasons!C$2:C$8))</f>
        <v>10.386834462729912</v>
      </c>
    </row>
    <row r="5918" spans="1:15" x14ac:dyDescent="0.2">
      <c r="A5918">
        <v>1</v>
      </c>
      <c r="B5918" s="1">
        <v>1400000</v>
      </c>
      <c r="C5918" t="s">
        <v>23</v>
      </c>
      <c r="D5918" t="s">
        <v>1655</v>
      </c>
      <c r="E5918">
        <v>186</v>
      </c>
      <c r="K5918" s="1">
        <v>1400000</v>
      </c>
      <c r="L5918" s="1">
        <v>0</v>
      </c>
      <c r="N5918" s="3">
        <v>4</v>
      </c>
      <c r="O5918" s="10">
        <f>N5918-1/SUMIF(Seasons!A$2:A$8,C5918,Seasons!E$2:E$8)*(B5918-(E5918/SUMIF(Seasons!A$2:A$8,C5918,Seasons!B$2:B$8))*SUMIF(Seasons!A$2:A$8,C5918,Seasons!C$2:C$8))</f>
        <v>2.1898846495119786</v>
      </c>
    </row>
    <row r="5919" spans="1:15" x14ac:dyDescent="0.2">
      <c r="A5919">
        <v>1</v>
      </c>
      <c r="B5919" s="1">
        <f>J5919</f>
        <v>912500</v>
      </c>
      <c r="C5919" s="11" t="s">
        <v>17</v>
      </c>
      <c r="D5919" s="11" t="s">
        <v>1656</v>
      </c>
      <c r="E5919" s="12">
        <v>190</v>
      </c>
      <c r="F5919" s="12"/>
      <c r="G5919" s="12"/>
      <c r="H5919" s="12"/>
      <c r="I5919" s="13">
        <v>685000</v>
      </c>
      <c r="J5919" s="14">
        <v>912500</v>
      </c>
      <c r="K5919" s="14"/>
      <c r="L5919" s="14">
        <v>240000</v>
      </c>
      <c r="M5919" s="13"/>
      <c r="N5919" s="10">
        <v>0</v>
      </c>
      <c r="O5919" s="10">
        <f>N5919-1/SUMIF(Seasons!A$2:A$8,C5919,Seasons!E$2:E$8)*(B5919-(E5919/SUMIF(Seasons!A$2:A$8,C5919,Seasons!B$2:B$8))*SUMIF(Seasons!A$2:A$8,C5919,Seasons!C$2:C$8))</f>
        <v>-1.1469142545057345</v>
      </c>
    </row>
    <row r="5920" spans="1:15" x14ac:dyDescent="0.2">
      <c r="A5920">
        <v>1</v>
      </c>
      <c r="B5920" s="1">
        <f>K5920</f>
        <v>93649</v>
      </c>
      <c r="C5920" s="11" t="s">
        <v>21</v>
      </c>
      <c r="D5920" s="11" t="s">
        <v>1656</v>
      </c>
      <c r="E5920" s="12">
        <v>33</v>
      </c>
      <c r="F5920" s="12">
        <v>0</v>
      </c>
      <c r="G5920" s="12">
        <v>0</v>
      </c>
      <c r="H5920" s="12">
        <v>0</v>
      </c>
      <c r="I5920" s="12"/>
      <c r="J5920" s="14">
        <v>525000</v>
      </c>
      <c r="K5920" s="14">
        <v>93649</v>
      </c>
      <c r="L5920" s="14">
        <v>0</v>
      </c>
      <c r="M5920" s="13">
        <v>0</v>
      </c>
      <c r="N5920" s="10">
        <v>0.8</v>
      </c>
      <c r="O5920" s="10">
        <f>N5920-1/SUMIF(Seasons!A$2:A$8,C5920,Seasons!E$2:E$8)*(B5920-(E5920/SUMIF(Seasons!A$2:A$8,C5920,Seasons!B$2:B$8))*SUMIF(Seasons!A$2:A$8,C5920,Seasons!C$2:C$8))</f>
        <v>0.79999919268239039</v>
      </c>
    </row>
    <row r="5921" spans="1:15" x14ac:dyDescent="0.2">
      <c r="A5921">
        <v>1</v>
      </c>
      <c r="B5921" s="1">
        <f>48/82*K5921</f>
        <v>10199.41463414634</v>
      </c>
      <c r="C5921" t="s">
        <v>22</v>
      </c>
      <c r="D5921" t="s">
        <v>1656</v>
      </c>
      <c r="E5921">
        <v>3</v>
      </c>
      <c r="F5921">
        <v>0</v>
      </c>
      <c r="H5921">
        <v>0</v>
      </c>
      <c r="K5921" s="1">
        <v>17424</v>
      </c>
      <c r="L5921" s="1">
        <v>0</v>
      </c>
      <c r="N5921" s="3">
        <v>0</v>
      </c>
      <c r="O5921" s="10">
        <f>N5921-1/SUMIF(Seasons!A$2:A$8,C5921,Seasons!E$2:E$8)*(B5921-(E5921/SUMIF(Seasons!A$2:A$8,C5921,Seasons!B$2:B$8))*SUMIF(Seasons!A$2:A$8,C5921,Seasons!C$2:C$8))</f>
        <v>-1.8307634647020906E-3</v>
      </c>
    </row>
    <row r="5922" spans="1:15" x14ac:dyDescent="0.2">
      <c r="A5922">
        <v>1</v>
      </c>
      <c r="B5922" s="1">
        <f>K5922</f>
        <v>377949</v>
      </c>
      <c r="C5922" t="s">
        <v>15</v>
      </c>
      <c r="D5922" t="s">
        <v>1656</v>
      </c>
      <c r="E5922">
        <v>134</v>
      </c>
      <c r="F5922">
        <v>71</v>
      </c>
      <c r="G5922">
        <v>0</v>
      </c>
      <c r="H5922">
        <v>0</v>
      </c>
      <c r="I5922"/>
      <c r="J5922" s="1">
        <v>550000</v>
      </c>
      <c r="K5922" s="1">
        <v>377949</v>
      </c>
      <c r="L5922" s="1">
        <v>0</v>
      </c>
      <c r="M5922"/>
      <c r="N5922" s="3">
        <v>1.5</v>
      </c>
      <c r="O5922" s="10">
        <f>N5922-1/SUMIF(Seasons!A$2:A$8,C5922,Seasons!E$2:E$8)*(B5922-(E5922/SUMIF(Seasons!A$2:A$8,C5922,Seasons!B$2:B$8))*SUMIF(Seasons!A$2:A$8,C5922,Seasons!C$2:C$8))</f>
        <v>1.4999993447017648</v>
      </c>
    </row>
    <row r="5923" spans="1:15" x14ac:dyDescent="0.2">
      <c r="A5923">
        <v>1</v>
      </c>
      <c r="B5923" s="1">
        <v>455000</v>
      </c>
      <c r="C5923" t="s">
        <v>23</v>
      </c>
      <c r="D5923" t="s">
        <v>1656</v>
      </c>
      <c r="E5923">
        <v>154</v>
      </c>
      <c r="K5923" s="1">
        <v>455000</v>
      </c>
      <c r="L5923" s="1">
        <v>0</v>
      </c>
      <c r="N5923" s="3">
        <v>-1.1000000000000001</v>
      </c>
      <c r="O5923" s="10">
        <f>N5923-1/SUMIF(Seasons!A$2:A$8,C5923,Seasons!E$2:E$8)*(B5923-(E5923/SUMIF(Seasons!A$2:A$8,C5923,Seasons!B$2:B$8))*SUMIF(Seasons!A$2:A$8,C5923,Seasons!C$2:C$8))</f>
        <v>-1.0991985574033261</v>
      </c>
    </row>
    <row r="5924" spans="1:15" x14ac:dyDescent="0.2">
      <c r="A5924">
        <v>1</v>
      </c>
      <c r="B5924" s="1">
        <f>J5924</f>
        <v>583333</v>
      </c>
      <c r="C5924" s="11" t="s">
        <v>17</v>
      </c>
      <c r="D5924" s="11" t="s">
        <v>1657</v>
      </c>
      <c r="E5924" s="12">
        <v>190</v>
      </c>
      <c r="F5924" s="12"/>
      <c r="G5924" s="12"/>
      <c r="H5924" s="12"/>
      <c r="I5924" s="13">
        <v>558333</v>
      </c>
      <c r="J5924" s="14">
        <v>583333</v>
      </c>
      <c r="K5924" s="14"/>
      <c r="L5924" s="14">
        <v>50000</v>
      </c>
      <c r="M5924" s="13"/>
      <c r="N5924" s="20">
        <v>11.8</v>
      </c>
      <c r="O5924" s="10">
        <f>N5924-1/SUMIF(Seasons!A$2:A$8,C5924,Seasons!E$2:E$8)*(B5924-(E5924/SUMIF(Seasons!A$2:A$8,C5924,Seasons!B$2:B$8))*SUMIF(Seasons!A$2:A$8,C5924,Seasons!C$2:C$8))</f>
        <v>11.516003058438013</v>
      </c>
    </row>
    <row r="5925" spans="1:15" x14ac:dyDescent="0.2">
      <c r="A5925">
        <v>1</v>
      </c>
      <c r="B5925" s="1">
        <f>K5925</f>
        <v>87651</v>
      </c>
      <c r="C5925" s="11" t="s">
        <v>19</v>
      </c>
      <c r="D5925" s="11" t="s">
        <v>1657</v>
      </c>
      <c r="E5925" s="12">
        <v>29</v>
      </c>
      <c r="F5925" s="12">
        <v>0</v>
      </c>
      <c r="G5925" s="12">
        <v>0</v>
      </c>
      <c r="H5925" s="12">
        <v>0</v>
      </c>
      <c r="I5925" s="11"/>
      <c r="J5925" s="14">
        <v>583333</v>
      </c>
      <c r="K5925" s="14">
        <v>87651</v>
      </c>
      <c r="L5925" s="14">
        <v>25000</v>
      </c>
      <c r="M5925" s="13"/>
      <c r="N5925" s="10">
        <v>0.5</v>
      </c>
      <c r="O5925" s="10">
        <f>N5925-1/SUMIF(Seasons!A$2:A$8,C5925,Seasons!E$2:E$8)*(B5925-(E5925/SUMIF(Seasons!A$2:A$8,C5925,Seasons!B$2:B$8))*SUMIF(Seasons!A$2:A$8,C5925,Seasons!C$2:C$8))</f>
        <v>0.46683055279140789</v>
      </c>
    </row>
    <row r="5926" spans="1:15" x14ac:dyDescent="0.2">
      <c r="A5926">
        <v>1</v>
      </c>
      <c r="B5926" s="1">
        <f>K5926</f>
        <v>410842</v>
      </c>
      <c r="C5926" s="11" t="s">
        <v>20</v>
      </c>
      <c r="D5926" s="11" t="s">
        <v>1657</v>
      </c>
      <c r="E5926" s="12">
        <v>131</v>
      </c>
      <c r="F5926" s="12">
        <v>0</v>
      </c>
      <c r="G5926" s="12">
        <v>0</v>
      </c>
      <c r="H5926" s="12">
        <v>0</v>
      </c>
      <c r="I5926" s="12"/>
      <c r="J5926" s="14">
        <v>583333</v>
      </c>
      <c r="K5926" s="14">
        <v>410842</v>
      </c>
      <c r="L5926" s="14">
        <v>0</v>
      </c>
      <c r="M5926" s="13"/>
      <c r="N5926" s="10">
        <v>-0.5</v>
      </c>
      <c r="O5926" s="10">
        <f>N5926-1/SUMIF(Seasons!A$2:A$8,C5926,Seasons!E$2:E$8)*(B5926-(E5926/SUMIF(Seasons!A$2:A$8,C5926,Seasons!B$2:B$8))*SUMIF(Seasons!A$2:A$8,C5926,Seasons!C$2:C$8))</f>
        <v>-0.64703497878645022</v>
      </c>
    </row>
    <row r="5927" spans="1:15" x14ac:dyDescent="0.2">
      <c r="A5927">
        <v>1</v>
      </c>
      <c r="B5927" s="1">
        <f>K5927</f>
        <v>700000</v>
      </c>
      <c r="C5927" s="11" t="s">
        <v>21</v>
      </c>
      <c r="D5927" s="11" t="s">
        <v>1657</v>
      </c>
      <c r="E5927" s="12">
        <v>185</v>
      </c>
      <c r="F5927" s="12">
        <v>0</v>
      </c>
      <c r="G5927" s="12">
        <v>0</v>
      </c>
      <c r="H5927" s="12">
        <v>0</v>
      </c>
      <c r="I5927" s="12"/>
      <c r="J5927" s="14">
        <v>700000</v>
      </c>
      <c r="K5927" s="14">
        <v>700000</v>
      </c>
      <c r="L5927" s="14">
        <v>0</v>
      </c>
      <c r="M5927" s="13">
        <v>0</v>
      </c>
      <c r="N5927" s="10">
        <v>5.4</v>
      </c>
      <c r="O5927" s="10">
        <f>N5927-1/SUMIF(Seasons!A$2:A$8,C5927,Seasons!E$2:E$8)*(B5927-(E5927/SUMIF(Seasons!A$2:A$8,C5927,Seasons!B$2:B$8))*SUMIF(Seasons!A$2:A$8,C5927,Seasons!C$2:C$8))</f>
        <v>4.9978937290569654</v>
      </c>
    </row>
    <row r="5928" spans="1:15" x14ac:dyDescent="0.2">
      <c r="A5928">
        <v>1</v>
      </c>
      <c r="B5928" s="1">
        <f>48/82*K5928</f>
        <v>409756.09756097558</v>
      </c>
      <c r="C5928" t="s">
        <v>22</v>
      </c>
      <c r="D5928" t="s">
        <v>1657</v>
      </c>
      <c r="E5928">
        <v>99</v>
      </c>
      <c r="F5928">
        <v>0</v>
      </c>
      <c r="H5928">
        <v>0</v>
      </c>
      <c r="K5928" s="1">
        <v>700000</v>
      </c>
      <c r="L5928" s="1">
        <v>0</v>
      </c>
      <c r="N5928" s="3">
        <v>-0.60000000000000009</v>
      </c>
      <c r="O5928" s="10">
        <f>N5928-1/SUMIF(Seasons!A$2:A$8,C5928,Seasons!E$2:E$8)*(B5928-(E5928/SUMIF(Seasons!A$2:A$8,C5928,Seasons!B$2:B$8))*SUMIF(Seasons!A$2:A$8,C5928,Seasons!C$2:C$8))</f>
        <v>-0.81148701809598744</v>
      </c>
    </row>
    <row r="5929" spans="1:15" x14ac:dyDescent="0.2">
      <c r="A5929">
        <v>1</v>
      </c>
      <c r="B5929" s="1">
        <f>K5929</f>
        <v>1887500</v>
      </c>
      <c r="C5929" t="s">
        <v>15</v>
      </c>
      <c r="D5929" t="s">
        <v>1657</v>
      </c>
      <c r="E5929">
        <v>195</v>
      </c>
      <c r="F5929">
        <v>0</v>
      </c>
      <c r="G5929">
        <v>0</v>
      </c>
      <c r="H5929">
        <v>0</v>
      </c>
      <c r="I5929"/>
      <c r="J5929" s="1">
        <v>1887500</v>
      </c>
      <c r="K5929" s="1">
        <v>1887500</v>
      </c>
      <c r="L5929" s="1">
        <v>0</v>
      </c>
      <c r="M5929"/>
      <c r="N5929" s="3">
        <v>1.6</v>
      </c>
      <c r="O5929" s="10">
        <f>N5929-1/SUMIF(Seasons!A$2:A$8,C5929,Seasons!E$2:E$8)*(B5929-(E5929/SUMIF(Seasons!A$2:A$8,C5929,Seasons!B$2:B$8))*SUMIF(Seasons!A$2:A$8,C5929,Seasons!C$2:C$8))</f>
        <v>-1.5074540174249758</v>
      </c>
    </row>
    <row r="5930" spans="1:15" x14ac:dyDescent="0.2">
      <c r="A5930">
        <v>1</v>
      </c>
      <c r="B5930" s="1">
        <v>1887000</v>
      </c>
      <c r="C5930" t="s">
        <v>23</v>
      </c>
      <c r="D5930" t="s">
        <v>1657</v>
      </c>
      <c r="E5930">
        <v>186</v>
      </c>
      <c r="K5930" s="1">
        <v>1887000</v>
      </c>
      <c r="L5930" s="1">
        <v>0</v>
      </c>
      <c r="N5930" s="3">
        <v>-1.2</v>
      </c>
      <c r="O5930" s="10">
        <f>N5930-1/SUMIF(Seasons!A$2:A$8,C5930,Seasons!E$2:E$8)*(B5930-(E5930/SUMIF(Seasons!A$2:A$8,C5930,Seasons!B$2:B$8))*SUMIF(Seasons!A$2:A$8,C5930,Seasons!C$2:C$8))</f>
        <v>-4.047204968944099</v>
      </c>
    </row>
    <row r="5931" spans="1:15" x14ac:dyDescent="0.2">
      <c r="A5931">
        <v>1</v>
      </c>
      <c r="B5931" s="1">
        <f>J5931</f>
        <v>500000</v>
      </c>
      <c r="C5931" s="11" t="s">
        <v>17</v>
      </c>
      <c r="D5931" s="11" t="s">
        <v>1658</v>
      </c>
      <c r="E5931" s="12">
        <v>190</v>
      </c>
      <c r="F5931" s="12"/>
      <c r="G5931" s="12"/>
      <c r="H5931" s="12"/>
      <c r="I5931" s="13">
        <v>525000</v>
      </c>
      <c r="J5931" s="14">
        <v>500000</v>
      </c>
      <c r="K5931" s="14"/>
      <c r="L5931" s="14" t="s">
        <v>27</v>
      </c>
      <c r="M5931" s="13"/>
      <c r="N5931" s="10">
        <v>-2.4</v>
      </c>
      <c r="O5931" s="10">
        <f>N5931-1/SUMIF(Seasons!A$2:A$8,C5931,Seasons!E$2:E$8)*(B5931-(E5931/SUMIF(Seasons!A$2:A$8,C5931,Seasons!B$2:B$8))*SUMIF(Seasons!A$2:A$8,C5931,Seasons!C$2:C$8))</f>
        <v>-2.4655379574003278</v>
      </c>
    </row>
    <row r="5932" spans="1:15" x14ac:dyDescent="0.2">
      <c r="A5932">
        <v>1</v>
      </c>
      <c r="B5932" s="1">
        <f>K5932</f>
        <v>762500</v>
      </c>
      <c r="C5932" s="11" t="s">
        <v>19</v>
      </c>
      <c r="D5932" s="11" t="s">
        <v>1658</v>
      </c>
      <c r="E5932" s="12">
        <v>193</v>
      </c>
      <c r="F5932" s="12">
        <v>0</v>
      </c>
      <c r="G5932" s="12">
        <v>0</v>
      </c>
      <c r="H5932" s="12">
        <v>0</v>
      </c>
      <c r="I5932" s="11"/>
      <c r="J5932" s="14">
        <v>762500</v>
      </c>
      <c r="K5932" s="14">
        <v>762500</v>
      </c>
      <c r="L5932" s="14">
        <v>0</v>
      </c>
      <c r="M5932" s="13"/>
      <c r="N5932" s="10">
        <v>-0.4</v>
      </c>
      <c r="O5932" s="10">
        <f>N5932-1/SUMIF(Seasons!A$2:A$8,C5932,Seasons!E$2:E$8)*(B5932-(E5932/SUMIF(Seasons!A$2:A$8,C5932,Seasons!B$2:B$8))*SUMIF(Seasons!A$2:A$8,C5932,Seasons!C$2:C$8))</f>
        <v>-1.0953642384105962</v>
      </c>
    </row>
    <row r="5933" spans="1:15" x14ac:dyDescent="0.2">
      <c r="A5933">
        <v>1</v>
      </c>
      <c r="B5933" s="1">
        <f>K5933</f>
        <v>762500</v>
      </c>
      <c r="C5933" s="11" t="s">
        <v>20</v>
      </c>
      <c r="D5933" s="11" t="s">
        <v>1658</v>
      </c>
      <c r="E5933" s="12">
        <v>186</v>
      </c>
      <c r="F5933" s="12">
        <v>0</v>
      </c>
      <c r="G5933" s="12">
        <v>0</v>
      </c>
      <c r="H5933" s="12">
        <v>0</v>
      </c>
      <c r="I5933" s="12"/>
      <c r="J5933" s="14">
        <v>762500</v>
      </c>
      <c r="K5933" s="14">
        <v>762500</v>
      </c>
      <c r="L5933" s="14">
        <v>0</v>
      </c>
      <c r="M5933" s="13"/>
      <c r="N5933" s="10">
        <v>0.5</v>
      </c>
      <c r="O5933" s="10">
        <f>N5933-1/SUMIF(Seasons!A$2:A$8,C5933,Seasons!E$2:E$8)*(B5933-(E5933/SUMIF(Seasons!A$2:A$8,C5933,Seasons!B$2:B$8))*SUMIF(Seasons!A$2:A$8,C5933,Seasons!C$2:C$8))</f>
        <v>-0.15762004175365341</v>
      </c>
    </row>
    <row r="5934" spans="1:15" x14ac:dyDescent="0.2">
      <c r="A5934">
        <v>1</v>
      </c>
      <c r="B5934" s="1">
        <f>K5934</f>
        <v>800000</v>
      </c>
      <c r="C5934" s="11" t="s">
        <v>21</v>
      </c>
      <c r="D5934" s="11" t="s">
        <v>1658</v>
      </c>
      <c r="E5934" s="11">
        <v>185</v>
      </c>
      <c r="F5934" s="11">
        <v>0</v>
      </c>
      <c r="G5934" s="11">
        <v>0</v>
      </c>
      <c r="H5934" s="11">
        <v>0</v>
      </c>
      <c r="I5934" s="11"/>
      <c r="J5934" s="17">
        <v>800000</v>
      </c>
      <c r="K5934" s="17">
        <v>800000</v>
      </c>
      <c r="L5934" s="17">
        <v>0</v>
      </c>
      <c r="M5934" s="18">
        <v>0</v>
      </c>
      <c r="N5934" s="10">
        <v>-1.9</v>
      </c>
      <c r="O5934" s="10">
        <f>N5934-1/SUMIF(Seasons!A$2:A$8,C5934,Seasons!E$2:E$8)*(B5934-(E5934/SUMIF(Seasons!A$2:A$8,C5934,Seasons!B$2:B$8))*SUMIF(Seasons!A$2:A$8,C5934,Seasons!C$2:C$8))</f>
        <v>-2.5318812829104833</v>
      </c>
    </row>
    <row r="5935" spans="1:15" x14ac:dyDescent="0.2">
      <c r="A5935">
        <v>1</v>
      </c>
      <c r="B5935" s="1">
        <f>48/82*K5935</f>
        <v>468292.68292682926</v>
      </c>
      <c r="C5935" t="s">
        <v>22</v>
      </c>
      <c r="D5935" t="s">
        <v>1658</v>
      </c>
      <c r="E5935">
        <v>99</v>
      </c>
      <c r="F5935">
        <v>0</v>
      </c>
      <c r="H5935">
        <v>0</v>
      </c>
      <c r="K5935" s="1">
        <v>800000</v>
      </c>
      <c r="L5935" s="1">
        <v>0</v>
      </c>
      <c r="N5935" s="3">
        <v>0.4</v>
      </c>
      <c r="O5935" s="10">
        <f>N5935-1/SUMIF(Seasons!A$2:A$8,C5935,Seasons!E$2:E$8)*(B5935-(E5935/SUMIF(Seasons!A$2:A$8,C5935,Seasons!B$2:B$8))*SUMIF(Seasons!A$2:A$8,C5935,Seasons!C$2:C$8))</f>
        <v>6.766325727773409E-2</v>
      </c>
    </row>
    <row r="5936" spans="1:15" x14ac:dyDescent="0.2">
      <c r="A5936">
        <v>1</v>
      </c>
      <c r="B5936" s="1">
        <f>K5936</f>
        <v>124103</v>
      </c>
      <c r="C5936" t="s">
        <v>15</v>
      </c>
      <c r="D5936" t="s">
        <v>1658</v>
      </c>
      <c r="E5936">
        <v>44</v>
      </c>
      <c r="F5936">
        <v>0</v>
      </c>
      <c r="G5936">
        <v>0</v>
      </c>
      <c r="H5936">
        <v>0</v>
      </c>
      <c r="I5936"/>
      <c r="J5936" s="1">
        <v>550000</v>
      </c>
      <c r="K5936" s="1">
        <v>124103</v>
      </c>
      <c r="L5936" s="1">
        <v>0</v>
      </c>
      <c r="M5936"/>
      <c r="N5936" s="3">
        <v>-1.1000000000000001</v>
      </c>
      <c r="O5936" s="10">
        <f>N5936-1/SUMIF(Seasons!A$2:A$8,C5936,Seasons!E$2:E$8)*(B5936-(E5936/SUMIF(Seasons!A$2:A$8,C5936,Seasons!B$2:B$8))*SUMIF(Seasons!A$2:A$8,C5936,Seasons!C$2:C$8))</f>
        <v>-1.1000010127336362</v>
      </c>
    </row>
    <row r="5937" spans="1:15" x14ac:dyDescent="0.2">
      <c r="A5937">
        <v>1</v>
      </c>
      <c r="B5937" s="1">
        <f>J5937</f>
        <v>506667</v>
      </c>
      <c r="C5937" s="11" t="s">
        <v>17</v>
      </c>
      <c r="D5937" s="11" t="s">
        <v>1659</v>
      </c>
      <c r="E5937" s="12">
        <v>190</v>
      </c>
      <c r="F5937" s="12"/>
      <c r="G5937" s="12"/>
      <c r="H5937" s="12"/>
      <c r="I5937" s="13">
        <v>515000</v>
      </c>
      <c r="J5937" s="14">
        <v>506667</v>
      </c>
      <c r="K5937" s="14"/>
      <c r="L5937" s="14" t="s">
        <v>27</v>
      </c>
      <c r="M5937" s="13"/>
      <c r="N5937" s="10">
        <v>0.2</v>
      </c>
      <c r="O5937" s="10">
        <f>N5937-1/SUMIF(Seasons!A$2:A$8,C5937,Seasons!E$2:E$8)*(B5937-(E5937/SUMIF(Seasons!A$2:A$8,C5937,Seasons!B$2:B$8))*SUMIF(Seasons!A$2:A$8,C5937,Seasons!C$2:C$8))</f>
        <v>0.11698438012015294</v>
      </c>
    </row>
    <row r="5938" spans="1:15" x14ac:dyDescent="0.2">
      <c r="A5938">
        <v>1</v>
      </c>
      <c r="B5938" s="1">
        <f>K5938</f>
        <v>23316</v>
      </c>
      <c r="C5938" s="11" t="s">
        <v>19</v>
      </c>
      <c r="D5938" s="11" t="s">
        <v>1659</v>
      </c>
      <c r="E5938" s="12">
        <v>9</v>
      </c>
      <c r="F5938" s="12">
        <v>0</v>
      </c>
      <c r="G5938" s="12">
        <v>0</v>
      </c>
      <c r="H5938" s="12">
        <v>0</v>
      </c>
      <c r="I5938" s="11"/>
      <c r="J5938" s="14">
        <v>500000</v>
      </c>
      <c r="K5938" s="14">
        <v>23316</v>
      </c>
      <c r="L5938" s="14">
        <v>0</v>
      </c>
      <c r="M5938" s="13"/>
      <c r="N5938" s="10">
        <v>0</v>
      </c>
      <c r="O5938" s="10">
        <f>N5938-1/SUMIF(Seasons!A$2:A$8,C5938,Seasons!E$2:E$8)*(B5938-(E5938/SUMIF(Seasons!A$2:A$8,C5938,Seasons!B$2:B$8))*SUMIF(Seasons!A$2:A$8,C5938,Seasons!C$2:C$8))</f>
        <v>1.6470507497741958E-7</v>
      </c>
    </row>
    <row r="5939" spans="1:15" x14ac:dyDescent="0.2">
      <c r="A5939">
        <v>1</v>
      </c>
      <c r="B5939" s="1">
        <f>J5939</f>
        <v>525000</v>
      </c>
      <c r="C5939" s="11" t="s">
        <v>17</v>
      </c>
      <c r="D5939" s="11" t="s">
        <v>1660</v>
      </c>
      <c r="E5939" s="12">
        <v>190</v>
      </c>
      <c r="F5939" s="12"/>
      <c r="G5939" s="12"/>
      <c r="H5939" s="12"/>
      <c r="I5939" s="13">
        <v>550000</v>
      </c>
      <c r="J5939" s="14">
        <v>525000</v>
      </c>
      <c r="K5939" s="14"/>
      <c r="L5939" s="14" t="s">
        <v>27</v>
      </c>
      <c r="M5939" s="13"/>
      <c r="N5939" s="10">
        <v>-0.30000000000000004</v>
      </c>
      <c r="O5939" s="10">
        <f>N5939-1/SUMIF(Seasons!A$2:A$8,C5939,Seasons!E$2:E$8)*(B5939-(E5939/SUMIF(Seasons!A$2:A$8,C5939,Seasons!B$2:B$8))*SUMIF(Seasons!A$2:A$8,C5939,Seasons!C$2:C$8))</f>
        <v>-0.43107591480065544</v>
      </c>
    </row>
    <row r="5940" spans="1:15" x14ac:dyDescent="0.2">
      <c r="A5940">
        <v>1</v>
      </c>
      <c r="B5940" s="1">
        <f>J5940</f>
        <v>6250000</v>
      </c>
      <c r="C5940" s="11" t="s">
        <v>17</v>
      </c>
      <c r="D5940" s="11" t="s">
        <v>1661</v>
      </c>
      <c r="E5940" s="12">
        <v>190</v>
      </c>
      <c r="F5940" s="12"/>
      <c r="G5940" s="12"/>
      <c r="H5940" s="12"/>
      <c r="I5940" s="13">
        <v>7250000</v>
      </c>
      <c r="J5940" s="14">
        <v>6250000</v>
      </c>
      <c r="K5940" s="14"/>
      <c r="L5940" s="14" t="s">
        <v>27</v>
      </c>
      <c r="M5940" s="13"/>
      <c r="N5940" s="10">
        <v>7.9</v>
      </c>
      <c r="O5940" s="10">
        <f>N5940-1/SUMIF(Seasons!A$2:A$8,C5940,Seasons!E$2:E$8)*(B5940-(E5940/SUMIF(Seasons!A$2:A$8,C5940,Seasons!B$2:B$8))*SUMIF(Seasons!A$2:A$8,C5940,Seasons!C$2:C$8))</f>
        <v>-7.2392681594756958</v>
      </c>
    </row>
    <row r="5941" spans="1:15" x14ac:dyDescent="0.2">
      <c r="A5941">
        <v>1</v>
      </c>
      <c r="B5941" s="1">
        <f>K5941</f>
        <v>6250000</v>
      </c>
      <c r="C5941" s="11" t="s">
        <v>19</v>
      </c>
      <c r="D5941" s="11" t="s">
        <v>1661</v>
      </c>
      <c r="E5941" s="12">
        <v>193</v>
      </c>
      <c r="F5941" s="12">
        <v>0</v>
      </c>
      <c r="G5941" s="12">
        <v>0</v>
      </c>
      <c r="H5941" s="12">
        <v>0</v>
      </c>
      <c r="I5941" s="11"/>
      <c r="J5941" s="14">
        <v>6250000</v>
      </c>
      <c r="K5941" s="14">
        <v>6250000</v>
      </c>
      <c r="L5941" s="14">
        <v>0</v>
      </c>
      <c r="M5941" s="13"/>
      <c r="N5941" s="10">
        <v>9.1</v>
      </c>
      <c r="O5941" s="10">
        <f>N5941-1/SUMIF(Seasons!A$2:A$8,C5941,Seasons!E$2:E$8)*(B5941-(E5941/SUMIF(Seasons!A$2:A$8,C5941,Seasons!B$2:B$8))*SUMIF(Seasons!A$2:A$8,C5941,Seasons!C$2:C$8))</f>
        <v>-6.1317880794701995</v>
      </c>
    </row>
    <row r="5942" spans="1:15" x14ac:dyDescent="0.2">
      <c r="A5942">
        <v>1</v>
      </c>
      <c r="B5942" s="1">
        <f>K5942</f>
        <v>6250000</v>
      </c>
      <c r="C5942" s="11" t="s">
        <v>20</v>
      </c>
      <c r="D5942" s="11" t="s">
        <v>1661</v>
      </c>
      <c r="E5942" s="12">
        <v>186</v>
      </c>
      <c r="F5942" s="12">
        <v>0</v>
      </c>
      <c r="G5942" s="12">
        <v>0</v>
      </c>
      <c r="H5942" s="12">
        <v>0</v>
      </c>
      <c r="I5942" s="12"/>
      <c r="J5942" s="14">
        <v>6250000</v>
      </c>
      <c r="K5942" s="14">
        <v>6250000</v>
      </c>
      <c r="L5942" s="14">
        <v>0</v>
      </c>
      <c r="M5942" s="13"/>
      <c r="N5942" s="10">
        <v>6.5</v>
      </c>
      <c r="O5942" s="10">
        <f>N5942-1/SUMIF(Seasons!A$2:A$8,C5942,Seasons!E$2:E$8)*(B5942-(E5942/SUMIF(Seasons!A$2:A$8,C5942,Seasons!B$2:B$8))*SUMIF(Seasons!A$2:A$8,C5942,Seasons!C$2:C$8))</f>
        <v>-7.9050104384133597</v>
      </c>
    </row>
    <row r="5943" spans="1:15" x14ac:dyDescent="0.2">
      <c r="A5943">
        <v>1</v>
      </c>
      <c r="B5943" s="1">
        <f>K5943</f>
        <v>6250000</v>
      </c>
      <c r="C5943" s="11" t="s">
        <v>21</v>
      </c>
      <c r="D5943" s="11" t="s">
        <v>1661</v>
      </c>
      <c r="E5943" s="12">
        <v>185</v>
      </c>
      <c r="F5943" s="12">
        <v>0</v>
      </c>
      <c r="G5943" s="12">
        <v>0</v>
      </c>
      <c r="H5943" s="12">
        <v>0</v>
      </c>
      <c r="I5943" s="12"/>
      <c r="J5943" s="14">
        <v>6250000</v>
      </c>
      <c r="K5943" s="14">
        <v>6250000</v>
      </c>
      <c r="L5943" s="14">
        <v>0</v>
      </c>
      <c r="M5943" s="13">
        <v>0</v>
      </c>
      <c r="N5943" s="10">
        <v>7.5</v>
      </c>
      <c r="O5943" s="10">
        <f>N5943-1/SUMIF(Seasons!A$2:A$8,C5943,Seasons!E$2:E$8)*(B5943-(E5943/SUMIF(Seasons!A$2:A$8,C5943,Seasons!B$2:B$8))*SUMIF(Seasons!A$2:A$8,C5943,Seasons!C$2:C$8))</f>
        <v>-5.6546194351364285</v>
      </c>
    </row>
    <row r="5944" spans="1:15" x14ac:dyDescent="0.2">
      <c r="A5944">
        <v>1</v>
      </c>
      <c r="B5944" s="1">
        <f>48/82*K5944</f>
        <v>1317073.1707317072</v>
      </c>
      <c r="C5944" t="s">
        <v>22</v>
      </c>
      <c r="D5944" t="s">
        <v>1661</v>
      </c>
      <c r="E5944">
        <v>99</v>
      </c>
      <c r="F5944">
        <v>0</v>
      </c>
      <c r="H5944">
        <v>0</v>
      </c>
      <c r="K5944" s="1">
        <v>2250000</v>
      </c>
      <c r="L5944" s="1">
        <v>0</v>
      </c>
      <c r="N5944" s="3">
        <v>0.9</v>
      </c>
      <c r="O5944" s="10">
        <f>N5944-1/SUMIF(Seasons!A$2:A$8,C5944,Seasons!E$2:E$8)*(B5944-(E5944/SUMIF(Seasons!A$2:A$8,C5944,Seasons!B$2:B$8))*SUMIF(Seasons!A$2:A$8,C5944,Seasons!C$2:C$8))</f>
        <v>-1.1846577498033044</v>
      </c>
    </row>
    <row r="5945" spans="1:15" x14ac:dyDescent="0.2">
      <c r="A5945">
        <v>1</v>
      </c>
      <c r="B5945" s="1">
        <f>K5945</f>
        <v>2250000</v>
      </c>
      <c r="C5945" t="s">
        <v>15</v>
      </c>
      <c r="D5945" t="s">
        <v>1661</v>
      </c>
      <c r="E5945">
        <v>195</v>
      </c>
      <c r="F5945">
        <v>0</v>
      </c>
      <c r="G5945">
        <v>0</v>
      </c>
      <c r="H5945">
        <v>0</v>
      </c>
      <c r="I5945"/>
      <c r="J5945" s="1">
        <v>2250000</v>
      </c>
      <c r="K5945" s="1">
        <v>2250000</v>
      </c>
      <c r="L5945" s="1">
        <v>0</v>
      </c>
      <c r="M5945"/>
      <c r="N5945" s="3">
        <v>-0.1</v>
      </c>
      <c r="O5945" s="10">
        <f>N5945-1/SUMIF(Seasons!A$2:A$8,C5945,Seasons!E$2:E$8)*(B5945-(E5945/SUMIF(Seasons!A$2:A$8,C5945,Seasons!B$2:B$8))*SUMIF(Seasons!A$2:A$8,C5945,Seasons!C$2:C$8))</f>
        <v>-4.0496611810261376</v>
      </c>
    </row>
    <row r="5946" spans="1:15" x14ac:dyDescent="0.2">
      <c r="A5946">
        <v>1</v>
      </c>
      <c r="B5946" s="1">
        <f>K5946</f>
        <v>9189</v>
      </c>
      <c r="C5946" s="11" t="s">
        <v>21</v>
      </c>
      <c r="D5946" s="11" t="s">
        <v>1662</v>
      </c>
      <c r="E5946" s="12">
        <v>2</v>
      </c>
      <c r="F5946" s="12">
        <v>0</v>
      </c>
      <c r="G5946" s="12">
        <v>0</v>
      </c>
      <c r="H5946" s="12">
        <v>0</v>
      </c>
      <c r="I5946" s="12"/>
      <c r="J5946" s="14">
        <v>850000</v>
      </c>
      <c r="K5946" s="14">
        <v>9189</v>
      </c>
      <c r="L5946" s="14">
        <v>240000</v>
      </c>
      <c r="M5946" s="13">
        <v>0</v>
      </c>
      <c r="N5946" s="10">
        <v>0.4</v>
      </c>
      <c r="O5946" s="10">
        <f>N5946-1/SUMIF(Seasons!A$2:A$8,C5946,Seasons!E$2:E$8)*(B5946-(E5946/SUMIF(Seasons!A$2:A$8,C5946,Seasons!B$2:B$8))*SUMIF(Seasons!A$2:A$8,C5946,Seasons!C$2:C$8))</f>
        <v>0.3919272586133285</v>
      </c>
    </row>
    <row r="5947" spans="1:15" x14ac:dyDescent="0.2">
      <c r="A5947">
        <v>1</v>
      </c>
      <c r="B5947" s="1">
        <f>48/82*K5947</f>
        <v>3104.1951219512193</v>
      </c>
      <c r="C5947" t="s">
        <v>22</v>
      </c>
      <c r="D5947" t="s">
        <v>1662</v>
      </c>
      <c r="E5947">
        <v>1</v>
      </c>
      <c r="F5947">
        <v>0</v>
      </c>
      <c r="H5947">
        <v>0</v>
      </c>
      <c r="K5947" s="1">
        <v>5303</v>
      </c>
      <c r="L5947" s="1">
        <v>0</v>
      </c>
      <c r="O5947" s="10">
        <f>N5947-1/SUMIF(Seasons!A$2:A$8,C5947,Seasons!E$2:E$8)*(B5947-(E5947/SUMIF(Seasons!A$2:A$8,C5947,Seasons!B$2:B$8))*SUMIF(Seasons!A$2:A$8,C5947,Seasons!C$2:C$8))</f>
        <v>3.6621128675535386E-8</v>
      </c>
    </row>
    <row r="5948" spans="1:15" x14ac:dyDescent="0.2">
      <c r="A5948">
        <v>1</v>
      </c>
      <c r="B5948" s="1">
        <f>J5948</f>
        <v>750000</v>
      </c>
      <c r="C5948" s="11" t="s">
        <v>17</v>
      </c>
      <c r="D5948" s="11" t="s">
        <v>1663</v>
      </c>
      <c r="E5948" s="12">
        <v>190</v>
      </c>
      <c r="F5948" s="12"/>
      <c r="G5948" s="12"/>
      <c r="H5948" s="12"/>
      <c r="I5948" s="13">
        <v>575000</v>
      </c>
      <c r="J5948" s="14">
        <v>750000</v>
      </c>
      <c r="K5948" s="14"/>
      <c r="L5948" s="14">
        <v>175000</v>
      </c>
      <c r="M5948" s="13"/>
      <c r="N5948" s="10">
        <v>-3.4</v>
      </c>
      <c r="O5948" s="10">
        <f>N5948-1/SUMIF(Seasons!A$2:A$8,C5948,Seasons!E$2:E$8)*(B5948-(E5948/SUMIF(Seasons!A$2:A$8,C5948,Seasons!B$2:B$8))*SUMIF(Seasons!A$2:A$8,C5948,Seasons!C$2:C$8))</f>
        <v>-4.1209175314036042</v>
      </c>
    </row>
    <row r="5949" spans="1:15" x14ac:dyDescent="0.2">
      <c r="A5949">
        <v>1</v>
      </c>
      <c r="B5949" s="1">
        <f>K5949</f>
        <v>680052</v>
      </c>
      <c r="C5949" s="11" t="s">
        <v>19</v>
      </c>
      <c r="D5949" s="11" t="s">
        <v>1663</v>
      </c>
      <c r="E5949" s="12">
        <v>175</v>
      </c>
      <c r="F5949" s="12">
        <v>0</v>
      </c>
      <c r="G5949" s="12">
        <v>0</v>
      </c>
      <c r="H5949" s="12">
        <v>0</v>
      </c>
      <c r="I5949" s="11"/>
      <c r="J5949" s="14">
        <v>750000</v>
      </c>
      <c r="K5949" s="14">
        <v>680052</v>
      </c>
      <c r="L5949" s="14">
        <v>125000</v>
      </c>
      <c r="M5949" s="13"/>
      <c r="N5949" s="10">
        <v>-0.9</v>
      </c>
      <c r="O5949" s="10">
        <f>N5949-1/SUMIF(Seasons!A$2:A$8,C5949,Seasons!E$2:E$8)*(B5949-(E5949/SUMIF(Seasons!A$2:A$8,C5949,Seasons!B$2:B$8))*SUMIF(Seasons!A$2:A$8,C5949,Seasons!C$2:C$8))</f>
        <v>-1.5004877466286932</v>
      </c>
    </row>
    <row r="5950" spans="1:15" x14ac:dyDescent="0.2">
      <c r="A5950">
        <v>1</v>
      </c>
      <c r="B5950" s="1">
        <f>K5950</f>
        <v>750000</v>
      </c>
      <c r="C5950" s="11" t="s">
        <v>20</v>
      </c>
      <c r="D5950" s="11" t="s">
        <v>1663</v>
      </c>
      <c r="E5950" s="12">
        <v>186</v>
      </c>
      <c r="F5950" s="12">
        <v>0</v>
      </c>
      <c r="G5950" s="12">
        <v>0</v>
      </c>
      <c r="H5950" s="12">
        <v>0</v>
      </c>
      <c r="I5950" s="12"/>
      <c r="J5950" s="14">
        <v>750000</v>
      </c>
      <c r="K5950" s="14">
        <v>750000</v>
      </c>
      <c r="L5950" s="14">
        <v>0</v>
      </c>
      <c r="M5950" s="13"/>
      <c r="N5950" s="10">
        <v>4.5</v>
      </c>
      <c r="O5950" s="10">
        <f>N5950-1/SUMIF(Seasons!A$2:A$8,C5950,Seasons!E$2:E$8)*(B5950-(E5950/SUMIF(Seasons!A$2:A$8,C5950,Seasons!B$2:B$8))*SUMIF(Seasons!A$2:A$8,C5950,Seasons!C$2:C$8))</f>
        <v>3.873695198329854</v>
      </c>
    </row>
    <row r="5951" spans="1:15" x14ac:dyDescent="0.2">
      <c r="A5951">
        <v>1</v>
      </c>
      <c r="B5951" s="1">
        <f>K5951</f>
        <v>1300000</v>
      </c>
      <c r="C5951" s="11" t="s">
        <v>21</v>
      </c>
      <c r="D5951" s="11" t="s">
        <v>1663</v>
      </c>
      <c r="E5951" s="12">
        <v>185</v>
      </c>
      <c r="F5951" s="12">
        <v>0</v>
      </c>
      <c r="G5951" s="12">
        <v>0</v>
      </c>
      <c r="H5951" s="12">
        <v>0</v>
      </c>
      <c r="I5951" s="12"/>
      <c r="J5951" s="14">
        <v>1300000</v>
      </c>
      <c r="K5951" s="14">
        <v>1300000</v>
      </c>
      <c r="L5951" s="14">
        <v>0</v>
      </c>
      <c r="M5951" s="13">
        <v>0</v>
      </c>
      <c r="N5951" s="10">
        <v>4.0999999999999996</v>
      </c>
      <c r="O5951" s="10">
        <f>N5951-1/SUMIF(Seasons!A$2:A$8,C5951,Seasons!E$2:E$8)*(B5951-(E5951/SUMIF(Seasons!A$2:A$8,C5951,Seasons!B$2:B$8))*SUMIF(Seasons!A$2:A$8,C5951,Seasons!C$2:C$8))</f>
        <v>2.3192436572522732</v>
      </c>
    </row>
    <row r="5952" spans="1:15" x14ac:dyDescent="0.2">
      <c r="A5952">
        <v>1</v>
      </c>
      <c r="B5952" s="1">
        <f>48/82*K5952</f>
        <v>760975.60975609755</v>
      </c>
      <c r="C5952" t="s">
        <v>22</v>
      </c>
      <c r="D5952" t="s">
        <v>1663</v>
      </c>
      <c r="E5952">
        <v>99</v>
      </c>
      <c r="F5952">
        <v>0</v>
      </c>
      <c r="H5952">
        <v>0</v>
      </c>
      <c r="K5952" s="1">
        <v>1300000</v>
      </c>
      <c r="L5952" s="1">
        <v>0</v>
      </c>
      <c r="N5952" s="3">
        <v>4.3</v>
      </c>
      <c r="O5952" s="10">
        <f>N5952-1/SUMIF(Seasons!A$2:A$8,C5952,Seasons!E$2:E$8)*(B5952-(E5952/SUMIF(Seasons!A$2:A$8,C5952,Seasons!B$2:B$8))*SUMIF(Seasons!A$2:A$8,C5952,Seasons!C$2:C$8))</f>
        <v>3.3634146341463413</v>
      </c>
    </row>
    <row r="5953" spans="1:15" x14ac:dyDescent="0.2">
      <c r="A5953">
        <v>1</v>
      </c>
      <c r="B5953" s="1">
        <f>K5953</f>
        <v>1300000</v>
      </c>
      <c r="C5953" t="s">
        <v>15</v>
      </c>
      <c r="D5953" t="s">
        <v>1663</v>
      </c>
      <c r="E5953">
        <v>195</v>
      </c>
      <c r="F5953">
        <v>0</v>
      </c>
      <c r="G5953">
        <v>0</v>
      </c>
      <c r="H5953">
        <v>0</v>
      </c>
      <c r="I5953"/>
      <c r="J5953" s="1">
        <v>1300000</v>
      </c>
      <c r="K5953" s="1">
        <v>1300000</v>
      </c>
      <c r="L5953" s="1">
        <v>0</v>
      </c>
      <c r="M5953"/>
      <c r="N5953" s="3">
        <v>7.3</v>
      </c>
      <c r="O5953" s="10">
        <f>N5953-1/SUMIF(Seasons!A$2:A$8,C5953,Seasons!E$2:E$8)*(B5953-(E5953/SUMIF(Seasons!A$2:A$8,C5953,Seasons!B$2:B$8))*SUMIF(Seasons!A$2:A$8,C5953,Seasons!C$2:C$8))</f>
        <v>5.5575024201355276</v>
      </c>
    </row>
    <row r="5954" spans="1:15" x14ac:dyDescent="0.2">
      <c r="A5954">
        <v>1</v>
      </c>
      <c r="B5954" s="1">
        <f>48/82*K5954</f>
        <v>65582.634146341457</v>
      </c>
      <c r="C5954" t="s">
        <v>22</v>
      </c>
      <c r="D5954" t="s">
        <v>1664</v>
      </c>
      <c r="E5954">
        <v>11</v>
      </c>
      <c r="F5954">
        <v>0</v>
      </c>
      <c r="H5954">
        <v>0</v>
      </c>
      <c r="K5954" s="1">
        <v>112037</v>
      </c>
      <c r="L5954" s="1">
        <v>0</v>
      </c>
      <c r="N5954" s="3">
        <v>0</v>
      </c>
      <c r="O5954" s="10">
        <f>N5954-1/SUMIF(Seasons!A$2:A$8,C5954,Seasons!E$2:E$8)*(B5954-(E5954/SUMIF(Seasons!A$2:A$8,C5954,Seasons!B$2:B$8))*SUMIF(Seasons!A$2:A$8,C5954,Seasons!C$2:C$8))</f>
        <v>-6.4900733280881195E-2</v>
      </c>
    </row>
    <row r="5955" spans="1:15" x14ac:dyDescent="0.2">
      <c r="A5955">
        <v>1</v>
      </c>
      <c r="B5955" s="1">
        <f>K5955</f>
        <v>1008333</v>
      </c>
      <c r="C5955" t="s">
        <v>15</v>
      </c>
      <c r="D5955" t="s">
        <v>1664</v>
      </c>
      <c r="E5955">
        <v>195</v>
      </c>
      <c r="F5955">
        <v>0</v>
      </c>
      <c r="G5955">
        <v>0</v>
      </c>
      <c r="H5955">
        <v>0</v>
      </c>
      <c r="I5955"/>
      <c r="J5955" s="1">
        <v>1008333</v>
      </c>
      <c r="K5955" s="1">
        <v>1008333</v>
      </c>
      <c r="L5955" s="1">
        <v>0</v>
      </c>
      <c r="M5955"/>
      <c r="N5955" s="3">
        <v>9.4</v>
      </c>
      <c r="O5955" s="10">
        <f>N5955-1/SUMIF(Seasons!A$2:A$8,C5955,Seasons!E$2:E$8)*(B5955-(E5955/SUMIF(Seasons!A$2:A$8,C5955,Seasons!B$2:B$8))*SUMIF(Seasons!A$2:A$8,C5955,Seasons!C$2:C$8))</f>
        <v>8.3351411423039696</v>
      </c>
    </row>
    <row r="5956" spans="1:15" x14ac:dyDescent="0.2">
      <c r="A5956">
        <v>1</v>
      </c>
      <c r="B5956" s="1">
        <v>1008000</v>
      </c>
      <c r="C5956" t="s">
        <v>23</v>
      </c>
      <c r="D5956" t="s">
        <v>1664</v>
      </c>
      <c r="E5956">
        <v>186</v>
      </c>
      <c r="K5956" s="1">
        <v>1008000</v>
      </c>
      <c r="L5956" s="1">
        <v>0</v>
      </c>
      <c r="N5956" s="3">
        <v>6.6</v>
      </c>
      <c r="O5956" s="10">
        <f>N5956-1/SUMIF(Seasons!A$2:A$8,C5956,Seasons!E$2:E$8)*(B5956-(E5956/SUMIF(Seasons!A$2:A$8,C5956,Seasons!B$2:B$8))*SUMIF(Seasons!A$2:A$8,C5956,Seasons!C$2:C$8))</f>
        <v>5.6246672582076309</v>
      </c>
    </row>
    <row r="5957" spans="1:15" x14ac:dyDescent="0.2">
      <c r="A5957">
        <v>1</v>
      </c>
      <c r="B5957" s="1">
        <f>J5957</f>
        <v>2333333</v>
      </c>
      <c r="C5957" s="11" t="s">
        <v>17</v>
      </c>
      <c r="D5957" s="11" t="s">
        <v>1665</v>
      </c>
      <c r="E5957" s="12">
        <v>190</v>
      </c>
      <c r="F5957" s="12"/>
      <c r="G5957" s="12"/>
      <c r="H5957" s="12"/>
      <c r="I5957" s="13">
        <v>2500000</v>
      </c>
      <c r="J5957" s="14">
        <v>2333333</v>
      </c>
      <c r="K5957" s="14"/>
      <c r="L5957" s="14" t="s">
        <v>27</v>
      </c>
      <c r="M5957" s="13"/>
      <c r="N5957" s="10">
        <v>-1.5</v>
      </c>
      <c r="O5957" s="10">
        <f>N5957-1/SUMIF(Seasons!A$2:A$8,C5957,Seasons!E$2:E$8)*(B5957-(E5957/SUMIF(Seasons!A$2:A$8,C5957,Seasons!B$2:B$8))*SUMIF(Seasons!A$2:A$8,C5957,Seasons!C$2:C$8))</f>
        <v>-6.3716539595849264</v>
      </c>
    </row>
    <row r="5958" spans="1:15" x14ac:dyDescent="0.2">
      <c r="A5958">
        <v>1</v>
      </c>
      <c r="B5958" s="1">
        <f>K5958</f>
        <v>2333333</v>
      </c>
      <c r="C5958" s="11" t="s">
        <v>19</v>
      </c>
      <c r="D5958" s="11" t="s">
        <v>1665</v>
      </c>
      <c r="E5958" s="12">
        <v>193</v>
      </c>
      <c r="F5958" s="12">
        <v>0</v>
      </c>
      <c r="G5958" s="12">
        <v>0</v>
      </c>
      <c r="H5958" s="12">
        <v>0</v>
      </c>
      <c r="I5958" s="11"/>
      <c r="J5958" s="14">
        <v>2333333</v>
      </c>
      <c r="K5958" s="14">
        <v>2333333</v>
      </c>
      <c r="L5958" s="14">
        <v>0</v>
      </c>
      <c r="M5958" s="13"/>
      <c r="N5958" s="10">
        <v>2.7</v>
      </c>
      <c r="O5958" s="10">
        <f>N5958-1/SUMIF(Seasons!A$2:A$8,C5958,Seasons!E$2:E$8)*(B5958-(E5958/SUMIF(Seasons!A$2:A$8,C5958,Seasons!B$2:B$8))*SUMIF(Seasons!A$2:A$8,C5958,Seasons!C$2:C$8))</f>
        <v>-2.1565112582781456</v>
      </c>
    </row>
    <row r="5959" spans="1:15" x14ac:dyDescent="0.2">
      <c r="A5959">
        <v>1</v>
      </c>
      <c r="B5959" s="1">
        <f>K5959</f>
        <v>2333333</v>
      </c>
      <c r="C5959" s="11" t="s">
        <v>20</v>
      </c>
      <c r="D5959" s="11" t="s">
        <v>1665</v>
      </c>
      <c r="E5959" s="11">
        <v>186</v>
      </c>
      <c r="F5959" s="11">
        <v>0</v>
      </c>
      <c r="G5959" s="11">
        <v>0</v>
      </c>
      <c r="H5959" s="11">
        <v>0</v>
      </c>
      <c r="I5959" s="11"/>
      <c r="J5959" s="17">
        <v>2333333</v>
      </c>
      <c r="K5959" s="17">
        <v>2333333</v>
      </c>
      <c r="L5959" s="17">
        <v>0</v>
      </c>
      <c r="M5959" s="18"/>
      <c r="N5959" s="10">
        <v>2.8</v>
      </c>
      <c r="O5959" s="10">
        <f>N5959-1/SUMIF(Seasons!A$2:A$8,C5959,Seasons!E$2:E$8)*(B5959-(E5959/SUMIF(Seasons!A$2:A$8,C5959,Seasons!B$2:B$8))*SUMIF(Seasons!A$2:A$8,C5959,Seasons!C$2:C$8))</f>
        <v>-1.7929010438413355</v>
      </c>
    </row>
    <row r="5960" spans="1:15" x14ac:dyDescent="0.2">
      <c r="A5960">
        <v>1</v>
      </c>
      <c r="B5960" s="1">
        <f>J5960</f>
        <v>5400000</v>
      </c>
      <c r="C5960" s="11" t="s">
        <v>17</v>
      </c>
      <c r="D5960" s="11" t="s">
        <v>1666</v>
      </c>
      <c r="E5960" s="12">
        <v>190</v>
      </c>
      <c r="F5960" s="12"/>
      <c r="G5960" s="12"/>
      <c r="H5960" s="12"/>
      <c r="I5960" s="13">
        <v>6250000</v>
      </c>
      <c r="J5960" s="14">
        <v>5400000</v>
      </c>
      <c r="K5960" s="14"/>
      <c r="L5960" s="14" t="s">
        <v>27</v>
      </c>
      <c r="M5960" s="13"/>
      <c r="N5960" s="10">
        <v>12.5</v>
      </c>
      <c r="O5960" s="10">
        <f>N5960-1/SUMIF(Seasons!A$2:A$8,C5960,Seasons!E$2:E$8)*(B5960-(E5960/SUMIF(Seasons!A$2:A$8,C5960,Seasons!B$2:B$8))*SUMIF(Seasons!A$2:A$8,C5960,Seasons!C$2:C$8))</f>
        <v>-0.41097760786455417</v>
      </c>
    </row>
    <row r="5961" spans="1:15" x14ac:dyDescent="0.2">
      <c r="A5961">
        <v>1</v>
      </c>
      <c r="B5961" s="1">
        <f>K5961</f>
        <v>5400000</v>
      </c>
      <c r="C5961" s="11" t="s">
        <v>19</v>
      </c>
      <c r="D5961" s="11" t="s">
        <v>1666</v>
      </c>
      <c r="E5961" s="12">
        <v>193</v>
      </c>
      <c r="F5961" s="16">
        <v>15</v>
      </c>
      <c r="G5961" s="12">
        <v>0</v>
      </c>
      <c r="H5961" s="12">
        <v>0</v>
      </c>
      <c r="I5961" s="11"/>
      <c r="J5961" s="14">
        <v>5400000</v>
      </c>
      <c r="K5961" s="14">
        <v>5400000</v>
      </c>
      <c r="L5961" s="14">
        <v>0</v>
      </c>
      <c r="M5961" s="13"/>
      <c r="N5961" s="10">
        <v>0.5</v>
      </c>
      <c r="O5961" s="10">
        <f>N5961-1/SUMIF(Seasons!A$2:A$8,C5961,Seasons!E$2:E$8)*(B5961-(E5961/SUMIF(Seasons!A$2:A$8,C5961,Seasons!B$2:B$8))*SUMIF(Seasons!A$2:A$8,C5961,Seasons!C$2:C$8))</f>
        <v>-12.480132450331126</v>
      </c>
    </row>
    <row r="5962" spans="1:15" x14ac:dyDescent="0.2">
      <c r="A5962">
        <v>1</v>
      </c>
      <c r="B5962" s="1">
        <f>K5962</f>
        <v>1650000</v>
      </c>
      <c r="C5962" s="11" t="s">
        <v>21</v>
      </c>
      <c r="D5962" s="11" t="s">
        <v>1666</v>
      </c>
      <c r="E5962" s="12">
        <v>185</v>
      </c>
      <c r="F5962" s="12">
        <v>0</v>
      </c>
      <c r="G5962" s="12">
        <v>0</v>
      </c>
      <c r="H5962" s="12">
        <v>0</v>
      </c>
      <c r="I5962" s="12"/>
      <c r="J5962" s="14">
        <v>1650000</v>
      </c>
      <c r="K5962" s="14">
        <v>1650000</v>
      </c>
      <c r="L5962" s="14">
        <v>0</v>
      </c>
      <c r="M5962" s="13">
        <v>0</v>
      </c>
      <c r="N5962" s="10">
        <v>5.3</v>
      </c>
      <c r="O5962" s="10">
        <f>N5962-1/SUMIF(Seasons!A$2:A$8,C5962,Seasons!E$2:E$8)*(B5962-(E5962/SUMIF(Seasons!A$2:A$8,C5962,Seasons!B$2:B$8))*SUMIF(Seasons!A$2:A$8,C5962,Seasons!C$2:C$8))</f>
        <v>2.7150311153662039</v>
      </c>
    </row>
    <row r="5963" spans="1:15" x14ac:dyDescent="0.2">
      <c r="A5963">
        <v>1</v>
      </c>
      <c r="B5963" s="1">
        <f>48/82*K5963</f>
        <v>2146341.658536585</v>
      </c>
      <c r="C5963" t="s">
        <v>22</v>
      </c>
      <c r="D5963" t="s">
        <v>1666</v>
      </c>
      <c r="E5963">
        <v>99</v>
      </c>
      <c r="F5963">
        <v>0</v>
      </c>
      <c r="H5963">
        <v>0</v>
      </c>
      <c r="K5963" s="1">
        <v>3666667</v>
      </c>
      <c r="L5963" s="1">
        <v>0</v>
      </c>
      <c r="N5963" s="3">
        <v>6.9</v>
      </c>
      <c r="O5963" s="10">
        <f>N5963-1/SUMIF(Seasons!A$2:A$8,C5963,Seasons!E$2:E$8)*(B5963-(E5963/SUMIF(Seasons!A$2:A$8,C5963,Seasons!B$2:B$8))*SUMIF(Seasons!A$2:A$8,C5963,Seasons!C$2:C$8))</f>
        <v>3.103304081825335</v>
      </c>
    </row>
    <row r="5964" spans="1:15" x14ac:dyDescent="0.2">
      <c r="A5964">
        <v>1</v>
      </c>
      <c r="B5964" s="1">
        <f>K5964</f>
        <v>3666667</v>
      </c>
      <c r="C5964" t="s">
        <v>15</v>
      </c>
      <c r="D5964" t="s">
        <v>1666</v>
      </c>
      <c r="E5964">
        <v>195</v>
      </c>
      <c r="F5964">
        <v>195</v>
      </c>
      <c r="G5964">
        <v>0</v>
      </c>
      <c r="H5964">
        <v>0</v>
      </c>
      <c r="I5964"/>
      <c r="J5964" s="1">
        <v>3666667</v>
      </c>
      <c r="K5964" s="1">
        <v>3666667</v>
      </c>
      <c r="L5964" s="1">
        <v>0</v>
      </c>
      <c r="M5964"/>
      <c r="N5964" s="3">
        <v>0</v>
      </c>
      <c r="O5964" s="10">
        <f>N5964-1/SUMIF(Seasons!A$2:A$8,C5964,Seasons!E$2:E$8)*(B5964-(E5964/SUMIF(Seasons!A$2:A$8,C5964,Seasons!B$2:B$8))*SUMIF(Seasons!A$2:A$8,C5964,Seasons!C$2:C$8))</f>
        <v>-7.2410462729912872</v>
      </c>
    </row>
    <row r="5965" spans="1:15" x14ac:dyDescent="0.2">
      <c r="A5965">
        <v>1</v>
      </c>
      <c r="B5965" s="1">
        <f>J5965</f>
        <v>3333333</v>
      </c>
      <c r="C5965" s="11" t="s">
        <v>17</v>
      </c>
      <c r="D5965" s="11" t="s">
        <v>1667</v>
      </c>
      <c r="E5965" s="12">
        <v>190</v>
      </c>
      <c r="F5965" s="12"/>
      <c r="G5965" s="12"/>
      <c r="H5965" s="12"/>
      <c r="I5965" s="13">
        <v>3300000</v>
      </c>
      <c r="J5965" s="14">
        <v>3333333</v>
      </c>
      <c r="K5965" s="14"/>
      <c r="L5965" s="14" t="s">
        <v>27</v>
      </c>
      <c r="M5965" s="13"/>
      <c r="N5965" s="10">
        <v>9.6999999999999993</v>
      </c>
      <c r="O5965" s="10">
        <f>N5965-1/SUMIF(Seasons!A$2:A$8,C5965,Seasons!E$2:E$8)*(B5965-(E5965/SUMIF(Seasons!A$2:A$8,C5965,Seasons!B$2:B$8))*SUMIF(Seasons!A$2:A$8,C5965,Seasons!C$2:C$8))</f>
        <v>2.2068277444019655</v>
      </c>
    </row>
    <row r="5966" spans="1:15" x14ac:dyDescent="0.2">
      <c r="A5966">
        <v>1</v>
      </c>
      <c r="B5966" s="1">
        <f t="shared" ref="B5966:B5971" si="14">K5966</f>
        <v>3833333</v>
      </c>
      <c r="C5966" s="11" t="s">
        <v>19</v>
      </c>
      <c r="D5966" s="11" t="s">
        <v>1667</v>
      </c>
      <c r="E5966" s="12">
        <v>193</v>
      </c>
      <c r="F5966" s="12">
        <v>0</v>
      </c>
      <c r="G5966" s="12">
        <v>0</v>
      </c>
      <c r="H5966" s="12">
        <v>0</v>
      </c>
      <c r="I5966" s="11"/>
      <c r="J5966" s="14">
        <v>3833333</v>
      </c>
      <c r="K5966" s="14">
        <v>3833333</v>
      </c>
      <c r="L5966" s="14">
        <v>0</v>
      </c>
      <c r="M5966" s="13"/>
      <c r="N5966" s="10">
        <v>4.5</v>
      </c>
      <c r="O5966" s="10">
        <f>N5966-1/SUMIF(Seasons!A$2:A$8,C5966,Seasons!E$2:E$8)*(B5966-(E5966/SUMIF(Seasons!A$2:A$8,C5966,Seasons!B$2:B$8))*SUMIF(Seasons!A$2:A$8,C5966,Seasons!C$2:C$8))</f>
        <v>-4.3300211920529801</v>
      </c>
    </row>
    <row r="5967" spans="1:15" x14ac:dyDescent="0.2">
      <c r="A5967">
        <v>1</v>
      </c>
      <c r="B5967" s="1">
        <f t="shared" si="14"/>
        <v>3833333</v>
      </c>
      <c r="C5967" s="11" t="s">
        <v>20</v>
      </c>
      <c r="D5967" s="11" t="s">
        <v>1667</v>
      </c>
      <c r="E5967" s="12">
        <v>186</v>
      </c>
      <c r="F5967" s="16">
        <v>55</v>
      </c>
      <c r="G5967" s="12">
        <v>0</v>
      </c>
      <c r="H5967" s="12">
        <v>0</v>
      </c>
      <c r="I5967" s="12"/>
      <c r="J5967" s="14">
        <v>3833333</v>
      </c>
      <c r="K5967" s="14">
        <v>3833333</v>
      </c>
      <c r="L5967" s="14">
        <v>0</v>
      </c>
      <c r="M5967" s="13"/>
      <c r="N5967" s="10">
        <v>5.7</v>
      </c>
      <c r="O5967" s="10">
        <f>N5967-1/SUMIF(Seasons!A$2:A$8,C5967,Seasons!E$2:E$8)*(B5967-(E5967/SUMIF(Seasons!A$2:A$8,C5967,Seasons!B$2:B$8))*SUMIF(Seasons!A$2:A$8,C5967,Seasons!C$2:C$8))</f>
        <v>-2.6507298538622122</v>
      </c>
    </row>
    <row r="5968" spans="1:15" x14ac:dyDescent="0.2">
      <c r="A5968">
        <v>1</v>
      </c>
      <c r="B5968" s="1">
        <f t="shared" si="14"/>
        <v>3833333</v>
      </c>
      <c r="C5968" s="11" t="s">
        <v>21</v>
      </c>
      <c r="D5968" s="11" t="s">
        <v>1667</v>
      </c>
      <c r="E5968" s="11">
        <v>185</v>
      </c>
      <c r="F5968" s="11">
        <v>0</v>
      </c>
      <c r="G5968" s="11">
        <v>0</v>
      </c>
      <c r="H5968" s="11">
        <v>0</v>
      </c>
      <c r="I5968" s="11"/>
      <c r="J5968" s="17">
        <v>3833333</v>
      </c>
      <c r="K5968" s="17">
        <v>3833333</v>
      </c>
      <c r="L5968" s="17">
        <v>0</v>
      </c>
      <c r="M5968" s="18">
        <v>0</v>
      </c>
      <c r="N5968" s="10">
        <v>4.9000000000000004</v>
      </c>
      <c r="O5968" s="10">
        <f>N5968-1/SUMIF(Seasons!A$2:A$8,C5968,Seasons!E$2:E$8)*(B5968-(E5968/SUMIF(Seasons!A$2:A$8,C5968,Seasons!B$2:B$8))*SUMIF(Seasons!A$2:A$8,C5968,Seasons!C$2:C$8))</f>
        <v>-2.7017225466730492</v>
      </c>
    </row>
    <row r="5969" spans="1:15" x14ac:dyDescent="0.2">
      <c r="A5969">
        <v>1</v>
      </c>
      <c r="B5969" s="1">
        <f t="shared" si="14"/>
        <v>309542</v>
      </c>
      <c r="C5969" s="11" t="s">
        <v>19</v>
      </c>
      <c r="D5969" s="11" t="s">
        <v>1668</v>
      </c>
      <c r="E5969" s="12">
        <v>67</v>
      </c>
      <c r="F5969" s="12">
        <v>0</v>
      </c>
      <c r="G5969" s="12">
        <v>0</v>
      </c>
      <c r="H5969" s="12">
        <v>0</v>
      </c>
      <c r="I5969" s="11"/>
      <c r="J5969" s="14">
        <v>891667</v>
      </c>
      <c r="K5969" s="14">
        <v>309542</v>
      </c>
      <c r="L5969" s="14">
        <v>137500</v>
      </c>
      <c r="M5969" s="13"/>
      <c r="N5969" s="10">
        <v>-0.1</v>
      </c>
      <c r="O5969" s="10">
        <f>N5969-1/SUMIF(Seasons!A$2:A$8,C5969,Seasons!E$2:E$8)*(B5969-(E5969/SUMIF(Seasons!A$2:A$8,C5969,Seasons!B$2:B$8))*SUMIF(Seasons!A$2:A$8,C5969,Seasons!C$2:C$8))</f>
        <v>-0.46017714030813572</v>
      </c>
    </row>
    <row r="5970" spans="1:15" x14ac:dyDescent="0.2">
      <c r="A5970">
        <v>1</v>
      </c>
      <c r="B5970" s="1">
        <f t="shared" si="14"/>
        <v>843728</v>
      </c>
      <c r="C5970" s="11" t="s">
        <v>20</v>
      </c>
      <c r="D5970" s="11" t="s">
        <v>1668</v>
      </c>
      <c r="E5970" s="12">
        <v>176</v>
      </c>
      <c r="F5970" s="12">
        <v>0</v>
      </c>
      <c r="G5970" s="12">
        <v>0</v>
      </c>
      <c r="H5970" s="12">
        <v>0</v>
      </c>
      <c r="I5970" s="12"/>
      <c r="J5970" s="14">
        <v>891667</v>
      </c>
      <c r="K5970" s="14">
        <v>843728</v>
      </c>
      <c r="L5970" s="14">
        <v>112500</v>
      </c>
      <c r="M5970" s="13"/>
      <c r="N5970" s="10">
        <v>0.7</v>
      </c>
      <c r="O5970" s="10">
        <f>N5970-1/SUMIF(Seasons!A$2:A$8,C5970,Seasons!E$2:E$8)*(B5970-(E5970/SUMIF(Seasons!A$2:A$8,C5970,Seasons!B$2:B$8))*SUMIF(Seasons!A$2:A$8,C5970,Seasons!C$2:C$8))</f>
        <v>-0.22845858980402711</v>
      </c>
    </row>
    <row r="5971" spans="1:15" x14ac:dyDescent="0.2">
      <c r="A5971">
        <v>1</v>
      </c>
      <c r="B5971" s="1">
        <f t="shared" si="14"/>
        <v>1050000</v>
      </c>
      <c r="C5971" s="11" t="s">
        <v>21</v>
      </c>
      <c r="D5971" s="11" t="s">
        <v>1668</v>
      </c>
      <c r="E5971" s="12">
        <v>185</v>
      </c>
      <c r="F5971" s="12">
        <v>0</v>
      </c>
      <c r="G5971" s="12">
        <v>0</v>
      </c>
      <c r="H5971" s="12">
        <v>0</v>
      </c>
      <c r="I5971" s="12"/>
      <c r="J5971" s="14">
        <v>1050000</v>
      </c>
      <c r="K5971" s="14">
        <v>1050000</v>
      </c>
      <c r="L5971" s="14">
        <v>0</v>
      </c>
      <c r="M5971" s="13">
        <v>0</v>
      </c>
      <c r="N5971" s="10">
        <v>2.2000000000000002</v>
      </c>
      <c r="O5971" s="10">
        <f>N5971-1/SUMIF(Seasons!A$2:A$8,C5971,Seasons!E$2:E$8)*(B5971-(E5971/SUMIF(Seasons!A$2:A$8,C5971,Seasons!B$2:B$8))*SUMIF(Seasons!A$2:A$8,C5971,Seasons!C$2:C$8))</f>
        <v>0.99368118717089526</v>
      </c>
    </row>
    <row r="5972" spans="1:15" x14ac:dyDescent="0.2">
      <c r="A5972">
        <v>1</v>
      </c>
      <c r="B5972" s="1">
        <f>48/82*K5972</f>
        <v>614634.14634146343</v>
      </c>
      <c r="C5972" t="s">
        <v>22</v>
      </c>
      <c r="D5972" t="s">
        <v>1668</v>
      </c>
      <c r="E5972">
        <v>99</v>
      </c>
      <c r="F5972">
        <v>0</v>
      </c>
      <c r="H5972">
        <v>0</v>
      </c>
      <c r="K5972" s="1">
        <v>1050000</v>
      </c>
      <c r="L5972" s="1">
        <v>0</v>
      </c>
      <c r="N5972" s="3">
        <v>1.3</v>
      </c>
      <c r="O5972" s="10">
        <f>N5972-1/SUMIF(Seasons!A$2:A$8,C5972,Seasons!E$2:E$8)*(B5972-(E5972/SUMIF(Seasons!A$2:A$8,C5972,Seasons!B$2:B$8))*SUMIF(Seasons!A$2:A$8,C5972,Seasons!C$2:C$8))</f>
        <v>0.66553894571203775</v>
      </c>
    </row>
    <row r="5973" spans="1:15" x14ac:dyDescent="0.2">
      <c r="A5973">
        <v>1</v>
      </c>
      <c r="B5973" s="1">
        <f>K5973</f>
        <v>1500000</v>
      </c>
      <c r="C5973" t="s">
        <v>15</v>
      </c>
      <c r="D5973" t="s">
        <v>1668</v>
      </c>
      <c r="E5973">
        <v>195</v>
      </c>
      <c r="F5973">
        <v>0</v>
      </c>
      <c r="G5973">
        <v>0</v>
      </c>
      <c r="H5973">
        <v>0</v>
      </c>
      <c r="I5973"/>
      <c r="J5973" s="1">
        <v>1500000</v>
      </c>
      <c r="K5973" s="1">
        <v>1500000</v>
      </c>
      <c r="L5973" s="1">
        <v>0</v>
      </c>
      <c r="M5973"/>
      <c r="N5973" s="3">
        <v>6.3</v>
      </c>
      <c r="O5973" s="10">
        <f>N5973-1/SUMIF(Seasons!A$2:A$8,C5973,Seasons!E$2:E$8)*(B5973-(E5973/SUMIF(Seasons!A$2:A$8,C5973,Seasons!B$2:B$8))*SUMIF(Seasons!A$2:A$8,C5973,Seasons!C$2:C$8))</f>
        <v>4.0928363988383349</v>
      </c>
    </row>
    <row r="5974" spans="1:15" x14ac:dyDescent="0.2">
      <c r="A5974">
        <v>1</v>
      </c>
      <c r="B5974" s="1">
        <v>2200000</v>
      </c>
      <c r="C5974" t="s">
        <v>23</v>
      </c>
      <c r="D5974" t="s">
        <v>1668</v>
      </c>
      <c r="E5974">
        <v>186</v>
      </c>
      <c r="K5974" s="1">
        <v>2200000</v>
      </c>
      <c r="L5974" s="1">
        <v>0</v>
      </c>
      <c r="N5974" s="3">
        <v>4.3</v>
      </c>
      <c r="O5974" s="10">
        <f>N5974-1/SUMIF(Seasons!A$2:A$8,C5974,Seasons!E$2:E$8)*(B5974-(E5974/SUMIF(Seasons!A$2:A$8,C5974,Seasons!B$2:B$8))*SUMIF(Seasons!A$2:A$8,C5974,Seasons!C$2:C$8))</f>
        <v>0.78624667258207603</v>
      </c>
    </row>
    <row r="5975" spans="1:15" x14ac:dyDescent="0.2">
      <c r="A5975">
        <v>1</v>
      </c>
      <c r="B5975" s="1">
        <f>J5975</f>
        <v>7000000</v>
      </c>
      <c r="C5975" s="11" t="s">
        <v>17</v>
      </c>
      <c r="D5975" s="11" t="s">
        <v>1669</v>
      </c>
      <c r="E5975" s="12">
        <v>190</v>
      </c>
      <c r="F5975" s="12"/>
      <c r="G5975" s="12"/>
      <c r="H5975" s="12"/>
      <c r="I5975" s="13">
        <v>8000000</v>
      </c>
      <c r="J5975" s="14">
        <v>7000000</v>
      </c>
      <c r="K5975" s="14"/>
      <c r="L5975" s="14" t="s">
        <v>27</v>
      </c>
      <c r="M5975" s="13"/>
      <c r="N5975" s="10">
        <v>11.4</v>
      </c>
      <c r="O5975" s="10">
        <f>N5975-1/SUMIF(Seasons!A$2:A$8,C5975,Seasons!E$2:E$8)*(B5975-(E5975/SUMIF(Seasons!A$2:A$8,C5975,Seasons!B$2:B$8))*SUMIF(Seasons!A$2:A$8,C5975,Seasons!C$2:C$8))</f>
        <v>-5.7054068814855246</v>
      </c>
    </row>
    <row r="5976" spans="1:15" x14ac:dyDescent="0.2">
      <c r="A5976">
        <v>1</v>
      </c>
      <c r="B5976" s="1">
        <f>K5976</f>
        <v>7000000</v>
      </c>
      <c r="C5976" s="11" t="s">
        <v>19</v>
      </c>
      <c r="D5976" s="11" t="s">
        <v>1669</v>
      </c>
      <c r="E5976" s="12">
        <v>193</v>
      </c>
      <c r="F5976" s="12">
        <v>0</v>
      </c>
      <c r="G5976" s="12">
        <v>0</v>
      </c>
      <c r="H5976" s="12">
        <v>0</v>
      </c>
      <c r="I5976" s="11"/>
      <c r="J5976" s="14">
        <v>7000000</v>
      </c>
      <c r="K5976" s="14">
        <v>7000000</v>
      </c>
      <c r="L5976" s="14">
        <v>0</v>
      </c>
      <c r="M5976" s="13"/>
      <c r="N5976" s="10">
        <v>11.2</v>
      </c>
      <c r="O5976" s="10">
        <f>N5976-1/SUMIF(Seasons!A$2:A$8,C5976,Seasons!E$2:E$8)*(B5976-(E5976/SUMIF(Seasons!A$2:A$8,C5976,Seasons!B$2:B$8))*SUMIF(Seasons!A$2:A$8,C5976,Seasons!C$2:C$8))</f>
        <v>-6.0185430463576175</v>
      </c>
    </row>
    <row r="5977" spans="1:15" x14ac:dyDescent="0.2">
      <c r="A5977">
        <v>1</v>
      </c>
      <c r="B5977" s="1">
        <f>K5977</f>
        <v>7000000</v>
      </c>
      <c r="C5977" s="11" t="s">
        <v>20</v>
      </c>
      <c r="D5977" s="11" t="s">
        <v>1669</v>
      </c>
      <c r="E5977" s="12">
        <v>186</v>
      </c>
      <c r="F5977" s="12">
        <v>0</v>
      </c>
      <c r="G5977" s="12">
        <v>0</v>
      </c>
      <c r="H5977" s="12">
        <v>0</v>
      </c>
      <c r="I5977" s="12"/>
      <c r="J5977" s="14">
        <v>7000000</v>
      </c>
      <c r="K5977" s="14">
        <v>7000000</v>
      </c>
      <c r="L5977" s="14">
        <v>0</v>
      </c>
      <c r="M5977" s="13"/>
      <c r="N5977" s="10">
        <v>10.1</v>
      </c>
      <c r="O5977" s="10">
        <f>N5977-1/SUMIF(Seasons!A$2:A$8,C5977,Seasons!E$2:E$8)*(B5977-(E5977/SUMIF(Seasons!A$2:A$8,C5977,Seasons!B$2:B$8))*SUMIF(Seasons!A$2:A$8,C5977,Seasons!C$2:C$8))</f>
        <v>-6.1839248434237977</v>
      </c>
    </row>
    <row r="5978" spans="1:15" x14ac:dyDescent="0.2">
      <c r="A5978">
        <v>1</v>
      </c>
      <c r="B5978" s="1">
        <f>K5978</f>
        <v>7000000</v>
      </c>
      <c r="C5978" s="11" t="s">
        <v>21</v>
      </c>
      <c r="D5978" s="11" t="s">
        <v>1669</v>
      </c>
      <c r="E5978" s="12">
        <v>185</v>
      </c>
      <c r="F5978" s="12">
        <v>0</v>
      </c>
      <c r="G5978" s="12">
        <v>0</v>
      </c>
      <c r="H5978" s="12">
        <v>0</v>
      </c>
      <c r="I5978" s="12"/>
      <c r="J5978" s="14">
        <v>7000000</v>
      </c>
      <c r="K5978" s="14">
        <v>7000000</v>
      </c>
      <c r="L5978" s="14">
        <v>0</v>
      </c>
      <c r="M5978" s="13">
        <v>0</v>
      </c>
      <c r="N5978" s="10">
        <v>19.5</v>
      </c>
      <c r="O5978" s="10">
        <f>N5978-1/SUMIF(Seasons!A$2:A$8,C5978,Seasons!E$2:E$8)*(B5978-(E5978/SUMIF(Seasons!A$2:A$8,C5978,Seasons!B$2:B$8))*SUMIF(Seasons!A$2:A$8,C5978,Seasons!C$2:C$8))</f>
        <v>4.6220679751077078</v>
      </c>
    </row>
    <row r="5979" spans="1:15" x14ac:dyDescent="0.2">
      <c r="A5979">
        <v>1</v>
      </c>
      <c r="B5979" s="1">
        <f>48/82*K5979</f>
        <v>4097560.9756097561</v>
      </c>
      <c r="C5979" t="s">
        <v>22</v>
      </c>
      <c r="D5979" t="s">
        <v>1669</v>
      </c>
      <c r="E5979">
        <v>99</v>
      </c>
      <c r="F5979">
        <v>0</v>
      </c>
      <c r="H5979">
        <v>0</v>
      </c>
      <c r="K5979" s="1">
        <v>7000000</v>
      </c>
      <c r="L5979" s="1">
        <v>0</v>
      </c>
      <c r="N5979" s="3">
        <v>1.8</v>
      </c>
      <c r="O5979" s="10">
        <f>N5979-1/SUMIF(Seasons!A$2:A$8,C5979,Seasons!E$2:E$8)*(B5979-(E5979/SUMIF(Seasons!A$2:A$8,C5979,Seasons!B$2:B$8))*SUMIF(Seasons!A$2:A$8,C5979,Seasons!C$2:C$8))</f>
        <v>-6.0250196695515346</v>
      </c>
    </row>
    <row r="5980" spans="1:15" x14ac:dyDescent="0.2">
      <c r="A5980">
        <v>1</v>
      </c>
      <c r="B5980" s="1">
        <f>K5980</f>
        <v>7000000</v>
      </c>
      <c r="C5980" t="s">
        <v>15</v>
      </c>
      <c r="D5980" t="s">
        <v>1669</v>
      </c>
      <c r="E5980">
        <v>195</v>
      </c>
      <c r="F5980">
        <v>0</v>
      </c>
      <c r="G5980">
        <v>0</v>
      </c>
      <c r="H5980">
        <v>0</v>
      </c>
      <c r="I5980"/>
      <c r="J5980" s="1">
        <v>7000000</v>
      </c>
      <c r="K5980" s="1">
        <v>7000000</v>
      </c>
      <c r="L5980" s="1">
        <v>0</v>
      </c>
      <c r="M5980"/>
      <c r="N5980" s="3">
        <v>9.1</v>
      </c>
      <c r="O5980" s="10">
        <f>N5980-1/SUMIF(Seasons!A$2:A$8,C5980,Seasons!E$2:E$8)*(B5980-(E5980/SUMIF(Seasons!A$2:A$8,C5980,Seasons!B$2:B$8))*SUMIF(Seasons!A$2:A$8,C5980,Seasons!C$2:C$8))</f>
        <v>-5.8854791868344627</v>
      </c>
    </row>
    <row r="5981" spans="1:15" x14ac:dyDescent="0.2">
      <c r="A5981">
        <v>1</v>
      </c>
      <c r="B5981" s="1">
        <v>7000000</v>
      </c>
      <c r="C5981" t="s">
        <v>23</v>
      </c>
      <c r="D5981" t="s">
        <v>1669</v>
      </c>
      <c r="E5981">
        <v>186</v>
      </c>
      <c r="K5981" s="1">
        <v>7000000</v>
      </c>
      <c r="L5981" s="1">
        <v>0</v>
      </c>
      <c r="N5981" s="3">
        <v>8.5</v>
      </c>
      <c r="O5981" s="10">
        <f>N5981-1/SUMIF(Seasons!A$2:A$8,C5981,Seasons!E$2:E$8)*(B5981-(E5981/SUMIF(Seasons!A$2:A$8,C5981,Seasons!B$2:B$8))*SUMIF(Seasons!A$2:A$8,C5981,Seasons!C$2:C$8))</f>
        <v>-5.2355811889973385</v>
      </c>
    </row>
    <row r="5982" spans="1:15" x14ac:dyDescent="0.2">
      <c r="A5982">
        <v>1</v>
      </c>
      <c r="B5982" s="1">
        <f>48/82*K5982</f>
        <v>37782.439024390238</v>
      </c>
      <c r="C5982" t="s">
        <v>22</v>
      </c>
      <c r="D5982" t="s">
        <v>1670</v>
      </c>
      <c r="E5982">
        <v>9</v>
      </c>
      <c r="F5982">
        <v>0</v>
      </c>
      <c r="H5982">
        <v>0</v>
      </c>
      <c r="K5982" s="1">
        <v>64545</v>
      </c>
      <c r="L5982" s="1">
        <v>160000</v>
      </c>
      <c r="N5982" s="3">
        <v>-0.1</v>
      </c>
      <c r="O5982" s="10">
        <f>N5982-1/SUMIF(Seasons!A$2:A$8,C5982,Seasons!E$2:E$8)*(B5982-(E5982/SUMIF(Seasons!A$2:A$8,C5982,Seasons!B$2:B$8))*SUMIF(Seasons!A$2:A$8,C5982,Seasons!C$2:C$8))</f>
        <v>-0.12032417709748944</v>
      </c>
    </row>
    <row r="5983" spans="1:15" x14ac:dyDescent="0.2">
      <c r="A5983">
        <v>1</v>
      </c>
      <c r="B5983" s="1">
        <f>K5983</f>
        <v>226051</v>
      </c>
      <c r="C5983" t="s">
        <v>15</v>
      </c>
      <c r="D5983" t="s">
        <v>1670</v>
      </c>
      <c r="E5983">
        <v>58</v>
      </c>
      <c r="F5983">
        <v>0</v>
      </c>
      <c r="G5983">
        <v>0</v>
      </c>
      <c r="H5983">
        <v>0</v>
      </c>
      <c r="I5983"/>
      <c r="J5983" s="1">
        <v>870000</v>
      </c>
      <c r="K5983" s="1">
        <v>226051</v>
      </c>
      <c r="L5983" s="1">
        <v>85000</v>
      </c>
      <c r="M5983"/>
      <c r="N5983" s="3">
        <v>0.9</v>
      </c>
      <c r="O5983" s="10">
        <f>N5983-1/SUMIF(Seasons!A$2:A$8,C5983,Seasons!E$2:E$8)*(B5983-(E5983/SUMIF(Seasons!A$2:A$8,C5983,Seasons!B$2:B$8))*SUMIF(Seasons!A$2:A$8,C5983,Seasons!C$2:C$8))</f>
        <v>0.75488188249311194</v>
      </c>
    </row>
    <row r="5984" spans="1:15" x14ac:dyDescent="0.2">
      <c r="A5984">
        <v>1</v>
      </c>
      <c r="B5984" s="1">
        <v>285000</v>
      </c>
      <c r="C5984" t="s">
        <v>23</v>
      </c>
      <c r="D5984" t="s">
        <v>1670</v>
      </c>
      <c r="E5984">
        <v>61</v>
      </c>
      <c r="K5984" s="1">
        <v>285000</v>
      </c>
      <c r="L5984" s="1">
        <v>85000</v>
      </c>
      <c r="N5984" s="3">
        <v>3.3</v>
      </c>
      <c r="O5984" s="10">
        <f>N5984-1/SUMIF(Seasons!A$2:A$8,C5984,Seasons!E$2:E$8)*(B5984-(E5984/SUMIF(Seasons!A$2:A$8,C5984,Seasons!B$2:B$8))*SUMIF(Seasons!A$2:A$8,C5984,Seasons!C$2:C$8))</f>
        <v>3.0771989581246242</v>
      </c>
    </row>
    <row r="5985" spans="1:15" x14ac:dyDescent="0.2">
      <c r="A5985">
        <v>1</v>
      </c>
      <c r="B5985" s="1">
        <f>K5985</f>
        <v>9538</v>
      </c>
      <c r="C5985" t="s">
        <v>15</v>
      </c>
      <c r="D5985" t="s">
        <v>1671</v>
      </c>
      <c r="E5985">
        <v>3</v>
      </c>
      <c r="F5985">
        <v>0</v>
      </c>
      <c r="G5985">
        <v>0</v>
      </c>
      <c r="H5985">
        <v>0</v>
      </c>
      <c r="I5985"/>
      <c r="J5985" s="1">
        <v>902500</v>
      </c>
      <c r="K5985" s="1">
        <v>9538</v>
      </c>
      <c r="L5985" s="1">
        <v>282500</v>
      </c>
      <c r="M5985"/>
      <c r="N5985" s="3">
        <v>0</v>
      </c>
      <c r="O5985" s="10">
        <f>N5985-1/SUMIF(Seasons!A$2:A$8,C5985,Seasons!E$2:E$8)*(B5985-(E5985/SUMIF(Seasons!A$2:A$8,C5985,Seasons!B$2:B$8))*SUMIF(Seasons!A$2:A$8,C5985,Seasons!C$2:C$8))</f>
        <v>-2.5009755007818868E-3</v>
      </c>
    </row>
    <row r="5986" spans="1:15" x14ac:dyDescent="0.2">
      <c r="A5986">
        <v>1</v>
      </c>
      <c r="B5986" s="1">
        <f>J5986</f>
        <v>600000</v>
      </c>
      <c r="C5986" s="11" t="s">
        <v>17</v>
      </c>
      <c r="D5986" s="11" t="s">
        <v>1672</v>
      </c>
      <c r="E5986" s="12">
        <v>190</v>
      </c>
      <c r="F5986" s="12"/>
      <c r="G5986" s="12"/>
      <c r="H5986" s="12"/>
      <c r="I5986" s="13">
        <v>600000</v>
      </c>
      <c r="J5986" s="14">
        <v>600000</v>
      </c>
      <c r="K5986" s="14"/>
      <c r="L5986" s="14" t="s">
        <v>27</v>
      </c>
      <c r="M5986" s="13"/>
      <c r="N5986" s="10">
        <v>0</v>
      </c>
      <c r="O5986" s="10">
        <f>N5986-1/SUMIF(Seasons!A$2:A$8,C5986,Seasons!E$2:E$8)*(B5986-(E5986/SUMIF(Seasons!A$2:A$8,C5986,Seasons!B$2:B$8))*SUMIF(Seasons!A$2:A$8,C5986,Seasons!C$2:C$8))</f>
        <v>-0.32768978700163842</v>
      </c>
    </row>
    <row r="5987" spans="1:15" x14ac:dyDescent="0.2">
      <c r="A5987">
        <v>1</v>
      </c>
      <c r="B5987" s="1">
        <f>K5987</f>
        <v>362437</v>
      </c>
      <c r="C5987" s="11" t="s">
        <v>20</v>
      </c>
      <c r="D5987" s="11" t="s">
        <v>1673</v>
      </c>
      <c r="E5987" s="12">
        <v>128</v>
      </c>
      <c r="F5987" s="12">
        <v>0</v>
      </c>
      <c r="G5987" s="12">
        <v>0</v>
      </c>
      <c r="H5987" s="12">
        <v>0</v>
      </c>
      <c r="I5987" s="12"/>
      <c r="J5987" s="14">
        <v>526667</v>
      </c>
      <c r="K5987" s="14">
        <v>362437</v>
      </c>
      <c r="L5987" s="14">
        <v>0</v>
      </c>
      <c r="M5987" s="13"/>
      <c r="N5987" s="10">
        <v>1.9</v>
      </c>
      <c r="O5987" s="10">
        <f>N5987-1/SUMIF(Seasons!A$2:A$8,C5987,Seasons!E$2:E$8)*(B5987-(E5987/SUMIF(Seasons!A$2:A$8,C5987,Seasons!B$2:B$8))*SUMIF(Seasons!A$2:A$8,C5987,Seasons!C$2:C$8))</f>
        <v>1.8540267762138865</v>
      </c>
    </row>
    <row r="5988" spans="1:15" x14ac:dyDescent="0.2">
      <c r="A5988">
        <v>1</v>
      </c>
      <c r="B5988" s="1">
        <f>K5988</f>
        <v>526667</v>
      </c>
      <c r="C5988" s="11" t="s">
        <v>21</v>
      </c>
      <c r="D5988" s="11" t="s">
        <v>1673</v>
      </c>
      <c r="E5988" s="12">
        <v>185</v>
      </c>
      <c r="F5988" s="12">
        <v>0</v>
      </c>
      <c r="G5988" s="12">
        <v>0</v>
      </c>
      <c r="H5988" s="12">
        <v>0</v>
      </c>
      <c r="I5988" s="12"/>
      <c r="J5988" s="14">
        <v>526667</v>
      </c>
      <c r="K5988" s="14">
        <v>526667</v>
      </c>
      <c r="L5988" s="14">
        <v>0</v>
      </c>
      <c r="M5988" s="13">
        <v>0</v>
      </c>
      <c r="N5988" s="10">
        <v>4.3</v>
      </c>
      <c r="O5988" s="10">
        <f>N5988-1/SUMIF(Seasons!A$2:A$8,C5988,Seasons!E$2:E$8)*(B5988-(E5988/SUMIF(Seasons!A$2:A$8,C5988,Seasons!B$2:B$8))*SUMIF(Seasons!A$2:A$8,C5988,Seasons!C$2:C$8))</f>
        <v>4.2961696505505023</v>
      </c>
    </row>
    <row r="5989" spans="1:15" x14ac:dyDescent="0.2">
      <c r="A5989">
        <v>1</v>
      </c>
      <c r="B5989" s="1">
        <f>48/82*K5989</f>
        <v>308292.87804878049</v>
      </c>
      <c r="C5989" t="s">
        <v>22</v>
      </c>
      <c r="D5989" t="s">
        <v>1673</v>
      </c>
      <c r="E5989">
        <v>99</v>
      </c>
      <c r="F5989">
        <v>0</v>
      </c>
      <c r="H5989">
        <v>0</v>
      </c>
      <c r="K5989" s="1">
        <v>526667</v>
      </c>
      <c r="L5989" s="1">
        <v>0</v>
      </c>
      <c r="N5989" s="3">
        <v>4.0999999999999996</v>
      </c>
      <c r="O5989" s="10">
        <f>N5989-1/SUMIF(Seasons!A$2:A$8,C5989,Seasons!E$2:E$8)*(B5989-(E5989/SUMIF(Seasons!A$2:A$8,C5989,Seasons!B$2:B$8))*SUMIF(Seasons!A$2:A$8,C5989,Seasons!C$2:C$8))</f>
        <v>4.0979854350904796</v>
      </c>
    </row>
    <row r="5990" spans="1:15" x14ac:dyDescent="0.2">
      <c r="A5990">
        <v>1</v>
      </c>
      <c r="B5990" s="1">
        <f>K5990</f>
        <v>2666667</v>
      </c>
      <c r="C5990" t="s">
        <v>15</v>
      </c>
      <c r="D5990" t="s">
        <v>1673</v>
      </c>
      <c r="E5990">
        <v>195</v>
      </c>
      <c r="F5990">
        <v>0</v>
      </c>
      <c r="G5990">
        <v>0</v>
      </c>
      <c r="H5990">
        <v>0</v>
      </c>
      <c r="I5990"/>
      <c r="J5990" s="1">
        <v>2666667</v>
      </c>
      <c r="K5990" s="1">
        <v>2666667</v>
      </c>
      <c r="L5990" s="1">
        <v>0</v>
      </c>
      <c r="M5990"/>
      <c r="N5990" s="3">
        <v>8.9</v>
      </c>
      <c r="O5990" s="10">
        <f>N5990-1/SUMIF(Seasons!A$2:A$8,C5990,Seasons!E$2:E$8)*(B5990-(E5990/SUMIF(Seasons!A$2:A$8,C5990,Seasons!B$2:B$8))*SUMIF(Seasons!A$2:A$8,C5990,Seasons!C$2:C$8))</f>
        <v>3.9822838334946766</v>
      </c>
    </row>
    <row r="5991" spans="1:15" x14ac:dyDescent="0.2">
      <c r="A5991">
        <v>1</v>
      </c>
      <c r="B5991" s="1">
        <v>2667000</v>
      </c>
      <c r="C5991" t="s">
        <v>23</v>
      </c>
      <c r="D5991" t="s">
        <v>1673</v>
      </c>
      <c r="E5991">
        <v>186</v>
      </c>
      <c r="K5991" s="1">
        <v>2667000</v>
      </c>
      <c r="L5991" s="1">
        <v>0</v>
      </c>
      <c r="N5991" s="3">
        <v>8.1</v>
      </c>
      <c r="O5991" s="10">
        <f>N5991-1/SUMIF(Seasons!A$2:A$8,C5991,Seasons!E$2:E$8)*(B5991-(E5991/SUMIF(Seasons!A$2:A$8,C5991,Seasons!B$2:B$8))*SUMIF(Seasons!A$2:A$8,C5991,Seasons!C$2:C$8))</f>
        <v>3.5917480035492453</v>
      </c>
    </row>
    <row r="5992" spans="1:15" x14ac:dyDescent="0.2">
      <c r="A5992">
        <v>1</v>
      </c>
      <c r="B5992" s="1">
        <f>K5992</f>
        <v>140622</v>
      </c>
      <c r="C5992" s="11" t="s">
        <v>21</v>
      </c>
      <c r="D5992" s="11" t="s">
        <v>1674</v>
      </c>
      <c r="E5992" s="12">
        <v>43</v>
      </c>
      <c r="F5992" s="12">
        <v>0</v>
      </c>
      <c r="G5992" s="12">
        <v>0</v>
      </c>
      <c r="H5992" s="12">
        <v>0</v>
      </c>
      <c r="I5992" s="12"/>
      <c r="J5992" s="14">
        <v>605000</v>
      </c>
      <c r="K5992" s="14">
        <v>140622</v>
      </c>
      <c r="L5992" s="14">
        <v>0</v>
      </c>
      <c r="M5992" s="13">
        <v>0</v>
      </c>
      <c r="N5992" s="10">
        <v>1.1000000000000001</v>
      </c>
      <c r="O5992" s="10">
        <f>N5992-1/SUMIF(Seasons!A$2:A$8,C5992,Seasons!E$2:E$8)*(B5992-(E5992/SUMIF(Seasons!A$2:A$8,C5992,Seasons!B$2:B$8))*SUMIF(Seasons!A$2:A$8,C5992,Seasons!C$2:C$8))</f>
        <v>1.0572733986260077</v>
      </c>
    </row>
    <row r="5993" spans="1:15" x14ac:dyDescent="0.2">
      <c r="A5993">
        <v>1</v>
      </c>
      <c r="B5993" s="1">
        <f>K5993</f>
        <v>50128</v>
      </c>
      <c r="C5993" t="s">
        <v>15</v>
      </c>
      <c r="D5993" t="s">
        <v>1674</v>
      </c>
      <c r="E5993">
        <v>17</v>
      </c>
      <c r="F5993">
        <v>0</v>
      </c>
      <c r="G5993">
        <v>0</v>
      </c>
      <c r="H5993">
        <v>0</v>
      </c>
      <c r="I5993"/>
      <c r="J5993" s="1">
        <v>575000</v>
      </c>
      <c r="K5993" s="1">
        <v>50128</v>
      </c>
      <c r="L5993" s="1">
        <v>0</v>
      </c>
      <c r="M5993"/>
      <c r="N5993" s="3">
        <v>0</v>
      </c>
      <c r="O5993" s="10">
        <f>N5993-1/SUMIF(Seasons!A$2:A$8,C5993,Seasons!E$2:E$8)*(B5993-(E5993/SUMIF(Seasons!A$2:A$8,C5993,Seasons!B$2:B$8))*SUMIF(Seasons!A$2:A$8,C5993,Seasons!C$2:C$8))</f>
        <v>-5.0631916002680834E-3</v>
      </c>
    </row>
    <row r="5994" spans="1:15" x14ac:dyDescent="0.2">
      <c r="A5994">
        <v>1</v>
      </c>
      <c r="B5994" s="1">
        <v>44000</v>
      </c>
      <c r="C5994" t="s">
        <v>23</v>
      </c>
      <c r="D5994" t="s">
        <v>1674</v>
      </c>
      <c r="E5994">
        <v>15</v>
      </c>
      <c r="K5994" s="1">
        <v>44000</v>
      </c>
      <c r="L5994" s="1">
        <v>0</v>
      </c>
      <c r="N5994" s="3">
        <v>0.30000000000000004</v>
      </c>
      <c r="O5994" s="10">
        <f>N5994-1/SUMIF(Seasons!A$2:A$8,C5994,Seasons!E$2:E$8)*(B5994-(E5994/SUMIF(Seasons!A$2:A$8,C5994,Seasons!B$2:B$8))*SUMIF(Seasons!A$2:A$8,C5994,Seasons!C$2:C$8))</f>
        <v>0.3007556458768641</v>
      </c>
    </row>
    <row r="5995" spans="1:15" x14ac:dyDescent="0.2">
      <c r="A5995">
        <v>1</v>
      </c>
      <c r="B5995" s="1">
        <f>J5995</f>
        <v>5250000</v>
      </c>
      <c r="C5995" s="11" t="s">
        <v>17</v>
      </c>
      <c r="D5995" s="11" t="s">
        <v>1675</v>
      </c>
      <c r="E5995" s="12">
        <v>190</v>
      </c>
      <c r="F5995" s="12"/>
      <c r="G5995" s="12"/>
      <c r="H5995" s="12"/>
      <c r="I5995" s="13">
        <v>5000000</v>
      </c>
      <c r="J5995" s="14">
        <v>5250000</v>
      </c>
      <c r="K5995" s="14"/>
      <c r="L5995" s="14" t="s">
        <v>27</v>
      </c>
      <c r="M5995" s="13"/>
      <c r="N5995" s="10">
        <v>14.3</v>
      </c>
      <c r="O5995" s="10">
        <f>N5995-1/SUMIF(Seasons!A$2:A$8,C5995,Seasons!E$2:E$8)*(B5995-(E5995/SUMIF(Seasons!A$2:A$8,C5995,Seasons!B$2:B$8))*SUMIF(Seasons!A$2:A$8,C5995,Seasons!C$2:C$8))</f>
        <v>1.7822501365374119</v>
      </c>
    </row>
    <row r="5996" spans="1:15" x14ac:dyDescent="0.2">
      <c r="A5996">
        <v>1</v>
      </c>
      <c r="B5996" s="1">
        <f>K5996</f>
        <v>5250000</v>
      </c>
      <c r="C5996" s="11" t="s">
        <v>19</v>
      </c>
      <c r="D5996" s="11" t="s">
        <v>1675</v>
      </c>
      <c r="E5996" s="12">
        <v>193</v>
      </c>
      <c r="F5996" s="12">
        <v>0</v>
      </c>
      <c r="G5996" s="12">
        <v>0</v>
      </c>
      <c r="H5996" s="12">
        <v>0</v>
      </c>
      <c r="I5996" s="11"/>
      <c r="J5996" s="14">
        <v>5250000</v>
      </c>
      <c r="K5996" s="14">
        <v>5250000</v>
      </c>
      <c r="L5996" s="14">
        <v>0</v>
      </c>
      <c r="M5996" s="13"/>
      <c r="N5996" s="10">
        <v>16.399999999999999</v>
      </c>
      <c r="O5996" s="10">
        <f>N5996-1/SUMIF(Seasons!A$2:A$8,C5996,Seasons!E$2:E$8)*(B5996-(E5996/SUMIF(Seasons!A$2:A$8,C5996,Seasons!B$2:B$8))*SUMIF(Seasons!A$2:A$8,C5996,Seasons!C$2:C$8))</f>
        <v>3.8172185430463568</v>
      </c>
    </row>
    <row r="5997" spans="1:15" x14ac:dyDescent="0.2">
      <c r="A5997">
        <v>1</v>
      </c>
      <c r="B5997" s="1">
        <f>K5997</f>
        <v>5250000</v>
      </c>
      <c r="C5997" s="11" t="s">
        <v>20</v>
      </c>
      <c r="D5997" s="11" t="s">
        <v>1675</v>
      </c>
      <c r="E5997" s="12">
        <v>186</v>
      </c>
      <c r="F5997" s="12">
        <v>0</v>
      </c>
      <c r="G5997" s="12">
        <v>0</v>
      </c>
      <c r="H5997" s="12">
        <v>0</v>
      </c>
      <c r="I5997" s="12"/>
      <c r="J5997" s="14">
        <v>5250000</v>
      </c>
      <c r="K5997" s="14">
        <v>5250000</v>
      </c>
      <c r="L5997" s="14">
        <v>0</v>
      </c>
      <c r="M5997" s="13"/>
      <c r="N5997" s="10">
        <v>20.399999999999999</v>
      </c>
      <c r="O5997" s="10">
        <f>N5997-1/SUMIF(Seasons!A$2:A$8,C5997,Seasons!E$2:E$8)*(B5997-(E5997/SUMIF(Seasons!A$2:A$8,C5997,Seasons!B$2:B$8))*SUMIF(Seasons!A$2:A$8,C5997,Seasons!C$2:C$8))</f>
        <v>8.5002087682672229</v>
      </c>
    </row>
    <row r="5998" spans="1:15" x14ac:dyDescent="0.2">
      <c r="A5998">
        <v>1</v>
      </c>
      <c r="B5998" s="1">
        <f>K5998</f>
        <v>5625000</v>
      </c>
      <c r="C5998" s="11" t="s">
        <v>21</v>
      </c>
      <c r="D5998" s="11" t="s">
        <v>1675</v>
      </c>
      <c r="E5998" s="12">
        <v>185</v>
      </c>
      <c r="F5998" s="12">
        <v>0</v>
      </c>
      <c r="G5998" s="12">
        <v>0</v>
      </c>
      <c r="H5998" s="12">
        <v>0</v>
      </c>
      <c r="I5998" s="12"/>
      <c r="J5998" s="14">
        <v>5625000</v>
      </c>
      <c r="K5998" s="14">
        <v>5625000</v>
      </c>
      <c r="L5998" s="14">
        <v>0</v>
      </c>
      <c r="M5998" s="13">
        <v>0</v>
      </c>
      <c r="N5998" s="10">
        <v>12.4</v>
      </c>
      <c r="O5998" s="10">
        <f>N5998-1/SUMIF(Seasons!A$2:A$8,C5998,Seasons!E$2:E$8)*(B5998-(E5998/SUMIF(Seasons!A$2:A$8,C5998,Seasons!B$2:B$8))*SUMIF(Seasons!A$2:A$8,C5998,Seasons!C$2:C$8))</f>
        <v>0.6814743896601243</v>
      </c>
    </row>
    <row r="5999" spans="1:15" x14ac:dyDescent="0.2">
      <c r="A5999">
        <v>1</v>
      </c>
      <c r="B5999" s="1">
        <f>48/82*K5999</f>
        <v>3292682.9268292682</v>
      </c>
      <c r="C5999" t="s">
        <v>22</v>
      </c>
      <c r="D5999" t="s">
        <v>1675</v>
      </c>
      <c r="E5999">
        <v>99</v>
      </c>
      <c r="F5999">
        <v>0</v>
      </c>
      <c r="H5999">
        <v>0</v>
      </c>
      <c r="K5999" s="1">
        <v>5625000</v>
      </c>
      <c r="L5999" s="1">
        <v>0</v>
      </c>
      <c r="N5999" s="3">
        <v>11.6</v>
      </c>
      <c r="O5999" s="10">
        <f>N5999-1/SUMIF(Seasons!A$2:A$8,C5999,Seasons!E$2:E$8)*(B5999-(E5999/SUMIF(Seasons!A$2:A$8,C5999,Seasons!B$2:B$8))*SUMIF(Seasons!A$2:A$8,C5999,Seasons!C$2:C$8))</f>
        <v>5.4366640440597944</v>
      </c>
    </row>
    <row r="6000" spans="1:15" x14ac:dyDescent="0.2">
      <c r="A6000">
        <v>1</v>
      </c>
      <c r="B6000" s="1">
        <f>K6000</f>
        <v>5625000</v>
      </c>
      <c r="C6000" t="s">
        <v>15</v>
      </c>
      <c r="D6000" t="s">
        <v>1675</v>
      </c>
      <c r="E6000">
        <v>195</v>
      </c>
      <c r="F6000">
        <v>0</v>
      </c>
      <c r="G6000">
        <v>0</v>
      </c>
      <c r="H6000">
        <v>0</v>
      </c>
      <c r="I6000"/>
      <c r="J6000" s="1">
        <v>5625000</v>
      </c>
      <c r="K6000" s="1">
        <v>5625000</v>
      </c>
      <c r="L6000" s="1">
        <v>0</v>
      </c>
      <c r="M6000"/>
      <c r="N6000" s="3">
        <v>16.2</v>
      </c>
      <c r="O6000" s="10">
        <f>N6000-1/SUMIF(Seasons!A$2:A$8,C6000,Seasons!E$2:E$8)*(B6000-(E6000/SUMIF(Seasons!A$2:A$8,C6000,Seasons!B$2:B$8))*SUMIF(Seasons!A$2:A$8,C6000,Seasons!C$2:C$8))</f>
        <v>4.409099709583737</v>
      </c>
    </row>
    <row r="6001" spans="1:15" x14ac:dyDescent="0.2">
      <c r="A6001">
        <v>1</v>
      </c>
      <c r="B6001" s="1">
        <v>5625000</v>
      </c>
      <c r="C6001" t="s">
        <v>23</v>
      </c>
      <c r="D6001" t="s">
        <v>1675</v>
      </c>
      <c r="E6001">
        <v>186</v>
      </c>
      <c r="K6001" s="1">
        <v>5625000</v>
      </c>
      <c r="L6001" s="1">
        <v>0</v>
      </c>
      <c r="N6001" s="3">
        <v>9.9</v>
      </c>
      <c r="O6001" s="10">
        <f>N6001-1/SUMIF(Seasons!A$2:A$8,C6001,Seasons!E$2:E$8)*(B6001-(E6001/SUMIF(Seasons!A$2:A$8,C6001,Seasons!B$2:B$8))*SUMIF(Seasons!A$2:A$8,C6001,Seasons!C$2:C$8))</f>
        <v>-0.90745341614906749</v>
      </c>
    </row>
    <row r="6002" spans="1:15" x14ac:dyDescent="0.2">
      <c r="A6002">
        <v>1</v>
      </c>
      <c r="B6002" s="1">
        <f>J6002</f>
        <v>500000</v>
      </c>
      <c r="C6002" s="11" t="s">
        <v>17</v>
      </c>
      <c r="D6002" s="11" t="s">
        <v>1676</v>
      </c>
      <c r="E6002" s="12">
        <v>190</v>
      </c>
      <c r="F6002" s="12"/>
      <c r="G6002" s="12"/>
      <c r="H6002" s="12"/>
      <c r="I6002" s="13">
        <v>500000</v>
      </c>
      <c r="J6002" s="14">
        <v>500000</v>
      </c>
      <c r="K6002" s="14"/>
      <c r="L6002" s="14" t="s">
        <v>27</v>
      </c>
      <c r="M6002" s="13"/>
      <c r="N6002" s="10">
        <v>-0.1</v>
      </c>
      <c r="O6002" s="10">
        <f>N6002-1/SUMIF(Seasons!A$2:A$8,C6002,Seasons!E$2:E$8)*(B6002-(E6002/SUMIF(Seasons!A$2:A$8,C6002,Seasons!B$2:B$8))*SUMIF(Seasons!A$2:A$8,C6002,Seasons!C$2:C$8))</f>
        <v>-0.16553795740032767</v>
      </c>
    </row>
    <row r="6003" spans="1:15" x14ac:dyDescent="0.2">
      <c r="A6003">
        <v>1</v>
      </c>
      <c r="B6003" s="1">
        <f>K6003</f>
        <v>13601</v>
      </c>
      <c r="C6003" s="11" t="s">
        <v>19</v>
      </c>
      <c r="D6003" s="11" t="s">
        <v>1676</v>
      </c>
      <c r="E6003" s="12">
        <v>5</v>
      </c>
      <c r="F6003" s="12">
        <v>0</v>
      </c>
      <c r="G6003" s="12">
        <v>0</v>
      </c>
      <c r="H6003" s="12">
        <v>0</v>
      </c>
      <c r="I6003" s="11"/>
      <c r="J6003" s="14">
        <v>525000</v>
      </c>
      <c r="K6003" s="14">
        <v>13601</v>
      </c>
      <c r="L6003" s="14">
        <v>0</v>
      </c>
      <c r="M6003" s="13"/>
      <c r="N6003" s="10">
        <v>-0.4</v>
      </c>
      <c r="O6003" s="10">
        <f>N6003-1/SUMIF(Seasons!A$2:A$8,C6003,Seasons!E$2:E$8)*(B6003-(E6003/SUMIF(Seasons!A$2:A$8,C6003,Seasons!B$2:B$8))*SUMIF(Seasons!A$2:A$8,C6003,Seasons!C$2:C$8))</f>
        <v>-0.4017155817863638</v>
      </c>
    </row>
    <row r="6004" spans="1:15" x14ac:dyDescent="0.2">
      <c r="A6004">
        <v>1</v>
      </c>
      <c r="B6004" s="1">
        <f>K6004</f>
        <v>5641</v>
      </c>
      <c r="C6004" t="s">
        <v>15</v>
      </c>
      <c r="D6004" s="11" t="s">
        <v>1676</v>
      </c>
      <c r="E6004">
        <v>2</v>
      </c>
      <c r="F6004">
        <v>0</v>
      </c>
      <c r="G6004">
        <v>0</v>
      </c>
      <c r="H6004">
        <v>0</v>
      </c>
      <c r="I6004"/>
      <c r="J6004" s="1">
        <v>550000</v>
      </c>
      <c r="K6004" s="1">
        <v>5641</v>
      </c>
      <c r="L6004" s="1">
        <v>0</v>
      </c>
      <c r="M6004"/>
      <c r="N6004" s="3">
        <v>0</v>
      </c>
      <c r="O6004" s="10">
        <f>N6004-1/SUMIF(Seasons!A$2:A$8,C6004,Seasons!E$2:E$8)*(B6004-(E6004/SUMIF(Seasons!A$2:A$8,C6004,Seasons!B$2:B$8))*SUMIF(Seasons!A$2:A$8,C6004,Seasons!C$2:C$8))</f>
        <v>5.957256683210652E-8</v>
      </c>
    </row>
    <row r="6005" spans="1:15" x14ac:dyDescent="0.2">
      <c r="A6005">
        <v>1</v>
      </c>
      <c r="B6005" s="1">
        <f>J6005</f>
        <v>4500000</v>
      </c>
      <c r="C6005" s="11" t="s">
        <v>17</v>
      </c>
      <c r="D6005" s="11" t="s">
        <v>1677</v>
      </c>
      <c r="E6005" s="12">
        <v>190</v>
      </c>
      <c r="F6005" s="12"/>
      <c r="G6005" s="12"/>
      <c r="H6005" s="12"/>
      <c r="I6005" s="13">
        <v>5000000</v>
      </c>
      <c r="J6005" s="14">
        <v>4500000</v>
      </c>
      <c r="K6005" s="14"/>
      <c r="L6005" s="14" t="s">
        <v>27</v>
      </c>
      <c r="M6005" s="13"/>
      <c r="N6005" s="10">
        <v>17</v>
      </c>
      <c r="O6005" s="10">
        <f>N6005-1/SUMIF(Seasons!A$2:A$8,C6005,Seasons!E$2:E$8)*(B6005-(E6005/SUMIF(Seasons!A$2:A$8,C6005,Seasons!B$2:B$8))*SUMIF(Seasons!A$2:A$8,C6005,Seasons!C$2:C$8))</f>
        <v>6.4483888585472418</v>
      </c>
    </row>
    <row r="6006" spans="1:15" x14ac:dyDescent="0.2">
      <c r="A6006">
        <v>1</v>
      </c>
      <c r="B6006" s="1">
        <f>K6006</f>
        <v>8250000</v>
      </c>
      <c r="C6006" s="11" t="s">
        <v>19</v>
      </c>
      <c r="D6006" s="11" t="s">
        <v>1677</v>
      </c>
      <c r="E6006" s="12">
        <v>193</v>
      </c>
      <c r="F6006" s="12">
        <v>0</v>
      </c>
      <c r="G6006" s="12">
        <v>0</v>
      </c>
      <c r="H6006" s="12">
        <v>0</v>
      </c>
      <c r="I6006" s="11"/>
      <c r="J6006" s="14">
        <v>8250000</v>
      </c>
      <c r="K6006" s="14">
        <v>8250000</v>
      </c>
      <c r="L6006" s="14">
        <v>0</v>
      </c>
      <c r="M6006" s="13"/>
      <c r="N6006" s="10">
        <v>13.4</v>
      </c>
      <c r="O6006" s="10">
        <f>N6006-1/SUMIF(Seasons!A$2:A$8,C6006,Seasons!E$2:E$8)*(B6006-(E6006/SUMIF(Seasons!A$2:A$8,C6006,Seasons!B$2:B$8))*SUMIF(Seasons!A$2:A$8,C6006,Seasons!C$2:C$8))</f>
        <v>-7.1298013245033101</v>
      </c>
    </row>
    <row r="6007" spans="1:15" x14ac:dyDescent="0.2">
      <c r="A6007">
        <v>1</v>
      </c>
      <c r="B6007" s="1">
        <f>K6007</f>
        <v>8250000</v>
      </c>
      <c r="C6007" s="11" t="s">
        <v>20</v>
      </c>
      <c r="D6007" s="11" t="s">
        <v>1677</v>
      </c>
      <c r="E6007" s="12">
        <v>186</v>
      </c>
      <c r="F6007" s="12">
        <v>0</v>
      </c>
      <c r="G6007" s="12">
        <v>0</v>
      </c>
      <c r="H6007" s="12">
        <v>0</v>
      </c>
      <c r="I6007" s="12"/>
      <c r="J6007" s="14">
        <v>8250000</v>
      </c>
      <c r="K6007" s="14">
        <v>8250000</v>
      </c>
      <c r="L6007" s="14">
        <v>0</v>
      </c>
      <c r="M6007" s="13"/>
      <c r="N6007" s="10">
        <v>11.5</v>
      </c>
      <c r="O6007" s="10">
        <f>N6007-1/SUMIF(Seasons!A$2:A$8,C6007,Seasons!E$2:E$8)*(B6007-(E6007/SUMIF(Seasons!A$2:A$8,C6007,Seasons!B$2:B$8))*SUMIF(Seasons!A$2:A$8,C6007,Seasons!C$2:C$8))</f>
        <v>-7.9154488517745278</v>
      </c>
    </row>
    <row r="6008" spans="1:15" x14ac:dyDescent="0.2">
      <c r="A6008">
        <v>1</v>
      </c>
      <c r="B6008" s="1">
        <f>K6008</f>
        <v>8250000</v>
      </c>
      <c r="C6008" s="11" t="s">
        <v>21</v>
      </c>
      <c r="D6008" s="11" t="s">
        <v>1677</v>
      </c>
      <c r="E6008" s="12">
        <v>185</v>
      </c>
      <c r="F6008" s="12">
        <v>0</v>
      </c>
      <c r="G6008" s="12">
        <v>0</v>
      </c>
      <c r="H6008" s="12">
        <v>0</v>
      </c>
      <c r="I6008" s="12"/>
      <c r="J6008" s="14">
        <v>8250000</v>
      </c>
      <c r="K6008" s="14">
        <v>8250000</v>
      </c>
      <c r="L6008" s="14">
        <v>0</v>
      </c>
      <c r="M6008" s="13">
        <v>0</v>
      </c>
      <c r="N6008" s="10">
        <v>11.5</v>
      </c>
      <c r="O6008" s="10">
        <f>N6008-1/SUMIF(Seasons!A$2:A$8,C6008,Seasons!E$2:E$8)*(B6008-(E6008/SUMIF(Seasons!A$2:A$8,C6008,Seasons!B$2:B$8))*SUMIF(Seasons!A$2:A$8,C6008,Seasons!C$2:C$8))</f>
        <v>-6.2501196744854006</v>
      </c>
    </row>
    <row r="6009" spans="1:15" x14ac:dyDescent="0.2">
      <c r="A6009">
        <v>1</v>
      </c>
      <c r="B6009" s="1">
        <f>48/82*K6009</f>
        <v>4829268.2926829262</v>
      </c>
      <c r="C6009" t="s">
        <v>22</v>
      </c>
      <c r="D6009" t="s">
        <v>1677</v>
      </c>
      <c r="E6009">
        <v>99</v>
      </c>
      <c r="F6009">
        <v>0</v>
      </c>
      <c r="H6009">
        <v>0</v>
      </c>
      <c r="K6009" s="1">
        <v>8250000</v>
      </c>
      <c r="L6009" s="1">
        <v>0</v>
      </c>
      <c r="N6009" s="3">
        <v>12.3</v>
      </c>
      <c r="O6009" s="10">
        <f>N6009-1/SUMIF(Seasons!A$2:A$8,C6009,Seasons!E$2:E$8)*(B6009-(E6009/SUMIF(Seasons!A$2:A$8,C6009,Seasons!B$2:B$8))*SUMIF(Seasons!A$2:A$8,C6009,Seasons!C$2:C$8))</f>
        <v>2.9643587726199865</v>
      </c>
    </row>
    <row r="6010" spans="1:15" x14ac:dyDescent="0.2">
      <c r="A6010">
        <v>1</v>
      </c>
      <c r="B6010" s="1">
        <f>K6010</f>
        <v>8250000</v>
      </c>
      <c r="C6010" t="s">
        <v>15</v>
      </c>
      <c r="D6010" t="s">
        <v>1677</v>
      </c>
      <c r="E6010">
        <v>195</v>
      </c>
      <c r="F6010">
        <v>0</v>
      </c>
      <c r="G6010">
        <v>0</v>
      </c>
      <c r="H6010">
        <v>0</v>
      </c>
      <c r="I6010"/>
      <c r="J6010" s="1">
        <v>8250000</v>
      </c>
      <c r="K6010" s="1">
        <v>8250000</v>
      </c>
      <c r="L6010" s="1">
        <v>0</v>
      </c>
      <c r="M6010"/>
      <c r="N6010" s="3">
        <v>9.4</v>
      </c>
      <c r="O6010" s="10">
        <f>N6010-1/SUMIF(Seasons!A$2:A$8,C6010,Seasons!E$2:E$8)*(B6010-(E6010/SUMIF(Seasons!A$2:A$8,C6010,Seasons!B$2:B$8))*SUMIF(Seasons!A$2:A$8,C6010,Seasons!C$2:C$8))</f>
        <v>-8.4896418199419141</v>
      </c>
    </row>
    <row r="6011" spans="1:15" x14ac:dyDescent="0.2">
      <c r="A6011">
        <v>1</v>
      </c>
      <c r="B6011" s="1">
        <v>8250000</v>
      </c>
      <c r="C6011" t="s">
        <v>23</v>
      </c>
      <c r="D6011" t="s">
        <v>1677</v>
      </c>
      <c r="E6011">
        <v>186</v>
      </c>
      <c r="K6011" s="1">
        <v>8250000</v>
      </c>
      <c r="L6011" s="1">
        <v>0</v>
      </c>
      <c r="N6011" s="3">
        <v>11</v>
      </c>
      <c r="O6011" s="10">
        <f>N6011-1/SUMIF(Seasons!A$2:A$8,C6011,Seasons!E$2:E$8)*(B6011-(E6011/SUMIF(Seasons!A$2:A$8,C6011,Seasons!B$2:B$8))*SUMIF(Seasons!A$2:A$8,C6011,Seasons!C$2:C$8))</f>
        <v>-5.3975155279503113</v>
      </c>
    </row>
    <row r="6012" spans="1:15" x14ac:dyDescent="0.2">
      <c r="A6012">
        <v>1</v>
      </c>
      <c r="B6012" s="1">
        <f>48/82*K6012</f>
        <v>13402.536585365853</v>
      </c>
      <c r="C6012" t="s">
        <v>22</v>
      </c>
      <c r="D6012" t="s">
        <v>1678</v>
      </c>
      <c r="E6012">
        <v>4</v>
      </c>
      <c r="F6012">
        <v>0</v>
      </c>
      <c r="H6012">
        <v>0</v>
      </c>
      <c r="K6012" s="1">
        <v>22896</v>
      </c>
      <c r="L6012" s="1">
        <v>0</v>
      </c>
      <c r="N6012" s="3">
        <v>0</v>
      </c>
      <c r="O6012" s="10">
        <f>N6012-1/SUMIF(Seasons!A$2:A$8,C6012,Seasons!E$2:E$8)*(B6012-(E6012/SUMIF(Seasons!A$2:A$8,C6012,Seasons!B$2:B$8))*SUMIF(Seasons!A$2:A$8,C6012,Seasons!C$2:C$8))</f>
        <v>-2.0349628781918287E-3</v>
      </c>
    </row>
    <row r="6013" spans="1:15" x14ac:dyDescent="0.2">
      <c r="A6013">
        <v>1</v>
      </c>
      <c r="B6013" s="1">
        <f>J6013</f>
        <v>2200000</v>
      </c>
      <c r="C6013" s="11" t="s">
        <v>17</v>
      </c>
      <c r="D6013" s="11" t="s">
        <v>1679</v>
      </c>
      <c r="E6013" s="12">
        <v>190</v>
      </c>
      <c r="F6013" s="12"/>
      <c r="G6013" s="12"/>
      <c r="H6013" s="12"/>
      <c r="I6013" s="13">
        <v>850000</v>
      </c>
      <c r="J6013" s="14">
        <v>2200000</v>
      </c>
      <c r="K6013" s="14"/>
      <c r="L6013" s="14">
        <v>1350000</v>
      </c>
      <c r="M6013" s="13"/>
      <c r="N6013" s="10">
        <v>7.6</v>
      </c>
      <c r="O6013" s="10">
        <f>N6013-1/SUMIF(Seasons!A$2:A$8,C6013,Seasons!E$2:E$8)*(B6013-(E6013/SUMIF(Seasons!A$2:A$8,C6013,Seasons!B$2:B$8))*SUMIF(Seasons!A$2:A$8,C6013,Seasons!C$2:C$8))</f>
        <v>3.0778809393773896</v>
      </c>
    </row>
    <row r="6014" spans="1:15" x14ac:dyDescent="0.2">
      <c r="A6014">
        <v>1</v>
      </c>
      <c r="B6014" s="1">
        <f>K6014</f>
        <v>4000000</v>
      </c>
      <c r="C6014" s="11" t="s">
        <v>19</v>
      </c>
      <c r="D6014" s="11" t="s">
        <v>1679</v>
      </c>
      <c r="E6014" s="12">
        <v>193</v>
      </c>
      <c r="F6014" s="12">
        <v>0</v>
      </c>
      <c r="G6014" s="12">
        <v>0</v>
      </c>
      <c r="H6014" s="12">
        <v>0</v>
      </c>
      <c r="I6014" s="11"/>
      <c r="J6014" s="14">
        <v>4000000</v>
      </c>
      <c r="K6014" s="14">
        <v>4000000</v>
      </c>
      <c r="L6014" s="14">
        <v>0</v>
      </c>
      <c r="M6014" s="13"/>
      <c r="N6014" s="10">
        <v>12.4</v>
      </c>
      <c r="O6014" s="10">
        <f>N6014-1/SUMIF(Seasons!A$2:A$8,C6014,Seasons!E$2:E$8)*(B6014-(E6014/SUMIF(Seasons!A$2:A$8,C6014,Seasons!B$2:B$8))*SUMIF(Seasons!A$2:A$8,C6014,Seasons!C$2:C$8))</f>
        <v>3.1284768211920539</v>
      </c>
    </row>
    <row r="6015" spans="1:15" x14ac:dyDescent="0.2">
      <c r="A6015">
        <v>1</v>
      </c>
      <c r="B6015" s="1">
        <f>K6015</f>
        <v>4000000</v>
      </c>
      <c r="C6015" s="11" t="s">
        <v>20</v>
      </c>
      <c r="D6015" s="11" t="s">
        <v>1679</v>
      </c>
      <c r="E6015" s="12">
        <v>186</v>
      </c>
      <c r="F6015" s="16">
        <v>86</v>
      </c>
      <c r="G6015" s="12">
        <v>0</v>
      </c>
      <c r="H6015" s="12">
        <v>0</v>
      </c>
      <c r="I6015" s="12"/>
      <c r="J6015" s="14">
        <v>4000000</v>
      </c>
      <c r="K6015" s="14">
        <v>4000000</v>
      </c>
      <c r="L6015" s="14">
        <v>0</v>
      </c>
      <c r="M6015" s="13"/>
      <c r="N6015" s="10">
        <v>6</v>
      </c>
      <c r="O6015" s="10">
        <f>N6015-1/SUMIF(Seasons!A$2:A$8,C6015,Seasons!E$2:E$8)*(B6015-(E6015/SUMIF(Seasons!A$2:A$8,C6015,Seasons!B$2:B$8))*SUMIF(Seasons!A$2:A$8,C6015,Seasons!C$2:C$8))</f>
        <v>-2.7682672233820451</v>
      </c>
    </row>
    <row r="6016" spans="1:15" x14ac:dyDescent="0.2">
      <c r="A6016">
        <v>1</v>
      </c>
      <c r="B6016" s="1">
        <f>K6016</f>
        <v>4000000</v>
      </c>
      <c r="C6016" s="11" t="s">
        <v>21</v>
      </c>
      <c r="D6016" s="11" t="s">
        <v>1679</v>
      </c>
      <c r="E6016" s="12">
        <v>185</v>
      </c>
      <c r="F6016" s="16">
        <v>32</v>
      </c>
      <c r="G6016" s="12">
        <v>0</v>
      </c>
      <c r="H6016" s="12">
        <v>0</v>
      </c>
      <c r="I6016" s="12"/>
      <c r="J6016" s="14">
        <v>4000000</v>
      </c>
      <c r="K6016" s="14">
        <v>4000000</v>
      </c>
      <c r="L6016" s="14">
        <v>0</v>
      </c>
      <c r="M6016" s="13">
        <v>0</v>
      </c>
      <c r="N6016" s="10">
        <v>15.8</v>
      </c>
      <c r="O6016" s="10">
        <f>N6016-1/SUMIF(Seasons!A$2:A$8,C6016,Seasons!E$2:E$8)*(B6016-(E6016/SUMIF(Seasons!A$2:A$8,C6016,Seasons!B$2:B$8))*SUMIF(Seasons!A$2:A$8,C6016,Seasons!C$2:C$8))</f>
        <v>7.8153183341311641</v>
      </c>
    </row>
    <row r="6017" spans="1:15" x14ac:dyDescent="0.2">
      <c r="A6017">
        <v>1</v>
      </c>
      <c r="B6017" s="1">
        <f>48/82*K6017</f>
        <v>2341463.4146341463</v>
      </c>
      <c r="C6017" t="s">
        <v>22</v>
      </c>
      <c r="D6017" t="s">
        <v>1679</v>
      </c>
      <c r="E6017">
        <v>99</v>
      </c>
      <c r="F6017">
        <v>0</v>
      </c>
      <c r="H6017">
        <v>0</v>
      </c>
      <c r="K6017" s="1">
        <v>4000000</v>
      </c>
      <c r="L6017" s="1">
        <v>0</v>
      </c>
      <c r="N6017" s="3">
        <v>2.5</v>
      </c>
      <c r="O6017" s="10">
        <f>N6017-1/SUMIF(Seasons!A$2:A$8,C6017,Seasons!E$2:E$8)*(B6017-(E6017/SUMIF(Seasons!A$2:A$8,C6017,Seasons!B$2:B$8))*SUMIF(Seasons!A$2:A$8,C6017,Seasons!C$2:C$8))</f>
        <v>-1.6995279307631783</v>
      </c>
    </row>
    <row r="6018" spans="1:15" x14ac:dyDescent="0.2">
      <c r="A6018">
        <v>1</v>
      </c>
      <c r="B6018" s="1">
        <f>K6018</f>
        <v>6000000</v>
      </c>
      <c r="C6018" t="s">
        <v>15</v>
      </c>
      <c r="D6018" t="s">
        <v>1679</v>
      </c>
      <c r="E6018">
        <v>195</v>
      </c>
      <c r="F6018">
        <v>0</v>
      </c>
      <c r="G6018">
        <v>0</v>
      </c>
      <c r="H6018">
        <v>0</v>
      </c>
      <c r="I6018"/>
      <c r="J6018" s="1">
        <v>6000000</v>
      </c>
      <c r="K6018" s="1">
        <v>6000000</v>
      </c>
      <c r="L6018" s="1">
        <v>0</v>
      </c>
      <c r="M6018"/>
      <c r="N6018" s="3">
        <v>8.8000000000000007</v>
      </c>
      <c r="O6018" s="10">
        <f>N6018-1/SUMIF(Seasons!A$2:A$8,C6018,Seasons!E$2:E$8)*(B6018-(E6018/SUMIF(Seasons!A$2:A$8,C6018,Seasons!B$2:B$8))*SUMIF(Seasons!A$2:A$8,C6018,Seasons!C$2:C$8))</f>
        <v>-3.8621490803484981</v>
      </c>
    </row>
    <row r="6019" spans="1:15" x14ac:dyDescent="0.2">
      <c r="A6019">
        <v>1</v>
      </c>
      <c r="B6019" s="1">
        <v>6000000</v>
      </c>
      <c r="C6019" t="s">
        <v>23</v>
      </c>
      <c r="D6019" t="s">
        <v>1679</v>
      </c>
      <c r="E6019">
        <v>186</v>
      </c>
      <c r="K6019" s="1">
        <v>6000000</v>
      </c>
      <c r="L6019" s="1">
        <v>0</v>
      </c>
      <c r="N6019" s="3">
        <v>3.8</v>
      </c>
      <c r="O6019" s="10">
        <f>N6019-1/SUMIF(Seasons!A$2:A$8,C6019,Seasons!E$2:E$8)*(B6019-(E6019/SUMIF(Seasons!A$2:A$8,C6019,Seasons!B$2:B$8))*SUMIF(Seasons!A$2:A$8,C6019,Seasons!C$2:C$8))</f>
        <v>-7.8060337178349597</v>
      </c>
    </row>
    <row r="6020" spans="1:15" x14ac:dyDescent="0.2">
      <c r="A6020">
        <v>1</v>
      </c>
      <c r="B6020" s="1">
        <f>J6020</f>
        <v>826667</v>
      </c>
      <c r="C6020" s="11" t="s">
        <v>17</v>
      </c>
      <c r="D6020" s="11" t="s">
        <v>1680</v>
      </c>
      <c r="E6020" s="12">
        <v>190</v>
      </c>
      <c r="F6020" s="12"/>
      <c r="G6020" s="12"/>
      <c r="H6020" s="12"/>
      <c r="I6020" s="13">
        <v>765000</v>
      </c>
      <c r="J6020" s="14">
        <v>826667</v>
      </c>
      <c r="K6020" s="14"/>
      <c r="L6020" s="14" t="s">
        <v>27</v>
      </c>
      <c r="M6020" s="13"/>
      <c r="N6020" s="10">
        <v>2.6</v>
      </c>
      <c r="O6020" s="10">
        <f>N6020-1/SUMIF(Seasons!A$2:A$8,C6020,Seasons!E$2:E$8)*(B6020-(E6020/SUMIF(Seasons!A$2:A$8,C6020,Seasons!B$2:B$8))*SUMIF(Seasons!A$2:A$8,C6020,Seasons!C$2:C$8))</f>
        <v>1.6780985253959586</v>
      </c>
    </row>
    <row r="6021" spans="1:15" x14ac:dyDescent="0.2">
      <c r="A6021">
        <v>1</v>
      </c>
      <c r="B6021" s="1">
        <f>K6021</f>
        <v>826667</v>
      </c>
      <c r="C6021" s="11" t="s">
        <v>19</v>
      </c>
      <c r="D6021" s="11" t="s">
        <v>1680</v>
      </c>
      <c r="E6021" s="12">
        <v>193</v>
      </c>
      <c r="F6021" s="12">
        <v>0</v>
      </c>
      <c r="G6021" s="12">
        <v>0</v>
      </c>
      <c r="H6021" s="12">
        <v>0</v>
      </c>
      <c r="I6021" s="11"/>
      <c r="J6021" s="14">
        <v>826667</v>
      </c>
      <c r="K6021" s="14">
        <v>826667</v>
      </c>
      <c r="L6021" s="14">
        <v>0</v>
      </c>
      <c r="M6021" s="13"/>
      <c r="N6021" s="10">
        <v>10.4</v>
      </c>
      <c r="O6021" s="10">
        <f>N6021-1/SUMIF(Seasons!A$2:A$8,C6021,Seasons!E$2:E$8)*(B6021-(E6021/SUMIF(Seasons!A$2:A$8,C6021,Seasons!B$2:B$8))*SUMIF(Seasons!A$2:A$8,C6021,Seasons!C$2:C$8))</f>
        <v>9.5346569536423846</v>
      </c>
    </row>
    <row r="6022" spans="1:15" x14ac:dyDescent="0.2">
      <c r="A6022">
        <v>1</v>
      </c>
      <c r="B6022" s="1">
        <f>K6022</f>
        <v>3975000</v>
      </c>
      <c r="C6022" s="11" t="s">
        <v>20</v>
      </c>
      <c r="D6022" s="11" t="s">
        <v>1680</v>
      </c>
      <c r="E6022" s="12">
        <v>186</v>
      </c>
      <c r="F6022" s="12">
        <v>0</v>
      </c>
      <c r="G6022" s="12">
        <v>0</v>
      </c>
      <c r="H6022" s="12">
        <v>0</v>
      </c>
      <c r="I6022" s="12"/>
      <c r="J6022" s="14">
        <v>3975000</v>
      </c>
      <c r="K6022" s="14">
        <v>3975000</v>
      </c>
      <c r="L6022" s="14">
        <v>0</v>
      </c>
      <c r="M6022" s="13"/>
      <c r="N6022" s="10">
        <v>8.6999999999999993</v>
      </c>
      <c r="O6022" s="10">
        <f>N6022-1/SUMIF(Seasons!A$2:A$8,C6022,Seasons!E$2:E$8)*(B6022-(E6022/SUMIF(Seasons!A$2:A$8,C6022,Seasons!B$2:B$8))*SUMIF(Seasons!A$2:A$8,C6022,Seasons!C$2:C$8))</f>
        <v>-5.6367432150317143E-3</v>
      </c>
    </row>
    <row r="6023" spans="1:15" x14ac:dyDescent="0.2">
      <c r="A6023">
        <v>1</v>
      </c>
      <c r="B6023" s="1">
        <f>K6023</f>
        <v>3975000</v>
      </c>
      <c r="C6023" s="11" t="s">
        <v>21</v>
      </c>
      <c r="D6023" s="11" t="s">
        <v>1680</v>
      </c>
      <c r="E6023" s="12">
        <v>185</v>
      </c>
      <c r="F6023" s="16">
        <v>59</v>
      </c>
      <c r="G6023" s="12">
        <v>0</v>
      </c>
      <c r="H6023" s="12">
        <v>0</v>
      </c>
      <c r="I6023" s="12"/>
      <c r="J6023" s="14">
        <v>3975000</v>
      </c>
      <c r="K6023" s="14">
        <v>3975000</v>
      </c>
      <c r="L6023" s="14">
        <v>0</v>
      </c>
      <c r="M6023" s="13">
        <v>0</v>
      </c>
      <c r="N6023" s="10">
        <v>-0.4</v>
      </c>
      <c r="O6023" s="10">
        <f>N6023-1/SUMIF(Seasons!A$2:A$8,C6023,Seasons!E$2:E$8)*(B6023-(E6023/SUMIF(Seasons!A$2:A$8,C6023,Seasons!B$2:B$8))*SUMIF(Seasons!A$2:A$8,C6023,Seasons!C$2:C$8))</f>
        <v>-8.3272379128769742</v>
      </c>
    </row>
    <row r="6024" spans="1:15" x14ac:dyDescent="0.2">
      <c r="A6024">
        <v>1</v>
      </c>
      <c r="B6024" s="1">
        <f>48/82*K6024</f>
        <v>2326829.2682926827</v>
      </c>
      <c r="C6024" t="s">
        <v>22</v>
      </c>
      <c r="D6024" t="s">
        <v>1680</v>
      </c>
      <c r="E6024">
        <v>99</v>
      </c>
      <c r="F6024">
        <v>0</v>
      </c>
      <c r="H6024">
        <v>0</v>
      </c>
      <c r="K6024" s="1">
        <v>3975000</v>
      </c>
      <c r="L6024" s="1">
        <v>0</v>
      </c>
      <c r="N6024" s="3">
        <v>3.5</v>
      </c>
      <c r="O6024" s="10">
        <f>N6024-1/SUMIF(Seasons!A$2:A$8,C6024,Seasons!E$2:E$8)*(B6024-(E6024/SUMIF(Seasons!A$2:A$8,C6024,Seasons!B$2:B$8))*SUMIF(Seasons!A$2:A$8,C6024,Seasons!C$2:C$8))</f>
        <v>-0.66931549960660863</v>
      </c>
    </row>
    <row r="6025" spans="1:15" x14ac:dyDescent="0.2">
      <c r="A6025">
        <v>1</v>
      </c>
      <c r="B6025" s="1">
        <f>K6025</f>
        <v>3975000</v>
      </c>
      <c r="C6025" t="s">
        <v>15</v>
      </c>
      <c r="D6025" t="s">
        <v>1680</v>
      </c>
      <c r="E6025">
        <v>195</v>
      </c>
      <c r="F6025">
        <v>0</v>
      </c>
      <c r="G6025">
        <v>0</v>
      </c>
      <c r="H6025">
        <v>0</v>
      </c>
      <c r="I6025"/>
      <c r="J6025" s="1">
        <v>3975000</v>
      </c>
      <c r="K6025" s="1">
        <v>3975000</v>
      </c>
      <c r="L6025" s="1">
        <v>0</v>
      </c>
      <c r="M6025"/>
      <c r="N6025" s="3">
        <v>3.3</v>
      </c>
      <c r="O6025" s="10">
        <f>N6025-1/SUMIF(Seasons!A$2:A$8,C6025,Seasons!E$2:E$8)*(B6025-(E6025/SUMIF(Seasons!A$2:A$8,C6025,Seasons!B$2:B$8))*SUMIF(Seasons!A$2:A$8,C6025,Seasons!C$2:C$8))</f>
        <v>-4.657405614714424</v>
      </c>
    </row>
    <row r="6026" spans="1:15" x14ac:dyDescent="0.2">
      <c r="A6026">
        <v>1</v>
      </c>
      <c r="B6026" s="1">
        <v>3975000</v>
      </c>
      <c r="C6026" t="s">
        <v>23</v>
      </c>
      <c r="D6026" t="s">
        <v>1680</v>
      </c>
      <c r="E6026">
        <v>186</v>
      </c>
      <c r="K6026" s="1">
        <v>3975000</v>
      </c>
      <c r="L6026" s="1">
        <v>0</v>
      </c>
      <c r="N6026" s="3">
        <v>7.4</v>
      </c>
      <c r="O6026" s="10">
        <f>N6026-1/SUMIF(Seasons!A$2:A$8,C6026,Seasons!E$2:E$8)*(B6026-(E6026/SUMIF(Seasons!A$2:A$8,C6026,Seasons!B$2:B$8))*SUMIF(Seasons!A$2:A$8,C6026,Seasons!C$2:C$8))</f>
        <v>0.10629991126885585</v>
      </c>
    </row>
    <row r="6027" spans="1:15" x14ac:dyDescent="0.2">
      <c r="A6027">
        <v>1</v>
      </c>
      <c r="B6027" s="1">
        <f>J6027</f>
        <v>984200</v>
      </c>
      <c r="C6027" s="11" t="s">
        <v>17</v>
      </c>
      <c r="D6027" s="11" t="s">
        <v>1681</v>
      </c>
      <c r="E6027" s="12">
        <v>190</v>
      </c>
      <c r="F6027" s="12"/>
      <c r="G6027" s="12"/>
      <c r="H6027" s="12"/>
      <c r="I6027" s="13">
        <v>984200</v>
      </c>
      <c r="J6027" s="14">
        <v>984200</v>
      </c>
      <c r="K6027" s="14"/>
      <c r="L6027" s="14" t="s">
        <v>27</v>
      </c>
      <c r="M6027" s="13"/>
      <c r="N6027" s="10">
        <v>6.4</v>
      </c>
      <c r="O6027" s="10">
        <f>N6027-1/SUMIF(Seasons!A$2:A$8,C6027,Seasons!E$2:E$8)*(B6027-(E6027/SUMIF(Seasons!A$2:A$8,C6027,Seasons!B$2:B$8))*SUMIF(Seasons!A$2:A$8,C6027,Seasons!C$2:C$8))</f>
        <v>5.0651228836701261</v>
      </c>
    </row>
    <row r="6028" spans="1:15" x14ac:dyDescent="0.2">
      <c r="A6028">
        <v>1</v>
      </c>
      <c r="B6028" s="1">
        <f>K6028</f>
        <v>1900000</v>
      </c>
      <c r="C6028" s="11" t="s">
        <v>19</v>
      </c>
      <c r="D6028" s="11" t="s">
        <v>1681</v>
      </c>
      <c r="E6028" s="12">
        <v>193</v>
      </c>
      <c r="F6028" s="12">
        <v>0</v>
      </c>
      <c r="G6028" s="12">
        <v>0</v>
      </c>
      <c r="H6028" s="12">
        <v>0</v>
      </c>
      <c r="I6028" s="11"/>
      <c r="J6028" s="14">
        <v>1900000</v>
      </c>
      <c r="K6028" s="14">
        <v>1900000</v>
      </c>
      <c r="L6028" s="14">
        <v>0</v>
      </c>
      <c r="M6028" s="13"/>
      <c r="N6028" s="10">
        <v>3.3</v>
      </c>
      <c r="O6028" s="10">
        <f>N6028-1/SUMIF(Seasons!A$2:A$8,C6028,Seasons!E$2:E$8)*(B6028-(E6028/SUMIF(Seasons!A$2:A$8,C6028,Seasons!B$2:B$8))*SUMIF(Seasons!A$2:A$8,C6028,Seasons!C$2:C$8))</f>
        <v>-0.40860927152317883</v>
      </c>
    </row>
    <row r="6029" spans="1:15" x14ac:dyDescent="0.2">
      <c r="A6029">
        <v>1</v>
      </c>
      <c r="B6029" s="1">
        <f>K6029</f>
        <v>1900000</v>
      </c>
      <c r="C6029" s="11" t="s">
        <v>20</v>
      </c>
      <c r="D6029" s="11" t="s">
        <v>1681</v>
      </c>
      <c r="E6029" s="12">
        <v>186</v>
      </c>
      <c r="F6029" s="12">
        <v>0</v>
      </c>
      <c r="G6029" s="12">
        <v>0</v>
      </c>
      <c r="H6029" s="12">
        <v>0</v>
      </c>
      <c r="I6029" s="12"/>
      <c r="J6029" s="14">
        <v>1900000</v>
      </c>
      <c r="K6029" s="14">
        <v>1900000</v>
      </c>
      <c r="L6029" s="14">
        <v>0</v>
      </c>
      <c r="M6029" s="13"/>
      <c r="N6029" s="10">
        <v>13.2</v>
      </c>
      <c r="O6029" s="10">
        <f>N6029-1/SUMIF(Seasons!A$2:A$8,C6029,Seasons!E$2:E$8)*(B6029-(E6029/SUMIF(Seasons!A$2:A$8,C6029,Seasons!B$2:B$8))*SUMIF(Seasons!A$2:A$8,C6029,Seasons!C$2:C$8))</f>
        <v>9.6926931106471805</v>
      </c>
    </row>
    <row r="6030" spans="1:15" x14ac:dyDescent="0.2">
      <c r="A6030">
        <v>1</v>
      </c>
      <c r="B6030" s="1">
        <f>K6030</f>
        <v>4000000</v>
      </c>
      <c r="C6030" s="11" t="s">
        <v>21</v>
      </c>
      <c r="D6030" s="11" t="s">
        <v>1681</v>
      </c>
      <c r="E6030" s="12">
        <v>185</v>
      </c>
      <c r="F6030" s="12">
        <v>0</v>
      </c>
      <c r="G6030" s="12">
        <v>0</v>
      </c>
      <c r="H6030" s="12">
        <v>0</v>
      </c>
      <c r="I6030" s="12"/>
      <c r="J6030" s="14">
        <v>4000000</v>
      </c>
      <c r="K6030" s="14">
        <v>4000000</v>
      </c>
      <c r="L6030" s="14">
        <v>0</v>
      </c>
      <c r="M6030" s="13">
        <v>0</v>
      </c>
      <c r="N6030" s="10">
        <v>9</v>
      </c>
      <c r="O6030" s="10">
        <f>N6030-1/SUMIF(Seasons!A$2:A$8,C6030,Seasons!E$2:E$8)*(B6030-(E6030/SUMIF(Seasons!A$2:A$8,C6030,Seasons!B$2:B$8))*SUMIF(Seasons!A$2:A$8,C6030,Seasons!C$2:C$8))</f>
        <v>1.0153183341311633</v>
      </c>
    </row>
    <row r="6031" spans="1:15" x14ac:dyDescent="0.2">
      <c r="A6031">
        <v>1</v>
      </c>
      <c r="B6031" s="1">
        <f>48/82*K6031</f>
        <v>2341463.4146341463</v>
      </c>
      <c r="C6031" t="s">
        <v>22</v>
      </c>
      <c r="D6031" t="s">
        <v>1681</v>
      </c>
      <c r="E6031">
        <v>99</v>
      </c>
      <c r="F6031">
        <v>0</v>
      </c>
      <c r="H6031">
        <v>0</v>
      </c>
      <c r="K6031" s="1">
        <v>4000000</v>
      </c>
      <c r="L6031" s="1">
        <v>0</v>
      </c>
      <c r="N6031" s="3">
        <v>-0.4</v>
      </c>
      <c r="O6031" s="10">
        <f>N6031-1/SUMIF(Seasons!A$2:A$8,C6031,Seasons!E$2:E$8)*(B6031-(E6031/SUMIF(Seasons!A$2:A$8,C6031,Seasons!B$2:B$8))*SUMIF(Seasons!A$2:A$8,C6031,Seasons!C$2:C$8))</f>
        <v>-4.5995279307631787</v>
      </c>
    </row>
    <row r="6032" spans="1:15" x14ac:dyDescent="0.2">
      <c r="A6032">
        <v>1</v>
      </c>
      <c r="B6032" s="1">
        <f>K6032</f>
        <v>4000000</v>
      </c>
      <c r="C6032" t="s">
        <v>15</v>
      </c>
      <c r="D6032" t="s">
        <v>1681</v>
      </c>
      <c r="E6032">
        <v>195</v>
      </c>
      <c r="F6032">
        <v>0</v>
      </c>
      <c r="G6032">
        <v>0</v>
      </c>
      <c r="H6032">
        <v>0</v>
      </c>
      <c r="I6032"/>
      <c r="J6032" s="1">
        <v>4000000</v>
      </c>
      <c r="K6032" s="1">
        <v>4000000</v>
      </c>
      <c r="L6032" s="1">
        <v>0</v>
      </c>
      <c r="M6032"/>
      <c r="N6032" s="3">
        <v>3.7</v>
      </c>
      <c r="O6032" s="10">
        <f>N6032-1/SUMIF(Seasons!A$2:A$8,C6032,Seasons!E$2:E$8)*(B6032-(E6032/SUMIF(Seasons!A$2:A$8,C6032,Seasons!B$2:B$8))*SUMIF(Seasons!A$2:A$8,C6032,Seasons!C$2:C$8))</f>
        <v>-4.3154888673765734</v>
      </c>
    </row>
    <row r="6033" spans="1:15" x14ac:dyDescent="0.2">
      <c r="A6033">
        <v>1</v>
      </c>
      <c r="B6033" s="1">
        <v>3355000</v>
      </c>
      <c r="C6033" t="s">
        <v>23</v>
      </c>
      <c r="D6033" t="s">
        <v>1681</v>
      </c>
      <c r="E6033">
        <v>186</v>
      </c>
      <c r="K6033" s="1">
        <v>3355000</v>
      </c>
      <c r="L6033" s="1">
        <v>0</v>
      </c>
      <c r="N6033" s="3">
        <v>7.3</v>
      </c>
      <c r="O6033" s="10">
        <f>N6033-1/SUMIF(Seasons!A$2:A$8,C6033,Seasons!E$2:E$8)*(B6033-(E6033/SUMIF(Seasons!A$2:A$8,C6033,Seasons!B$2:B$8))*SUMIF(Seasons!A$2:A$8,C6033,Seasons!C$2:C$8))</f>
        <v>1.3266193433895292</v>
      </c>
    </row>
    <row r="6034" spans="1:15" x14ac:dyDescent="0.2">
      <c r="A6034">
        <v>1</v>
      </c>
      <c r="B6034" s="1">
        <f>J6034</f>
        <v>537500</v>
      </c>
      <c r="C6034" s="11" t="s">
        <v>17</v>
      </c>
      <c r="D6034" s="11" t="s">
        <v>1682</v>
      </c>
      <c r="E6034" s="12">
        <v>190</v>
      </c>
      <c r="F6034" s="12"/>
      <c r="G6034" s="12"/>
      <c r="H6034" s="12"/>
      <c r="I6034" s="13">
        <v>525000</v>
      </c>
      <c r="J6034" s="14">
        <v>537500</v>
      </c>
      <c r="K6034" s="14"/>
      <c r="L6034" s="14" t="s">
        <v>27</v>
      </c>
      <c r="M6034" s="13"/>
      <c r="N6034" s="10">
        <v>0.5</v>
      </c>
      <c r="O6034" s="10">
        <f>N6034-1/SUMIF(Seasons!A$2:A$8,C6034,Seasons!E$2:E$8)*(B6034-(E6034/SUMIF(Seasons!A$2:A$8,C6034,Seasons!B$2:B$8))*SUMIF(Seasons!A$2:A$8,C6034,Seasons!C$2:C$8))</f>
        <v>0.33615510649918079</v>
      </c>
    </row>
    <row r="6035" spans="1:15" x14ac:dyDescent="0.2">
      <c r="A6035">
        <v>1</v>
      </c>
      <c r="B6035" s="1">
        <f>K6035</f>
        <v>12903</v>
      </c>
      <c r="C6035" s="11" t="s">
        <v>20</v>
      </c>
      <c r="D6035" s="11" t="s">
        <v>1682</v>
      </c>
      <c r="E6035" s="12">
        <v>4</v>
      </c>
      <c r="F6035" s="12">
        <v>0</v>
      </c>
      <c r="G6035" s="12">
        <v>0</v>
      </c>
      <c r="H6035" s="12">
        <v>0</v>
      </c>
      <c r="I6035" s="12"/>
      <c r="J6035" s="14">
        <v>600000</v>
      </c>
      <c r="K6035" s="14">
        <v>12903</v>
      </c>
      <c r="L6035" s="14">
        <v>0</v>
      </c>
      <c r="M6035" s="13"/>
      <c r="N6035" s="10">
        <v>-0.1</v>
      </c>
      <c r="O6035" s="10">
        <f>N6035-1/SUMIF(Seasons!A$2:A$8,C6035,Seasons!E$2:E$8)*(B6035-(E6035/SUMIF(Seasons!A$2:A$8,C6035,Seasons!B$2:B$8))*SUMIF(Seasons!A$2:A$8,C6035,Seasons!C$2:C$8))</f>
        <v>-0.10538700249175029</v>
      </c>
    </row>
    <row r="6036" spans="1:15" x14ac:dyDescent="0.2">
      <c r="A6036">
        <v>1</v>
      </c>
      <c r="B6036" s="1">
        <f>J6036</f>
        <v>2700000</v>
      </c>
      <c r="C6036" s="11" t="s">
        <v>17</v>
      </c>
      <c r="D6036" s="11" t="s">
        <v>1683</v>
      </c>
      <c r="E6036" s="12">
        <v>190</v>
      </c>
      <c r="F6036" s="12"/>
      <c r="G6036" s="12"/>
      <c r="H6036" s="12"/>
      <c r="I6036" s="13">
        <v>2900000</v>
      </c>
      <c r="J6036" s="14">
        <v>2700000</v>
      </c>
      <c r="K6036" s="14"/>
      <c r="L6036" s="14" t="s">
        <v>27</v>
      </c>
      <c r="M6036" s="13"/>
      <c r="N6036" s="10">
        <v>-1.4</v>
      </c>
      <c r="O6036" s="10">
        <f>N6036-1/SUMIF(Seasons!A$2:A$8,C6036,Seasons!E$2:E$8)*(B6036-(E6036/SUMIF(Seasons!A$2:A$8,C6036,Seasons!B$2:B$8))*SUMIF(Seasons!A$2:A$8,C6036,Seasons!C$2:C$8))</f>
        <v>-7.232878208629165</v>
      </c>
    </row>
    <row r="6037" spans="1:15" x14ac:dyDescent="0.2">
      <c r="A6037">
        <v>1</v>
      </c>
      <c r="B6037" s="1">
        <f>K6037</f>
        <v>2700000</v>
      </c>
      <c r="C6037" s="11" t="s">
        <v>19</v>
      </c>
      <c r="D6037" s="11" t="s">
        <v>1683</v>
      </c>
      <c r="E6037" s="11">
        <v>193</v>
      </c>
      <c r="F6037" s="11">
        <v>0</v>
      </c>
      <c r="G6037" s="11">
        <v>0</v>
      </c>
      <c r="H6037" s="11">
        <v>0</v>
      </c>
      <c r="I6037" s="11"/>
      <c r="J6037" s="17">
        <v>2700000</v>
      </c>
      <c r="K6037" s="17">
        <v>2700000</v>
      </c>
      <c r="L6037" s="17">
        <v>0</v>
      </c>
      <c r="M6037" s="18"/>
      <c r="N6037" s="10">
        <v>-1.8</v>
      </c>
      <c r="O6037" s="10">
        <f>N6037-1/SUMIF(Seasons!A$2:A$8,C6037,Seasons!E$2:E$8)*(B6037-(E6037/SUMIF(Seasons!A$2:A$8,C6037,Seasons!B$2:B$8))*SUMIF(Seasons!A$2:A$8,C6037,Seasons!C$2:C$8))</f>
        <v>-7.6278145695364241</v>
      </c>
    </row>
    <row r="6038" spans="1:15" x14ac:dyDescent="0.2">
      <c r="A6038">
        <v>1</v>
      </c>
      <c r="B6038" s="1">
        <f>K6038</f>
        <v>2700000</v>
      </c>
      <c r="C6038" s="11" t="s">
        <v>20</v>
      </c>
      <c r="D6038" s="11" t="s">
        <v>1683</v>
      </c>
      <c r="E6038" s="12">
        <v>186</v>
      </c>
      <c r="F6038" s="12">
        <v>0</v>
      </c>
      <c r="G6038" s="12">
        <v>0</v>
      </c>
      <c r="H6038" s="12">
        <v>0</v>
      </c>
      <c r="I6038" s="12"/>
      <c r="J6038" s="14">
        <v>2700000</v>
      </c>
      <c r="K6038" s="14">
        <v>2700000</v>
      </c>
      <c r="L6038" s="14">
        <v>0</v>
      </c>
      <c r="M6038" s="13"/>
      <c r="N6038" s="10">
        <v>4</v>
      </c>
      <c r="O6038" s="10">
        <f>N6038-1/SUMIF(Seasons!A$2:A$8,C6038,Seasons!E$2:E$8)*(B6038-(E6038/SUMIF(Seasons!A$2:A$8,C6038,Seasons!B$2:B$8))*SUMIF(Seasons!A$2:A$8,C6038,Seasons!C$2:C$8))</f>
        <v>-1.5114822546972855</v>
      </c>
    </row>
    <row r="6039" spans="1:15" x14ac:dyDescent="0.2">
      <c r="A6039">
        <v>1</v>
      </c>
      <c r="B6039" s="1">
        <f>K6039</f>
        <v>1600000</v>
      </c>
      <c r="C6039" s="11" t="s">
        <v>21</v>
      </c>
      <c r="D6039" s="11" t="s">
        <v>1683</v>
      </c>
      <c r="E6039" s="12">
        <v>185</v>
      </c>
      <c r="F6039" s="12">
        <v>0</v>
      </c>
      <c r="G6039" s="12">
        <v>0</v>
      </c>
      <c r="H6039" s="12">
        <v>0</v>
      </c>
      <c r="I6039" s="12"/>
      <c r="J6039" s="14">
        <v>1600000</v>
      </c>
      <c r="K6039" s="14">
        <v>1600000</v>
      </c>
      <c r="L6039" s="14">
        <v>800000</v>
      </c>
      <c r="M6039" s="13">
        <v>0</v>
      </c>
      <c r="N6039" s="10">
        <v>0</v>
      </c>
      <c r="O6039" s="10">
        <f>N6039-1/SUMIF(Seasons!A$2:A$8,C6039,Seasons!E$2:E$8)*(B6039-(E6039/SUMIF(Seasons!A$2:A$8,C6039,Seasons!B$2:B$8))*SUMIF(Seasons!A$2:A$8,C6039,Seasons!C$2:C$8))</f>
        <v>-2.4700813786500717</v>
      </c>
    </row>
    <row r="6040" spans="1:15" x14ac:dyDescent="0.2">
      <c r="A6040">
        <v>1</v>
      </c>
      <c r="B6040" s="1">
        <f>J6040</f>
        <v>1750000</v>
      </c>
      <c r="C6040" s="11" t="s">
        <v>17</v>
      </c>
      <c r="D6040" s="11" t="s">
        <v>1684</v>
      </c>
      <c r="E6040" s="12">
        <v>190</v>
      </c>
      <c r="F6040" s="12"/>
      <c r="G6040" s="12"/>
      <c r="H6040" s="12"/>
      <c r="I6040" s="13">
        <v>1750000</v>
      </c>
      <c r="J6040" s="14">
        <v>1750000</v>
      </c>
      <c r="K6040" s="14"/>
      <c r="L6040" s="14" t="s">
        <v>27</v>
      </c>
      <c r="M6040" s="13"/>
      <c r="N6040" s="10">
        <v>7.5</v>
      </c>
      <c r="O6040" s="10">
        <f>N6040-1/SUMIF(Seasons!A$2:A$8,C6040,Seasons!E$2:E$8)*(B6040-(E6040/SUMIF(Seasons!A$2:A$8,C6040,Seasons!B$2:B$8))*SUMIF(Seasons!A$2:A$8,C6040,Seasons!C$2:C$8))</f>
        <v>4.1575641725832879</v>
      </c>
    </row>
    <row r="6041" spans="1:15" x14ac:dyDescent="0.2">
      <c r="A6041">
        <v>1</v>
      </c>
      <c r="B6041" s="1">
        <f>K6041</f>
        <v>1750000</v>
      </c>
      <c r="C6041" s="11" t="s">
        <v>19</v>
      </c>
      <c r="D6041" s="11" t="s">
        <v>1684</v>
      </c>
      <c r="E6041" s="11">
        <v>193</v>
      </c>
      <c r="F6041" s="11">
        <v>0</v>
      </c>
      <c r="G6041" s="11">
        <v>0</v>
      </c>
      <c r="H6041" s="11">
        <v>0</v>
      </c>
      <c r="I6041" s="11"/>
      <c r="J6041" s="17">
        <v>1750000</v>
      </c>
      <c r="K6041" s="17">
        <v>1750000</v>
      </c>
      <c r="L6041" s="17">
        <v>0</v>
      </c>
      <c r="M6041" s="18"/>
      <c r="N6041" s="10">
        <v>6.8</v>
      </c>
      <c r="O6041" s="10">
        <f>N6041-1/SUMIF(Seasons!A$2:A$8,C6041,Seasons!E$2:E$8)*(B6041-(E6041/SUMIF(Seasons!A$2:A$8,C6041,Seasons!B$2:B$8))*SUMIF(Seasons!A$2:A$8,C6041,Seasons!C$2:C$8))</f>
        <v>3.4887417218543044</v>
      </c>
    </row>
    <row r="6042" spans="1:15" x14ac:dyDescent="0.2">
      <c r="A6042">
        <v>1</v>
      </c>
      <c r="B6042" s="1">
        <f>K6042</f>
        <v>3500000</v>
      </c>
      <c r="C6042" s="11" t="s">
        <v>20</v>
      </c>
      <c r="D6042" s="11" t="s">
        <v>1684</v>
      </c>
      <c r="E6042" s="12">
        <v>186</v>
      </c>
      <c r="F6042" s="12">
        <v>0</v>
      </c>
      <c r="G6042" s="12">
        <v>0</v>
      </c>
      <c r="H6042" s="12">
        <v>0</v>
      </c>
      <c r="I6042" s="12"/>
      <c r="J6042" s="14">
        <v>3500000</v>
      </c>
      <c r="K6042" s="14">
        <v>3500000</v>
      </c>
      <c r="L6042" s="14">
        <v>0</v>
      </c>
      <c r="M6042" s="13"/>
      <c r="N6042" s="10">
        <v>4</v>
      </c>
      <c r="O6042" s="10">
        <f>N6042-1/SUMIF(Seasons!A$2:A$8,C6042,Seasons!E$2:E$8)*(B6042-(E6042/SUMIF(Seasons!A$2:A$8,C6042,Seasons!B$2:B$8))*SUMIF(Seasons!A$2:A$8,C6042,Seasons!C$2:C$8))</f>
        <v>-3.5156576200417531</v>
      </c>
    </row>
    <row r="6043" spans="1:15" x14ac:dyDescent="0.2">
      <c r="A6043">
        <v>1</v>
      </c>
      <c r="B6043" s="1">
        <f>K6043</f>
        <v>3500000</v>
      </c>
      <c r="C6043" s="11" t="s">
        <v>21</v>
      </c>
      <c r="D6043" s="11" t="s">
        <v>1684</v>
      </c>
      <c r="E6043" s="12">
        <v>185</v>
      </c>
      <c r="F6043" s="12">
        <v>0</v>
      </c>
      <c r="G6043" s="12">
        <v>0</v>
      </c>
      <c r="H6043" s="12">
        <v>0</v>
      </c>
      <c r="I6043" s="12"/>
      <c r="J6043" s="14">
        <v>3500000</v>
      </c>
      <c r="K6043" s="14">
        <v>3500000</v>
      </c>
      <c r="L6043" s="14">
        <v>0</v>
      </c>
      <c r="M6043" s="13">
        <v>0</v>
      </c>
      <c r="N6043" s="10">
        <v>2.2000000000000002</v>
      </c>
      <c r="O6043" s="10">
        <f>N6043-1/SUMIF(Seasons!A$2:A$8,C6043,Seasons!E$2:E$8)*(B6043-(E6043/SUMIF(Seasons!A$2:A$8,C6043,Seasons!B$2:B$8))*SUMIF(Seasons!A$2:A$8,C6043,Seasons!C$2:C$8))</f>
        <v>-4.6358066060315934</v>
      </c>
    </row>
    <row r="6044" spans="1:15" x14ac:dyDescent="0.2">
      <c r="A6044">
        <v>1</v>
      </c>
      <c r="B6044" s="1">
        <f>48/82*K6044</f>
        <v>2048780.487804878</v>
      </c>
      <c r="C6044" t="s">
        <v>22</v>
      </c>
      <c r="D6044" t="s">
        <v>1684</v>
      </c>
      <c r="E6044">
        <v>99</v>
      </c>
      <c r="F6044">
        <v>0</v>
      </c>
      <c r="H6044">
        <v>0</v>
      </c>
      <c r="K6044" s="1">
        <v>3500000</v>
      </c>
      <c r="L6044" s="1">
        <v>0</v>
      </c>
      <c r="N6044" s="3">
        <v>6.1</v>
      </c>
      <c r="O6044" s="10">
        <f>N6044-1/SUMIF(Seasons!A$2:A$8,C6044,Seasons!E$2:E$8)*(B6044-(E6044/SUMIF(Seasons!A$2:A$8,C6044,Seasons!B$2:B$8))*SUMIF(Seasons!A$2:A$8,C6044,Seasons!C$2:C$8))</f>
        <v>2.5047206923682137</v>
      </c>
    </row>
    <row r="6045" spans="1:15" x14ac:dyDescent="0.2">
      <c r="A6045">
        <v>1</v>
      </c>
      <c r="B6045" s="1">
        <f>K6045</f>
        <v>3500000</v>
      </c>
      <c r="C6045" t="s">
        <v>15</v>
      </c>
      <c r="D6045" t="s">
        <v>1684</v>
      </c>
      <c r="E6045">
        <v>195</v>
      </c>
      <c r="F6045">
        <v>0</v>
      </c>
      <c r="G6045">
        <v>0</v>
      </c>
      <c r="H6045">
        <v>0</v>
      </c>
      <c r="I6045"/>
      <c r="J6045" s="1">
        <v>3500000</v>
      </c>
      <c r="K6045" s="1">
        <v>3500000</v>
      </c>
      <c r="L6045" s="1">
        <v>0</v>
      </c>
      <c r="M6045"/>
      <c r="N6045" s="3">
        <v>6.5</v>
      </c>
      <c r="O6045" s="10">
        <f>N6045-1/SUMIF(Seasons!A$2:A$8,C6045,Seasons!E$2:E$8)*(B6045-(E6045/SUMIF(Seasons!A$2:A$8,C6045,Seasons!B$2:B$8))*SUMIF(Seasons!A$2:A$8,C6045,Seasons!C$2:C$8))</f>
        <v>-0.35382381413359099</v>
      </c>
    </row>
    <row r="6046" spans="1:15" x14ac:dyDescent="0.2">
      <c r="A6046">
        <v>1</v>
      </c>
      <c r="B6046" s="1">
        <v>3125000</v>
      </c>
      <c r="C6046" t="s">
        <v>23</v>
      </c>
      <c r="D6046" t="s">
        <v>1684</v>
      </c>
      <c r="E6046">
        <v>186</v>
      </c>
      <c r="K6046" s="1">
        <v>3125000</v>
      </c>
      <c r="L6046" s="1">
        <v>0</v>
      </c>
      <c r="N6046" s="3">
        <v>4.8</v>
      </c>
      <c r="O6046" s="10">
        <f>N6046-1/SUMIF(Seasons!A$2:A$8,C6046,Seasons!E$2:E$8)*(B6046-(E6046/SUMIF(Seasons!A$2:A$8,C6046,Seasons!B$2:B$8))*SUMIF(Seasons!A$2:A$8,C6046,Seasons!C$2:C$8))</f>
        <v>-0.68358473824312327</v>
      </c>
    </row>
    <row r="6047" spans="1:15" x14ac:dyDescent="0.2">
      <c r="A6047">
        <v>1</v>
      </c>
      <c r="B6047" s="1">
        <f>K6047</f>
        <v>458031</v>
      </c>
      <c r="C6047" s="11" t="s">
        <v>19</v>
      </c>
      <c r="D6047" s="11" t="s">
        <v>1685</v>
      </c>
      <c r="E6047" s="12">
        <v>104</v>
      </c>
      <c r="F6047" s="12">
        <v>0</v>
      </c>
      <c r="G6047" s="12">
        <v>0</v>
      </c>
      <c r="H6047" s="12">
        <v>0</v>
      </c>
      <c r="I6047" s="11"/>
      <c r="J6047" s="14">
        <v>850000</v>
      </c>
      <c r="K6047" s="14">
        <v>458031</v>
      </c>
      <c r="L6047" s="14">
        <v>135000</v>
      </c>
      <c r="M6047" s="13"/>
      <c r="N6047" s="10">
        <v>0.5</v>
      </c>
      <c r="O6047" s="10">
        <f>N6047-1/SUMIF(Seasons!A$2:A$8,C6047,Seasons!E$2:E$8)*(B6047-(E6047/SUMIF(Seasons!A$2:A$8,C6047,Seasons!B$2:B$8))*SUMIF(Seasons!A$2:A$8,C6047,Seasons!C$2:C$8))</f>
        <v>3.9483924098421275E-4</v>
      </c>
    </row>
    <row r="6048" spans="1:15" x14ac:dyDescent="0.2">
      <c r="A6048">
        <v>1</v>
      </c>
      <c r="B6048" s="1">
        <f>K6048</f>
        <v>850000</v>
      </c>
      <c r="C6048" s="11" t="s">
        <v>20</v>
      </c>
      <c r="D6048" s="11" t="s">
        <v>1685</v>
      </c>
      <c r="E6048" s="12">
        <v>186</v>
      </c>
      <c r="F6048" s="12">
        <v>0</v>
      </c>
      <c r="G6048" s="12">
        <v>0</v>
      </c>
      <c r="H6048" s="12">
        <v>0</v>
      </c>
      <c r="I6048" s="12"/>
      <c r="J6048" s="14">
        <v>850000</v>
      </c>
      <c r="K6048" s="14">
        <v>850000</v>
      </c>
      <c r="L6048" s="14">
        <v>65000</v>
      </c>
      <c r="M6048" s="13"/>
      <c r="N6048" s="10">
        <v>5.2</v>
      </c>
      <c r="O6048" s="10">
        <f>N6048-1/SUMIF(Seasons!A$2:A$8,C6048,Seasons!E$2:E$8)*(B6048-(E6048/SUMIF(Seasons!A$2:A$8,C6048,Seasons!B$2:B$8))*SUMIF(Seasons!A$2:A$8,C6048,Seasons!C$2:C$8))</f>
        <v>4.3231732776617955</v>
      </c>
    </row>
    <row r="6049" spans="1:15" x14ac:dyDescent="0.2">
      <c r="A6049">
        <v>1</v>
      </c>
      <c r="B6049" s="1">
        <f>K6049</f>
        <v>875000</v>
      </c>
      <c r="C6049" s="11" t="s">
        <v>21</v>
      </c>
      <c r="D6049" s="11" t="s">
        <v>1685</v>
      </c>
      <c r="E6049" s="12">
        <v>185</v>
      </c>
      <c r="F6049" s="12">
        <v>0</v>
      </c>
      <c r="G6049" s="12">
        <v>0</v>
      </c>
      <c r="H6049" s="12">
        <v>0</v>
      </c>
      <c r="I6049" s="12"/>
      <c r="J6049" s="14">
        <v>875000</v>
      </c>
      <c r="K6049" s="14">
        <v>875000</v>
      </c>
      <c r="L6049" s="14">
        <v>0</v>
      </c>
      <c r="M6049" s="13">
        <v>0</v>
      </c>
      <c r="N6049" s="10">
        <v>9.6999999999999993</v>
      </c>
      <c r="O6049" s="10">
        <f>N6049-1/SUMIF(Seasons!A$2:A$8,C6049,Seasons!E$2:E$8)*(B6049-(E6049/SUMIF(Seasons!A$2:A$8,C6049,Seasons!B$2:B$8))*SUMIF(Seasons!A$2:A$8,C6049,Seasons!C$2:C$8))</f>
        <v>8.8957874581139293</v>
      </c>
    </row>
    <row r="6050" spans="1:15" x14ac:dyDescent="0.2">
      <c r="A6050">
        <v>1</v>
      </c>
      <c r="B6050" s="1">
        <f>48/82*K6050</f>
        <v>512195.12195121951</v>
      </c>
      <c r="C6050" t="s">
        <v>22</v>
      </c>
      <c r="D6050" t="s">
        <v>1685</v>
      </c>
      <c r="E6050">
        <v>99</v>
      </c>
      <c r="F6050">
        <v>0</v>
      </c>
      <c r="H6050">
        <v>0</v>
      </c>
      <c r="K6050" s="1">
        <v>875000</v>
      </c>
      <c r="L6050" s="1">
        <v>0</v>
      </c>
      <c r="N6050" s="3">
        <v>5.7</v>
      </c>
      <c r="O6050" s="10">
        <f>N6050-1/SUMIF(Seasons!A$2:A$8,C6050,Seasons!E$2:E$8)*(B6050-(E6050/SUMIF(Seasons!A$2:A$8,C6050,Seasons!B$2:B$8))*SUMIF(Seasons!A$2:A$8,C6050,Seasons!C$2:C$8))</f>
        <v>5.2770259638080255</v>
      </c>
    </row>
    <row r="6051" spans="1:15" x14ac:dyDescent="0.2">
      <c r="A6051">
        <v>1</v>
      </c>
      <c r="B6051" s="1">
        <f>K6051</f>
        <v>3000000</v>
      </c>
      <c r="C6051" t="s">
        <v>15</v>
      </c>
      <c r="D6051" t="s">
        <v>1685</v>
      </c>
      <c r="E6051">
        <v>195</v>
      </c>
      <c r="F6051">
        <v>0</v>
      </c>
      <c r="G6051">
        <v>0</v>
      </c>
      <c r="H6051">
        <v>0</v>
      </c>
      <c r="I6051"/>
      <c r="J6051" s="1">
        <v>3000000</v>
      </c>
      <c r="K6051" s="1">
        <v>3000000</v>
      </c>
      <c r="L6051" s="1">
        <v>0</v>
      </c>
      <c r="M6051"/>
      <c r="N6051" s="3">
        <v>1.2</v>
      </c>
      <c r="O6051" s="10">
        <f>N6051-1/SUMIF(Seasons!A$2:A$8,C6051,Seasons!E$2:E$8)*(B6051-(E6051/SUMIF(Seasons!A$2:A$8,C6051,Seasons!B$2:B$8))*SUMIF(Seasons!A$2:A$8,C6051,Seasons!C$2:C$8))</f>
        <v>-4.4921587608906091</v>
      </c>
    </row>
    <row r="6052" spans="1:15" x14ac:dyDescent="0.2">
      <c r="A6052">
        <v>1</v>
      </c>
      <c r="B6052" s="1">
        <v>2761000</v>
      </c>
      <c r="C6052" t="s">
        <v>23</v>
      </c>
      <c r="D6052" t="s">
        <v>1685</v>
      </c>
      <c r="E6052">
        <v>186</v>
      </c>
      <c r="K6052" s="1">
        <v>2761000</v>
      </c>
      <c r="L6052" s="1">
        <v>0</v>
      </c>
      <c r="N6052" s="3">
        <v>1.7000000000000002</v>
      </c>
      <c r="O6052" s="10">
        <f>N6052-1/SUMIF(Seasons!A$2:A$8,C6052,Seasons!E$2:E$8)*(B6052-(E6052/SUMIF(Seasons!A$2:A$8,C6052,Seasons!B$2:B$8))*SUMIF(Seasons!A$2:A$8,C6052,Seasons!C$2:C$8))</f>
        <v>-3.0084294587400171</v>
      </c>
    </row>
    <row r="6053" spans="1:15" x14ac:dyDescent="0.2">
      <c r="A6053">
        <v>1</v>
      </c>
      <c r="B6053" s="1">
        <f>K6053</f>
        <v>31989</v>
      </c>
      <c r="C6053" s="11" t="s">
        <v>20</v>
      </c>
      <c r="D6053" s="11" t="s">
        <v>1686</v>
      </c>
      <c r="E6053" s="12">
        <v>7</v>
      </c>
      <c r="F6053" s="12">
        <v>0</v>
      </c>
      <c r="G6053" s="12">
        <v>0</v>
      </c>
      <c r="H6053" s="12">
        <v>0</v>
      </c>
      <c r="I6053" s="12"/>
      <c r="J6053" s="14">
        <v>850000</v>
      </c>
      <c r="K6053" s="14">
        <v>31989</v>
      </c>
      <c r="L6053" s="14">
        <v>65000</v>
      </c>
      <c r="M6053" s="13"/>
      <c r="N6053" s="10">
        <v>0.8</v>
      </c>
      <c r="O6053" s="10">
        <f>N6053-1/SUMIF(Seasons!A$2:A$8,C6053,Seasons!E$2:E$8)*(B6053-(E6053/SUMIF(Seasons!A$2:A$8,C6053,Seasons!B$2:B$8))*SUMIF(Seasons!A$2:A$8,C6053,Seasons!C$2:C$8))</f>
        <v>0.76700176442858115</v>
      </c>
    </row>
    <row r="6054" spans="1:15" x14ac:dyDescent="0.2">
      <c r="A6054">
        <v>1</v>
      </c>
      <c r="B6054" s="1">
        <f>48/82*K6054</f>
        <v>93495.804878048773</v>
      </c>
      <c r="C6054" t="s">
        <v>22</v>
      </c>
      <c r="D6054" t="s">
        <v>1686</v>
      </c>
      <c r="E6054">
        <v>23</v>
      </c>
      <c r="F6054">
        <v>0</v>
      </c>
      <c r="H6054">
        <v>0</v>
      </c>
      <c r="K6054" s="1">
        <v>159722</v>
      </c>
      <c r="L6054" s="1">
        <v>0</v>
      </c>
      <c r="N6054" s="3">
        <v>-0.60000000000000009</v>
      </c>
      <c r="O6054" s="10">
        <f>N6054-1/SUMIF(Seasons!A$2:A$8,C6054,Seasons!E$2:E$8)*(B6054-(E6054/SUMIF(Seasons!A$2:A$8,C6054,Seasons!B$2:B$8))*SUMIF(Seasons!A$2:A$8,C6054,Seasons!C$2:C$8))</f>
        <v>-0.64562355425219953</v>
      </c>
    </row>
    <row r="6055" spans="1:15" x14ac:dyDescent="0.2">
      <c r="A6055">
        <v>1</v>
      </c>
      <c r="B6055" s="1">
        <f>K6055</f>
        <v>625000</v>
      </c>
      <c r="C6055" t="s">
        <v>15</v>
      </c>
      <c r="D6055" t="s">
        <v>1686</v>
      </c>
      <c r="E6055">
        <v>195</v>
      </c>
      <c r="F6055">
        <v>0</v>
      </c>
      <c r="G6055">
        <v>0</v>
      </c>
      <c r="H6055">
        <v>0</v>
      </c>
      <c r="I6055"/>
      <c r="J6055" s="1">
        <v>625000</v>
      </c>
      <c r="K6055" s="1">
        <v>625000</v>
      </c>
      <c r="L6055" s="1">
        <v>0</v>
      </c>
      <c r="M6055"/>
      <c r="N6055" s="3">
        <v>11</v>
      </c>
      <c r="O6055" s="10">
        <f>N6055-1/SUMIF(Seasons!A$2:A$8,C6055,Seasons!E$2:E$8)*(B6055-(E6055/SUMIF(Seasons!A$2:A$8,C6055,Seasons!B$2:B$8))*SUMIF(Seasons!A$2:A$8,C6055,Seasons!C$2:C$8))</f>
        <v>10.825750242013553</v>
      </c>
    </row>
    <row r="6056" spans="1:15" x14ac:dyDescent="0.2">
      <c r="A6056">
        <v>1</v>
      </c>
      <c r="B6056" s="1">
        <v>1600000</v>
      </c>
      <c r="C6056" t="s">
        <v>23</v>
      </c>
      <c r="D6056" t="s">
        <v>1686</v>
      </c>
      <c r="E6056" s="19">
        <v>186</v>
      </c>
      <c r="J6056" s="1">
        <v>1600000</v>
      </c>
      <c r="K6056" s="1">
        <v>1600000</v>
      </c>
      <c r="N6056" s="3">
        <v>-4.0999999999999996</v>
      </c>
      <c r="O6056" s="10">
        <f>N6056-1/SUMIF(Seasons!A$2:A$8,C6056,Seasons!E$2:E$8)*(B6056-(E6056/SUMIF(Seasons!A$2:A$8,C6056,Seasons!B$2:B$8))*SUMIF(Seasons!A$2:A$8,C6056,Seasons!C$2:C$8))</f>
        <v>-6.3360248447204963</v>
      </c>
    </row>
    <row r="6057" spans="1:15" x14ac:dyDescent="0.2">
      <c r="A6057">
        <v>1</v>
      </c>
      <c r="B6057" s="1">
        <f>J6057</f>
        <v>3725000</v>
      </c>
      <c r="C6057" s="11" t="s">
        <v>17</v>
      </c>
      <c r="D6057" s="11" t="s">
        <v>1687</v>
      </c>
      <c r="E6057" s="12">
        <v>190</v>
      </c>
      <c r="F6057" s="12"/>
      <c r="G6057" s="12"/>
      <c r="H6057" s="12"/>
      <c r="I6057" s="13">
        <v>875000</v>
      </c>
      <c r="J6057" s="14">
        <v>3725000</v>
      </c>
      <c r="K6057" s="14"/>
      <c r="L6057" s="14">
        <v>2850000</v>
      </c>
      <c r="M6057" s="13"/>
      <c r="N6057" s="10">
        <v>4.2</v>
      </c>
      <c r="O6057" s="10">
        <f>N6057-1/SUMIF(Seasons!A$2:A$8,C6057,Seasons!E$2:E$8)*(B6057-(E6057/SUMIF(Seasons!A$2:A$8,C6057,Seasons!B$2:B$8))*SUMIF(Seasons!A$2:A$8,C6057,Seasons!C$2:C$8))</f>
        <v>-4.3199344620425988</v>
      </c>
    </row>
    <row r="6058" spans="1:15" x14ac:dyDescent="0.2">
      <c r="A6058">
        <v>1</v>
      </c>
      <c r="B6058" s="1">
        <f>K6058</f>
        <v>3725000</v>
      </c>
      <c r="C6058" s="11" t="s">
        <v>19</v>
      </c>
      <c r="D6058" s="11" t="s">
        <v>1687</v>
      </c>
      <c r="E6058" s="12">
        <v>193</v>
      </c>
      <c r="F6058" s="12">
        <v>0</v>
      </c>
      <c r="G6058" s="12">
        <v>0</v>
      </c>
      <c r="H6058" s="12">
        <v>0</v>
      </c>
      <c r="I6058" s="11"/>
      <c r="J6058" s="14">
        <v>3725000</v>
      </c>
      <c r="K6058" s="14">
        <v>3725000</v>
      </c>
      <c r="L6058" s="14">
        <v>2850000</v>
      </c>
      <c r="M6058" s="13"/>
      <c r="N6058" s="10">
        <v>21.2</v>
      </c>
      <c r="O6058" s="10">
        <f>N6058-1/SUMIF(Seasons!A$2:A$8,C6058,Seasons!E$2:E$8)*(B6058-(E6058/SUMIF(Seasons!A$2:A$8,C6058,Seasons!B$2:B$8))*SUMIF(Seasons!A$2:A$8,C6058,Seasons!C$2:C$8))</f>
        <v>12.656953642384105</v>
      </c>
    </row>
    <row r="6059" spans="1:15" x14ac:dyDescent="0.2">
      <c r="A6059">
        <v>1</v>
      </c>
      <c r="B6059" s="1">
        <f>K6059</f>
        <v>3725000</v>
      </c>
      <c r="C6059" s="11" t="s">
        <v>20</v>
      </c>
      <c r="D6059" s="11" t="s">
        <v>1687</v>
      </c>
      <c r="E6059" s="12">
        <v>186</v>
      </c>
      <c r="F6059" s="12">
        <v>0</v>
      </c>
      <c r="G6059" s="12">
        <v>0</v>
      </c>
      <c r="H6059" s="12">
        <v>0</v>
      </c>
      <c r="I6059" s="12"/>
      <c r="J6059" s="14">
        <v>3725000</v>
      </c>
      <c r="K6059" s="14">
        <v>3725000</v>
      </c>
      <c r="L6059" s="14">
        <v>2850000</v>
      </c>
      <c r="M6059" s="13"/>
      <c r="N6059" s="10">
        <v>18.8</v>
      </c>
      <c r="O6059" s="10">
        <f>N6059-1/SUMIF(Seasons!A$2:A$8,C6059,Seasons!E$2:E$8)*(B6059-(E6059/SUMIF(Seasons!A$2:A$8,C6059,Seasons!B$2:B$8))*SUMIF(Seasons!A$2:A$8,C6059,Seasons!C$2:C$8))</f>
        <v>10.720668058455116</v>
      </c>
    </row>
    <row r="6060" spans="1:15" x14ac:dyDescent="0.2">
      <c r="A6060">
        <v>1</v>
      </c>
      <c r="B6060" s="1">
        <f>K6060</f>
        <v>7500000</v>
      </c>
      <c r="C6060" s="11" t="s">
        <v>21</v>
      </c>
      <c r="D6060" s="11" t="s">
        <v>1687</v>
      </c>
      <c r="E6060" s="12">
        <v>185</v>
      </c>
      <c r="F6060" s="12">
        <v>0</v>
      </c>
      <c r="G6060" s="12">
        <v>0</v>
      </c>
      <c r="H6060" s="12">
        <v>0</v>
      </c>
      <c r="I6060" s="12"/>
      <c r="J6060" s="14">
        <v>7500000</v>
      </c>
      <c r="K6060" s="14">
        <v>7500000</v>
      </c>
      <c r="L6060" s="14">
        <v>0</v>
      </c>
      <c r="M6060" s="13">
        <v>0</v>
      </c>
      <c r="N6060" s="10">
        <v>26.7</v>
      </c>
      <c r="O6060" s="10">
        <f>N6060-1/SUMIF(Seasons!A$2:A$8,C6060,Seasons!E$2:E$8)*(B6060-(E6060/SUMIF(Seasons!A$2:A$8,C6060,Seasons!B$2:B$8))*SUMIF(Seasons!A$2:A$8,C6060,Seasons!C$2:C$8))</f>
        <v>10.673192915270462</v>
      </c>
    </row>
    <row r="6061" spans="1:15" x14ac:dyDescent="0.2">
      <c r="A6061">
        <v>1</v>
      </c>
      <c r="B6061" s="1">
        <f>48/82*K6061</f>
        <v>4390243.9024390243</v>
      </c>
      <c r="C6061" t="s">
        <v>22</v>
      </c>
      <c r="D6061" t="s">
        <v>1687</v>
      </c>
      <c r="E6061">
        <v>99</v>
      </c>
      <c r="F6061">
        <v>0</v>
      </c>
      <c r="H6061">
        <v>0</v>
      </c>
      <c r="K6061" s="1">
        <v>7500000</v>
      </c>
      <c r="L6061" s="1">
        <v>0</v>
      </c>
      <c r="N6061" s="3">
        <v>12.3</v>
      </c>
      <c r="O6061" s="10">
        <f>N6061-1/SUMIF(Seasons!A$2:A$8,C6061,Seasons!E$2:E$8)*(B6061-(E6061/SUMIF(Seasons!A$2:A$8,C6061,Seasons!B$2:B$8))*SUMIF(Seasons!A$2:A$8,C6061,Seasons!C$2:C$8))</f>
        <v>3.8707317073170735</v>
      </c>
    </row>
    <row r="6062" spans="1:15" x14ac:dyDescent="0.2">
      <c r="A6062">
        <v>1</v>
      </c>
      <c r="B6062" s="1">
        <f>K6062</f>
        <v>7500000</v>
      </c>
      <c r="C6062" t="s">
        <v>15</v>
      </c>
      <c r="D6062" t="s">
        <v>1687</v>
      </c>
      <c r="E6062">
        <v>195</v>
      </c>
      <c r="F6062">
        <v>0</v>
      </c>
      <c r="G6062">
        <v>0</v>
      </c>
      <c r="H6062">
        <v>0</v>
      </c>
      <c r="I6062"/>
      <c r="J6062" s="1">
        <v>7500000</v>
      </c>
      <c r="K6062" s="1">
        <v>7500000</v>
      </c>
      <c r="L6062" s="1">
        <v>0</v>
      </c>
      <c r="M6062"/>
      <c r="N6062" s="3">
        <v>11</v>
      </c>
      <c r="O6062" s="10">
        <f>N6062-1/SUMIF(Seasons!A$2:A$8,C6062,Seasons!E$2:E$8)*(B6062-(E6062/SUMIF(Seasons!A$2:A$8,C6062,Seasons!B$2:B$8))*SUMIF(Seasons!A$2:A$8,C6062,Seasons!C$2:C$8))</f>
        <v>-5.147144240077445</v>
      </c>
    </row>
    <row r="6063" spans="1:15" x14ac:dyDescent="0.2">
      <c r="A6063">
        <v>1</v>
      </c>
      <c r="B6063" s="1">
        <v>7500000</v>
      </c>
      <c r="C6063" t="s">
        <v>23</v>
      </c>
      <c r="D6063" t="s">
        <v>1687</v>
      </c>
      <c r="E6063">
        <v>186</v>
      </c>
      <c r="K6063" s="1">
        <v>7500000</v>
      </c>
      <c r="L6063" s="1">
        <v>0</v>
      </c>
      <c r="N6063" s="3">
        <v>17</v>
      </c>
      <c r="O6063" s="10">
        <f>N6063-1/SUMIF(Seasons!A$2:A$8,C6063,Seasons!E$2:E$8)*(B6063-(E6063/SUMIF(Seasons!A$2:A$8,C6063,Seasons!B$2:B$8))*SUMIF(Seasons!A$2:A$8,C6063,Seasons!C$2:C$8))</f>
        <v>2.1996450754214738</v>
      </c>
    </row>
    <row r="6064" spans="1:15" x14ac:dyDescent="0.2">
      <c r="A6064">
        <v>1</v>
      </c>
      <c r="B6064" s="1">
        <f>48/82*K6064</f>
        <v>10510.243902439024</v>
      </c>
      <c r="C6064" t="s">
        <v>22</v>
      </c>
      <c r="D6064" t="s">
        <v>1688</v>
      </c>
      <c r="E6064">
        <v>3</v>
      </c>
      <c r="F6064">
        <v>0</v>
      </c>
      <c r="H6064">
        <v>0</v>
      </c>
      <c r="K6064" s="1">
        <v>17955</v>
      </c>
      <c r="L6064" s="1">
        <v>305000</v>
      </c>
      <c r="N6064" s="3">
        <v>0</v>
      </c>
      <c r="O6064" s="10">
        <f>N6064-1/SUMIF(Seasons!A$2:A$8,C6064,Seasons!E$2:E$8)*(B6064-(E6064/SUMIF(Seasons!A$2:A$8,C6064,Seasons!B$2:B$8))*SUMIF(Seasons!A$2:A$8,C6064,Seasons!C$2:C$8))</f>
        <v>-2.4724755024676318E-3</v>
      </c>
    </row>
    <row r="6065" spans="1:15" x14ac:dyDescent="0.2">
      <c r="A6065">
        <v>1</v>
      </c>
      <c r="B6065" s="1">
        <f>K6065</f>
        <v>550000</v>
      </c>
      <c r="C6065" t="s">
        <v>15</v>
      </c>
      <c r="D6065" t="s">
        <v>1688</v>
      </c>
      <c r="E6065">
        <v>195</v>
      </c>
      <c r="F6065">
        <v>0</v>
      </c>
      <c r="G6065">
        <v>0</v>
      </c>
      <c r="H6065">
        <v>0</v>
      </c>
      <c r="I6065"/>
      <c r="J6065" s="1">
        <v>550000</v>
      </c>
      <c r="K6065" s="1">
        <v>550000</v>
      </c>
      <c r="L6065" s="1">
        <v>0</v>
      </c>
      <c r="M6065"/>
      <c r="N6065" s="3">
        <v>5.5</v>
      </c>
      <c r="O6065" s="10">
        <f>N6065-1/SUMIF(Seasons!A$2:A$8,C6065,Seasons!E$2:E$8)*(B6065-(E6065/SUMIF(Seasons!A$2:A$8,C6065,Seasons!B$2:B$8))*SUMIF(Seasons!A$2:A$8,C6065,Seasons!C$2:C$8))</f>
        <v>5.5</v>
      </c>
    </row>
    <row r="6066" spans="1:15" x14ac:dyDescent="0.2">
      <c r="A6066">
        <v>1</v>
      </c>
      <c r="B6066" s="1">
        <v>550000</v>
      </c>
      <c r="C6066" t="s">
        <v>23</v>
      </c>
      <c r="D6066" t="s">
        <v>1688</v>
      </c>
      <c r="E6066">
        <v>186</v>
      </c>
      <c r="K6066" s="1">
        <v>550000</v>
      </c>
      <c r="L6066" s="1">
        <v>0</v>
      </c>
      <c r="N6066" s="3">
        <v>3.6</v>
      </c>
      <c r="O6066" s="10">
        <f>N6066-1/SUMIF(Seasons!A$2:A$8,C6066,Seasons!E$2:E$8)*(B6066-(E6066/SUMIF(Seasons!A$2:A$8,C6066,Seasons!B$2:B$8))*SUMIF(Seasons!A$2:A$8,C6066,Seasons!C$2:C$8))</f>
        <v>3.6</v>
      </c>
    </row>
    <row r="6067" spans="1:15" x14ac:dyDescent="0.2">
      <c r="A6067">
        <v>1</v>
      </c>
      <c r="B6067" s="1">
        <f>J6067</f>
        <v>725000</v>
      </c>
      <c r="C6067" s="11" t="s">
        <v>17</v>
      </c>
      <c r="D6067" s="11" t="s">
        <v>1689</v>
      </c>
      <c r="E6067" s="12">
        <v>190</v>
      </c>
      <c r="F6067" s="12"/>
      <c r="G6067" s="12"/>
      <c r="H6067" s="12"/>
      <c r="I6067" s="13">
        <v>725000</v>
      </c>
      <c r="J6067" s="14">
        <v>725000</v>
      </c>
      <c r="K6067" s="14"/>
      <c r="L6067" s="14" t="s">
        <v>27</v>
      </c>
      <c r="M6067" s="13"/>
      <c r="N6067" s="10">
        <v>-0.7</v>
      </c>
      <c r="O6067" s="10">
        <f>N6067-1/SUMIF(Seasons!A$2:A$8,C6067,Seasons!E$2:E$8)*(B6067-(E6067/SUMIF(Seasons!A$2:A$8,C6067,Seasons!B$2:B$8))*SUMIF(Seasons!A$2:A$8,C6067,Seasons!C$2:C$8))</f>
        <v>-1.3553795740032768</v>
      </c>
    </row>
    <row r="6068" spans="1:15" x14ac:dyDescent="0.2">
      <c r="A6068">
        <v>1</v>
      </c>
      <c r="B6068" s="1">
        <f>K6068</f>
        <v>34197</v>
      </c>
      <c r="C6068" s="11" t="s">
        <v>19</v>
      </c>
      <c r="D6068" s="11" t="s">
        <v>1689</v>
      </c>
      <c r="E6068" s="12">
        <v>12</v>
      </c>
      <c r="F6068" s="12">
        <v>0</v>
      </c>
      <c r="G6068" s="12">
        <v>0</v>
      </c>
      <c r="H6068" s="12">
        <v>0</v>
      </c>
      <c r="I6068" s="11"/>
      <c r="J6068" s="14">
        <v>550000</v>
      </c>
      <c r="K6068" s="14">
        <v>34197</v>
      </c>
      <c r="L6068" s="14">
        <v>0</v>
      </c>
      <c r="M6068" s="13"/>
      <c r="N6068" s="10">
        <v>0.5</v>
      </c>
      <c r="O6068" s="10">
        <f>N6068-1/SUMIF(Seasons!A$2:A$8,C6068,Seasons!E$2:E$8)*(B6068-(E6068/SUMIF(Seasons!A$2:A$8,C6068,Seasons!B$2:B$8))*SUMIF(Seasons!A$2:A$8,C6068,Seasons!C$2:C$8))</f>
        <v>0.49176445801736268</v>
      </c>
    </row>
    <row r="6069" spans="1:15" x14ac:dyDescent="0.2">
      <c r="A6069">
        <v>1</v>
      </c>
      <c r="B6069" s="1">
        <f>K6069</f>
        <v>333065</v>
      </c>
      <c r="C6069" s="11" t="s">
        <v>20</v>
      </c>
      <c r="D6069" s="11" t="s">
        <v>1689</v>
      </c>
      <c r="E6069" s="12">
        <v>118</v>
      </c>
      <c r="F6069" s="12">
        <v>0</v>
      </c>
      <c r="G6069" s="12">
        <v>0</v>
      </c>
      <c r="H6069" s="12">
        <v>0</v>
      </c>
      <c r="I6069" s="12"/>
      <c r="J6069" s="14">
        <v>525000</v>
      </c>
      <c r="K6069" s="14">
        <v>333065</v>
      </c>
      <c r="L6069" s="14">
        <v>0</v>
      </c>
      <c r="M6069" s="13"/>
      <c r="N6069" s="10">
        <v>-0.1</v>
      </c>
      <c r="O6069" s="10">
        <f>N6069-1/SUMIF(Seasons!A$2:A$8,C6069,Seasons!E$2:E$8)*(B6069-(E6069/SUMIF(Seasons!A$2:A$8,C6069,Seasons!B$2:B$8))*SUMIF(Seasons!A$2:A$8,C6069,Seasons!C$2:C$8))</f>
        <v>-0.13973452757761462</v>
      </c>
    </row>
    <row r="6070" spans="1:15" x14ac:dyDescent="0.2">
      <c r="A6070">
        <v>1</v>
      </c>
      <c r="B6070" s="1">
        <f>K6070</f>
        <v>525000</v>
      </c>
      <c r="C6070" s="11" t="s">
        <v>21</v>
      </c>
      <c r="D6070" s="11" t="s">
        <v>1689</v>
      </c>
      <c r="E6070" s="12">
        <v>185</v>
      </c>
      <c r="F6070" s="12">
        <v>0</v>
      </c>
      <c r="G6070" s="12">
        <v>0</v>
      </c>
      <c r="H6070" s="12">
        <v>0</v>
      </c>
      <c r="I6070" s="12"/>
      <c r="J6070" s="14">
        <v>525000</v>
      </c>
      <c r="K6070" s="14">
        <v>525000</v>
      </c>
      <c r="L6070" s="14">
        <v>0</v>
      </c>
      <c r="M6070" s="13">
        <v>0</v>
      </c>
      <c r="N6070" s="10">
        <v>3.6</v>
      </c>
      <c r="O6070" s="10">
        <f>N6070-1/SUMIF(Seasons!A$2:A$8,C6070,Seasons!E$2:E$8)*(B6070-(E6070/SUMIF(Seasons!A$2:A$8,C6070,Seasons!B$2:B$8))*SUMIF(Seasons!A$2:A$8,C6070,Seasons!C$2:C$8))</f>
        <v>3.6</v>
      </c>
    </row>
    <row r="6071" spans="1:15" x14ac:dyDescent="0.2">
      <c r="A6071">
        <v>1</v>
      </c>
      <c r="B6071" s="1">
        <f>J6071</f>
        <v>850000</v>
      </c>
      <c r="C6071" s="11" t="s">
        <v>17</v>
      </c>
      <c r="D6071" s="11" t="s">
        <v>1690</v>
      </c>
      <c r="E6071" s="12">
        <v>190</v>
      </c>
      <c r="F6071" s="12"/>
      <c r="G6071" s="12"/>
      <c r="H6071" s="12"/>
      <c r="I6071" s="13">
        <v>710000</v>
      </c>
      <c r="J6071" s="14">
        <v>850000</v>
      </c>
      <c r="K6071" s="14"/>
      <c r="L6071" s="14">
        <v>140000</v>
      </c>
      <c r="M6071" s="13"/>
      <c r="N6071" s="10">
        <v>4.5999999999999996</v>
      </c>
      <c r="O6071" s="10">
        <f>N6071-1/SUMIF(Seasons!A$2:A$8,C6071,Seasons!E$2:E$8)*(B6071-(E6071/SUMIF(Seasons!A$2:A$8,C6071,Seasons!B$2:B$8))*SUMIF(Seasons!A$2:A$8,C6071,Seasons!C$2:C$8))</f>
        <v>3.6169306389950844</v>
      </c>
    </row>
    <row r="6072" spans="1:15" x14ac:dyDescent="0.2">
      <c r="A6072">
        <v>1</v>
      </c>
      <c r="B6072" s="1">
        <f>K6072</f>
        <v>6600000</v>
      </c>
      <c r="C6072" s="11" t="s">
        <v>19</v>
      </c>
      <c r="D6072" s="11" t="s">
        <v>1690</v>
      </c>
      <c r="E6072" s="12">
        <v>193</v>
      </c>
      <c r="F6072" s="12">
        <v>0</v>
      </c>
      <c r="G6072" s="12">
        <v>0</v>
      </c>
      <c r="H6072" s="12">
        <v>0</v>
      </c>
      <c r="I6072" s="11"/>
      <c r="J6072" s="14">
        <v>6600000</v>
      </c>
      <c r="K6072" s="14">
        <v>6600000</v>
      </c>
      <c r="L6072" s="14">
        <v>0</v>
      </c>
      <c r="M6072" s="13"/>
      <c r="N6072" s="10">
        <v>11.2</v>
      </c>
      <c r="O6072" s="10">
        <f>N6072-1/SUMIF(Seasons!A$2:A$8,C6072,Seasons!E$2:E$8)*(B6072-(E6072/SUMIF(Seasons!A$2:A$8,C6072,Seasons!B$2:B$8))*SUMIF(Seasons!A$2:A$8,C6072,Seasons!C$2:C$8))</f>
        <v>-4.9589403973509931</v>
      </c>
    </row>
    <row r="6073" spans="1:15" x14ac:dyDescent="0.2">
      <c r="A6073">
        <v>1</v>
      </c>
      <c r="B6073" s="1">
        <f>K6073</f>
        <v>6600000</v>
      </c>
      <c r="C6073" s="11" t="s">
        <v>20</v>
      </c>
      <c r="D6073" s="11" t="s">
        <v>1690</v>
      </c>
      <c r="E6073" s="12">
        <v>186</v>
      </c>
      <c r="F6073" s="12">
        <v>0</v>
      </c>
      <c r="G6073" s="12">
        <v>0</v>
      </c>
      <c r="H6073" s="12">
        <v>0</v>
      </c>
      <c r="I6073" s="12"/>
      <c r="J6073" s="14">
        <v>6600000</v>
      </c>
      <c r="K6073" s="14">
        <v>6600000</v>
      </c>
      <c r="L6073" s="14">
        <v>0</v>
      </c>
      <c r="M6073" s="13"/>
      <c r="N6073" s="10">
        <v>9.6999999999999993</v>
      </c>
      <c r="O6073" s="10">
        <f>N6073-1/SUMIF(Seasons!A$2:A$8,C6073,Seasons!E$2:E$8)*(B6073-(E6073/SUMIF(Seasons!A$2:A$8,C6073,Seasons!B$2:B$8))*SUMIF(Seasons!A$2:A$8,C6073,Seasons!C$2:C$8))</f>
        <v>-5.5818371607515651</v>
      </c>
    </row>
    <row r="6074" spans="1:15" x14ac:dyDescent="0.2">
      <c r="A6074">
        <v>1</v>
      </c>
      <c r="B6074" s="1">
        <f>K6074</f>
        <v>6600000</v>
      </c>
      <c r="C6074" s="11" t="s">
        <v>21</v>
      </c>
      <c r="D6074" s="11" t="s">
        <v>1690</v>
      </c>
      <c r="E6074" s="12">
        <v>185</v>
      </c>
      <c r="F6074" s="12">
        <v>0</v>
      </c>
      <c r="G6074" s="12">
        <v>0</v>
      </c>
      <c r="H6074" s="12">
        <v>0</v>
      </c>
      <c r="I6074" s="12"/>
      <c r="J6074" s="14">
        <v>6600000</v>
      </c>
      <c r="K6074" s="14">
        <v>6600000</v>
      </c>
      <c r="L6074" s="14">
        <v>0</v>
      </c>
      <c r="M6074" s="13">
        <v>0</v>
      </c>
      <c r="N6074" s="10">
        <v>7.2</v>
      </c>
      <c r="O6074" s="10">
        <f>N6074-1/SUMIF(Seasons!A$2:A$8,C6074,Seasons!E$2:E$8)*(B6074-(E6074/SUMIF(Seasons!A$2:A$8,C6074,Seasons!B$2:B$8))*SUMIF(Seasons!A$2:A$8,C6074,Seasons!C$2:C$8))</f>
        <v>-6.7588319770224983</v>
      </c>
    </row>
    <row r="6075" spans="1:15" x14ac:dyDescent="0.2">
      <c r="A6075">
        <v>1</v>
      </c>
      <c r="B6075" s="1">
        <f>48/82*K6075</f>
        <v>3863414.6341463411</v>
      </c>
      <c r="C6075" t="s">
        <v>22</v>
      </c>
      <c r="D6075" t="s">
        <v>1690</v>
      </c>
      <c r="E6075">
        <v>99</v>
      </c>
      <c r="F6075">
        <v>0</v>
      </c>
      <c r="H6075">
        <v>0</v>
      </c>
      <c r="K6075" s="1">
        <v>6600000</v>
      </c>
      <c r="L6075" s="1">
        <v>0</v>
      </c>
      <c r="N6075" s="3">
        <v>3.1</v>
      </c>
      <c r="O6075" s="10">
        <f>N6075-1/SUMIF(Seasons!A$2:A$8,C6075,Seasons!E$2:E$8)*(B6075-(E6075/SUMIF(Seasons!A$2:A$8,C6075,Seasons!B$2:B$8))*SUMIF(Seasons!A$2:A$8,C6075,Seasons!C$2:C$8))</f>
        <v>-4.2416207710464207</v>
      </c>
    </row>
    <row r="6076" spans="1:15" x14ac:dyDescent="0.2">
      <c r="A6076">
        <v>1</v>
      </c>
      <c r="B6076" s="1">
        <f>K6076</f>
        <v>6600000</v>
      </c>
      <c r="C6076" t="s">
        <v>15</v>
      </c>
      <c r="D6076" t="s">
        <v>1690</v>
      </c>
      <c r="E6076">
        <v>195</v>
      </c>
      <c r="F6076">
        <v>0</v>
      </c>
      <c r="G6076">
        <v>0</v>
      </c>
      <c r="H6076">
        <v>0</v>
      </c>
      <c r="I6076"/>
      <c r="J6076" s="1">
        <v>6600000</v>
      </c>
      <c r="K6076" s="1">
        <v>6600000</v>
      </c>
      <c r="L6076" s="1">
        <v>0</v>
      </c>
      <c r="M6076"/>
      <c r="N6076" s="3">
        <v>12.9</v>
      </c>
      <c r="O6076" s="10">
        <f>N6076-1/SUMIF(Seasons!A$2:A$8,C6076,Seasons!E$2:E$8)*(B6076-(E6076/SUMIF(Seasons!A$2:A$8,C6076,Seasons!B$2:B$8))*SUMIF(Seasons!A$2:A$8,C6076,Seasons!C$2:C$8))</f>
        <v>-1.1561471442400766</v>
      </c>
    </row>
    <row r="6077" spans="1:15" x14ac:dyDescent="0.2">
      <c r="A6077">
        <v>1</v>
      </c>
      <c r="B6077" s="1">
        <v>7000000</v>
      </c>
      <c r="C6077" t="s">
        <v>23</v>
      </c>
      <c r="D6077" t="s">
        <v>1690</v>
      </c>
      <c r="E6077">
        <v>186</v>
      </c>
      <c r="K6077" s="1">
        <v>7000000</v>
      </c>
      <c r="L6077" s="1">
        <v>0</v>
      </c>
      <c r="N6077" s="3">
        <v>8.4</v>
      </c>
      <c r="O6077" s="10">
        <f>N6077-1/SUMIF(Seasons!A$2:A$8,C6077,Seasons!E$2:E$8)*(B6077-(E6077/SUMIF(Seasons!A$2:A$8,C6077,Seasons!B$2:B$8))*SUMIF(Seasons!A$2:A$8,C6077,Seasons!C$2:C$8))</f>
        <v>-5.3355811889973381</v>
      </c>
    </row>
    <row r="6078" spans="1:15" x14ac:dyDescent="0.2">
      <c r="A6078">
        <v>1</v>
      </c>
      <c r="B6078" s="1">
        <f>J6078</f>
        <v>500000</v>
      </c>
      <c r="C6078" s="11" t="s">
        <v>17</v>
      </c>
      <c r="D6078" s="11" t="s">
        <v>1691</v>
      </c>
      <c r="E6078" s="12">
        <v>190</v>
      </c>
      <c r="F6078" s="12"/>
      <c r="G6078" s="12"/>
      <c r="H6078" s="12"/>
      <c r="I6078" s="13">
        <v>500000</v>
      </c>
      <c r="J6078" s="14">
        <v>500000</v>
      </c>
      <c r="K6078" s="14"/>
      <c r="L6078" s="14" t="s">
        <v>27</v>
      </c>
      <c r="M6078" s="13"/>
      <c r="N6078" s="10">
        <v>-2.9</v>
      </c>
      <c r="O6078" s="10">
        <f>N6078-1/SUMIF(Seasons!A$2:A$8,C6078,Seasons!E$2:E$8)*(B6078-(E6078/SUMIF(Seasons!A$2:A$8,C6078,Seasons!B$2:B$8))*SUMIF(Seasons!A$2:A$8,C6078,Seasons!C$2:C$8))</f>
        <v>-2.9655379574003278</v>
      </c>
    </row>
    <row r="6079" spans="1:15" x14ac:dyDescent="0.2">
      <c r="A6079">
        <v>1</v>
      </c>
      <c r="B6079" s="1">
        <f>K6079</f>
        <v>31088</v>
      </c>
      <c r="C6079" s="11" t="s">
        <v>19</v>
      </c>
      <c r="D6079" s="11" t="s">
        <v>1691</v>
      </c>
      <c r="E6079" s="12">
        <v>12</v>
      </c>
      <c r="F6079" s="12">
        <v>0</v>
      </c>
      <c r="G6079" s="12">
        <v>0</v>
      </c>
      <c r="H6079" s="12">
        <v>0</v>
      </c>
      <c r="I6079" s="11"/>
      <c r="J6079" s="14">
        <v>500000</v>
      </c>
      <c r="K6079" s="14">
        <v>31088</v>
      </c>
      <c r="L6079" s="14">
        <v>0</v>
      </c>
      <c r="M6079" s="13"/>
      <c r="N6079" s="10">
        <v>0.5</v>
      </c>
      <c r="O6079" s="10">
        <f>N6079-1/SUMIF(Seasons!A$2:A$8,C6079,Seasons!E$2:E$8)*(B6079-(E6079/SUMIF(Seasons!A$2:A$8,C6079,Seasons!B$2:B$8))*SUMIF(Seasons!A$2:A$8,C6079,Seasons!C$2:C$8))</f>
        <v>0.50000021960676666</v>
      </c>
    </row>
    <row r="6080" spans="1:15" x14ac:dyDescent="0.2">
      <c r="A6080">
        <v>1</v>
      </c>
      <c r="B6080" s="1">
        <f>J6080</f>
        <v>464167</v>
      </c>
      <c r="C6080" s="11" t="s">
        <v>17</v>
      </c>
      <c r="D6080" s="11" t="s">
        <v>1692</v>
      </c>
      <c r="E6080" s="12">
        <v>190</v>
      </c>
      <c r="F6080" s="12"/>
      <c r="G6080" s="12"/>
      <c r="H6080" s="12"/>
      <c r="I6080" s="13">
        <v>475000</v>
      </c>
      <c r="J6080" s="14">
        <v>464167</v>
      </c>
      <c r="K6080" s="14"/>
      <c r="L6080" s="14" t="s">
        <v>27</v>
      </c>
      <c r="M6080" s="13"/>
      <c r="N6080" s="10">
        <v>0.7</v>
      </c>
      <c r="O6080" s="10">
        <f>N6080-1/SUMIF(Seasons!A$2:A$8,C6080,Seasons!E$2:E$8)*(B6080-(E6080/SUMIF(Seasons!A$2:A$8,C6080,Seasons!B$2:B$8))*SUMIF(Seasons!A$2:A$8,C6080,Seasons!C$2:C$8))</f>
        <v>0.72839890770070992</v>
      </c>
    </row>
    <row r="6081" spans="1:15" x14ac:dyDescent="0.2">
      <c r="A6081">
        <v>1</v>
      </c>
      <c r="B6081" s="1">
        <f>K6081</f>
        <v>497409</v>
      </c>
      <c r="C6081" s="11" t="s">
        <v>19</v>
      </c>
      <c r="D6081" s="11" t="s">
        <v>1692</v>
      </c>
      <c r="E6081" s="12">
        <v>192</v>
      </c>
      <c r="F6081" s="12">
        <v>0</v>
      </c>
      <c r="G6081" s="12">
        <v>0</v>
      </c>
      <c r="H6081" s="12">
        <v>0</v>
      </c>
      <c r="I6081" s="11"/>
      <c r="J6081" s="14">
        <v>500000</v>
      </c>
      <c r="K6081" s="14">
        <v>497409</v>
      </c>
      <c r="L6081" s="14">
        <v>0</v>
      </c>
      <c r="M6081" s="13"/>
      <c r="N6081" s="10">
        <v>-0.2</v>
      </c>
      <c r="O6081" s="10">
        <f>N6081-1/SUMIF(Seasons!A$2:A$8,C6081,Seasons!E$2:E$8)*(B6081-(E6081/SUMIF(Seasons!A$2:A$8,C6081,Seasons!B$2:B$8))*SUMIF(Seasons!A$2:A$8,C6081,Seasons!C$2:C$8))</f>
        <v>-0.19999913529835639</v>
      </c>
    </row>
    <row r="6082" spans="1:15" x14ac:dyDescent="0.2">
      <c r="A6082">
        <v>1</v>
      </c>
      <c r="B6082" s="1">
        <f>K6082</f>
        <v>575000</v>
      </c>
      <c r="C6082" s="11" t="s">
        <v>20</v>
      </c>
      <c r="D6082" s="11" t="s">
        <v>1692</v>
      </c>
      <c r="E6082" s="12">
        <v>186</v>
      </c>
      <c r="F6082" s="12">
        <v>0</v>
      </c>
      <c r="G6082" s="12">
        <v>0</v>
      </c>
      <c r="H6082" s="12">
        <v>0</v>
      </c>
      <c r="I6082" s="12"/>
      <c r="J6082" s="14">
        <v>575000</v>
      </c>
      <c r="K6082" s="14">
        <v>575000</v>
      </c>
      <c r="L6082" s="14">
        <v>0</v>
      </c>
      <c r="M6082" s="13"/>
      <c r="N6082" s="10">
        <v>-0.6</v>
      </c>
      <c r="O6082" s="10">
        <f>N6082-1/SUMIF(Seasons!A$2:A$8,C6082,Seasons!E$2:E$8)*(B6082-(E6082/SUMIF(Seasons!A$2:A$8,C6082,Seasons!B$2:B$8))*SUMIF(Seasons!A$2:A$8,C6082,Seasons!C$2:C$8))</f>
        <v>-0.78789144050104376</v>
      </c>
    </row>
    <row r="6083" spans="1:15" x14ac:dyDescent="0.2">
      <c r="A6083">
        <v>1</v>
      </c>
      <c r="B6083" s="1">
        <f>K6083</f>
        <v>588986</v>
      </c>
      <c r="C6083" s="11" t="s">
        <v>21</v>
      </c>
      <c r="D6083" s="11" t="s">
        <v>1692</v>
      </c>
      <c r="E6083" s="11">
        <v>169</v>
      </c>
      <c r="F6083" s="11">
        <v>0</v>
      </c>
      <c r="G6083" s="11">
        <v>41</v>
      </c>
      <c r="H6083" s="11">
        <v>0</v>
      </c>
      <c r="I6083" s="11"/>
      <c r="J6083" s="17">
        <v>575000</v>
      </c>
      <c r="K6083" s="17">
        <v>588986</v>
      </c>
      <c r="L6083" s="17">
        <v>0</v>
      </c>
      <c r="M6083" s="18">
        <v>0</v>
      </c>
      <c r="N6083" s="10">
        <v>-2.2000000000000002</v>
      </c>
      <c r="O6083" s="10">
        <f>N6083-1/SUMIF(Seasons!A$2:A$8,C6083,Seasons!E$2:E$8)*(B6083-(E6083/SUMIF(Seasons!A$2:A$8,C6083,Seasons!B$2:B$8))*SUMIF(Seasons!A$2:A$8,C6083,Seasons!C$2:C$8))</f>
        <v>-2.4513541148616307</v>
      </c>
    </row>
    <row r="6084" spans="1:15" x14ac:dyDescent="0.2">
      <c r="A6084">
        <v>1</v>
      </c>
      <c r="B6084" s="1">
        <f>48/82*K6084</f>
        <v>373170.73170731706</v>
      </c>
      <c r="C6084" t="s">
        <v>22</v>
      </c>
      <c r="D6084" t="s">
        <v>1692</v>
      </c>
      <c r="E6084">
        <v>99</v>
      </c>
      <c r="F6084">
        <v>0</v>
      </c>
      <c r="H6084">
        <v>0</v>
      </c>
      <c r="K6084" s="1">
        <v>637500</v>
      </c>
      <c r="L6084" s="1">
        <v>0</v>
      </c>
      <c r="N6084" s="3">
        <v>0.30000000000000004</v>
      </c>
      <c r="O6084" s="10">
        <f>N6084-1/SUMIF(Seasons!A$2:A$8,C6084,Seasons!E$2:E$8)*(B6084-(E6084/SUMIF(Seasons!A$2:A$8,C6084,Seasons!B$2:B$8))*SUMIF(Seasons!A$2:A$8,C6084,Seasons!C$2:C$8))</f>
        <v>0.16404405979543676</v>
      </c>
    </row>
    <row r="6085" spans="1:15" x14ac:dyDescent="0.2">
      <c r="A6085">
        <v>1</v>
      </c>
      <c r="B6085" s="1">
        <f>J6085</f>
        <v>512500</v>
      </c>
      <c r="C6085" s="11" t="s">
        <v>17</v>
      </c>
      <c r="D6085" s="11" t="s">
        <v>1693</v>
      </c>
      <c r="E6085" s="12">
        <v>190</v>
      </c>
      <c r="F6085" s="12"/>
      <c r="G6085" s="12"/>
      <c r="H6085" s="12"/>
      <c r="I6085" s="13">
        <v>500000</v>
      </c>
      <c r="J6085" s="14">
        <v>512500</v>
      </c>
      <c r="K6085" s="14"/>
      <c r="L6085" s="14" t="s">
        <v>27</v>
      </c>
      <c r="M6085" s="13"/>
      <c r="N6085" s="10">
        <v>1.1000000000000001</v>
      </c>
      <c r="O6085" s="10">
        <f>N6085-1/SUMIF(Seasons!A$2:A$8,C6085,Seasons!E$2:E$8)*(B6085-(E6085/SUMIF(Seasons!A$2:A$8,C6085,Seasons!B$2:B$8))*SUMIF(Seasons!A$2:A$8,C6085,Seasons!C$2:C$8))</f>
        <v>1.0016930638995085</v>
      </c>
    </row>
    <row r="6086" spans="1:15" x14ac:dyDescent="0.2">
      <c r="A6086">
        <v>1</v>
      </c>
      <c r="B6086" s="1">
        <f>K6086</f>
        <v>725000</v>
      </c>
      <c r="C6086" s="11" t="s">
        <v>19</v>
      </c>
      <c r="D6086" s="11" t="s">
        <v>1693</v>
      </c>
      <c r="E6086" s="12">
        <v>193</v>
      </c>
      <c r="F6086" s="12">
        <v>0</v>
      </c>
      <c r="G6086" s="12">
        <v>0</v>
      </c>
      <c r="H6086" s="12">
        <v>0</v>
      </c>
      <c r="I6086" s="11"/>
      <c r="J6086" s="14">
        <v>725000</v>
      </c>
      <c r="K6086" s="14">
        <v>725000</v>
      </c>
      <c r="L6086" s="14">
        <v>0</v>
      </c>
      <c r="M6086" s="13"/>
      <c r="N6086" s="10">
        <v>0.1</v>
      </c>
      <c r="O6086" s="10">
        <f>N6086-1/SUMIF(Seasons!A$2:A$8,C6086,Seasons!E$2:E$8)*(B6086-(E6086/SUMIF(Seasons!A$2:A$8,C6086,Seasons!B$2:B$8))*SUMIF(Seasons!A$2:A$8,C6086,Seasons!C$2:C$8))</f>
        <v>-0.49602649006622523</v>
      </c>
    </row>
    <row r="6087" spans="1:15" x14ac:dyDescent="0.2">
      <c r="A6087">
        <v>1</v>
      </c>
      <c r="B6087" s="1">
        <f>K6087</f>
        <v>1100000</v>
      </c>
      <c r="C6087" s="11" t="s">
        <v>20</v>
      </c>
      <c r="D6087" s="11" t="s">
        <v>1693</v>
      </c>
      <c r="E6087" s="11">
        <v>186</v>
      </c>
      <c r="F6087" s="11">
        <v>0</v>
      </c>
      <c r="G6087" s="11">
        <v>0</v>
      </c>
      <c r="H6087" s="11">
        <v>0</v>
      </c>
      <c r="I6087" s="11"/>
      <c r="J6087" s="17">
        <v>1100000</v>
      </c>
      <c r="K6087" s="17">
        <v>1100000</v>
      </c>
      <c r="L6087" s="17">
        <v>0</v>
      </c>
      <c r="M6087" s="18"/>
      <c r="N6087" s="10">
        <v>1.4</v>
      </c>
      <c r="O6087" s="10">
        <f>N6087-1/SUMIF(Seasons!A$2:A$8,C6087,Seasons!E$2:E$8)*(B6087-(E6087/SUMIF(Seasons!A$2:A$8,C6087,Seasons!B$2:B$8))*SUMIF(Seasons!A$2:A$8,C6087,Seasons!C$2:C$8))</f>
        <v>-0.10313152400835079</v>
      </c>
    </row>
    <row r="6088" spans="1:15" x14ac:dyDescent="0.2">
      <c r="A6088">
        <v>1</v>
      </c>
      <c r="B6088" s="1">
        <f>K6088</f>
        <v>1100000</v>
      </c>
      <c r="C6088" s="11" t="s">
        <v>21</v>
      </c>
      <c r="D6088" s="11" t="s">
        <v>1693</v>
      </c>
      <c r="E6088" s="12">
        <v>185</v>
      </c>
      <c r="F6088" s="12">
        <v>0</v>
      </c>
      <c r="G6088" s="12">
        <v>0</v>
      </c>
      <c r="H6088" s="12">
        <v>0</v>
      </c>
      <c r="I6088" s="12"/>
      <c r="J6088" s="14">
        <v>1100000</v>
      </c>
      <c r="K6088" s="14">
        <v>1100000</v>
      </c>
      <c r="L6088" s="14">
        <v>0</v>
      </c>
      <c r="M6088" s="13">
        <v>0</v>
      </c>
      <c r="N6088" s="10">
        <v>-0.2</v>
      </c>
      <c r="O6088" s="10">
        <f>N6088-1/SUMIF(Seasons!A$2:A$8,C6088,Seasons!E$2:E$8)*(B6088-(E6088/SUMIF(Seasons!A$2:A$8,C6088,Seasons!B$2:B$8))*SUMIF(Seasons!A$2:A$8,C6088,Seasons!C$2:C$8))</f>
        <v>-1.5212063188128291</v>
      </c>
    </row>
    <row r="6089" spans="1:15" x14ac:dyDescent="0.2">
      <c r="A6089">
        <v>1</v>
      </c>
      <c r="B6089" s="1">
        <f>48/82*K6089</f>
        <v>643902.43902439019</v>
      </c>
      <c r="C6089" t="s">
        <v>22</v>
      </c>
      <c r="D6089" t="s">
        <v>1693</v>
      </c>
      <c r="E6089">
        <v>99</v>
      </c>
      <c r="F6089">
        <v>0</v>
      </c>
      <c r="H6089">
        <v>0</v>
      </c>
      <c r="K6089" s="1">
        <v>1100000</v>
      </c>
      <c r="L6089" s="1">
        <v>0</v>
      </c>
      <c r="N6089" s="3">
        <v>1.5</v>
      </c>
      <c r="O6089" s="10">
        <f>N6089-1/SUMIF(Seasons!A$2:A$8,C6089,Seasons!E$2:E$8)*(B6089-(E6089/SUMIF(Seasons!A$2:A$8,C6089,Seasons!B$2:B$8))*SUMIF(Seasons!A$2:A$8,C6089,Seasons!C$2:C$8))</f>
        <v>0.80511408339889856</v>
      </c>
    </row>
    <row r="6090" spans="1:15" x14ac:dyDescent="0.2">
      <c r="A6090">
        <v>1</v>
      </c>
      <c r="B6090" s="1">
        <f>K6090</f>
        <v>33846</v>
      </c>
      <c r="C6090" t="s">
        <v>15</v>
      </c>
      <c r="D6090" t="s">
        <v>1693</v>
      </c>
      <c r="E6090">
        <v>12</v>
      </c>
      <c r="F6090">
        <v>0</v>
      </c>
      <c r="G6090">
        <v>0</v>
      </c>
      <c r="H6090">
        <v>0</v>
      </c>
      <c r="I6090"/>
      <c r="J6090" s="1">
        <v>550000</v>
      </c>
      <c r="K6090" s="1">
        <v>33846</v>
      </c>
      <c r="L6090" s="1">
        <v>0</v>
      </c>
      <c r="M6090"/>
      <c r="N6090" s="3">
        <v>0</v>
      </c>
      <c r="O6090" s="10">
        <f>N6090-1/SUMIF(Seasons!A$2:A$8,C6090,Seasons!E$2:E$8)*(B6090-(E6090/SUMIF(Seasons!A$2:A$8,C6090,Seasons!B$2:B$8))*SUMIF(Seasons!A$2:A$8,C6090,Seasons!C$2:C$8))</f>
        <v>3.5743540100954357E-7</v>
      </c>
    </row>
    <row r="6091" spans="1:15" x14ac:dyDescent="0.2">
      <c r="A6091">
        <v>1</v>
      </c>
      <c r="B6091" s="1">
        <f>J6091</f>
        <v>1700000</v>
      </c>
      <c r="C6091" s="11" t="s">
        <v>17</v>
      </c>
      <c r="D6091" s="11" t="s">
        <v>1694</v>
      </c>
      <c r="E6091" s="12">
        <v>190</v>
      </c>
      <c r="F6091" s="12"/>
      <c r="G6091" s="12"/>
      <c r="H6091" s="12"/>
      <c r="I6091" s="13">
        <v>1700000</v>
      </c>
      <c r="J6091" s="14">
        <v>1700000</v>
      </c>
      <c r="K6091" s="14"/>
      <c r="L6091" s="14" t="s">
        <v>27</v>
      </c>
      <c r="M6091" s="13"/>
      <c r="N6091" s="10">
        <v>0.9</v>
      </c>
      <c r="O6091" s="10">
        <f>N6091-1/SUMIF(Seasons!A$2:A$8,C6091,Seasons!E$2:E$8)*(B6091-(E6091/SUMIF(Seasons!A$2:A$8,C6091,Seasons!B$2:B$8))*SUMIF(Seasons!A$2:A$8,C6091,Seasons!C$2:C$8))</f>
        <v>-2.3113599126160569</v>
      </c>
    </row>
    <row r="6092" spans="1:15" x14ac:dyDescent="0.2">
      <c r="A6092">
        <v>1</v>
      </c>
      <c r="B6092" s="1">
        <f>K6092</f>
        <v>1700000</v>
      </c>
      <c r="C6092" s="11" t="s">
        <v>19</v>
      </c>
      <c r="D6092" s="11" t="s">
        <v>1694</v>
      </c>
      <c r="E6092" s="12">
        <v>193</v>
      </c>
      <c r="F6092" s="12">
        <v>0</v>
      </c>
      <c r="G6092" s="12">
        <v>0</v>
      </c>
      <c r="H6092" s="12">
        <v>0</v>
      </c>
      <c r="I6092" s="11"/>
      <c r="J6092" s="14">
        <v>1700000</v>
      </c>
      <c r="K6092" s="14">
        <v>1700000</v>
      </c>
      <c r="L6092" s="14">
        <v>0</v>
      </c>
      <c r="M6092" s="13"/>
      <c r="N6092" s="10">
        <v>9.6</v>
      </c>
      <c r="O6092" s="10">
        <f>N6092-1/SUMIF(Seasons!A$2:A$8,C6092,Seasons!E$2:E$8)*(B6092-(E6092/SUMIF(Seasons!A$2:A$8,C6092,Seasons!B$2:B$8))*SUMIF(Seasons!A$2:A$8,C6092,Seasons!C$2:C$8))</f>
        <v>6.4211920529801318</v>
      </c>
    </row>
    <row r="6093" spans="1:15" x14ac:dyDescent="0.2">
      <c r="A6093">
        <v>1</v>
      </c>
      <c r="B6093" s="1">
        <f>K6093</f>
        <v>3362500</v>
      </c>
      <c r="C6093" s="11" t="s">
        <v>20</v>
      </c>
      <c r="D6093" s="11" t="s">
        <v>1694</v>
      </c>
      <c r="E6093" s="12">
        <v>186</v>
      </c>
      <c r="F6093" s="12">
        <v>0</v>
      </c>
      <c r="G6093" s="12">
        <v>0</v>
      </c>
      <c r="H6093" s="12">
        <v>0</v>
      </c>
      <c r="I6093" s="12"/>
      <c r="J6093" s="14">
        <v>3362500</v>
      </c>
      <c r="K6093" s="14">
        <v>3362500</v>
      </c>
      <c r="L6093" s="14">
        <v>0</v>
      </c>
      <c r="M6093" s="13"/>
      <c r="N6093" s="10">
        <v>11.4</v>
      </c>
      <c r="O6093" s="10">
        <f>N6093-1/SUMIF(Seasons!A$2:A$8,C6093,Seasons!E$2:E$8)*(B6093-(E6093/SUMIF(Seasons!A$2:A$8,C6093,Seasons!B$2:B$8))*SUMIF(Seasons!A$2:A$8,C6093,Seasons!C$2:C$8))</f>
        <v>4.2288100208768276</v>
      </c>
    </row>
    <row r="6094" spans="1:15" x14ac:dyDescent="0.2">
      <c r="A6094">
        <v>1</v>
      </c>
      <c r="B6094" s="1">
        <f>K6094</f>
        <v>3362500</v>
      </c>
      <c r="C6094" s="11" t="s">
        <v>21</v>
      </c>
      <c r="D6094" s="11" t="s">
        <v>1694</v>
      </c>
      <c r="E6094" s="12">
        <v>185</v>
      </c>
      <c r="F6094" s="12">
        <v>0</v>
      </c>
      <c r="G6094" s="12">
        <v>0</v>
      </c>
      <c r="H6094" s="12">
        <v>0</v>
      </c>
      <c r="I6094" s="12"/>
      <c r="J6094" s="14">
        <v>3362500</v>
      </c>
      <c r="K6094" s="14">
        <v>3362500</v>
      </c>
      <c r="L6094" s="14">
        <v>0</v>
      </c>
      <c r="M6094" s="13">
        <v>0</v>
      </c>
      <c r="N6094" s="10">
        <v>6.8</v>
      </c>
      <c r="O6094" s="10">
        <f>N6094-1/SUMIF(Seasons!A$2:A$8,C6094,Seasons!E$2:E$8)*(B6094-(E6094/SUMIF(Seasons!A$2:A$8,C6094,Seasons!B$2:B$8))*SUMIF(Seasons!A$2:A$8,C6094,Seasons!C$2:C$8))</f>
        <v>0.28013403542364745</v>
      </c>
    </row>
    <row r="6095" spans="1:15" x14ac:dyDescent="0.2">
      <c r="A6095">
        <v>1</v>
      </c>
      <c r="B6095" s="1">
        <f>48/82*K6095</f>
        <v>1968292.6829268292</v>
      </c>
      <c r="C6095" t="s">
        <v>22</v>
      </c>
      <c r="D6095" t="s">
        <v>1694</v>
      </c>
      <c r="E6095">
        <v>99</v>
      </c>
      <c r="F6095">
        <v>0</v>
      </c>
      <c r="H6095">
        <v>0</v>
      </c>
      <c r="K6095" s="1">
        <v>3362500</v>
      </c>
      <c r="L6095" s="1">
        <v>0</v>
      </c>
      <c r="N6095" s="3">
        <v>12</v>
      </c>
      <c r="O6095" s="10">
        <f>N6095-1/SUMIF(Seasons!A$2:A$8,C6095,Seasons!E$2:E$8)*(B6095-(E6095/SUMIF(Seasons!A$2:A$8,C6095,Seasons!B$2:B$8))*SUMIF(Seasons!A$2:A$8,C6095,Seasons!C$2:C$8))</f>
        <v>8.5708890637293464</v>
      </c>
    </row>
    <row r="6096" spans="1:15" x14ac:dyDescent="0.2">
      <c r="A6096">
        <v>1</v>
      </c>
      <c r="B6096" s="1">
        <f>K6096</f>
        <v>3362500</v>
      </c>
      <c r="C6096" t="s">
        <v>15</v>
      </c>
      <c r="D6096" t="s">
        <v>1694</v>
      </c>
      <c r="E6096">
        <v>195</v>
      </c>
      <c r="F6096">
        <v>27</v>
      </c>
      <c r="G6096">
        <v>0</v>
      </c>
      <c r="H6096">
        <v>0</v>
      </c>
      <c r="I6096"/>
      <c r="J6096" s="1">
        <v>3362500</v>
      </c>
      <c r="K6096" s="1">
        <v>3362500</v>
      </c>
      <c r="L6096" s="1">
        <v>0</v>
      </c>
      <c r="M6096"/>
      <c r="N6096" s="3">
        <v>15.9</v>
      </c>
      <c r="O6096" s="10">
        <f>N6096-1/SUMIF(Seasons!A$2:A$8,C6096,Seasons!E$2:E$8)*(B6096-(E6096/SUMIF(Seasons!A$2:A$8,C6096,Seasons!B$2:B$8))*SUMIF(Seasons!A$2:A$8,C6096,Seasons!C$2:C$8))</f>
        <v>9.365634075508229</v>
      </c>
    </row>
    <row r="6097" spans="1:15" x14ac:dyDescent="0.2">
      <c r="A6097">
        <v>1</v>
      </c>
      <c r="B6097" s="1">
        <v>5800000</v>
      </c>
      <c r="C6097" t="s">
        <v>23</v>
      </c>
      <c r="D6097" t="s">
        <v>1694</v>
      </c>
      <c r="E6097">
        <v>186</v>
      </c>
      <c r="K6097" s="1">
        <v>5800000</v>
      </c>
      <c r="L6097" s="1">
        <v>0</v>
      </c>
      <c r="N6097" s="3">
        <v>12.7</v>
      </c>
      <c r="O6097" s="10">
        <f>N6097-1/SUMIF(Seasons!A$2:A$8,C6097,Seasons!E$2:E$8)*(B6097-(E6097/SUMIF(Seasons!A$2:A$8,C6097,Seasons!B$2:B$8))*SUMIF(Seasons!A$2:A$8,C6097,Seasons!C$2:C$8))</f>
        <v>1.5198757763975141</v>
      </c>
    </row>
    <row r="6098" spans="1:15" x14ac:dyDescent="0.2">
      <c r="A6098">
        <v>1</v>
      </c>
      <c r="B6098" s="1">
        <f>J6098</f>
        <v>2500000</v>
      </c>
      <c r="C6098" s="11" t="s">
        <v>17</v>
      </c>
      <c r="D6098" s="11" t="s">
        <v>1695</v>
      </c>
      <c r="E6098" s="12">
        <v>190</v>
      </c>
      <c r="F6098" s="12"/>
      <c r="G6098" s="12"/>
      <c r="H6098" s="12"/>
      <c r="I6098" s="13">
        <v>2500000</v>
      </c>
      <c r="J6098" s="14">
        <v>2500000</v>
      </c>
      <c r="K6098" s="14"/>
      <c r="L6098" s="14" t="s">
        <v>27</v>
      </c>
      <c r="M6098" s="13"/>
      <c r="N6098" s="10">
        <v>3.7</v>
      </c>
      <c r="O6098" s="10">
        <f>N6098-1/SUMIF(Seasons!A$2:A$8,C6098,Seasons!E$2:E$8)*(B6098-(E6098/SUMIF(Seasons!A$2:A$8,C6098,Seasons!B$2:B$8))*SUMIF(Seasons!A$2:A$8,C6098,Seasons!C$2:C$8))</f>
        <v>-1.6085745494265424</v>
      </c>
    </row>
    <row r="6099" spans="1:15" x14ac:dyDescent="0.2">
      <c r="A6099">
        <v>1</v>
      </c>
      <c r="B6099" s="1">
        <f>K6099</f>
        <v>2500000</v>
      </c>
      <c r="C6099" s="11" t="s">
        <v>19</v>
      </c>
      <c r="D6099" s="11" t="s">
        <v>1695</v>
      </c>
      <c r="E6099" s="11">
        <v>193</v>
      </c>
      <c r="F6099" s="11">
        <v>0</v>
      </c>
      <c r="G6099" s="11">
        <v>0</v>
      </c>
      <c r="H6099" s="11">
        <v>0</v>
      </c>
      <c r="I6099" s="11"/>
      <c r="J6099" s="17">
        <v>2500000</v>
      </c>
      <c r="K6099" s="17">
        <v>2500000</v>
      </c>
      <c r="L6099" s="17">
        <v>0</v>
      </c>
      <c r="M6099" s="18"/>
      <c r="N6099" s="10">
        <v>8.4</v>
      </c>
      <c r="O6099" s="10">
        <f>N6099-1/SUMIF(Seasons!A$2:A$8,C6099,Seasons!E$2:E$8)*(B6099-(E6099/SUMIF(Seasons!A$2:A$8,C6099,Seasons!B$2:B$8))*SUMIF(Seasons!A$2:A$8,C6099,Seasons!C$2:C$8))</f>
        <v>3.1019867549668874</v>
      </c>
    </row>
    <row r="6100" spans="1:15" x14ac:dyDescent="0.2">
      <c r="A6100">
        <v>1</v>
      </c>
      <c r="B6100" s="1">
        <f>K6100</f>
        <v>1900000</v>
      </c>
      <c r="C6100" s="11" t="s">
        <v>20</v>
      </c>
      <c r="D6100" s="11" t="s">
        <v>1695</v>
      </c>
      <c r="E6100" s="12">
        <v>186</v>
      </c>
      <c r="F6100" s="12">
        <v>0</v>
      </c>
      <c r="G6100" s="12">
        <v>0</v>
      </c>
      <c r="H6100" s="12">
        <v>0</v>
      </c>
      <c r="I6100" s="12"/>
      <c r="J6100" s="14">
        <v>1900000</v>
      </c>
      <c r="K6100" s="14">
        <v>1900000</v>
      </c>
      <c r="L6100" s="14">
        <v>0</v>
      </c>
      <c r="M6100" s="13"/>
      <c r="N6100" s="10">
        <v>6.5</v>
      </c>
      <c r="O6100" s="10">
        <f>N6100-1/SUMIF(Seasons!A$2:A$8,C6100,Seasons!E$2:E$8)*(B6100-(E6100/SUMIF(Seasons!A$2:A$8,C6100,Seasons!B$2:B$8))*SUMIF(Seasons!A$2:A$8,C6100,Seasons!C$2:C$8))</f>
        <v>2.9926931106471817</v>
      </c>
    </row>
    <row r="6101" spans="1:15" x14ac:dyDescent="0.2">
      <c r="A6101">
        <v>1</v>
      </c>
      <c r="B6101" s="1">
        <f>K6101</f>
        <v>1900000</v>
      </c>
      <c r="C6101" s="11" t="s">
        <v>21</v>
      </c>
      <c r="D6101" s="11" t="s">
        <v>1695</v>
      </c>
      <c r="E6101" s="12">
        <v>185</v>
      </c>
      <c r="F6101" s="12">
        <v>0</v>
      </c>
      <c r="G6101" s="12">
        <v>0</v>
      </c>
      <c r="H6101" s="12">
        <v>0</v>
      </c>
      <c r="I6101" s="12"/>
      <c r="J6101" s="14">
        <v>1900000</v>
      </c>
      <c r="K6101" s="14">
        <v>1900000</v>
      </c>
      <c r="L6101" s="14">
        <v>0</v>
      </c>
      <c r="M6101" s="13">
        <v>0</v>
      </c>
      <c r="N6101" s="10">
        <v>4.5999999999999996</v>
      </c>
      <c r="O6101" s="10">
        <f>N6101-1/SUMIF(Seasons!A$2:A$8,C6101,Seasons!E$2:E$8)*(B6101-(E6101/SUMIF(Seasons!A$2:A$8,C6101,Seasons!B$2:B$8))*SUMIF(Seasons!A$2:A$8,C6101,Seasons!C$2:C$8))</f>
        <v>1.4405935854475822</v>
      </c>
    </row>
    <row r="6102" spans="1:15" x14ac:dyDescent="0.2">
      <c r="A6102">
        <v>1</v>
      </c>
      <c r="B6102" s="1">
        <f>48/82*K6102</f>
        <v>1463414.6341463414</v>
      </c>
      <c r="C6102" t="s">
        <v>22</v>
      </c>
      <c r="D6102" t="s">
        <v>1695</v>
      </c>
      <c r="E6102">
        <v>99</v>
      </c>
      <c r="F6102">
        <v>0</v>
      </c>
      <c r="H6102">
        <v>0</v>
      </c>
      <c r="K6102" s="1">
        <v>2500000</v>
      </c>
      <c r="L6102" s="1">
        <v>0</v>
      </c>
      <c r="N6102" s="3">
        <v>8</v>
      </c>
      <c r="O6102" s="10">
        <f>N6102-1/SUMIF(Seasons!A$2:A$8,C6102,Seasons!E$2:E$8)*(B6102-(E6102/SUMIF(Seasons!A$2:A$8,C6102,Seasons!B$2:B$8))*SUMIF(Seasons!A$2:A$8,C6102,Seasons!C$2:C$8))</f>
        <v>5.6132179386309993</v>
      </c>
    </row>
    <row r="6103" spans="1:15" x14ac:dyDescent="0.2">
      <c r="A6103">
        <v>1</v>
      </c>
      <c r="B6103" s="1">
        <f>K6103</f>
        <v>2500000</v>
      </c>
      <c r="C6103" t="s">
        <v>15</v>
      </c>
      <c r="D6103" t="s">
        <v>1695</v>
      </c>
      <c r="E6103">
        <v>195</v>
      </c>
      <c r="F6103">
        <v>0</v>
      </c>
      <c r="G6103">
        <v>0</v>
      </c>
      <c r="H6103">
        <v>0</v>
      </c>
      <c r="I6103"/>
      <c r="J6103" s="1">
        <v>2500000</v>
      </c>
      <c r="K6103" s="1">
        <v>2500000</v>
      </c>
      <c r="L6103" s="1">
        <v>0</v>
      </c>
      <c r="M6103"/>
      <c r="N6103" s="3">
        <v>2.7</v>
      </c>
      <c r="O6103" s="10">
        <f>N6103-1/SUMIF(Seasons!A$2:A$8,C6103,Seasons!E$2:E$8)*(B6103-(E6103/SUMIF(Seasons!A$2:A$8,C6103,Seasons!B$2:B$8))*SUMIF(Seasons!A$2:A$8,C6103,Seasons!C$2:C$8))</f>
        <v>-1.8304937076476282</v>
      </c>
    </row>
    <row r="6104" spans="1:15" x14ac:dyDescent="0.2">
      <c r="A6104">
        <v>1</v>
      </c>
      <c r="B6104" s="1">
        <v>900000</v>
      </c>
      <c r="C6104" t="s">
        <v>23</v>
      </c>
      <c r="D6104" t="s">
        <v>1695</v>
      </c>
      <c r="E6104">
        <v>186</v>
      </c>
      <c r="K6104" s="1">
        <v>900000</v>
      </c>
      <c r="L6104" s="1">
        <v>0</v>
      </c>
      <c r="N6104" s="3">
        <v>6.3</v>
      </c>
      <c r="O6104" s="10">
        <f>N6104-1/SUMIF(Seasons!A$2:A$8,C6104,Seasons!E$2:E$8)*(B6104-(E6104/SUMIF(Seasons!A$2:A$8,C6104,Seasons!B$2:B$8))*SUMIF(Seasons!A$2:A$8,C6104,Seasons!C$2:C$8))</f>
        <v>5.5546583850931679</v>
      </c>
    </row>
    <row r="6105" spans="1:15" x14ac:dyDescent="0.2">
      <c r="A6105">
        <v>1</v>
      </c>
      <c r="B6105" s="1">
        <f>K6105</f>
        <v>875000</v>
      </c>
      <c r="C6105" s="11" t="s">
        <v>20</v>
      </c>
      <c r="D6105" s="11" t="s">
        <v>1696</v>
      </c>
      <c r="E6105" s="12">
        <v>186</v>
      </c>
      <c r="F6105" s="12">
        <v>0</v>
      </c>
      <c r="G6105" s="12">
        <v>0</v>
      </c>
      <c r="H6105" s="12">
        <v>0</v>
      </c>
      <c r="I6105" s="12"/>
      <c r="J6105" s="14">
        <v>875000</v>
      </c>
      <c r="K6105" s="14">
        <v>875000</v>
      </c>
      <c r="L6105" s="14">
        <v>162500</v>
      </c>
      <c r="M6105" s="13"/>
      <c r="N6105" s="10">
        <v>7</v>
      </c>
      <c r="O6105" s="10">
        <f>N6105-1/SUMIF(Seasons!A$2:A$8,C6105,Seasons!E$2:E$8)*(B6105-(E6105/SUMIF(Seasons!A$2:A$8,C6105,Seasons!B$2:B$8))*SUMIF(Seasons!A$2:A$8,C6105,Seasons!C$2:C$8))</f>
        <v>6.0605427974947812</v>
      </c>
    </row>
    <row r="6106" spans="1:15" x14ac:dyDescent="0.2">
      <c r="A6106">
        <v>1</v>
      </c>
      <c r="B6106" s="1">
        <f>K6106</f>
        <v>875000</v>
      </c>
      <c r="C6106" s="11" t="s">
        <v>21</v>
      </c>
      <c r="D6106" s="11" t="s">
        <v>1696</v>
      </c>
      <c r="E6106" s="12">
        <v>185</v>
      </c>
      <c r="F6106" s="12">
        <v>0</v>
      </c>
      <c r="G6106" s="12">
        <v>0</v>
      </c>
      <c r="H6106" s="12">
        <v>0</v>
      </c>
      <c r="I6106" s="12"/>
      <c r="J6106" s="14">
        <v>875000</v>
      </c>
      <c r="K6106" s="14">
        <v>875000</v>
      </c>
      <c r="L6106" s="14">
        <v>0</v>
      </c>
      <c r="M6106" s="13">
        <v>0</v>
      </c>
      <c r="N6106" s="10">
        <v>11</v>
      </c>
      <c r="O6106" s="10">
        <f>N6106-1/SUMIF(Seasons!A$2:A$8,C6106,Seasons!E$2:E$8)*(B6106-(E6106/SUMIF(Seasons!A$2:A$8,C6106,Seasons!B$2:B$8))*SUMIF(Seasons!A$2:A$8,C6106,Seasons!C$2:C$8))</f>
        <v>10.19578745811393</v>
      </c>
    </row>
    <row r="6107" spans="1:15" x14ac:dyDescent="0.2">
      <c r="A6107">
        <v>1</v>
      </c>
      <c r="B6107" s="1">
        <f>48/82*K6107</f>
        <v>512195.12195121951</v>
      </c>
      <c r="C6107" t="s">
        <v>22</v>
      </c>
      <c r="D6107" t="s">
        <v>1696</v>
      </c>
      <c r="E6107">
        <v>99</v>
      </c>
      <c r="F6107">
        <v>0</v>
      </c>
      <c r="H6107">
        <v>0</v>
      </c>
      <c r="K6107" s="1">
        <v>875000</v>
      </c>
      <c r="L6107" s="1">
        <v>0</v>
      </c>
      <c r="N6107" s="3">
        <v>12.7</v>
      </c>
      <c r="O6107" s="10">
        <f>N6107-1/SUMIF(Seasons!A$2:A$8,C6107,Seasons!E$2:E$8)*(B6107-(E6107/SUMIF(Seasons!A$2:A$8,C6107,Seasons!B$2:B$8))*SUMIF(Seasons!A$2:A$8,C6107,Seasons!C$2:C$8))</f>
        <v>12.277025963808024</v>
      </c>
    </row>
    <row r="6108" spans="1:15" x14ac:dyDescent="0.2">
      <c r="A6108">
        <v>1</v>
      </c>
      <c r="B6108" s="1">
        <f>K6108</f>
        <v>3075000</v>
      </c>
      <c r="C6108" t="s">
        <v>15</v>
      </c>
      <c r="D6108" t="s">
        <v>1696</v>
      </c>
      <c r="E6108">
        <v>195</v>
      </c>
      <c r="F6108">
        <v>0</v>
      </c>
      <c r="G6108">
        <v>0</v>
      </c>
      <c r="H6108">
        <v>0</v>
      </c>
      <c r="I6108"/>
      <c r="J6108" s="1">
        <v>3075000</v>
      </c>
      <c r="K6108" s="1">
        <v>3075000</v>
      </c>
      <c r="L6108" s="1">
        <v>0</v>
      </c>
      <c r="M6108"/>
      <c r="N6108" s="3">
        <v>12.5</v>
      </c>
      <c r="O6108" s="10">
        <f>N6108-1/SUMIF(Seasons!A$2:A$8,C6108,Seasons!E$2:E$8)*(B6108-(E6108/SUMIF(Seasons!A$2:A$8,C6108,Seasons!B$2:B$8))*SUMIF(Seasons!A$2:A$8,C6108,Seasons!C$2:C$8))</f>
        <v>6.6335914811229433</v>
      </c>
    </row>
    <row r="6109" spans="1:15" x14ac:dyDescent="0.2">
      <c r="A6109">
        <v>1</v>
      </c>
      <c r="B6109" s="1">
        <v>3075000</v>
      </c>
      <c r="C6109" t="s">
        <v>23</v>
      </c>
      <c r="D6109" t="s">
        <v>1696</v>
      </c>
      <c r="E6109">
        <v>186</v>
      </c>
      <c r="K6109" s="1">
        <v>3075000</v>
      </c>
      <c r="L6109" s="1">
        <v>0</v>
      </c>
      <c r="N6109" s="3">
        <v>15.4</v>
      </c>
      <c r="O6109" s="10">
        <f>N6109-1/SUMIF(Seasons!A$2:A$8,C6109,Seasons!E$2:E$8)*(B6109-(E6109/SUMIF(Seasons!A$2:A$8,C6109,Seasons!B$2:B$8))*SUMIF(Seasons!A$2:A$8,C6109,Seasons!C$2:C$8))</f>
        <v>10.022892635314996</v>
      </c>
    </row>
    <row r="6110" spans="1:15" x14ac:dyDescent="0.2">
      <c r="A6110">
        <v>1</v>
      </c>
      <c r="B6110" s="1">
        <f>J6110</f>
        <v>485000</v>
      </c>
      <c r="C6110" s="11" t="s">
        <v>17</v>
      </c>
      <c r="D6110" s="11" t="s">
        <v>1697</v>
      </c>
      <c r="E6110" s="12">
        <v>190</v>
      </c>
      <c r="F6110" s="12"/>
      <c r="G6110" s="12"/>
      <c r="H6110" s="12"/>
      <c r="I6110" s="13">
        <v>485000</v>
      </c>
      <c r="J6110" s="14">
        <v>485000</v>
      </c>
      <c r="K6110" s="14"/>
      <c r="L6110" s="14"/>
      <c r="M6110" s="13"/>
      <c r="N6110" s="20">
        <v>-5.7</v>
      </c>
      <c r="O6110" s="10">
        <f>N6110-1/SUMIF(Seasons!A$2:A$8,C6110,Seasons!E$2:E$8)*(B6110-(E6110/SUMIF(Seasons!A$2:A$8,C6110,Seasons!B$2:B$8))*SUMIF(Seasons!A$2:A$8,C6110,Seasons!C$2:C$8))</f>
        <v>-5.7262151829601313</v>
      </c>
    </row>
    <row r="6111" spans="1:15" x14ac:dyDescent="0.2">
      <c r="A6111">
        <v>1</v>
      </c>
      <c r="B6111" s="1">
        <f>J6111</f>
        <v>525000</v>
      </c>
      <c r="C6111" s="11" t="s">
        <v>17</v>
      </c>
      <c r="D6111" s="11" t="s">
        <v>1698</v>
      </c>
      <c r="E6111" s="12">
        <v>190</v>
      </c>
      <c r="F6111" s="12"/>
      <c r="G6111" s="12"/>
      <c r="H6111" s="12"/>
      <c r="I6111" s="13">
        <v>550000</v>
      </c>
      <c r="J6111" s="14">
        <v>525000</v>
      </c>
      <c r="K6111" s="14"/>
      <c r="L6111" s="14" t="s">
        <v>27</v>
      </c>
      <c r="M6111" s="13"/>
      <c r="N6111" s="10">
        <v>-0.60000000000000009</v>
      </c>
      <c r="O6111" s="10">
        <f>N6111-1/SUMIF(Seasons!A$2:A$8,C6111,Seasons!E$2:E$8)*(B6111-(E6111/SUMIF(Seasons!A$2:A$8,C6111,Seasons!B$2:B$8))*SUMIF(Seasons!A$2:A$8,C6111,Seasons!C$2:C$8))</f>
        <v>-0.73107591480065548</v>
      </c>
    </row>
    <row r="6112" spans="1:15" x14ac:dyDescent="0.2">
      <c r="A6112">
        <v>1</v>
      </c>
      <c r="B6112" s="1">
        <f>K6112</f>
        <v>43011</v>
      </c>
      <c r="C6112" s="11" t="s">
        <v>20</v>
      </c>
      <c r="D6112" s="11" t="s">
        <v>1698</v>
      </c>
      <c r="E6112" s="12">
        <v>16</v>
      </c>
      <c r="F6112" s="12">
        <v>0</v>
      </c>
      <c r="G6112" s="12">
        <v>0</v>
      </c>
      <c r="H6112" s="12">
        <v>0</v>
      </c>
      <c r="I6112" s="12"/>
      <c r="J6112" s="14">
        <v>500000</v>
      </c>
      <c r="K6112" s="14">
        <v>43011</v>
      </c>
      <c r="L6112" s="14">
        <v>0</v>
      </c>
      <c r="M6112" s="13"/>
      <c r="N6112" s="10">
        <v>0.9</v>
      </c>
      <c r="O6112" s="10">
        <f>N6112-1/SUMIF(Seasons!A$2:A$8,C6112,Seasons!E$2:E$8)*(B6112-(E6112/SUMIF(Seasons!A$2:A$8,C6112,Seasons!B$2:B$8))*SUMIF(Seasons!A$2:A$8,C6112,Seasons!C$2:C$8))</f>
        <v>0.89999938042965855</v>
      </c>
    </row>
    <row r="6113" spans="1:15" x14ac:dyDescent="0.2">
      <c r="A6113">
        <v>1</v>
      </c>
      <c r="B6113" s="1">
        <f>K6113</f>
        <v>42162</v>
      </c>
      <c r="C6113" s="11" t="s">
        <v>21</v>
      </c>
      <c r="D6113" s="11" t="s">
        <v>1698</v>
      </c>
      <c r="E6113" s="12">
        <v>13</v>
      </c>
      <c r="F6113" s="12">
        <v>0</v>
      </c>
      <c r="G6113" s="12">
        <v>0</v>
      </c>
      <c r="H6113" s="12">
        <v>0</v>
      </c>
      <c r="I6113" s="12"/>
      <c r="J6113" s="14">
        <v>600000</v>
      </c>
      <c r="K6113" s="14">
        <v>42162</v>
      </c>
      <c r="L6113" s="14">
        <v>0</v>
      </c>
      <c r="M6113" s="13">
        <v>0</v>
      </c>
      <c r="N6113" s="10">
        <v>-0.4</v>
      </c>
      <c r="O6113" s="10">
        <f>N6113-1/SUMIF(Seasons!A$2:A$8,C6113,Seasons!E$2:E$8)*(B6113-(E6113/SUMIF(Seasons!A$2:A$8,C6113,Seasons!B$2:B$8))*SUMIF(Seasons!A$2:A$8,C6113,Seasons!C$2:C$8))</f>
        <v>-0.41210939153610288</v>
      </c>
    </row>
    <row r="6114" spans="1:15" x14ac:dyDescent="0.2">
      <c r="A6114">
        <v>1</v>
      </c>
      <c r="B6114" s="1">
        <f>J6114</f>
        <v>522500</v>
      </c>
      <c r="C6114" s="11" t="s">
        <v>17</v>
      </c>
      <c r="D6114" s="11" t="s">
        <v>1699</v>
      </c>
      <c r="E6114" s="12">
        <v>190</v>
      </c>
      <c r="F6114" s="12"/>
      <c r="G6114" s="12"/>
      <c r="H6114" s="12"/>
      <c r="I6114" s="13">
        <v>522500</v>
      </c>
      <c r="J6114" s="14">
        <v>522500</v>
      </c>
      <c r="K6114" s="14"/>
      <c r="L6114" s="14" t="s">
        <v>27</v>
      </c>
      <c r="M6114" s="13"/>
      <c r="N6114" s="10">
        <v>-2.1</v>
      </c>
      <c r="O6114" s="10">
        <f>N6114-1/SUMIF(Seasons!A$2:A$8,C6114,Seasons!E$2:E$8)*(B6114-(E6114/SUMIF(Seasons!A$2:A$8,C6114,Seasons!B$2:B$8))*SUMIF(Seasons!A$2:A$8,C6114,Seasons!C$2:C$8))</f>
        <v>-2.2245221190606226</v>
      </c>
    </row>
    <row r="6115" spans="1:15" x14ac:dyDescent="0.2">
      <c r="A6115">
        <v>1</v>
      </c>
      <c r="B6115" s="1">
        <f>K6115</f>
        <v>632500</v>
      </c>
      <c r="C6115" s="11" t="s">
        <v>20</v>
      </c>
      <c r="D6115" s="11" t="s">
        <v>1699</v>
      </c>
      <c r="E6115" s="12">
        <v>186</v>
      </c>
      <c r="F6115" s="12">
        <v>0</v>
      </c>
      <c r="G6115" s="12">
        <v>0</v>
      </c>
      <c r="H6115" s="12">
        <v>0</v>
      </c>
      <c r="I6115" s="12"/>
      <c r="J6115" s="14">
        <v>632500</v>
      </c>
      <c r="K6115" s="14">
        <v>632500</v>
      </c>
      <c r="L6115" s="14">
        <v>0</v>
      </c>
      <c r="M6115" s="13"/>
      <c r="N6115" s="10">
        <v>5</v>
      </c>
      <c r="O6115" s="10">
        <f>N6115-1/SUMIF(Seasons!A$2:A$8,C6115,Seasons!E$2:E$8)*(B6115-(E6115/SUMIF(Seasons!A$2:A$8,C6115,Seasons!B$2:B$8))*SUMIF(Seasons!A$2:A$8,C6115,Seasons!C$2:C$8))</f>
        <v>4.6680584551148225</v>
      </c>
    </row>
    <row r="6116" spans="1:15" x14ac:dyDescent="0.2">
      <c r="A6116">
        <v>1</v>
      </c>
      <c r="B6116" s="1">
        <f>K6116</f>
        <v>900000</v>
      </c>
      <c r="C6116" s="11" t="s">
        <v>21</v>
      </c>
      <c r="D6116" s="11" t="s">
        <v>1699</v>
      </c>
      <c r="E6116" s="12">
        <v>185</v>
      </c>
      <c r="F6116" s="12">
        <v>0</v>
      </c>
      <c r="G6116" s="12">
        <v>0</v>
      </c>
      <c r="H6116" s="12">
        <v>0</v>
      </c>
      <c r="I6116" s="12"/>
      <c r="J6116" s="14">
        <v>900000</v>
      </c>
      <c r="K6116" s="14">
        <v>900000</v>
      </c>
      <c r="L6116" s="14">
        <v>0</v>
      </c>
      <c r="M6116" s="13">
        <v>0</v>
      </c>
      <c r="N6116" s="10">
        <v>3.5</v>
      </c>
      <c r="O6116" s="10">
        <f>N6116-1/SUMIF(Seasons!A$2:A$8,C6116,Seasons!E$2:E$8)*(B6116-(E6116/SUMIF(Seasons!A$2:A$8,C6116,Seasons!B$2:B$8))*SUMIF(Seasons!A$2:A$8,C6116,Seasons!C$2:C$8))</f>
        <v>2.6383437051220682</v>
      </c>
    </row>
    <row r="6117" spans="1:15" x14ac:dyDescent="0.2">
      <c r="A6117">
        <v>1</v>
      </c>
      <c r="B6117" s="1">
        <f>48/82*K6117</f>
        <v>15964.682926829268</v>
      </c>
      <c r="C6117" t="s">
        <v>22</v>
      </c>
      <c r="D6117" t="s">
        <v>1699</v>
      </c>
      <c r="E6117">
        <v>3</v>
      </c>
      <c r="F6117">
        <v>0</v>
      </c>
      <c r="H6117">
        <v>0</v>
      </c>
      <c r="K6117" s="1">
        <v>27273</v>
      </c>
      <c r="L6117" s="1">
        <v>0</v>
      </c>
      <c r="O6117" s="10">
        <f>N6117-1/SUMIF(Seasons!A$2:A$8,C6117,Seasons!E$2:E$8)*(B6117-(E6117/SUMIF(Seasons!A$2:A$8,C6117,Seasons!B$2:B$8))*SUMIF(Seasons!A$2:A$8,C6117,Seasons!C$2:C$8))</f>
        <v>-1.3733252843144264E-2</v>
      </c>
    </row>
    <row r="6118" spans="1:15" x14ac:dyDescent="0.2">
      <c r="A6118">
        <v>1</v>
      </c>
      <c r="B6118" s="1">
        <f>J6118</f>
        <v>850000</v>
      </c>
      <c r="C6118" s="11" t="s">
        <v>17</v>
      </c>
      <c r="D6118" s="11" t="s">
        <v>1700</v>
      </c>
      <c r="E6118" s="12">
        <v>190</v>
      </c>
      <c r="F6118" s="12"/>
      <c r="G6118" s="12"/>
      <c r="H6118" s="12"/>
      <c r="I6118" s="13">
        <v>850000</v>
      </c>
      <c r="J6118" s="14">
        <v>850000</v>
      </c>
      <c r="K6118" s="14"/>
      <c r="L6118" s="14" t="s">
        <v>27</v>
      </c>
      <c r="M6118" s="13"/>
      <c r="N6118" s="10">
        <v>-0.1</v>
      </c>
      <c r="O6118" s="10">
        <f>N6118-1/SUMIF(Seasons!A$2:A$8,C6118,Seasons!E$2:E$8)*(B6118-(E6118/SUMIF(Seasons!A$2:A$8,C6118,Seasons!B$2:B$8))*SUMIF(Seasons!A$2:A$8,C6118,Seasons!C$2:C$8))</f>
        <v>-1.0830693610049154</v>
      </c>
    </row>
    <row r="6119" spans="1:15" x14ac:dyDescent="0.2">
      <c r="A6119">
        <v>1</v>
      </c>
      <c r="B6119" s="1">
        <f>K6119</f>
        <v>841192</v>
      </c>
      <c r="C6119" s="11" t="s">
        <v>19</v>
      </c>
      <c r="D6119" s="11" t="s">
        <v>1700</v>
      </c>
      <c r="E6119" s="12">
        <v>191</v>
      </c>
      <c r="F6119" s="12">
        <v>0</v>
      </c>
      <c r="G6119" s="12">
        <v>0</v>
      </c>
      <c r="H6119" s="12">
        <v>0</v>
      </c>
      <c r="I6119" s="11"/>
      <c r="J6119" s="14">
        <v>850000</v>
      </c>
      <c r="K6119" s="14">
        <v>841192</v>
      </c>
      <c r="L6119" s="14">
        <v>0</v>
      </c>
      <c r="M6119" s="13"/>
      <c r="N6119" s="10">
        <v>12</v>
      </c>
      <c r="O6119" s="10">
        <f>N6119-1/SUMIF(Seasons!A$2:A$8,C6119,Seasons!E$2:E$8)*(B6119-(E6119/SUMIF(Seasons!A$2:A$8,C6119,Seasons!B$2:B$8))*SUMIF(Seasons!A$2:A$8,C6119,Seasons!C$2:C$8))</f>
        <v>11.082454709535737</v>
      </c>
    </row>
    <row r="6120" spans="1:15" x14ac:dyDescent="0.2">
      <c r="A6120">
        <v>1</v>
      </c>
      <c r="B6120" s="1">
        <f>K6120</f>
        <v>2875000</v>
      </c>
      <c r="C6120" s="11" t="s">
        <v>20</v>
      </c>
      <c r="D6120" s="11" t="s">
        <v>1700</v>
      </c>
      <c r="E6120" s="11">
        <v>186</v>
      </c>
      <c r="F6120" s="11">
        <v>0</v>
      </c>
      <c r="G6120" s="11">
        <v>0</v>
      </c>
      <c r="H6120" s="11">
        <v>0</v>
      </c>
      <c r="I6120" s="11"/>
      <c r="J6120" s="17">
        <v>2875000</v>
      </c>
      <c r="K6120" s="17">
        <v>2875000</v>
      </c>
      <c r="L6120" s="17">
        <v>0</v>
      </c>
      <c r="M6120" s="18"/>
      <c r="N6120" s="10">
        <v>11.3</v>
      </c>
      <c r="O6120" s="10">
        <f>N6120-1/SUMIF(Seasons!A$2:A$8,C6120,Seasons!E$2:E$8)*(B6120-(E6120/SUMIF(Seasons!A$2:A$8,C6120,Seasons!B$2:B$8))*SUMIF(Seasons!A$2:A$8,C6120,Seasons!C$2:C$8))</f>
        <v>5.3501043841336129</v>
      </c>
    </row>
    <row r="6121" spans="1:15" x14ac:dyDescent="0.2">
      <c r="A6121">
        <v>1</v>
      </c>
      <c r="B6121" s="1">
        <f>K6121</f>
        <v>2875000</v>
      </c>
      <c r="C6121" s="11" t="s">
        <v>21</v>
      </c>
      <c r="D6121" s="11" t="s">
        <v>1700</v>
      </c>
      <c r="E6121" s="12">
        <v>185</v>
      </c>
      <c r="F6121" s="12">
        <v>0</v>
      </c>
      <c r="G6121" s="12">
        <v>0</v>
      </c>
      <c r="H6121" s="12">
        <v>0</v>
      </c>
      <c r="I6121" s="12"/>
      <c r="J6121" s="14">
        <v>2875000</v>
      </c>
      <c r="K6121" s="14">
        <v>2875000</v>
      </c>
      <c r="L6121" s="14">
        <v>0</v>
      </c>
      <c r="M6121" s="13">
        <v>0</v>
      </c>
      <c r="N6121" s="10">
        <v>4.5</v>
      </c>
      <c r="O6121" s="10">
        <f>N6121-1/SUMIF(Seasons!A$2:A$8,C6121,Seasons!E$2:E$8)*(B6121-(E6121/SUMIF(Seasons!A$2:A$8,C6121,Seasons!B$2:B$8))*SUMIF(Seasons!A$2:A$8,C6121,Seasons!C$2:C$8))</f>
        <v>-0.89971278123504028</v>
      </c>
    </row>
    <row r="6122" spans="1:15" x14ac:dyDescent="0.2">
      <c r="A6122">
        <v>1</v>
      </c>
      <c r="B6122" s="1">
        <f>48/82*K6122</f>
        <v>1756097.5609756096</v>
      </c>
      <c r="C6122" t="s">
        <v>22</v>
      </c>
      <c r="D6122" t="s">
        <v>1700</v>
      </c>
      <c r="E6122">
        <v>99</v>
      </c>
      <c r="F6122">
        <v>0</v>
      </c>
      <c r="H6122">
        <v>0</v>
      </c>
      <c r="K6122" s="1">
        <v>3000000</v>
      </c>
      <c r="L6122" s="1">
        <v>0</v>
      </c>
      <c r="N6122" s="3">
        <v>7.3</v>
      </c>
      <c r="O6122" s="10">
        <f>N6122-1/SUMIF(Seasons!A$2:A$8,C6122,Seasons!E$2:E$8)*(B6122-(E6122/SUMIF(Seasons!A$2:A$8,C6122,Seasons!B$2:B$8))*SUMIF(Seasons!A$2:A$8,C6122,Seasons!C$2:C$8))</f>
        <v>4.3089693154996063</v>
      </c>
    </row>
    <row r="6123" spans="1:15" x14ac:dyDescent="0.2">
      <c r="A6123">
        <v>1</v>
      </c>
      <c r="B6123" s="1">
        <f>K6123</f>
        <v>4150000</v>
      </c>
      <c r="C6123" t="s">
        <v>15</v>
      </c>
      <c r="D6123" t="s">
        <v>1700</v>
      </c>
      <c r="E6123">
        <v>195</v>
      </c>
      <c r="F6123">
        <v>0</v>
      </c>
      <c r="G6123">
        <v>0</v>
      </c>
      <c r="H6123">
        <v>0</v>
      </c>
      <c r="I6123"/>
      <c r="J6123" s="1">
        <v>4150000</v>
      </c>
      <c r="K6123" s="1">
        <v>4150000</v>
      </c>
      <c r="L6123" s="1">
        <v>0</v>
      </c>
      <c r="M6123"/>
      <c r="N6123" s="3">
        <v>3.6</v>
      </c>
      <c r="O6123" s="10">
        <f>N6123-1/SUMIF(Seasons!A$2:A$8,C6123,Seasons!E$2:E$8)*(B6123-(E6123/SUMIF(Seasons!A$2:A$8,C6123,Seasons!B$2:B$8))*SUMIF(Seasons!A$2:A$8,C6123,Seasons!C$2:C$8))</f>
        <v>-4.7639883833494672</v>
      </c>
    </row>
    <row r="6124" spans="1:15" x14ac:dyDescent="0.2">
      <c r="A6124">
        <v>1</v>
      </c>
      <c r="B6124" s="1">
        <v>3692000</v>
      </c>
      <c r="C6124" t="s">
        <v>23</v>
      </c>
      <c r="D6124" t="s">
        <v>1700</v>
      </c>
      <c r="E6124">
        <v>186</v>
      </c>
      <c r="K6124" s="1">
        <v>3692000</v>
      </c>
      <c r="L6124" s="1">
        <v>0</v>
      </c>
      <c r="N6124" s="3">
        <v>0.2</v>
      </c>
      <c r="O6124" s="10">
        <f>N6124-1/SUMIF(Seasons!A$2:A$8,C6124,Seasons!E$2:E$8)*(B6124-(E6124/SUMIF(Seasons!A$2:A$8,C6124,Seasons!B$2:B$8))*SUMIF(Seasons!A$2:A$8,C6124,Seasons!C$2:C$8))</f>
        <v>-6.4910381543921911</v>
      </c>
    </row>
    <row r="6125" spans="1:15" x14ac:dyDescent="0.2">
      <c r="A6125">
        <v>1</v>
      </c>
      <c r="B6125" s="1">
        <f>J6125</f>
        <v>491667</v>
      </c>
      <c r="C6125" s="11" t="s">
        <v>17</v>
      </c>
      <c r="D6125" s="11" t="s">
        <v>1701</v>
      </c>
      <c r="E6125" s="12">
        <v>190</v>
      </c>
      <c r="F6125" s="12"/>
      <c r="G6125" s="12"/>
      <c r="H6125" s="12"/>
      <c r="I6125" s="13">
        <v>500000</v>
      </c>
      <c r="J6125" s="14">
        <v>491667</v>
      </c>
      <c r="K6125" s="14"/>
      <c r="L6125" s="14" t="s">
        <v>27</v>
      </c>
      <c r="M6125" s="13"/>
      <c r="N6125" s="10">
        <v>-1.9</v>
      </c>
      <c r="O6125" s="10">
        <f>N6125-1/SUMIF(Seasons!A$2:A$8,C6125,Seasons!E$2:E$8)*(B6125-(E6125/SUMIF(Seasons!A$2:A$8,C6125,Seasons!B$2:B$8))*SUMIF(Seasons!A$2:A$8,C6125,Seasons!C$2:C$8))</f>
        <v>-1.9436928454396503</v>
      </c>
    </row>
    <row r="6126" spans="1:15" x14ac:dyDescent="0.2">
      <c r="A6126">
        <v>1</v>
      </c>
      <c r="B6126" s="1">
        <f>K6126</f>
        <v>163212</v>
      </c>
      <c r="C6126" s="11" t="s">
        <v>19</v>
      </c>
      <c r="D6126" s="11" t="s">
        <v>1701</v>
      </c>
      <c r="E6126" s="12">
        <v>63</v>
      </c>
      <c r="F6126" s="12">
        <v>0</v>
      </c>
      <c r="G6126" s="12">
        <v>0</v>
      </c>
      <c r="H6126" s="12">
        <v>0</v>
      </c>
      <c r="I6126" s="11"/>
      <c r="J6126" s="14">
        <v>500000</v>
      </c>
      <c r="K6126" s="14">
        <v>163212</v>
      </c>
      <c r="L6126" s="14">
        <v>0</v>
      </c>
      <c r="M6126" s="13"/>
      <c r="N6126" s="10"/>
      <c r="O6126" s="10">
        <f>N6126-1/SUMIF(Seasons!A$2:A$8,C6126,Seasons!E$2:E$8)*(B6126-(E6126/SUMIF(Seasons!A$2:A$8,C6126,Seasons!B$2:B$8))*SUMIF(Seasons!A$2:A$8,C6126,Seasons!C$2:C$8))</f>
        <v>1.1529355248226631E-6</v>
      </c>
    </row>
    <row r="6127" spans="1:15" x14ac:dyDescent="0.2">
      <c r="A6127">
        <v>1</v>
      </c>
      <c r="B6127" s="1">
        <f>J6127</f>
        <v>3533333</v>
      </c>
      <c r="C6127" s="11" t="s">
        <v>17</v>
      </c>
      <c r="D6127" s="11" t="s">
        <v>1702</v>
      </c>
      <c r="E6127" s="12">
        <v>190</v>
      </c>
      <c r="F6127" s="12"/>
      <c r="G6127" s="12"/>
      <c r="H6127" s="12"/>
      <c r="I6127" s="13">
        <v>3600000</v>
      </c>
      <c r="J6127" s="14">
        <v>3533333</v>
      </c>
      <c r="K6127" s="14"/>
      <c r="L6127" s="14" t="s">
        <v>27</v>
      </c>
      <c r="M6127" s="13"/>
      <c r="N6127" s="10">
        <v>6.7</v>
      </c>
      <c r="O6127" s="10">
        <f>N6127-1/SUMIF(Seasons!A$2:A$8,C6127,Seasons!E$2:E$8)*(B6127-(E6127/SUMIF(Seasons!A$2:A$8,C6127,Seasons!B$2:B$8))*SUMIF(Seasons!A$2:A$8,C6127,Seasons!C$2:C$8))</f>
        <v>-1.3174759148006556</v>
      </c>
    </row>
    <row r="6128" spans="1:15" x14ac:dyDescent="0.2">
      <c r="A6128">
        <v>1</v>
      </c>
      <c r="B6128" s="1">
        <f>K6128</f>
        <v>3533333</v>
      </c>
      <c r="C6128" s="11" t="s">
        <v>19</v>
      </c>
      <c r="D6128" s="11" t="s">
        <v>1702</v>
      </c>
      <c r="E6128" s="12">
        <v>193</v>
      </c>
      <c r="F6128" s="12">
        <v>0</v>
      </c>
      <c r="G6128" s="12">
        <v>0</v>
      </c>
      <c r="H6128" s="12">
        <v>0</v>
      </c>
      <c r="I6128" s="11"/>
      <c r="J6128" s="14">
        <v>3533333</v>
      </c>
      <c r="K6128" s="14">
        <v>3533333</v>
      </c>
      <c r="L6128" s="14">
        <v>0</v>
      </c>
      <c r="M6128" s="13"/>
      <c r="N6128" s="10">
        <v>5.0999999999999996</v>
      </c>
      <c r="O6128" s="10">
        <f>N6128-1/SUMIF(Seasons!A$2:A$8,C6128,Seasons!E$2:E$8)*(B6128-(E6128/SUMIF(Seasons!A$2:A$8,C6128,Seasons!B$2:B$8))*SUMIF(Seasons!A$2:A$8,C6128,Seasons!C$2:C$8))</f>
        <v>-2.935319205298013</v>
      </c>
    </row>
    <row r="6129" spans="1:15" x14ac:dyDescent="0.2">
      <c r="A6129">
        <v>1</v>
      </c>
      <c r="B6129" s="1">
        <f>K6129</f>
        <v>3533333</v>
      </c>
      <c r="C6129" s="11" t="s">
        <v>20</v>
      </c>
      <c r="D6129" s="11" t="s">
        <v>1702</v>
      </c>
      <c r="E6129" s="11">
        <v>186</v>
      </c>
      <c r="F6129" s="11">
        <v>0</v>
      </c>
      <c r="G6129" s="11">
        <v>0</v>
      </c>
      <c r="H6129" s="11">
        <v>0</v>
      </c>
      <c r="I6129" s="11"/>
      <c r="J6129" s="17">
        <v>3533333</v>
      </c>
      <c r="K6129" s="17">
        <v>3533333</v>
      </c>
      <c r="L6129" s="17">
        <v>0</v>
      </c>
      <c r="M6129" s="18"/>
      <c r="N6129" s="10">
        <v>3.5</v>
      </c>
      <c r="O6129" s="10">
        <f>N6129-1/SUMIF(Seasons!A$2:A$8,C6129,Seasons!E$2:E$8)*(B6129-(E6129/SUMIF(Seasons!A$2:A$8,C6129,Seasons!B$2:B$8))*SUMIF(Seasons!A$2:A$8,C6129,Seasons!C$2:C$8))</f>
        <v>-4.0991640918580368</v>
      </c>
    </row>
    <row r="6130" spans="1:15" x14ac:dyDescent="0.2">
      <c r="A6130">
        <v>1</v>
      </c>
      <c r="B6130" s="1">
        <f>K6130</f>
        <v>255440</v>
      </c>
      <c r="C6130" s="11" t="s">
        <v>19</v>
      </c>
      <c r="D6130" s="11" t="s">
        <v>1703</v>
      </c>
      <c r="E6130" s="12">
        <v>58</v>
      </c>
      <c r="F6130" s="12">
        <v>0</v>
      </c>
      <c r="G6130" s="12">
        <v>0</v>
      </c>
      <c r="H6130" s="12">
        <v>0</v>
      </c>
      <c r="I6130" s="11"/>
      <c r="J6130" s="14">
        <v>850000</v>
      </c>
      <c r="K6130" s="14">
        <v>255440</v>
      </c>
      <c r="L6130" s="14">
        <v>0</v>
      </c>
      <c r="M6130" s="13"/>
      <c r="N6130" s="10">
        <v>0.1</v>
      </c>
      <c r="O6130" s="10">
        <f>N6130-1/SUMIF(Seasons!A$2:A$8,C6130,Seasons!E$2:E$8)*(B6130-(E6130/SUMIF(Seasons!A$2:A$8,C6130,Seasons!B$2:B$8))*SUMIF(Seasons!A$2:A$8,C6130,Seasons!C$2:C$8))</f>
        <v>-0.17862498713241601</v>
      </c>
    </row>
    <row r="6131" spans="1:15" x14ac:dyDescent="0.2">
      <c r="A6131">
        <v>1</v>
      </c>
      <c r="B6131" s="1">
        <f>K6131</f>
        <v>310753</v>
      </c>
      <c r="C6131" s="11" t="s">
        <v>20</v>
      </c>
      <c r="D6131" s="11" t="s">
        <v>1703</v>
      </c>
      <c r="E6131" s="12">
        <v>68</v>
      </c>
      <c r="F6131" s="12">
        <v>0</v>
      </c>
      <c r="G6131" s="12">
        <v>0</v>
      </c>
      <c r="H6131" s="12">
        <v>0</v>
      </c>
      <c r="I6131" s="12"/>
      <c r="J6131" s="14">
        <v>850000</v>
      </c>
      <c r="K6131" s="14">
        <v>310753</v>
      </c>
      <c r="L6131" s="14">
        <v>0</v>
      </c>
      <c r="M6131" s="13"/>
      <c r="N6131" s="10">
        <v>-1.1000000000000001</v>
      </c>
      <c r="O6131" s="10">
        <f>N6131-1/SUMIF(Seasons!A$2:A$8,C6131,Seasons!E$2:E$8)*(B6131-(E6131/SUMIF(Seasons!A$2:A$8,C6131,Seasons!B$2:B$8))*SUMIF(Seasons!A$2:A$8,C6131,Seasons!C$2:C$8))</f>
        <v>-1.4205610882887738</v>
      </c>
    </row>
    <row r="6132" spans="1:15" x14ac:dyDescent="0.2">
      <c r="A6132">
        <v>1</v>
      </c>
      <c r="B6132" s="1">
        <f>K6132</f>
        <v>25385</v>
      </c>
      <c r="C6132" t="s">
        <v>15</v>
      </c>
      <c r="D6132" t="s">
        <v>1703</v>
      </c>
      <c r="E6132">
        <v>9</v>
      </c>
      <c r="F6132">
        <v>0</v>
      </c>
      <c r="G6132">
        <v>0</v>
      </c>
      <c r="H6132">
        <v>0</v>
      </c>
      <c r="I6132"/>
      <c r="J6132" s="1">
        <v>550000</v>
      </c>
      <c r="K6132" s="1">
        <v>25385</v>
      </c>
      <c r="L6132" s="1">
        <v>0</v>
      </c>
      <c r="M6132"/>
      <c r="N6132" s="3">
        <v>-0.30000000000000004</v>
      </c>
      <c r="O6132" s="10">
        <f>N6132-1/SUMIF(Seasons!A$2:A$8,C6132,Seasons!E$2:E$8)*(B6132-(E6132/SUMIF(Seasons!A$2:A$8,C6132,Seasons!B$2:B$8))*SUMIF(Seasons!A$2:A$8,C6132,Seasons!C$2:C$8))</f>
        <v>-0.30000089358850252</v>
      </c>
    </row>
    <row r="6133" spans="1:15" x14ac:dyDescent="0.2">
      <c r="A6133">
        <v>1</v>
      </c>
      <c r="B6133" s="1">
        <f>J6133</f>
        <v>3600000</v>
      </c>
      <c r="C6133" s="11" t="s">
        <v>17</v>
      </c>
      <c r="D6133" s="11" t="s">
        <v>1704</v>
      </c>
      <c r="E6133" s="12">
        <v>190</v>
      </c>
      <c r="F6133" s="12"/>
      <c r="G6133" s="12"/>
      <c r="H6133" s="12"/>
      <c r="I6133" s="13">
        <v>4100000</v>
      </c>
      <c r="J6133" s="14">
        <v>3600000</v>
      </c>
      <c r="K6133" s="14"/>
      <c r="L6133" s="14" t="s">
        <v>27</v>
      </c>
      <c r="M6133" s="13"/>
      <c r="N6133" s="10">
        <v>5.0999999999999996</v>
      </c>
      <c r="O6133" s="10">
        <f>N6133-1/SUMIF(Seasons!A$2:A$8,C6133,Seasons!E$2:E$8)*(B6133-(E6133/SUMIF(Seasons!A$2:A$8,C6133,Seasons!B$2:B$8))*SUMIF(Seasons!A$2:A$8,C6133,Seasons!C$2:C$8))</f>
        <v>-3.0922446750409609</v>
      </c>
    </row>
    <row r="6134" spans="1:15" x14ac:dyDescent="0.2">
      <c r="A6134">
        <v>1</v>
      </c>
      <c r="B6134" s="1">
        <f>K6134</f>
        <v>3600000</v>
      </c>
      <c r="C6134" s="11" t="s">
        <v>19</v>
      </c>
      <c r="D6134" s="11" t="s">
        <v>1704</v>
      </c>
      <c r="E6134" s="12">
        <v>193</v>
      </c>
      <c r="F6134" s="12">
        <v>0</v>
      </c>
      <c r="G6134" s="12">
        <v>0</v>
      </c>
      <c r="H6134" s="12">
        <v>0</v>
      </c>
      <c r="I6134" s="11"/>
      <c r="J6134" s="14">
        <v>3600000</v>
      </c>
      <c r="K6134" s="14">
        <v>3600000</v>
      </c>
      <c r="L6134" s="14">
        <v>0</v>
      </c>
      <c r="M6134" s="13"/>
      <c r="N6134" s="10">
        <v>9.3000000000000007</v>
      </c>
      <c r="O6134" s="10">
        <f>N6134-1/SUMIF(Seasons!A$2:A$8,C6134,Seasons!E$2:E$8)*(B6134-(E6134/SUMIF(Seasons!A$2:A$8,C6134,Seasons!B$2:B$8))*SUMIF(Seasons!A$2:A$8,C6134,Seasons!C$2:C$8))</f>
        <v>1.0880794701986769</v>
      </c>
    </row>
    <row r="6135" spans="1:15" x14ac:dyDescent="0.2">
      <c r="A6135">
        <v>1</v>
      </c>
      <c r="B6135" s="1">
        <f>K6135</f>
        <v>3600000</v>
      </c>
      <c r="C6135" s="11" t="s">
        <v>20</v>
      </c>
      <c r="D6135" s="11" t="s">
        <v>1704</v>
      </c>
      <c r="E6135" s="12">
        <v>186</v>
      </c>
      <c r="F6135" s="12">
        <v>0</v>
      </c>
      <c r="G6135" s="12">
        <v>0</v>
      </c>
      <c r="H6135" s="12">
        <v>0</v>
      </c>
      <c r="I6135" s="12"/>
      <c r="J6135" s="14">
        <v>3600000</v>
      </c>
      <c r="K6135" s="14">
        <v>3600000</v>
      </c>
      <c r="L6135" s="14">
        <v>0</v>
      </c>
      <c r="M6135" s="13"/>
      <c r="N6135" s="10">
        <v>12.1</v>
      </c>
      <c r="O6135" s="10">
        <f>N6135-1/SUMIF(Seasons!A$2:A$8,C6135,Seasons!E$2:E$8)*(B6135-(E6135/SUMIF(Seasons!A$2:A$8,C6135,Seasons!B$2:B$8))*SUMIF(Seasons!A$2:A$8,C6135,Seasons!C$2:C$8))</f>
        <v>4.3338204592901883</v>
      </c>
    </row>
    <row r="6136" spans="1:15" x14ac:dyDescent="0.2">
      <c r="A6136">
        <v>1</v>
      </c>
      <c r="B6136" s="1">
        <f>K6136</f>
        <v>3600000</v>
      </c>
      <c r="C6136" s="11" t="s">
        <v>21</v>
      </c>
      <c r="D6136" s="11" t="s">
        <v>1704</v>
      </c>
      <c r="E6136" s="12">
        <v>185</v>
      </c>
      <c r="F6136" s="12">
        <v>0</v>
      </c>
      <c r="G6136" s="12">
        <v>0</v>
      </c>
      <c r="H6136" s="12">
        <v>0</v>
      </c>
      <c r="I6136" s="12"/>
      <c r="J6136" s="14">
        <v>3600000</v>
      </c>
      <c r="K6136" s="14">
        <v>3600000</v>
      </c>
      <c r="L6136" s="14">
        <v>0</v>
      </c>
      <c r="M6136" s="13">
        <v>0</v>
      </c>
      <c r="N6136" s="10">
        <v>2.7</v>
      </c>
      <c r="O6136" s="10">
        <f>N6136-1/SUMIF(Seasons!A$2:A$8,C6136,Seasons!E$2:E$8)*(B6136-(E6136/SUMIF(Seasons!A$2:A$8,C6136,Seasons!B$2:B$8))*SUMIF(Seasons!A$2:A$8,C6136,Seasons!C$2:C$8))</f>
        <v>-4.3655816179990428</v>
      </c>
    </row>
    <row r="6137" spans="1:15" x14ac:dyDescent="0.2">
      <c r="A6137">
        <v>1</v>
      </c>
      <c r="B6137" s="1">
        <f>48/82*K6137</f>
        <v>1902439.0243902437</v>
      </c>
      <c r="C6137" t="s">
        <v>22</v>
      </c>
      <c r="D6137" t="s">
        <v>1704</v>
      </c>
      <c r="E6137">
        <v>99</v>
      </c>
      <c r="F6137">
        <v>0</v>
      </c>
      <c r="H6137">
        <v>0</v>
      </c>
      <c r="K6137" s="1">
        <v>3250000</v>
      </c>
      <c r="L6137" s="1">
        <v>0</v>
      </c>
      <c r="N6137" s="3">
        <v>4</v>
      </c>
      <c r="O6137" s="10">
        <f>N6137-1/SUMIF(Seasons!A$2:A$8,C6137,Seasons!E$2:E$8)*(B6137-(E6137/SUMIF(Seasons!A$2:A$8,C6137,Seasons!B$2:B$8))*SUMIF(Seasons!A$2:A$8,C6137,Seasons!C$2:C$8))</f>
        <v>0.70684500393391048</v>
      </c>
    </row>
    <row r="6138" spans="1:15" x14ac:dyDescent="0.2">
      <c r="A6138">
        <v>1</v>
      </c>
      <c r="B6138" s="1">
        <f>K6138</f>
        <v>3250000</v>
      </c>
      <c r="C6138" t="s">
        <v>15</v>
      </c>
      <c r="D6138" t="s">
        <v>1704</v>
      </c>
      <c r="E6138">
        <v>195</v>
      </c>
      <c r="F6138">
        <v>0</v>
      </c>
      <c r="G6138">
        <v>0</v>
      </c>
      <c r="H6138">
        <v>0</v>
      </c>
      <c r="I6138"/>
      <c r="J6138" s="1">
        <v>3250000</v>
      </c>
      <c r="K6138" s="1">
        <v>3250000</v>
      </c>
      <c r="L6138" s="1">
        <v>0</v>
      </c>
      <c r="M6138"/>
      <c r="N6138" s="3">
        <v>4.5</v>
      </c>
      <c r="O6138" s="10">
        <f>N6138-1/SUMIF(Seasons!A$2:A$8,C6138,Seasons!E$2:E$8)*(B6138-(E6138/SUMIF(Seasons!A$2:A$8,C6138,Seasons!B$2:B$8))*SUMIF(Seasons!A$2:A$8,C6138,Seasons!C$2:C$8))</f>
        <v>-1.7729912875121006</v>
      </c>
    </row>
    <row r="6139" spans="1:15" x14ac:dyDescent="0.2">
      <c r="A6139">
        <v>1</v>
      </c>
      <c r="B6139" s="1">
        <v>3250000</v>
      </c>
      <c r="C6139" t="s">
        <v>23</v>
      </c>
      <c r="D6139" t="s">
        <v>1704</v>
      </c>
      <c r="E6139">
        <v>186</v>
      </c>
      <c r="K6139" s="1">
        <v>3250000</v>
      </c>
      <c r="L6139" s="1">
        <v>0</v>
      </c>
      <c r="N6139" s="3">
        <v>1.5</v>
      </c>
      <c r="O6139" s="10">
        <f>N6139-1/SUMIF(Seasons!A$2:A$8,C6139,Seasons!E$2:E$8)*(B6139-(E6139/SUMIF(Seasons!A$2:A$8,C6139,Seasons!B$2:B$8))*SUMIF(Seasons!A$2:A$8,C6139,Seasons!C$2:C$8))</f>
        <v>-4.2497781721384209</v>
      </c>
    </row>
    <row r="6140" spans="1:15" x14ac:dyDescent="0.2">
      <c r="A6140">
        <v>1</v>
      </c>
      <c r="B6140" s="1">
        <f>K6140</f>
        <v>19744</v>
      </c>
      <c r="C6140" t="s">
        <v>15</v>
      </c>
      <c r="D6140" t="s">
        <v>1705</v>
      </c>
      <c r="E6140">
        <v>7</v>
      </c>
      <c r="F6140">
        <v>0</v>
      </c>
      <c r="G6140">
        <v>0</v>
      </c>
      <c r="H6140">
        <v>0</v>
      </c>
      <c r="I6140"/>
      <c r="J6140" s="1">
        <v>550000</v>
      </c>
      <c r="K6140" s="1">
        <v>19744</v>
      </c>
      <c r="L6140" s="1">
        <v>0</v>
      </c>
      <c r="M6140"/>
      <c r="N6140" s="3">
        <v>0</v>
      </c>
      <c r="O6140" s="10">
        <f>N6140-1/SUMIF(Seasons!A$2:A$8,C6140,Seasons!E$2:E$8)*(B6140-(E6140/SUMIF(Seasons!A$2:A$8,C6140,Seasons!B$2:B$8))*SUMIF(Seasons!A$2:A$8,C6140,Seasons!C$2:C$8))</f>
        <v>-9.5316106933060877E-7</v>
      </c>
    </row>
    <row r="6141" spans="1:15" x14ac:dyDescent="0.2">
      <c r="A6141">
        <v>1</v>
      </c>
      <c r="B6141" s="1">
        <v>92000</v>
      </c>
      <c r="C6141" t="s">
        <v>23</v>
      </c>
      <c r="D6141" t="s">
        <v>1705</v>
      </c>
      <c r="E6141">
        <v>28</v>
      </c>
      <c r="K6141" s="1">
        <v>92000</v>
      </c>
      <c r="L6141" s="1">
        <v>0</v>
      </c>
      <c r="N6141" s="3">
        <v>0</v>
      </c>
      <c r="O6141" s="10">
        <f>N6141-1/SUMIF(Seasons!A$2:A$8,C6141,Seasons!E$2:E$8)*(B6141-(E6141/SUMIF(Seasons!A$2:A$8,C6141,Seasons!B$2:B$8))*SUMIF(Seasons!A$2:A$8,C6141,Seasons!C$2:C$8))</f>
        <v>-1.9600996078655859E-2</v>
      </c>
    </row>
    <row r="6142" spans="1:15" x14ac:dyDescent="0.2">
      <c r="A6142">
        <v>1</v>
      </c>
      <c r="B6142" s="1">
        <f>48/82*K6142</f>
        <v>34195.902439024387</v>
      </c>
      <c r="C6142" t="s">
        <v>22</v>
      </c>
      <c r="D6142" t="s">
        <v>1706</v>
      </c>
      <c r="E6142">
        <v>10</v>
      </c>
      <c r="F6142">
        <v>0</v>
      </c>
      <c r="H6142">
        <v>0</v>
      </c>
      <c r="K6142" s="1">
        <v>58418</v>
      </c>
      <c r="L6142" s="1">
        <v>295000</v>
      </c>
      <c r="N6142" s="3">
        <v>-0.5</v>
      </c>
      <c r="O6142" s="10">
        <f>N6142-1/SUMIF(Seasons!A$2:A$8,C6142,Seasons!E$2:E$8)*(B6142-(E6142/SUMIF(Seasons!A$2:A$8,C6142,Seasons!B$2:B$8))*SUMIF(Seasons!A$2:A$8,C6142,Seasons!C$2:C$8))</f>
        <v>-0.50651101695157708</v>
      </c>
    </row>
    <row r="6143" spans="1:15" x14ac:dyDescent="0.2">
      <c r="A6143">
        <v>1</v>
      </c>
      <c r="B6143" s="1">
        <f>K6143</f>
        <v>185641</v>
      </c>
      <c r="C6143" t="s">
        <v>15</v>
      </c>
      <c r="D6143" t="s">
        <v>1706</v>
      </c>
      <c r="E6143">
        <v>60</v>
      </c>
      <c r="F6143">
        <v>0</v>
      </c>
      <c r="G6143">
        <v>0</v>
      </c>
      <c r="H6143">
        <v>0</v>
      </c>
      <c r="I6143"/>
      <c r="J6143" s="1">
        <v>873333</v>
      </c>
      <c r="K6143" s="1">
        <v>185641</v>
      </c>
      <c r="L6143" s="1">
        <v>270000</v>
      </c>
      <c r="M6143"/>
      <c r="N6143" s="3">
        <v>1.7000000000000002</v>
      </c>
      <c r="O6143" s="10">
        <f>N6143-1/SUMIF(Seasons!A$2:A$8,C6143,Seasons!E$2:E$8)*(B6143-(E6143/SUMIF(Seasons!A$2:A$8,C6143,Seasons!B$2:B$8))*SUMIF(Seasons!A$2:A$8,C6143,Seasons!C$2:C$8))</f>
        <v>1.6618736167994641</v>
      </c>
    </row>
    <row r="6144" spans="1:15" x14ac:dyDescent="0.2">
      <c r="A6144">
        <v>1</v>
      </c>
      <c r="B6144" s="1">
        <v>873000</v>
      </c>
      <c r="C6144" t="s">
        <v>23</v>
      </c>
      <c r="D6144" t="s">
        <v>1706</v>
      </c>
      <c r="E6144">
        <v>186</v>
      </c>
      <c r="K6144" s="1">
        <v>873000</v>
      </c>
      <c r="L6144" s="1">
        <v>245000</v>
      </c>
      <c r="N6144" s="3">
        <v>16.3</v>
      </c>
      <c r="O6144" s="10">
        <f>N6144-1/SUMIF(Seasons!A$2:A$8,C6144,Seasons!E$2:E$8)*(B6144-(E6144/SUMIF(Seasons!A$2:A$8,C6144,Seasons!B$2:B$8))*SUMIF(Seasons!A$2:A$8,C6144,Seasons!C$2:C$8))</f>
        <v>15.612156166814552</v>
      </c>
    </row>
    <row r="6145" spans="1:15" x14ac:dyDescent="0.2">
      <c r="A6145">
        <v>1</v>
      </c>
      <c r="B6145" s="1">
        <f>K6145</f>
        <v>228604</v>
      </c>
      <c r="C6145" s="11" t="s">
        <v>21</v>
      </c>
      <c r="D6145" s="11" t="s">
        <v>1707</v>
      </c>
      <c r="E6145" s="12">
        <v>50</v>
      </c>
      <c r="F6145" s="12">
        <v>0</v>
      </c>
      <c r="G6145" s="12">
        <v>0</v>
      </c>
      <c r="H6145" s="12">
        <v>0</v>
      </c>
      <c r="I6145" s="12"/>
      <c r="J6145" s="14">
        <v>845833</v>
      </c>
      <c r="K6145" s="14">
        <v>228604</v>
      </c>
      <c r="L6145" s="14">
        <v>262500</v>
      </c>
      <c r="M6145" s="13">
        <v>0</v>
      </c>
      <c r="N6145" s="10">
        <v>1.6</v>
      </c>
      <c r="O6145" s="10">
        <f>N6145-1/SUMIF(Seasons!A$2:A$8,C6145,Seasons!E$2:E$8)*(B6145-(E6145/SUMIF(Seasons!A$2:A$8,C6145,Seasons!B$2:B$8))*SUMIF(Seasons!A$2:A$8,C6145,Seasons!C$2:C$8))</f>
        <v>1.4007572432173678</v>
      </c>
    </row>
    <row r="6146" spans="1:15" x14ac:dyDescent="0.2">
      <c r="A6146">
        <v>1</v>
      </c>
      <c r="B6146" s="1">
        <f>48/82*K6146</f>
        <v>329539.31707317074</v>
      </c>
      <c r="C6146" t="s">
        <v>22</v>
      </c>
      <c r="D6146" t="s">
        <v>1707</v>
      </c>
      <c r="E6146">
        <v>88</v>
      </c>
      <c r="F6146">
        <v>0</v>
      </c>
      <c r="H6146">
        <v>0</v>
      </c>
      <c r="K6146" s="1">
        <v>562963</v>
      </c>
      <c r="L6146" s="1">
        <v>212500</v>
      </c>
      <c r="N6146" s="3">
        <v>3</v>
      </c>
      <c r="O6146" s="10">
        <f>N6146-1/SUMIF(Seasons!A$2:A$8,C6146,Seasons!E$2:E$8)*(B6146-(E6146/SUMIF(Seasons!A$2:A$8,C6146,Seasons!B$2:B$8))*SUMIF(Seasons!A$2:A$8,C6146,Seasons!C$2:C$8))</f>
        <v>2.8836261463414634</v>
      </c>
    </row>
    <row r="6147" spans="1:15" x14ac:dyDescent="0.2">
      <c r="A6147">
        <v>1</v>
      </c>
      <c r="B6147" s="1">
        <f>K6147</f>
        <v>1150000</v>
      </c>
      <c r="C6147" t="s">
        <v>15</v>
      </c>
      <c r="D6147" t="s">
        <v>1707</v>
      </c>
      <c r="E6147">
        <v>195</v>
      </c>
      <c r="F6147">
        <v>0</v>
      </c>
      <c r="G6147">
        <v>0</v>
      </c>
      <c r="H6147">
        <v>0</v>
      </c>
      <c r="I6147"/>
      <c r="J6147" s="1">
        <v>1150000</v>
      </c>
      <c r="K6147" s="1">
        <v>1150000</v>
      </c>
      <c r="L6147" s="1">
        <v>0</v>
      </c>
      <c r="M6147"/>
      <c r="N6147" s="3">
        <v>4.5999999999999996</v>
      </c>
      <c r="O6147" s="10">
        <f>N6147-1/SUMIF(Seasons!A$2:A$8,C6147,Seasons!E$2:E$8)*(B6147-(E6147/SUMIF(Seasons!A$2:A$8,C6147,Seasons!B$2:B$8))*SUMIF(Seasons!A$2:A$8,C6147,Seasons!C$2:C$8))</f>
        <v>3.2060019361084215</v>
      </c>
    </row>
    <row r="6148" spans="1:15" x14ac:dyDescent="0.2">
      <c r="A6148">
        <v>1</v>
      </c>
      <c r="B6148" s="1">
        <v>1150000</v>
      </c>
      <c r="C6148" t="s">
        <v>23</v>
      </c>
      <c r="D6148" t="s">
        <v>1707</v>
      </c>
      <c r="E6148">
        <v>186</v>
      </c>
      <c r="K6148" s="1">
        <v>1150000</v>
      </c>
      <c r="L6148" s="1">
        <v>0</v>
      </c>
      <c r="N6148" s="3">
        <v>0.7</v>
      </c>
      <c r="O6148" s="10">
        <f>N6148-1/SUMIF(Seasons!A$2:A$8,C6148,Seasons!E$2:E$8)*(B6148-(E6148/SUMIF(Seasons!A$2:A$8,C6148,Seasons!B$2:B$8))*SUMIF(Seasons!A$2:A$8,C6148,Seasons!C$2:C$8))</f>
        <v>-0.57772848269742672</v>
      </c>
    </row>
    <row r="6149" spans="1:15" x14ac:dyDescent="0.2">
      <c r="A6149">
        <v>1</v>
      </c>
      <c r="B6149" s="1">
        <f>J6149</f>
        <v>550000</v>
      </c>
      <c r="C6149" s="11" t="s">
        <v>17</v>
      </c>
      <c r="D6149" s="11" t="s">
        <v>1708</v>
      </c>
      <c r="E6149" s="12">
        <v>190</v>
      </c>
      <c r="F6149" s="12"/>
      <c r="G6149" s="12"/>
      <c r="H6149" s="12"/>
      <c r="I6149" s="13">
        <v>550000</v>
      </c>
      <c r="J6149" s="14">
        <v>550000</v>
      </c>
      <c r="K6149" s="14"/>
      <c r="L6149" s="14" t="s">
        <v>27</v>
      </c>
      <c r="M6149" s="13"/>
      <c r="N6149" s="10">
        <v>0.1</v>
      </c>
      <c r="O6149" s="10">
        <f>N6149-1/SUMIF(Seasons!A$2:A$8,C6149,Seasons!E$2:E$8)*(B6149-(E6149/SUMIF(Seasons!A$2:A$8,C6149,Seasons!B$2:B$8))*SUMIF(Seasons!A$2:A$8,C6149,Seasons!C$2:C$8))</f>
        <v>-9.6613872200983053E-2</v>
      </c>
    </row>
    <row r="6150" spans="1:15" x14ac:dyDescent="0.2">
      <c r="A6150">
        <v>1</v>
      </c>
      <c r="B6150" s="1">
        <f>K6150</f>
        <v>600000</v>
      </c>
      <c r="C6150" s="11" t="s">
        <v>19</v>
      </c>
      <c r="D6150" s="11" t="s">
        <v>1708</v>
      </c>
      <c r="E6150" s="12">
        <v>193</v>
      </c>
      <c r="F6150" s="12">
        <v>0</v>
      </c>
      <c r="G6150" s="12">
        <v>0</v>
      </c>
      <c r="H6150" s="12">
        <v>0</v>
      </c>
      <c r="I6150" s="11"/>
      <c r="J6150" s="14">
        <v>600000</v>
      </c>
      <c r="K6150" s="14">
        <v>600000</v>
      </c>
      <c r="L6150" s="14">
        <v>0</v>
      </c>
      <c r="M6150" s="13"/>
      <c r="N6150" s="10">
        <v>-0.3</v>
      </c>
      <c r="O6150" s="10">
        <f>N6150-1/SUMIF(Seasons!A$2:A$8,C6150,Seasons!E$2:E$8)*(B6150-(E6150/SUMIF(Seasons!A$2:A$8,C6150,Seasons!B$2:B$8))*SUMIF(Seasons!A$2:A$8,C6150,Seasons!C$2:C$8))</f>
        <v>-0.56490066225165569</v>
      </c>
    </row>
    <row r="6151" spans="1:15" x14ac:dyDescent="0.2">
      <c r="A6151">
        <v>1</v>
      </c>
      <c r="B6151" s="1">
        <f>K6151</f>
        <v>169355</v>
      </c>
      <c r="C6151" s="11" t="s">
        <v>20</v>
      </c>
      <c r="D6151" s="11" t="s">
        <v>1708</v>
      </c>
      <c r="E6151" s="12">
        <v>63</v>
      </c>
      <c r="F6151" s="16">
        <v>63</v>
      </c>
      <c r="G6151" s="12">
        <v>0</v>
      </c>
      <c r="H6151" s="12">
        <v>0</v>
      </c>
      <c r="I6151" s="12"/>
      <c r="J6151" s="14">
        <v>500000</v>
      </c>
      <c r="K6151" s="14">
        <v>169355</v>
      </c>
      <c r="L6151" s="14">
        <v>0</v>
      </c>
      <c r="M6151" s="13"/>
      <c r="N6151" s="10"/>
      <c r="O6151" s="10">
        <f>N6151-1/SUMIF(Seasons!A$2:A$8,C6151,Seasons!E$2:E$8)*(B6151-(E6151/SUMIF(Seasons!A$2:A$8,C6151,Seasons!B$2:B$8))*SUMIF(Seasons!A$2:A$8,C6151,Seasons!C$2:C$8))</f>
        <v>-4.0406761404189099E-7</v>
      </c>
    </row>
    <row r="6152" spans="1:15" x14ac:dyDescent="0.2">
      <c r="A6152">
        <v>1</v>
      </c>
      <c r="B6152" s="1">
        <f>K6152</f>
        <v>403438</v>
      </c>
      <c r="C6152" s="11" t="s">
        <v>19</v>
      </c>
      <c r="D6152" s="11" t="s">
        <v>1709</v>
      </c>
      <c r="E6152" s="12">
        <v>117</v>
      </c>
      <c r="F6152" s="12">
        <v>0</v>
      </c>
      <c r="G6152" s="12">
        <v>0</v>
      </c>
      <c r="H6152" s="12">
        <v>0</v>
      </c>
      <c r="I6152" s="11"/>
      <c r="J6152" s="14">
        <v>665500</v>
      </c>
      <c r="K6152" s="14">
        <v>403438</v>
      </c>
      <c r="L6152" s="14">
        <v>0</v>
      </c>
      <c r="M6152" s="13"/>
      <c r="N6152" s="10">
        <v>0.6</v>
      </c>
      <c r="O6152" s="10">
        <f>N6152-1/SUMIF(Seasons!A$2:A$8,C6152,Seasons!E$2:E$8)*(B6152-(E6152/SUMIF(Seasons!A$2:A$8,C6152,Seasons!B$2:B$8))*SUMIF(Seasons!A$2:A$8,C6152,Seasons!C$2:C$8))</f>
        <v>0.33422730672888867</v>
      </c>
    </row>
    <row r="6153" spans="1:15" x14ac:dyDescent="0.2">
      <c r="A6153">
        <v>1</v>
      </c>
      <c r="B6153" s="1">
        <f>K6153</f>
        <v>550000</v>
      </c>
      <c r="C6153" s="11" t="s">
        <v>20</v>
      </c>
      <c r="D6153" s="11" t="s">
        <v>1709</v>
      </c>
      <c r="E6153" s="12">
        <v>186</v>
      </c>
      <c r="F6153" s="12">
        <v>0</v>
      </c>
      <c r="G6153" s="12">
        <v>0</v>
      </c>
      <c r="H6153" s="12">
        <v>0</v>
      </c>
      <c r="I6153" s="12"/>
      <c r="J6153" s="14">
        <v>550000</v>
      </c>
      <c r="K6153" s="14">
        <v>550000</v>
      </c>
      <c r="L6153" s="14">
        <v>0</v>
      </c>
      <c r="M6153" s="13"/>
      <c r="N6153" s="10">
        <v>3.2</v>
      </c>
      <c r="O6153" s="10">
        <f>N6153-1/SUMIF(Seasons!A$2:A$8,C6153,Seasons!E$2:E$8)*(B6153-(E6153/SUMIF(Seasons!A$2:A$8,C6153,Seasons!B$2:B$8))*SUMIF(Seasons!A$2:A$8,C6153,Seasons!C$2:C$8))</f>
        <v>3.0747390396659711</v>
      </c>
    </row>
    <row r="6154" spans="1:15" x14ac:dyDescent="0.2">
      <c r="A6154">
        <v>1</v>
      </c>
      <c r="B6154" s="1">
        <f>K6154</f>
        <v>550000</v>
      </c>
      <c r="C6154" s="11" t="s">
        <v>21</v>
      </c>
      <c r="D6154" s="11" t="s">
        <v>1709</v>
      </c>
      <c r="E6154" s="12">
        <v>185</v>
      </c>
      <c r="F6154" s="12">
        <v>0</v>
      </c>
      <c r="G6154" s="12">
        <v>0</v>
      </c>
      <c r="H6154" s="12">
        <v>0</v>
      </c>
      <c r="I6154" s="12"/>
      <c r="J6154" s="14">
        <v>550000</v>
      </c>
      <c r="K6154" s="14">
        <v>550000</v>
      </c>
      <c r="L6154" s="14">
        <v>0</v>
      </c>
      <c r="M6154" s="13">
        <v>0</v>
      </c>
      <c r="N6154" s="10">
        <v>2.1</v>
      </c>
      <c r="O6154" s="10">
        <f>N6154-1/SUMIF(Seasons!A$2:A$8,C6154,Seasons!E$2:E$8)*(B6154-(E6154/SUMIF(Seasons!A$2:A$8,C6154,Seasons!B$2:B$8))*SUMIF(Seasons!A$2:A$8,C6154,Seasons!C$2:C$8))</f>
        <v>2.0425562470081378</v>
      </c>
    </row>
    <row r="6155" spans="1:15" x14ac:dyDescent="0.2">
      <c r="A6155">
        <v>1</v>
      </c>
      <c r="B6155" s="1">
        <f>48/82*K6155</f>
        <v>614634.14634146343</v>
      </c>
      <c r="C6155" t="s">
        <v>22</v>
      </c>
      <c r="D6155" t="s">
        <v>1709</v>
      </c>
      <c r="E6155">
        <v>99</v>
      </c>
      <c r="F6155">
        <v>0</v>
      </c>
      <c r="H6155">
        <v>0</v>
      </c>
      <c r="K6155" s="1">
        <v>1050000</v>
      </c>
      <c r="L6155" s="1">
        <v>0</v>
      </c>
      <c r="N6155" s="3">
        <v>3.1</v>
      </c>
      <c r="O6155" s="10">
        <f>N6155-1/SUMIF(Seasons!A$2:A$8,C6155,Seasons!E$2:E$8)*(B6155-(E6155/SUMIF(Seasons!A$2:A$8,C6155,Seasons!B$2:B$8))*SUMIF(Seasons!A$2:A$8,C6155,Seasons!C$2:C$8))</f>
        <v>2.465538945712038</v>
      </c>
    </row>
    <row r="6156" spans="1:15" x14ac:dyDescent="0.2">
      <c r="A6156">
        <v>1</v>
      </c>
      <c r="B6156" s="1">
        <f>K6156</f>
        <v>1050000</v>
      </c>
      <c r="C6156" t="s">
        <v>15</v>
      </c>
      <c r="D6156" t="s">
        <v>1709</v>
      </c>
      <c r="E6156">
        <v>195</v>
      </c>
      <c r="F6156">
        <v>0</v>
      </c>
      <c r="G6156">
        <v>0</v>
      </c>
      <c r="H6156">
        <v>0</v>
      </c>
      <c r="I6156"/>
      <c r="J6156" s="1">
        <v>1050000</v>
      </c>
      <c r="K6156" s="1">
        <v>1050000</v>
      </c>
      <c r="L6156" s="1">
        <v>0</v>
      </c>
      <c r="M6156"/>
      <c r="N6156" s="3">
        <v>0.30000000000000004</v>
      </c>
      <c r="O6156" s="10">
        <f>N6156-1/SUMIF(Seasons!A$2:A$8,C6156,Seasons!E$2:E$8)*(B6156-(E6156/SUMIF(Seasons!A$2:A$8,C6156,Seasons!B$2:B$8))*SUMIF(Seasons!A$2:A$8,C6156,Seasons!C$2:C$8))</f>
        <v>-0.86166505324298148</v>
      </c>
    </row>
    <row r="6157" spans="1:15" x14ac:dyDescent="0.2">
      <c r="A6157">
        <v>1</v>
      </c>
      <c r="B6157" s="1">
        <v>3250000</v>
      </c>
      <c r="C6157" t="s">
        <v>23</v>
      </c>
      <c r="D6157" t="s">
        <v>1709</v>
      </c>
      <c r="E6157">
        <v>186</v>
      </c>
      <c r="K6157" s="1">
        <v>3250000</v>
      </c>
      <c r="L6157" s="1">
        <v>0</v>
      </c>
      <c r="N6157" s="3">
        <v>0.9</v>
      </c>
      <c r="O6157" s="10">
        <f>N6157-1/SUMIF(Seasons!A$2:A$8,C6157,Seasons!E$2:E$8)*(B6157-(E6157/SUMIF(Seasons!A$2:A$8,C6157,Seasons!B$2:B$8))*SUMIF(Seasons!A$2:A$8,C6157,Seasons!C$2:C$8))</f>
        <v>-4.8497781721384206</v>
      </c>
    </row>
    <row r="6158" spans="1:15" x14ac:dyDescent="0.2">
      <c r="A6158">
        <v>1</v>
      </c>
      <c r="B6158" s="1">
        <f>J6158</f>
        <v>700000</v>
      </c>
      <c r="C6158" s="11" t="s">
        <v>17</v>
      </c>
      <c r="D6158" s="11" t="s">
        <v>1710</v>
      </c>
      <c r="E6158" s="12">
        <v>190</v>
      </c>
      <c r="F6158" s="12"/>
      <c r="G6158" s="12"/>
      <c r="H6158" s="12"/>
      <c r="I6158" s="13">
        <v>700000</v>
      </c>
      <c r="J6158" s="14">
        <v>700000</v>
      </c>
      <c r="K6158" s="14"/>
      <c r="L6158" s="14" t="s">
        <v>27</v>
      </c>
      <c r="M6158" s="13"/>
      <c r="N6158" s="10">
        <v>-0.8</v>
      </c>
      <c r="O6158" s="10">
        <f>N6158-1/SUMIF(Seasons!A$2:A$8,C6158,Seasons!E$2:E$8)*(B6158-(E6158/SUMIF(Seasons!A$2:A$8,C6158,Seasons!B$2:B$8))*SUMIF(Seasons!A$2:A$8,C6158,Seasons!C$2:C$8))</f>
        <v>-1.3898416166029492</v>
      </c>
    </row>
    <row r="6159" spans="1:15" x14ac:dyDescent="0.2">
      <c r="A6159">
        <v>1</v>
      </c>
      <c r="B6159" s="1">
        <f>K6159</f>
        <v>700000</v>
      </c>
      <c r="C6159" s="11" t="s">
        <v>19</v>
      </c>
      <c r="D6159" s="11" t="s">
        <v>1710</v>
      </c>
      <c r="E6159" s="12">
        <v>193</v>
      </c>
      <c r="F6159" s="12">
        <v>0</v>
      </c>
      <c r="G6159" s="12">
        <v>0</v>
      </c>
      <c r="H6159" s="12">
        <v>0</v>
      </c>
      <c r="I6159" s="11"/>
      <c r="J6159" s="14">
        <v>700000</v>
      </c>
      <c r="K6159" s="14">
        <v>700000</v>
      </c>
      <c r="L6159" s="14">
        <v>0</v>
      </c>
      <c r="M6159" s="13"/>
      <c r="N6159" s="10">
        <v>-0.2</v>
      </c>
      <c r="O6159" s="10">
        <f>N6159-1/SUMIF(Seasons!A$2:A$8,C6159,Seasons!E$2:E$8)*(B6159-(E6159/SUMIF(Seasons!A$2:A$8,C6159,Seasons!B$2:B$8))*SUMIF(Seasons!A$2:A$8,C6159,Seasons!C$2:C$8))</f>
        <v>-0.72980132450331126</v>
      </c>
    </row>
    <row r="6160" spans="1:15" x14ac:dyDescent="0.2">
      <c r="A6160">
        <v>1</v>
      </c>
      <c r="B6160" s="1">
        <f>K6160</f>
        <v>447849</v>
      </c>
      <c r="C6160" s="11" t="s">
        <v>20</v>
      </c>
      <c r="D6160" s="11" t="s">
        <v>1710</v>
      </c>
      <c r="E6160" s="12">
        <v>119</v>
      </c>
      <c r="F6160" s="12">
        <v>0</v>
      </c>
      <c r="G6160" s="12">
        <v>0</v>
      </c>
      <c r="H6160" s="12">
        <v>0</v>
      </c>
      <c r="I6160" s="12"/>
      <c r="J6160" s="14">
        <v>700000</v>
      </c>
      <c r="K6160" s="14">
        <v>447849</v>
      </c>
      <c r="L6160" s="14">
        <v>0</v>
      </c>
      <c r="M6160" s="13"/>
      <c r="N6160" s="10">
        <v>-0.5</v>
      </c>
      <c r="O6160" s="10">
        <f>N6160-1/SUMIF(Seasons!A$2:A$8,C6160,Seasons!E$2:E$8)*(B6160-(E6160/SUMIF(Seasons!A$2:A$8,C6160,Seasons!B$2:B$8))*SUMIF(Seasons!A$2:A$8,C6160,Seasons!C$2:C$8))</f>
        <v>-0.82055914876422653</v>
      </c>
    </row>
    <row r="6161" spans="1:15" x14ac:dyDescent="0.2">
      <c r="A6161">
        <v>1</v>
      </c>
      <c r="B6161" s="1">
        <f>K6161</f>
        <v>17838</v>
      </c>
      <c r="C6161" s="11" t="s">
        <v>21</v>
      </c>
      <c r="D6161" s="11" t="s">
        <v>1710</v>
      </c>
      <c r="E6161" s="12">
        <v>6</v>
      </c>
      <c r="F6161" s="12">
        <v>0</v>
      </c>
      <c r="G6161" s="12">
        <v>0</v>
      </c>
      <c r="H6161" s="12">
        <v>0</v>
      </c>
      <c r="I6161" s="12"/>
      <c r="J6161" s="14">
        <v>550000</v>
      </c>
      <c r="K6161" s="14">
        <v>17838</v>
      </c>
      <c r="L6161" s="14">
        <v>0</v>
      </c>
      <c r="M6161" s="13">
        <v>0</v>
      </c>
      <c r="N6161" s="10">
        <v>0</v>
      </c>
      <c r="O6161" s="10">
        <f>N6161-1/SUMIF(Seasons!A$2:A$8,C6161,Seasons!E$2:E$8)*(B6161-(E6161/SUMIF(Seasons!A$2:A$8,C6161,Seasons!B$2:B$8))*SUMIF(Seasons!A$2:A$8,C6161,Seasons!C$2:C$8))</f>
        <v>-1.8634132457014227E-3</v>
      </c>
    </row>
    <row r="6162" spans="1:15" x14ac:dyDescent="0.2">
      <c r="A6162">
        <v>1</v>
      </c>
      <c r="B6162" s="1">
        <f>J6162</f>
        <v>590000</v>
      </c>
      <c r="C6162" s="11" t="s">
        <v>17</v>
      </c>
      <c r="D6162" s="11" t="s">
        <v>1711</v>
      </c>
      <c r="E6162" s="12">
        <v>190</v>
      </c>
      <c r="F6162" s="12"/>
      <c r="G6162" s="12"/>
      <c r="H6162" s="12"/>
      <c r="I6162" s="13">
        <v>575000</v>
      </c>
      <c r="J6162" s="14">
        <v>590000</v>
      </c>
      <c r="K6162" s="14"/>
      <c r="L6162" s="14" t="s">
        <v>27</v>
      </c>
      <c r="M6162" s="13"/>
      <c r="N6162" s="10">
        <v>2.7</v>
      </c>
      <c r="O6162" s="10">
        <f>N6162-1/SUMIF(Seasons!A$2:A$8,C6162,Seasons!E$2:E$8)*(B6162-(E6162/SUMIF(Seasons!A$2:A$8,C6162,Seasons!B$2:B$8))*SUMIF(Seasons!A$2:A$8,C6162,Seasons!C$2:C$8))</f>
        <v>2.3985253959584929</v>
      </c>
    </row>
    <row r="6163" spans="1:15" x14ac:dyDescent="0.2">
      <c r="A6163">
        <v>1</v>
      </c>
      <c r="B6163" s="1">
        <f>K6163</f>
        <v>91710</v>
      </c>
      <c r="C6163" s="11" t="s">
        <v>19</v>
      </c>
      <c r="D6163" s="11" t="s">
        <v>1711</v>
      </c>
      <c r="E6163" s="12">
        <v>30</v>
      </c>
      <c r="F6163" s="12">
        <v>0</v>
      </c>
      <c r="G6163" s="12">
        <v>0</v>
      </c>
      <c r="H6163" s="12">
        <v>0</v>
      </c>
      <c r="I6163" s="11"/>
      <c r="J6163" s="14">
        <v>590000</v>
      </c>
      <c r="K6163" s="14">
        <v>91710</v>
      </c>
      <c r="L6163" s="14">
        <v>30000</v>
      </c>
      <c r="M6163" s="13"/>
      <c r="N6163" s="10">
        <v>0.9</v>
      </c>
      <c r="O6163" s="10">
        <f>N6163-1/SUMIF(Seasons!A$2:A$8,C6163,Seasons!E$2:E$8)*(B6163-(E6163/SUMIF(Seasons!A$2:A$8,C6163,Seasons!B$2:B$8))*SUMIF(Seasons!A$2:A$8,C6163,Seasons!C$2:C$8))</f>
        <v>0.86294094636790997</v>
      </c>
    </row>
    <row r="6164" spans="1:15" x14ac:dyDescent="0.2">
      <c r="A6164">
        <v>1</v>
      </c>
      <c r="B6164" s="1">
        <f>K6164</f>
        <v>500000</v>
      </c>
      <c r="C6164" s="11" t="s">
        <v>20</v>
      </c>
      <c r="D6164" s="11" t="s">
        <v>1711</v>
      </c>
      <c r="E6164" s="12">
        <v>155</v>
      </c>
      <c r="F6164" s="12">
        <v>0</v>
      </c>
      <c r="G6164" s="12">
        <v>0</v>
      </c>
      <c r="H6164" s="12">
        <v>0</v>
      </c>
      <c r="I6164" s="12"/>
      <c r="J6164" s="14">
        <v>600000</v>
      </c>
      <c r="K6164" s="14">
        <v>500000</v>
      </c>
      <c r="L6164" s="14">
        <v>0</v>
      </c>
      <c r="M6164" s="13"/>
      <c r="N6164" s="10">
        <v>-1.3</v>
      </c>
      <c r="O6164" s="10">
        <f>N6164-1/SUMIF(Seasons!A$2:A$8,C6164,Seasons!E$2:E$8)*(B6164-(E6164/SUMIF(Seasons!A$2:A$8,C6164,Seasons!B$2:B$8))*SUMIF(Seasons!A$2:A$8,C6164,Seasons!C$2:C$8))</f>
        <v>-1.508768267223382</v>
      </c>
    </row>
    <row r="6165" spans="1:15" x14ac:dyDescent="0.2">
      <c r="A6165">
        <v>1</v>
      </c>
      <c r="B6165" s="1">
        <f>K6165</f>
        <v>158108</v>
      </c>
      <c r="C6165" s="11" t="s">
        <v>21</v>
      </c>
      <c r="D6165" s="11" t="s">
        <v>1711</v>
      </c>
      <c r="E6165" s="12">
        <v>39</v>
      </c>
      <c r="F6165" s="12">
        <v>0</v>
      </c>
      <c r="G6165" s="12">
        <v>0</v>
      </c>
      <c r="H6165" s="12">
        <v>0</v>
      </c>
      <c r="I6165" s="12"/>
      <c r="J6165" s="14">
        <v>750000</v>
      </c>
      <c r="K6165" s="14">
        <v>158108</v>
      </c>
      <c r="L6165" s="14">
        <v>0</v>
      </c>
      <c r="M6165" s="13">
        <v>0</v>
      </c>
      <c r="N6165" s="10">
        <v>1.2</v>
      </c>
      <c r="O6165" s="10">
        <f>N6165-1/SUMIF(Seasons!A$2:A$8,C6165,Seasons!E$2:E$8)*(B6165-(E6165/SUMIF(Seasons!A$2:A$8,C6165,Seasons!B$2:B$8))*SUMIF(Seasons!A$2:A$8,C6165,Seasons!C$2:C$8))</f>
        <v>1.0910123711073447</v>
      </c>
    </row>
    <row r="6166" spans="1:15" x14ac:dyDescent="0.2">
      <c r="A6166">
        <v>1</v>
      </c>
      <c r="B6166" s="1">
        <f>48/82*K6166</f>
        <v>351219.5121951219</v>
      </c>
      <c r="C6166" t="s">
        <v>22</v>
      </c>
      <c r="D6166" t="s">
        <v>1711</v>
      </c>
      <c r="E6166">
        <v>99</v>
      </c>
      <c r="F6166">
        <v>0</v>
      </c>
      <c r="H6166">
        <v>0</v>
      </c>
      <c r="K6166" s="1">
        <v>600000</v>
      </c>
      <c r="L6166" s="1">
        <v>0</v>
      </c>
      <c r="N6166" s="3">
        <v>-0.5</v>
      </c>
      <c r="O6166" s="10">
        <f>N6166-1/SUMIF(Seasons!A$2:A$8,C6166,Seasons!E$2:E$8)*(B6166-(E6166/SUMIF(Seasons!A$2:A$8,C6166,Seasons!B$2:B$8))*SUMIF(Seasons!A$2:A$8,C6166,Seasons!C$2:C$8))</f>
        <v>-0.59063729346970884</v>
      </c>
    </row>
    <row r="6167" spans="1:15" x14ac:dyDescent="0.2">
      <c r="A6167">
        <v>1</v>
      </c>
      <c r="B6167" s="1">
        <f>K6167</f>
        <v>90256</v>
      </c>
      <c r="C6167" t="s">
        <v>15</v>
      </c>
      <c r="D6167" t="s">
        <v>1711</v>
      </c>
      <c r="E6167">
        <v>32</v>
      </c>
      <c r="F6167">
        <v>0</v>
      </c>
      <c r="G6167">
        <v>0</v>
      </c>
      <c r="H6167">
        <v>0</v>
      </c>
      <c r="I6167"/>
      <c r="J6167" s="1">
        <v>550000</v>
      </c>
      <c r="K6167" s="1">
        <v>90256</v>
      </c>
      <c r="L6167" s="1">
        <v>0</v>
      </c>
      <c r="M6167"/>
      <c r="N6167" s="3">
        <v>0.1</v>
      </c>
      <c r="O6167" s="10">
        <f>N6167-1/SUMIF(Seasons!A$2:A$8,C6167,Seasons!E$2:E$8)*(B6167-(E6167/SUMIF(Seasons!A$2:A$8,C6167,Seasons!B$2:B$8))*SUMIF(Seasons!A$2:A$8,C6167,Seasons!C$2:C$8))</f>
        <v>0.10000095316106931</v>
      </c>
    </row>
    <row r="6168" spans="1:15" x14ac:dyDescent="0.2">
      <c r="A6168">
        <v>1</v>
      </c>
      <c r="B6168" s="1">
        <v>650000</v>
      </c>
      <c r="C6168" t="s">
        <v>23</v>
      </c>
      <c r="D6168" t="s">
        <v>1711</v>
      </c>
      <c r="E6168">
        <v>186</v>
      </c>
      <c r="K6168" s="1">
        <v>650000</v>
      </c>
      <c r="L6168" s="1">
        <v>0</v>
      </c>
      <c r="N6168" s="3">
        <v>-3.7</v>
      </c>
      <c r="O6168" s="10">
        <f>N6168-1/SUMIF(Seasons!A$2:A$8,C6168,Seasons!E$2:E$8)*(B6168-(E6168/SUMIF(Seasons!A$2:A$8,C6168,Seasons!B$2:B$8))*SUMIF(Seasons!A$2:A$8,C6168,Seasons!C$2:C$8))</f>
        <v>-3.9129547471162378</v>
      </c>
    </row>
    <row r="6169" spans="1:15" x14ac:dyDescent="0.2">
      <c r="A6169">
        <v>1</v>
      </c>
      <c r="B6169" s="1">
        <f>K6169</f>
        <v>18280</v>
      </c>
      <c r="C6169" s="11" t="s">
        <v>20</v>
      </c>
      <c r="D6169" s="11" t="s">
        <v>1712</v>
      </c>
      <c r="E6169" s="12">
        <v>4</v>
      </c>
      <c r="F6169" s="12">
        <v>0</v>
      </c>
      <c r="G6169" s="12">
        <v>0</v>
      </c>
      <c r="H6169" s="12">
        <v>0</v>
      </c>
      <c r="I6169" s="12"/>
      <c r="J6169" s="14">
        <v>850000</v>
      </c>
      <c r="K6169" s="14">
        <v>18280</v>
      </c>
      <c r="L6169" s="14">
        <v>265000</v>
      </c>
      <c r="M6169" s="13"/>
      <c r="N6169" s="10">
        <v>-0.2</v>
      </c>
      <c r="O6169" s="10">
        <f>N6169-1/SUMIF(Seasons!A$2:A$8,C6169,Seasons!E$2:E$8)*(B6169-(E6169/SUMIF(Seasons!A$2:A$8,C6169,Seasons!B$2:B$8))*SUMIF(Seasons!A$2:A$8,C6169,Seasons!C$2:C$8))</f>
        <v>-0.2188575661660718</v>
      </c>
    </row>
    <row r="6170" spans="1:15" x14ac:dyDescent="0.2">
      <c r="A6170">
        <v>1</v>
      </c>
      <c r="B6170" s="1">
        <f>K6170</f>
        <v>381351</v>
      </c>
      <c r="C6170" s="11" t="s">
        <v>21</v>
      </c>
      <c r="D6170" s="11" t="s">
        <v>1712</v>
      </c>
      <c r="E6170" s="12">
        <v>83</v>
      </c>
      <c r="F6170" s="16">
        <v>20</v>
      </c>
      <c r="G6170" s="12">
        <v>0</v>
      </c>
      <c r="H6170" s="12">
        <v>0</v>
      </c>
      <c r="I6170" s="12"/>
      <c r="J6170" s="14">
        <v>850000</v>
      </c>
      <c r="K6170" s="14">
        <v>381351</v>
      </c>
      <c r="L6170" s="14">
        <v>215000</v>
      </c>
      <c r="M6170" s="13">
        <v>265000</v>
      </c>
      <c r="N6170" s="10">
        <v>-0.2</v>
      </c>
      <c r="O6170" s="10">
        <f>N6170-1/SUMIF(Seasons!A$2:A$8,C6170,Seasons!E$2:E$8)*(B6170-(E6170/SUMIF(Seasons!A$2:A$8,C6170,Seasons!B$2:B$8))*SUMIF(Seasons!A$2:A$8,C6170,Seasons!C$2:C$8))</f>
        <v>-0.53503600067276458</v>
      </c>
    </row>
    <row r="6171" spans="1:15" x14ac:dyDescent="0.2">
      <c r="A6171">
        <v>1</v>
      </c>
      <c r="B6171" s="1">
        <f>48/82*K6171</f>
        <v>354146.3414634146</v>
      </c>
      <c r="C6171" t="s">
        <v>22</v>
      </c>
      <c r="D6171" t="s">
        <v>1712</v>
      </c>
      <c r="E6171">
        <v>99</v>
      </c>
      <c r="F6171">
        <v>0</v>
      </c>
      <c r="H6171">
        <v>0</v>
      </c>
      <c r="K6171" s="1">
        <v>605000</v>
      </c>
      <c r="L6171" s="1">
        <v>0</v>
      </c>
      <c r="N6171" s="3">
        <v>1.4</v>
      </c>
      <c r="O6171" s="10">
        <f>N6171-1/SUMIF(Seasons!A$2:A$8,C6171,Seasons!E$2:E$8)*(B6171-(E6171/SUMIF(Seasons!A$2:A$8,C6171,Seasons!B$2:B$8))*SUMIF(Seasons!A$2:A$8,C6171,Seasons!C$2:C$8))</f>
        <v>1.3033202202989771</v>
      </c>
    </row>
    <row r="6172" spans="1:15" x14ac:dyDescent="0.2">
      <c r="A6172">
        <v>1</v>
      </c>
      <c r="B6172" s="1">
        <f>K6172</f>
        <v>775000</v>
      </c>
      <c r="C6172" t="s">
        <v>15</v>
      </c>
      <c r="D6172" t="s">
        <v>1712</v>
      </c>
      <c r="E6172">
        <v>195</v>
      </c>
      <c r="F6172">
        <v>0</v>
      </c>
      <c r="G6172">
        <v>0</v>
      </c>
      <c r="H6172">
        <v>0</v>
      </c>
      <c r="I6172"/>
      <c r="J6172" s="1">
        <v>775000</v>
      </c>
      <c r="K6172" s="1">
        <v>775000</v>
      </c>
      <c r="L6172" s="1">
        <v>0</v>
      </c>
      <c r="M6172"/>
      <c r="N6172" s="3">
        <v>1</v>
      </c>
      <c r="O6172" s="10">
        <f>N6172-1/SUMIF(Seasons!A$2:A$8,C6172,Seasons!E$2:E$8)*(B6172-(E6172/SUMIF(Seasons!A$2:A$8,C6172,Seasons!B$2:B$8))*SUMIF(Seasons!A$2:A$8,C6172,Seasons!C$2:C$8))</f>
        <v>0.47725072604065832</v>
      </c>
    </row>
    <row r="6173" spans="1:15" x14ac:dyDescent="0.2">
      <c r="A6173">
        <v>1</v>
      </c>
      <c r="B6173" s="1">
        <v>775000</v>
      </c>
      <c r="C6173" t="s">
        <v>23</v>
      </c>
      <c r="D6173" t="s">
        <v>1712</v>
      </c>
      <c r="E6173">
        <v>186</v>
      </c>
      <c r="K6173" s="1">
        <v>775000</v>
      </c>
      <c r="L6173" s="1">
        <v>0</v>
      </c>
      <c r="N6173" s="3">
        <v>1.2</v>
      </c>
      <c r="O6173" s="10">
        <f>N6173-1/SUMIF(Seasons!A$2:A$8,C6173,Seasons!E$2:E$8)*(B6173-(E6173/SUMIF(Seasons!A$2:A$8,C6173,Seasons!B$2:B$8))*SUMIF(Seasons!A$2:A$8,C6173,Seasons!C$2:C$8))</f>
        <v>0.72085181898846495</v>
      </c>
    </row>
    <row r="6174" spans="1:15" x14ac:dyDescent="0.2">
      <c r="A6174">
        <v>1</v>
      </c>
      <c r="B6174" s="1">
        <v>25000</v>
      </c>
      <c r="C6174" t="s">
        <v>23</v>
      </c>
      <c r="D6174" t="s">
        <v>1713</v>
      </c>
      <c r="E6174">
        <v>5</v>
      </c>
      <c r="K6174" s="1">
        <v>25000</v>
      </c>
      <c r="L6174" s="1">
        <v>0</v>
      </c>
      <c r="N6174" s="3">
        <v>0.5</v>
      </c>
      <c r="O6174" s="10">
        <f>N6174-1/SUMIF(Seasons!A$2:A$8,C6174,Seasons!E$2:E$8)*(B6174-(E6174/SUMIF(Seasons!A$2:A$8,C6174,Seasons!B$2:B$8))*SUMIF(Seasons!A$2:A$8,C6174,Seasons!C$2:C$8))</f>
        <v>0.47824655809027677</v>
      </c>
    </row>
    <row r="6175" spans="1:15" x14ac:dyDescent="0.2">
      <c r="A6175">
        <v>1</v>
      </c>
      <c r="B6175" s="1">
        <f>J6175</f>
        <v>731667</v>
      </c>
      <c r="C6175" s="11" t="s">
        <v>17</v>
      </c>
      <c r="D6175" s="11" t="s">
        <v>1714</v>
      </c>
      <c r="E6175" s="12">
        <v>190</v>
      </c>
      <c r="F6175" s="12"/>
      <c r="G6175" s="12"/>
      <c r="H6175" s="12"/>
      <c r="I6175" s="13">
        <v>615000</v>
      </c>
      <c r="J6175" s="14">
        <v>731667</v>
      </c>
      <c r="K6175" s="14"/>
      <c r="L6175" s="14">
        <v>100000</v>
      </c>
      <c r="M6175" s="13"/>
      <c r="N6175" s="10">
        <v>2.2000000000000002</v>
      </c>
      <c r="O6175" s="10">
        <f>N6175-1/SUMIF(Seasons!A$2:A$8,C6175,Seasons!E$2:E$8)*(B6175-(E6175/SUMIF(Seasons!A$2:A$8,C6175,Seasons!B$2:B$8))*SUMIF(Seasons!A$2:A$8,C6175,Seasons!C$2:C$8))</f>
        <v>1.5271427635172039</v>
      </c>
    </row>
    <row r="6176" spans="1:15" x14ac:dyDescent="0.2">
      <c r="A6176">
        <v>1</v>
      </c>
      <c r="B6176" s="1">
        <f>K6176</f>
        <v>731667</v>
      </c>
      <c r="C6176" s="11" t="s">
        <v>19</v>
      </c>
      <c r="D6176" s="11" t="s">
        <v>1714</v>
      </c>
      <c r="E6176" s="12">
        <v>193</v>
      </c>
      <c r="F6176" s="12">
        <v>0</v>
      </c>
      <c r="G6176" s="12">
        <v>0</v>
      </c>
      <c r="H6176" s="12">
        <v>0</v>
      </c>
      <c r="I6176" s="11"/>
      <c r="J6176" s="14">
        <v>731667</v>
      </c>
      <c r="K6176" s="14">
        <v>731667</v>
      </c>
      <c r="L6176" s="14">
        <v>100000</v>
      </c>
      <c r="M6176" s="13"/>
      <c r="N6176" s="10">
        <v>4.5</v>
      </c>
      <c r="O6176" s="10">
        <f>N6176-1/SUMIF(Seasons!A$2:A$8,C6176,Seasons!E$2:E$8)*(B6176-(E6176/SUMIF(Seasons!A$2:A$8,C6176,Seasons!B$2:B$8))*SUMIF(Seasons!A$2:A$8,C6176,Seasons!C$2:C$8))</f>
        <v>3.8863125827814571</v>
      </c>
    </row>
    <row r="6177" spans="1:15" x14ac:dyDescent="0.2">
      <c r="A6177">
        <v>1</v>
      </c>
      <c r="B6177" s="1">
        <f>K6177</f>
        <v>1950000</v>
      </c>
      <c r="C6177" s="11" t="s">
        <v>20</v>
      </c>
      <c r="D6177" s="11" t="s">
        <v>1714</v>
      </c>
      <c r="E6177" s="12">
        <v>186</v>
      </c>
      <c r="F6177" s="12">
        <v>0</v>
      </c>
      <c r="G6177" s="12">
        <v>0</v>
      </c>
      <c r="H6177" s="12">
        <v>0</v>
      </c>
      <c r="I6177" s="12"/>
      <c r="J6177" s="14">
        <v>1950000</v>
      </c>
      <c r="K6177" s="14">
        <v>1950000</v>
      </c>
      <c r="L6177" s="14">
        <v>0</v>
      </c>
      <c r="M6177" s="13"/>
      <c r="N6177" s="10">
        <v>0.9</v>
      </c>
      <c r="O6177" s="10">
        <f>N6177-1/SUMIF(Seasons!A$2:A$8,C6177,Seasons!E$2:E$8)*(B6177-(E6177/SUMIF(Seasons!A$2:A$8,C6177,Seasons!B$2:B$8))*SUMIF(Seasons!A$2:A$8,C6177,Seasons!C$2:C$8))</f>
        <v>-2.7325678496868475</v>
      </c>
    </row>
    <row r="6178" spans="1:15" x14ac:dyDescent="0.2">
      <c r="A6178">
        <v>1</v>
      </c>
      <c r="B6178" s="1">
        <f>K6178</f>
        <v>763784</v>
      </c>
      <c r="C6178" s="11" t="s">
        <v>21</v>
      </c>
      <c r="D6178" s="11" t="s">
        <v>1714</v>
      </c>
      <c r="E6178" s="12">
        <v>157</v>
      </c>
      <c r="F6178" s="12">
        <v>0</v>
      </c>
      <c r="G6178" s="12">
        <v>0</v>
      </c>
      <c r="H6178" s="12">
        <v>0</v>
      </c>
      <c r="I6178" s="12"/>
      <c r="J6178" s="14">
        <v>900000</v>
      </c>
      <c r="K6178" s="14">
        <v>763784</v>
      </c>
      <c r="L6178" s="14">
        <v>0</v>
      </c>
      <c r="M6178" s="13">
        <v>0</v>
      </c>
      <c r="N6178" s="10">
        <v>5.6</v>
      </c>
      <c r="O6178" s="10">
        <f>N6178-1/SUMIF(Seasons!A$2:A$8,C6178,Seasons!E$2:E$8)*(B6178-(E6178/SUMIF(Seasons!A$2:A$8,C6178,Seasons!B$2:B$8))*SUMIF(Seasons!A$2:A$8,C6178,Seasons!C$2:C$8))</f>
        <v>4.8687560529414045</v>
      </c>
    </row>
    <row r="6179" spans="1:15" x14ac:dyDescent="0.2">
      <c r="A6179">
        <v>1</v>
      </c>
      <c r="B6179" s="1">
        <f>48/82*K6179</f>
        <v>995121.95121951215</v>
      </c>
      <c r="C6179" t="s">
        <v>22</v>
      </c>
      <c r="D6179" t="s">
        <v>1714</v>
      </c>
      <c r="E6179">
        <v>99</v>
      </c>
      <c r="F6179">
        <v>0</v>
      </c>
      <c r="H6179">
        <v>0</v>
      </c>
      <c r="K6179" s="1">
        <v>1700000</v>
      </c>
      <c r="L6179" s="1">
        <v>0</v>
      </c>
      <c r="N6179" s="3">
        <v>3.7</v>
      </c>
      <c r="O6179" s="10">
        <f>N6179-1/SUMIF(Seasons!A$2:A$8,C6179,Seasons!E$2:E$8)*(B6179-(E6179/SUMIF(Seasons!A$2:A$8,C6179,Seasons!B$2:B$8))*SUMIF(Seasons!A$2:A$8,C6179,Seasons!C$2:C$8))</f>
        <v>2.2800157356412276</v>
      </c>
    </row>
    <row r="6180" spans="1:15" x14ac:dyDescent="0.2">
      <c r="A6180">
        <v>1</v>
      </c>
      <c r="B6180" s="1">
        <f>K6180</f>
        <v>1700000</v>
      </c>
      <c r="C6180" t="s">
        <v>15</v>
      </c>
      <c r="D6180" t="s">
        <v>1714</v>
      </c>
      <c r="E6180">
        <v>195</v>
      </c>
      <c r="F6180">
        <v>0</v>
      </c>
      <c r="G6180">
        <v>0</v>
      </c>
      <c r="H6180">
        <v>0</v>
      </c>
      <c r="I6180"/>
      <c r="J6180" s="1">
        <v>1700000</v>
      </c>
      <c r="K6180" s="1">
        <v>1700000</v>
      </c>
      <c r="L6180" s="1">
        <v>0</v>
      </c>
      <c r="M6180"/>
      <c r="N6180" s="3">
        <v>4.0999999999999996</v>
      </c>
      <c r="O6180" s="10">
        <f>N6180-1/SUMIF(Seasons!A$2:A$8,C6180,Seasons!E$2:E$8)*(B6180-(E6180/SUMIF(Seasons!A$2:A$8,C6180,Seasons!B$2:B$8))*SUMIF(Seasons!A$2:A$8,C6180,Seasons!C$2:C$8))</f>
        <v>1.4281703775411421</v>
      </c>
    </row>
    <row r="6181" spans="1:15" x14ac:dyDescent="0.2">
      <c r="A6181">
        <v>1</v>
      </c>
      <c r="B6181" s="1">
        <v>4500000</v>
      </c>
      <c r="C6181" t="s">
        <v>23</v>
      </c>
      <c r="D6181" t="s">
        <v>1714</v>
      </c>
      <c r="E6181">
        <v>186</v>
      </c>
      <c r="K6181" s="1">
        <v>4500000</v>
      </c>
      <c r="L6181" s="1">
        <v>0</v>
      </c>
      <c r="N6181" s="3">
        <v>11.6</v>
      </c>
      <c r="O6181" s="10">
        <f>N6181-1/SUMIF(Seasons!A$2:A$8,C6181,Seasons!E$2:E$8)*(B6181-(E6181/SUMIF(Seasons!A$2:A$8,C6181,Seasons!B$2:B$8))*SUMIF(Seasons!A$2:A$8,C6181,Seasons!C$2:C$8))</f>
        <v>3.1882874889086068</v>
      </c>
    </row>
    <row r="6182" spans="1:15" x14ac:dyDescent="0.2">
      <c r="A6182">
        <v>1</v>
      </c>
      <c r="B6182" s="1">
        <f>48/82*K6182</f>
        <v>40798.243902439019</v>
      </c>
      <c r="C6182" t="s">
        <v>22</v>
      </c>
      <c r="D6182" t="s">
        <v>1715</v>
      </c>
      <c r="E6182">
        <v>12</v>
      </c>
      <c r="F6182">
        <v>0</v>
      </c>
      <c r="H6182">
        <v>0</v>
      </c>
      <c r="K6182" s="1">
        <v>69697</v>
      </c>
      <c r="L6182" s="1">
        <v>0</v>
      </c>
      <c r="N6182" s="3">
        <v>-0.2</v>
      </c>
      <c r="O6182" s="10">
        <f>N6182-1/SUMIF(Seasons!A$2:A$8,C6182,Seasons!E$2:E$8)*(B6182-(E6182/SUMIF(Seasons!A$2:A$8,C6182,Seasons!B$2:B$8))*SUMIF(Seasons!A$2:A$8,C6182,Seasons!C$2:C$8))</f>
        <v>-0.20732426235605464</v>
      </c>
    </row>
    <row r="6183" spans="1:15" x14ac:dyDescent="0.2">
      <c r="A6183">
        <v>1</v>
      </c>
      <c r="B6183" s="1">
        <f>K6183</f>
        <v>126795</v>
      </c>
      <c r="C6183" t="s">
        <v>15</v>
      </c>
      <c r="D6183" t="s">
        <v>1715</v>
      </c>
      <c r="E6183">
        <v>43</v>
      </c>
      <c r="F6183">
        <v>0</v>
      </c>
      <c r="G6183">
        <v>0</v>
      </c>
      <c r="H6183">
        <v>0</v>
      </c>
      <c r="I6183"/>
      <c r="J6183" s="1">
        <v>575000</v>
      </c>
      <c r="K6183" s="1">
        <v>126795</v>
      </c>
      <c r="L6183" s="1">
        <v>0</v>
      </c>
      <c r="M6183"/>
      <c r="N6183" s="3">
        <v>-0.2</v>
      </c>
      <c r="O6183" s="10">
        <f>N6183-1/SUMIF(Seasons!A$2:A$8,C6183,Seasons!E$2:E$8)*(B6183-(E6183/SUMIF(Seasons!A$2:A$8,C6183,Seasons!B$2:B$8))*SUMIF(Seasons!A$2:A$8,C6183,Seasons!C$2:C$8))</f>
        <v>-0.21280839973192345</v>
      </c>
    </row>
    <row r="6184" spans="1:15" x14ac:dyDescent="0.2">
      <c r="A6184">
        <v>1</v>
      </c>
      <c r="B6184" s="1">
        <v>192000</v>
      </c>
      <c r="C6184" t="s">
        <v>23</v>
      </c>
      <c r="D6184" t="s">
        <v>1715</v>
      </c>
      <c r="E6184">
        <v>55</v>
      </c>
      <c r="K6184" s="1">
        <v>192000</v>
      </c>
      <c r="L6184" s="1">
        <v>0</v>
      </c>
      <c r="N6184" s="3">
        <v>-0.4</v>
      </c>
      <c r="O6184" s="10">
        <f>N6184-1/SUMIF(Seasons!A$2:A$8,C6184,Seasons!E$2:E$8)*(B6184-(E6184/SUMIF(Seasons!A$2:A$8,C6184,Seasons!B$2:B$8))*SUMIF(Seasons!A$2:A$8,C6184,Seasons!C$2:C$8))</f>
        <v>-0.46253542090047806</v>
      </c>
    </row>
    <row r="6185" spans="1:15" x14ac:dyDescent="0.2">
      <c r="A6185">
        <v>1</v>
      </c>
      <c r="B6185" s="1">
        <f>J6185</f>
        <v>4100000</v>
      </c>
      <c r="C6185" s="11" t="s">
        <v>17</v>
      </c>
      <c r="D6185" s="11" t="s">
        <v>1716</v>
      </c>
      <c r="E6185" s="12">
        <v>190</v>
      </c>
      <c r="F6185" s="12"/>
      <c r="G6185" s="12"/>
      <c r="H6185" s="12"/>
      <c r="I6185" s="13">
        <v>4100000</v>
      </c>
      <c r="J6185" s="14">
        <v>4100000</v>
      </c>
      <c r="K6185" s="14"/>
      <c r="L6185" s="14" t="s">
        <v>27</v>
      </c>
      <c r="M6185" s="13"/>
      <c r="N6185" s="10">
        <v>18.399999999999999</v>
      </c>
      <c r="O6185" s="10">
        <f>N6185-1/SUMIF(Seasons!A$2:A$8,C6185,Seasons!E$2:E$8)*(B6185-(E6185/SUMIF(Seasons!A$2:A$8,C6185,Seasons!B$2:B$8))*SUMIF(Seasons!A$2:A$8,C6185,Seasons!C$2:C$8))</f>
        <v>8.8969961769524843</v>
      </c>
    </row>
    <row r="6186" spans="1:15" x14ac:dyDescent="0.2">
      <c r="A6186">
        <v>1</v>
      </c>
      <c r="B6186" s="1">
        <f>K6186</f>
        <v>4100000</v>
      </c>
      <c r="C6186" s="11" t="s">
        <v>19</v>
      </c>
      <c r="D6186" s="11" t="s">
        <v>1716</v>
      </c>
      <c r="E6186" s="12">
        <v>193</v>
      </c>
      <c r="F6186" s="12">
        <v>0</v>
      </c>
      <c r="G6186" s="12">
        <v>0</v>
      </c>
      <c r="H6186" s="12">
        <v>0</v>
      </c>
      <c r="I6186" s="11"/>
      <c r="J6186" s="14">
        <v>4100000</v>
      </c>
      <c r="K6186" s="14">
        <v>4100000</v>
      </c>
      <c r="L6186" s="14">
        <v>0</v>
      </c>
      <c r="M6186" s="13"/>
      <c r="N6186" s="10">
        <v>10.7</v>
      </c>
      <c r="O6186" s="10">
        <f>N6186-1/SUMIF(Seasons!A$2:A$8,C6186,Seasons!E$2:E$8)*(B6186-(E6186/SUMIF(Seasons!A$2:A$8,C6186,Seasons!B$2:B$8))*SUMIF(Seasons!A$2:A$8,C6186,Seasons!C$2:C$8))</f>
        <v>1.1635761589403959</v>
      </c>
    </row>
    <row r="6187" spans="1:15" x14ac:dyDescent="0.2">
      <c r="A6187">
        <v>1</v>
      </c>
      <c r="B6187" s="1">
        <f>K6187</f>
        <v>4100000</v>
      </c>
      <c r="C6187" s="11" t="s">
        <v>20</v>
      </c>
      <c r="D6187" s="11" t="s">
        <v>1716</v>
      </c>
      <c r="E6187" s="12">
        <v>186</v>
      </c>
      <c r="F6187" s="12">
        <v>0</v>
      </c>
      <c r="G6187" s="12">
        <v>0</v>
      </c>
      <c r="H6187" s="12">
        <v>0</v>
      </c>
      <c r="I6187" s="12"/>
      <c r="J6187" s="14">
        <v>4100000</v>
      </c>
      <c r="K6187" s="14">
        <v>4100000</v>
      </c>
      <c r="L6187" s="14">
        <v>0</v>
      </c>
      <c r="M6187" s="13"/>
      <c r="N6187" s="10"/>
      <c r="O6187" s="10">
        <f>N6187-1/SUMIF(Seasons!A$2:A$8,C6187,Seasons!E$2:E$8)*(B6187-(E6187/SUMIF(Seasons!A$2:A$8,C6187,Seasons!B$2:B$8))*SUMIF(Seasons!A$2:A$8,C6187,Seasons!C$2:C$8))</f>
        <v>-9.0187891440501033</v>
      </c>
    </row>
    <row r="6188" spans="1:15" x14ac:dyDescent="0.2">
      <c r="A6188">
        <v>1</v>
      </c>
      <c r="B6188" s="1">
        <f>K6188</f>
        <v>4100000</v>
      </c>
      <c r="C6188" s="11" t="s">
        <v>21</v>
      </c>
      <c r="D6188" s="11" t="s">
        <v>1716</v>
      </c>
      <c r="E6188" s="12">
        <v>185</v>
      </c>
      <c r="F6188" s="12">
        <v>0</v>
      </c>
      <c r="G6188" s="12">
        <v>0</v>
      </c>
      <c r="H6188" s="12">
        <v>0</v>
      </c>
      <c r="I6188" s="12"/>
      <c r="J6188" s="14">
        <v>4100000</v>
      </c>
      <c r="K6188" s="14">
        <v>4100000</v>
      </c>
      <c r="L6188" s="14">
        <v>0</v>
      </c>
      <c r="M6188" s="13">
        <v>0</v>
      </c>
      <c r="N6188" s="10">
        <v>7.5</v>
      </c>
      <c r="O6188" s="10">
        <f>N6188-1/SUMIF(Seasons!A$2:A$8,C6188,Seasons!E$2:E$8)*(B6188-(E6188/SUMIF(Seasons!A$2:A$8,C6188,Seasons!B$2:B$8))*SUMIF(Seasons!A$2:A$8,C6188,Seasons!C$2:C$8))</f>
        <v>-0.71445667783628508</v>
      </c>
    </row>
    <row r="6189" spans="1:15" x14ac:dyDescent="0.2">
      <c r="A6189">
        <v>1</v>
      </c>
      <c r="B6189" s="1">
        <f>48/82*K6189</f>
        <v>2400000</v>
      </c>
      <c r="C6189" t="s">
        <v>22</v>
      </c>
      <c r="D6189" t="s">
        <v>1716</v>
      </c>
      <c r="E6189">
        <v>99</v>
      </c>
      <c r="F6189">
        <v>0</v>
      </c>
      <c r="H6189">
        <v>0</v>
      </c>
      <c r="K6189" s="1">
        <v>4100000</v>
      </c>
      <c r="L6189" s="1">
        <v>0</v>
      </c>
      <c r="N6189" s="3">
        <v>4.3</v>
      </c>
      <c r="O6189" s="10">
        <f>N6189-1/SUMIF(Seasons!A$2:A$8,C6189,Seasons!E$2:E$8)*(B6189-(E6189/SUMIF(Seasons!A$2:A$8,C6189,Seasons!B$2:B$8))*SUMIF(Seasons!A$2:A$8,C6189,Seasons!C$2:C$8))</f>
        <v>-2.0377655389457239E-2</v>
      </c>
    </row>
    <row r="6190" spans="1:15" x14ac:dyDescent="0.2">
      <c r="A6190">
        <v>1</v>
      </c>
      <c r="B6190" s="1">
        <f>K6190</f>
        <v>5250000</v>
      </c>
      <c r="C6190" t="s">
        <v>15</v>
      </c>
      <c r="D6190" t="s">
        <v>1716</v>
      </c>
      <c r="E6190">
        <v>195</v>
      </c>
      <c r="F6190">
        <v>0</v>
      </c>
      <c r="G6190">
        <v>0</v>
      </c>
      <c r="H6190">
        <v>0</v>
      </c>
      <c r="I6190"/>
      <c r="J6190" s="1">
        <v>5250000</v>
      </c>
      <c r="K6190" s="1">
        <v>5250000</v>
      </c>
      <c r="L6190" s="1">
        <v>0</v>
      </c>
      <c r="M6190"/>
      <c r="N6190" s="3">
        <v>11.1</v>
      </c>
      <c r="O6190" s="10">
        <f>N6190-1/SUMIF(Seasons!A$2:A$8,C6190,Seasons!E$2:E$8)*(B6190-(E6190/SUMIF(Seasons!A$2:A$8,C6190,Seasons!B$2:B$8))*SUMIF(Seasons!A$2:A$8,C6190,Seasons!C$2:C$8))</f>
        <v>0.18034849951597209</v>
      </c>
    </row>
    <row r="6191" spans="1:15" x14ac:dyDescent="0.2">
      <c r="A6191">
        <v>1</v>
      </c>
      <c r="B6191" s="1">
        <v>5250000</v>
      </c>
      <c r="C6191" t="s">
        <v>23</v>
      </c>
      <c r="D6191" t="s">
        <v>1716</v>
      </c>
      <c r="E6191">
        <v>186</v>
      </c>
      <c r="K6191" s="1">
        <v>5250000</v>
      </c>
      <c r="L6191" s="1">
        <v>0</v>
      </c>
      <c r="N6191" s="3">
        <v>9.9</v>
      </c>
      <c r="O6191" s="10">
        <f>N6191-1/SUMIF(Seasons!A$2:A$8,C6191,Seasons!E$2:E$8)*(B6191-(E6191/SUMIF(Seasons!A$2:A$8,C6191,Seasons!B$2:B$8))*SUMIF(Seasons!A$2:A$8,C6191,Seasons!C$2:C$8))</f>
        <v>-0.10887311446317582</v>
      </c>
    </row>
    <row r="6192" spans="1:15" x14ac:dyDescent="0.2">
      <c r="A6192">
        <v>1</v>
      </c>
      <c r="B6192" s="1">
        <f>K6192</f>
        <v>67162</v>
      </c>
      <c r="C6192" s="11" t="s">
        <v>21</v>
      </c>
      <c r="D6192" s="11" t="s">
        <v>1717</v>
      </c>
      <c r="E6192" s="12">
        <v>7</v>
      </c>
      <c r="F6192" s="12">
        <v>0</v>
      </c>
      <c r="G6192" s="12">
        <v>0</v>
      </c>
      <c r="H6192" s="12">
        <v>0</v>
      </c>
      <c r="I6192" s="12"/>
      <c r="J6192" s="14">
        <v>1775000</v>
      </c>
      <c r="K6192" s="14">
        <v>67162</v>
      </c>
      <c r="L6192" s="14">
        <v>850000</v>
      </c>
      <c r="M6192" s="13">
        <v>0</v>
      </c>
      <c r="N6192" s="10"/>
      <c r="O6192" s="10">
        <f>N6192-1/SUMIF(Seasons!A$2:A$8,C6192,Seasons!E$2:E$8)*(B6192-(E6192/SUMIF(Seasons!A$2:A$8,C6192,Seasons!B$2:B$8))*SUMIF(Seasons!A$2:A$8,C6192,Seasons!C$2:C$8))</f>
        <v>-0.10867699791701706</v>
      </c>
    </row>
    <row r="6193" spans="1:15" x14ac:dyDescent="0.2">
      <c r="A6193">
        <v>1</v>
      </c>
      <c r="B6193" s="1">
        <f>K6193</f>
        <v>371897</v>
      </c>
      <c r="C6193" t="s">
        <v>15</v>
      </c>
      <c r="D6193" t="s">
        <v>1717</v>
      </c>
      <c r="E6193">
        <v>84</v>
      </c>
      <c r="F6193">
        <v>0</v>
      </c>
      <c r="G6193">
        <v>0</v>
      </c>
      <c r="H6193">
        <v>0</v>
      </c>
      <c r="I6193"/>
      <c r="J6193" s="1">
        <v>1713333</v>
      </c>
      <c r="K6193" s="1">
        <v>371897</v>
      </c>
      <c r="L6193" s="1">
        <v>850000</v>
      </c>
      <c r="M6193"/>
      <c r="N6193" s="3">
        <v>2.6</v>
      </c>
      <c r="O6193" s="10">
        <f>N6193-1/SUMIF(Seasons!A$2:A$8,C6193,Seasons!E$2:E$8)*(B6193-(E6193/SUMIF(Seasons!A$2:A$8,C6193,Seasons!B$2:B$8))*SUMIF(Seasons!A$2:A$8,C6193,Seasons!C$2:C$8))</f>
        <v>2.2864110209248643</v>
      </c>
    </row>
    <row r="6194" spans="1:15" x14ac:dyDescent="0.2">
      <c r="A6194">
        <v>1</v>
      </c>
      <c r="B6194" s="1">
        <v>1713000</v>
      </c>
      <c r="C6194" t="s">
        <v>23</v>
      </c>
      <c r="D6194" t="s">
        <v>1717</v>
      </c>
      <c r="E6194">
        <v>186</v>
      </c>
      <c r="K6194" s="1">
        <v>1713000</v>
      </c>
      <c r="L6194" s="1">
        <v>850000</v>
      </c>
      <c r="N6194" s="3">
        <v>10.5</v>
      </c>
      <c r="O6194" s="10">
        <f>N6194-1/SUMIF(Seasons!A$2:A$8,C6194,Seasons!E$2:E$8)*(B6194-(E6194/SUMIF(Seasons!A$2:A$8,C6194,Seasons!B$2:B$8))*SUMIF(Seasons!A$2:A$8,C6194,Seasons!C$2:C$8))</f>
        <v>8.023336291038154</v>
      </c>
    </row>
    <row r="6195" spans="1:15" x14ac:dyDescent="0.2">
      <c r="A6195">
        <v>1</v>
      </c>
      <c r="B6195" s="1">
        <f>J6195</f>
        <v>650000</v>
      </c>
      <c r="C6195" s="11" t="s">
        <v>17</v>
      </c>
      <c r="D6195" s="11" t="s">
        <v>1718</v>
      </c>
      <c r="E6195" s="12">
        <v>190</v>
      </c>
      <c r="F6195" s="12"/>
      <c r="G6195" s="12"/>
      <c r="H6195" s="12"/>
      <c r="I6195" s="13">
        <v>650000</v>
      </c>
      <c r="J6195" s="14">
        <v>650000</v>
      </c>
      <c r="K6195" s="14"/>
      <c r="L6195" s="14" t="s">
        <v>27</v>
      </c>
      <c r="M6195" s="13"/>
      <c r="N6195" s="10">
        <v>-0.9</v>
      </c>
      <c r="O6195" s="10">
        <f>N6195-1/SUMIF(Seasons!A$2:A$8,C6195,Seasons!E$2:E$8)*(B6195-(E6195/SUMIF(Seasons!A$2:A$8,C6195,Seasons!B$2:B$8))*SUMIF(Seasons!A$2:A$8,C6195,Seasons!C$2:C$8))</f>
        <v>-1.3587657018022938</v>
      </c>
    </row>
    <row r="6196" spans="1:15" x14ac:dyDescent="0.2">
      <c r="A6196">
        <v>1</v>
      </c>
      <c r="B6196" s="1">
        <f>K6196</f>
        <v>700000</v>
      </c>
      <c r="C6196" s="11" t="s">
        <v>19</v>
      </c>
      <c r="D6196" s="11" t="s">
        <v>1718</v>
      </c>
      <c r="E6196" s="12">
        <v>193</v>
      </c>
      <c r="F6196" s="12">
        <v>0</v>
      </c>
      <c r="G6196" s="12">
        <v>0</v>
      </c>
      <c r="H6196" s="12">
        <v>0</v>
      </c>
      <c r="I6196" s="11"/>
      <c r="J6196" s="14">
        <v>700000</v>
      </c>
      <c r="K6196" s="14">
        <v>700000</v>
      </c>
      <c r="L6196" s="14">
        <v>0</v>
      </c>
      <c r="M6196" s="13"/>
      <c r="N6196" s="10">
        <v>-2</v>
      </c>
      <c r="O6196" s="10">
        <f>N6196-1/SUMIF(Seasons!A$2:A$8,C6196,Seasons!E$2:E$8)*(B6196-(E6196/SUMIF(Seasons!A$2:A$8,C6196,Seasons!B$2:B$8))*SUMIF(Seasons!A$2:A$8,C6196,Seasons!C$2:C$8))</f>
        <v>-2.5298013245033113</v>
      </c>
    </row>
    <row r="6197" spans="1:15" x14ac:dyDescent="0.2">
      <c r="A6197">
        <v>1</v>
      </c>
      <c r="B6197" s="1">
        <f>K6197</f>
        <v>725000</v>
      </c>
      <c r="C6197" s="11" t="s">
        <v>20</v>
      </c>
      <c r="D6197" s="11" t="s">
        <v>1718</v>
      </c>
      <c r="E6197" s="12">
        <v>186</v>
      </c>
      <c r="F6197" s="12">
        <v>0</v>
      </c>
      <c r="G6197" s="12">
        <v>0</v>
      </c>
      <c r="H6197" s="12">
        <v>0</v>
      </c>
      <c r="I6197" s="12"/>
      <c r="J6197" s="14">
        <v>725000</v>
      </c>
      <c r="K6197" s="14">
        <v>725000</v>
      </c>
      <c r="L6197" s="14">
        <v>0</v>
      </c>
      <c r="M6197" s="13"/>
      <c r="N6197" s="10">
        <v>-2.1</v>
      </c>
      <c r="O6197" s="10">
        <f>N6197-1/SUMIF(Seasons!A$2:A$8,C6197,Seasons!E$2:E$8)*(B6197-(E6197/SUMIF(Seasons!A$2:A$8,C6197,Seasons!B$2:B$8))*SUMIF(Seasons!A$2:A$8,C6197,Seasons!C$2:C$8))</f>
        <v>-2.6636743215031315</v>
      </c>
    </row>
    <row r="6198" spans="1:15" x14ac:dyDescent="0.2">
      <c r="A6198">
        <v>1</v>
      </c>
      <c r="B6198" s="1">
        <f>J6198</f>
        <v>3750000</v>
      </c>
      <c r="C6198" s="11" t="s">
        <v>17</v>
      </c>
      <c r="D6198" s="11" t="s">
        <v>1719</v>
      </c>
      <c r="E6198" s="12">
        <v>190</v>
      </c>
      <c r="F6198" s="12"/>
      <c r="G6198" s="12"/>
      <c r="H6198" s="12"/>
      <c r="I6198" s="13">
        <v>3750000</v>
      </c>
      <c r="J6198" s="14">
        <v>3750000</v>
      </c>
      <c r="K6198" s="14"/>
      <c r="L6198" s="14" t="s">
        <v>27</v>
      </c>
      <c r="M6198" s="13"/>
      <c r="N6198" s="10">
        <v>-0.60000000000000009</v>
      </c>
      <c r="O6198" s="10">
        <f>N6198-1/SUMIF(Seasons!A$2:A$8,C6198,Seasons!E$2:E$8)*(B6198-(E6198/SUMIF(Seasons!A$2:A$8,C6198,Seasons!B$2:B$8))*SUMIF(Seasons!A$2:A$8,C6198,Seasons!C$2:C$8))</f>
        <v>-9.1854724194429274</v>
      </c>
    </row>
    <row r="6199" spans="1:15" x14ac:dyDescent="0.2">
      <c r="A6199">
        <v>1</v>
      </c>
      <c r="B6199" s="1">
        <f>K6199</f>
        <v>3750000</v>
      </c>
      <c r="C6199" s="11" t="s">
        <v>19</v>
      </c>
      <c r="D6199" s="11" t="s">
        <v>1719</v>
      </c>
      <c r="E6199" s="12">
        <v>193</v>
      </c>
      <c r="F6199" s="12">
        <v>0</v>
      </c>
      <c r="G6199" s="12">
        <v>0</v>
      </c>
      <c r="H6199" s="12">
        <v>0</v>
      </c>
      <c r="I6199" s="11"/>
      <c r="J6199" s="14">
        <v>3750000</v>
      </c>
      <c r="K6199" s="14">
        <v>3750000</v>
      </c>
      <c r="L6199" s="14">
        <v>0</v>
      </c>
      <c r="M6199" s="13"/>
      <c r="N6199" s="10">
        <v>4.8</v>
      </c>
      <c r="O6199" s="10">
        <f>N6199-1/SUMIF(Seasons!A$2:A$8,C6199,Seasons!E$2:E$8)*(B6199-(E6199/SUMIF(Seasons!A$2:A$8,C6199,Seasons!B$2:B$8))*SUMIF(Seasons!A$2:A$8,C6199,Seasons!C$2:C$8))</f>
        <v>-3.8092715231788086</v>
      </c>
    </row>
    <row r="6200" spans="1:15" x14ac:dyDescent="0.2">
      <c r="A6200">
        <v>1</v>
      </c>
      <c r="B6200" s="1">
        <f>K6200</f>
        <v>3750000</v>
      </c>
      <c r="C6200" s="11" t="s">
        <v>20</v>
      </c>
      <c r="D6200" s="11" t="s">
        <v>1719</v>
      </c>
      <c r="E6200" s="12">
        <v>186</v>
      </c>
      <c r="F6200" s="12">
        <v>0</v>
      </c>
      <c r="G6200" s="12">
        <v>0</v>
      </c>
      <c r="H6200" s="12">
        <v>0</v>
      </c>
      <c r="I6200" s="12"/>
      <c r="J6200" s="14">
        <v>3750000</v>
      </c>
      <c r="K6200" s="14">
        <v>3750000</v>
      </c>
      <c r="L6200" s="14">
        <v>0</v>
      </c>
      <c r="M6200" s="13"/>
      <c r="N6200" s="10">
        <v>6.3</v>
      </c>
      <c r="O6200" s="10">
        <f>N6200-1/SUMIF(Seasons!A$2:A$8,C6200,Seasons!E$2:E$8)*(B6200-(E6200/SUMIF(Seasons!A$2:A$8,C6200,Seasons!B$2:B$8))*SUMIF(Seasons!A$2:A$8,C6200,Seasons!C$2:C$8))</f>
        <v>-1.8419624217118988</v>
      </c>
    </row>
    <row r="6201" spans="1:15" x14ac:dyDescent="0.2">
      <c r="A6201">
        <v>1</v>
      </c>
      <c r="B6201" s="1">
        <f>K6201</f>
        <v>3750000</v>
      </c>
      <c r="C6201" s="11" t="s">
        <v>21</v>
      </c>
      <c r="D6201" s="11" t="s">
        <v>1719</v>
      </c>
      <c r="E6201" s="12">
        <v>185</v>
      </c>
      <c r="F6201" s="12">
        <v>0</v>
      </c>
      <c r="G6201" s="12">
        <v>0</v>
      </c>
      <c r="H6201" s="12">
        <v>0</v>
      </c>
      <c r="I6201" s="12"/>
      <c r="J6201" s="14">
        <v>3750000</v>
      </c>
      <c r="K6201" s="14">
        <v>3750000</v>
      </c>
      <c r="L6201" s="14">
        <v>0</v>
      </c>
      <c r="M6201" s="13">
        <v>0</v>
      </c>
      <c r="N6201" s="10">
        <v>9.3000000000000007</v>
      </c>
      <c r="O6201" s="10">
        <f>N6201-1/SUMIF(Seasons!A$2:A$8,C6201,Seasons!E$2:E$8)*(B6201-(E6201/SUMIF(Seasons!A$2:A$8,C6201,Seasons!B$2:B$8))*SUMIF(Seasons!A$2:A$8,C6201,Seasons!C$2:C$8))</f>
        <v>1.8897558640497856</v>
      </c>
    </row>
    <row r="6202" spans="1:15" x14ac:dyDescent="0.2">
      <c r="A6202">
        <v>1</v>
      </c>
      <c r="B6202" s="1">
        <f>48/82*K6202</f>
        <v>2107317.0731707318</v>
      </c>
      <c r="C6202" t="s">
        <v>22</v>
      </c>
      <c r="D6202" t="s">
        <v>1719</v>
      </c>
      <c r="E6202">
        <v>99</v>
      </c>
      <c r="F6202">
        <v>0</v>
      </c>
      <c r="H6202">
        <v>0</v>
      </c>
      <c r="K6202" s="1">
        <v>3600000</v>
      </c>
      <c r="L6202" s="1">
        <v>0</v>
      </c>
      <c r="N6202" s="3">
        <v>3.2</v>
      </c>
      <c r="O6202" s="10">
        <f>N6202-1/SUMIF(Seasons!A$2:A$8,C6202,Seasons!E$2:E$8)*(B6202-(E6202/SUMIF(Seasons!A$2:A$8,C6202,Seasons!B$2:B$8))*SUMIF(Seasons!A$2:A$8,C6202,Seasons!C$2:C$8))</f>
        <v>-0.5161290322580645</v>
      </c>
    </row>
    <row r="6203" spans="1:15" x14ac:dyDescent="0.2">
      <c r="A6203">
        <v>1</v>
      </c>
      <c r="B6203" s="1">
        <f>K6203</f>
        <v>3600000</v>
      </c>
      <c r="C6203" t="s">
        <v>15</v>
      </c>
      <c r="D6203" t="s">
        <v>1719</v>
      </c>
      <c r="E6203">
        <v>195</v>
      </c>
      <c r="F6203">
        <v>24</v>
      </c>
      <c r="G6203">
        <v>0</v>
      </c>
      <c r="H6203">
        <v>0</v>
      </c>
      <c r="I6203"/>
      <c r="J6203" s="1">
        <v>3600000</v>
      </c>
      <c r="K6203" s="1">
        <v>3600000</v>
      </c>
      <c r="L6203" s="1">
        <v>0</v>
      </c>
      <c r="M6203"/>
      <c r="N6203" s="3">
        <v>4.3</v>
      </c>
      <c r="O6203" s="10">
        <f>N6203-1/SUMIF(Seasons!A$2:A$8,C6203,Seasons!E$2:E$8)*(B6203-(E6203/SUMIF(Seasons!A$2:A$8,C6203,Seasons!B$2:B$8))*SUMIF(Seasons!A$2:A$8,C6203,Seasons!C$2:C$8))</f>
        <v>-2.7861568247821875</v>
      </c>
    </row>
    <row r="6204" spans="1:15" x14ac:dyDescent="0.2">
      <c r="A6204">
        <v>1</v>
      </c>
      <c r="B6204" s="1">
        <v>3600000</v>
      </c>
      <c r="C6204" t="s">
        <v>23</v>
      </c>
      <c r="D6204" t="s">
        <v>1719</v>
      </c>
      <c r="E6204">
        <v>186</v>
      </c>
      <c r="K6204" s="1">
        <v>3600000</v>
      </c>
      <c r="L6204" s="1">
        <v>0</v>
      </c>
      <c r="N6204" s="3">
        <v>2.5</v>
      </c>
      <c r="O6204" s="10">
        <f>N6204-1/SUMIF(Seasons!A$2:A$8,C6204,Seasons!E$2:E$8)*(B6204-(E6204/SUMIF(Seasons!A$2:A$8,C6204,Seasons!B$2:B$8))*SUMIF(Seasons!A$2:A$8,C6204,Seasons!C$2:C$8))</f>
        <v>-3.9951197870452528</v>
      </c>
    </row>
    <row r="6205" spans="1:15" x14ac:dyDescent="0.2">
      <c r="A6205">
        <v>1</v>
      </c>
      <c r="B6205" s="1">
        <f>J6205</f>
        <v>483333</v>
      </c>
      <c r="C6205" s="11" t="s">
        <v>17</v>
      </c>
      <c r="D6205" s="11" t="s">
        <v>1720</v>
      </c>
      <c r="E6205" s="12">
        <v>190</v>
      </c>
      <c r="F6205" s="12"/>
      <c r="G6205" s="12"/>
      <c r="H6205" s="12"/>
      <c r="I6205" s="13">
        <v>475000</v>
      </c>
      <c r="J6205" s="14">
        <v>483333</v>
      </c>
      <c r="K6205" s="14"/>
      <c r="L6205" s="14" t="s">
        <v>27</v>
      </c>
      <c r="M6205" s="13"/>
      <c r="N6205" s="10">
        <v>0.7</v>
      </c>
      <c r="O6205" s="10">
        <f>N6205-1/SUMIF(Seasons!A$2:A$8,C6205,Seasons!E$2:E$8)*(B6205-(E6205/SUMIF(Seasons!A$2:A$8,C6205,Seasons!B$2:B$8))*SUMIF(Seasons!A$2:A$8,C6205,Seasons!C$2:C$8))</f>
        <v>0.67815488803932278</v>
      </c>
    </row>
    <row r="6206" spans="1:15" x14ac:dyDescent="0.2">
      <c r="A6206">
        <v>1</v>
      </c>
      <c r="B6206" s="1">
        <f>K6206</f>
        <v>23656</v>
      </c>
      <c r="C6206" s="11" t="s">
        <v>20</v>
      </c>
      <c r="D6206" s="11" t="s">
        <v>1720</v>
      </c>
      <c r="E6206" s="12">
        <v>8</v>
      </c>
      <c r="F6206" s="12">
        <v>0</v>
      </c>
      <c r="G6206" s="12">
        <v>0</v>
      </c>
      <c r="H6206" s="12">
        <v>0</v>
      </c>
      <c r="I6206" s="12"/>
      <c r="J6206" s="14">
        <v>550000</v>
      </c>
      <c r="K6206" s="14">
        <v>23656</v>
      </c>
      <c r="L6206" s="14">
        <v>0</v>
      </c>
      <c r="M6206" s="13"/>
      <c r="N6206" s="10">
        <v>0</v>
      </c>
      <c r="O6206" s="10">
        <f>N6206-1/SUMIF(Seasons!A$2:A$8,C6206,Seasons!E$2:E$8)*(B6206-(E6206/SUMIF(Seasons!A$2:A$8,C6206,Seasons!B$2:B$8))*SUMIF(Seasons!A$2:A$8,C6206,Seasons!C$2:C$8))</f>
        <v>-5.387783689137309E-3</v>
      </c>
    </row>
    <row r="6207" spans="1:15" x14ac:dyDescent="0.2">
      <c r="A6207">
        <v>1</v>
      </c>
      <c r="B6207" s="1">
        <f>K6207</f>
        <v>161757</v>
      </c>
      <c r="C6207" s="11" t="s">
        <v>21</v>
      </c>
      <c r="D6207" s="11" t="s">
        <v>1720</v>
      </c>
      <c r="E6207" s="12">
        <v>57</v>
      </c>
      <c r="F6207" s="16">
        <v>54</v>
      </c>
      <c r="G6207" s="12">
        <v>0</v>
      </c>
      <c r="H6207" s="12">
        <v>0</v>
      </c>
      <c r="I6207" s="12"/>
      <c r="J6207" s="14">
        <v>525000</v>
      </c>
      <c r="K6207" s="14">
        <v>161757</v>
      </c>
      <c r="L6207" s="14">
        <v>0</v>
      </c>
      <c r="M6207" s="13">
        <v>0</v>
      </c>
      <c r="N6207" s="10">
        <v>-0.60000000000000009</v>
      </c>
      <c r="O6207" s="10">
        <f>N6207-1/SUMIF(Seasons!A$2:A$8,C6207,Seasons!E$2:E$8)*(B6207-(E6207/SUMIF(Seasons!A$2:A$8,C6207,Seasons!B$2:B$8))*SUMIF(Seasons!A$2:A$8,C6207,Seasons!C$2:C$8))</f>
        <v>-0.60000055891219128</v>
      </c>
    </row>
    <row r="6208" spans="1:15" x14ac:dyDescent="0.2">
      <c r="A6208">
        <v>1</v>
      </c>
      <c r="B6208" s="1">
        <f>J6208</f>
        <v>1300000</v>
      </c>
      <c r="C6208" s="11" t="s">
        <v>17</v>
      </c>
      <c r="D6208" s="11" t="s">
        <v>1721</v>
      </c>
      <c r="E6208" s="12">
        <v>190</v>
      </c>
      <c r="F6208" s="12"/>
      <c r="G6208" s="12"/>
      <c r="H6208" s="12"/>
      <c r="I6208" s="13">
        <v>1100000</v>
      </c>
      <c r="J6208" s="14">
        <v>1300000</v>
      </c>
      <c r="K6208" s="14"/>
      <c r="L6208" s="14" t="s">
        <v>27</v>
      </c>
      <c r="M6208" s="13"/>
      <c r="N6208" s="10">
        <v>5.0999999999999996</v>
      </c>
      <c r="O6208" s="10">
        <f>N6208-1/SUMIF(Seasons!A$2:A$8,C6208,Seasons!E$2:E$8)*(B6208-(E6208/SUMIF(Seasons!A$2:A$8,C6208,Seasons!B$2:B$8))*SUMIF(Seasons!A$2:A$8,C6208,Seasons!C$2:C$8))</f>
        <v>2.937247405789186</v>
      </c>
    </row>
    <row r="6209" spans="1:15" x14ac:dyDescent="0.2">
      <c r="A6209">
        <v>1</v>
      </c>
      <c r="B6209" s="1">
        <f>K6209</f>
        <v>1300000</v>
      </c>
      <c r="C6209" s="11" t="s">
        <v>19</v>
      </c>
      <c r="D6209" s="11" t="s">
        <v>1721</v>
      </c>
      <c r="E6209" s="12">
        <v>193</v>
      </c>
      <c r="F6209" s="12">
        <v>0</v>
      </c>
      <c r="G6209" s="12">
        <v>0</v>
      </c>
      <c r="H6209" s="12">
        <v>0</v>
      </c>
      <c r="I6209" s="11"/>
      <c r="J6209" s="14">
        <v>1300000</v>
      </c>
      <c r="K6209" s="14">
        <v>1300000</v>
      </c>
      <c r="L6209" s="14">
        <v>0</v>
      </c>
      <c r="M6209" s="13"/>
      <c r="N6209" s="10">
        <v>1.6</v>
      </c>
      <c r="O6209" s="10">
        <f>N6209-1/SUMIF(Seasons!A$2:A$8,C6209,Seasons!E$2:E$8)*(B6209-(E6209/SUMIF(Seasons!A$2:A$8,C6209,Seasons!B$2:B$8))*SUMIF(Seasons!A$2:A$8,C6209,Seasons!C$2:C$8))</f>
        <v>-0.51920529801324511</v>
      </c>
    </row>
    <row r="6210" spans="1:15" x14ac:dyDescent="0.2">
      <c r="A6210">
        <v>1</v>
      </c>
      <c r="B6210" s="1">
        <f>K6210</f>
        <v>1675000</v>
      </c>
      <c r="C6210" s="11" t="s">
        <v>20</v>
      </c>
      <c r="D6210" s="11" t="s">
        <v>1721</v>
      </c>
      <c r="E6210" s="11">
        <v>186</v>
      </c>
      <c r="F6210" s="11">
        <v>0</v>
      </c>
      <c r="G6210" s="11">
        <v>0</v>
      </c>
      <c r="H6210" s="11">
        <v>0</v>
      </c>
      <c r="I6210" s="11"/>
      <c r="J6210" s="17">
        <v>1675000</v>
      </c>
      <c r="K6210" s="17">
        <v>1675000</v>
      </c>
      <c r="L6210" s="17">
        <v>0</v>
      </c>
      <c r="M6210" s="18"/>
      <c r="N6210" s="10">
        <v>0.6</v>
      </c>
      <c r="O6210" s="10">
        <f>N6210-1/SUMIF(Seasons!A$2:A$8,C6210,Seasons!E$2:E$8)*(B6210-(E6210/SUMIF(Seasons!A$2:A$8,C6210,Seasons!B$2:B$8))*SUMIF(Seasons!A$2:A$8,C6210,Seasons!C$2:C$8))</f>
        <v>-2.3436325678496868</v>
      </c>
    </row>
    <row r="6211" spans="1:15" x14ac:dyDescent="0.2">
      <c r="A6211">
        <v>1</v>
      </c>
      <c r="B6211" s="1">
        <f>K6211</f>
        <v>1700000</v>
      </c>
      <c r="C6211" s="11" t="s">
        <v>21</v>
      </c>
      <c r="D6211" s="11" t="s">
        <v>1721</v>
      </c>
      <c r="E6211" s="12">
        <v>185</v>
      </c>
      <c r="F6211" s="12">
        <v>0</v>
      </c>
      <c r="G6211" s="12">
        <v>0</v>
      </c>
      <c r="H6211" s="12">
        <v>0</v>
      </c>
      <c r="I6211" s="12"/>
      <c r="J6211" s="14">
        <v>1700000</v>
      </c>
      <c r="K6211" s="14">
        <v>1700000</v>
      </c>
      <c r="L6211" s="14">
        <v>0</v>
      </c>
      <c r="M6211" s="13">
        <v>0</v>
      </c>
      <c r="N6211" s="10">
        <v>4</v>
      </c>
      <c r="O6211" s="10">
        <f>N6211-1/SUMIF(Seasons!A$2:A$8,C6211,Seasons!E$2:E$8)*(B6211-(E6211/SUMIF(Seasons!A$2:A$8,C6211,Seasons!B$2:B$8))*SUMIF(Seasons!A$2:A$8,C6211,Seasons!C$2:C$8))</f>
        <v>1.3001436093824799</v>
      </c>
    </row>
    <row r="6212" spans="1:15" x14ac:dyDescent="0.2">
      <c r="A6212">
        <v>1</v>
      </c>
      <c r="B6212" s="1">
        <f>48/82*K6212</f>
        <v>995121.95121951215</v>
      </c>
      <c r="C6212" t="s">
        <v>22</v>
      </c>
      <c r="D6212" t="s">
        <v>1721</v>
      </c>
      <c r="E6212">
        <v>99</v>
      </c>
      <c r="F6212">
        <v>0</v>
      </c>
      <c r="H6212">
        <v>0</v>
      </c>
      <c r="K6212" s="1">
        <v>1700000</v>
      </c>
      <c r="L6212" s="1">
        <v>0</v>
      </c>
      <c r="N6212" s="3">
        <v>2</v>
      </c>
      <c r="O6212" s="10">
        <f>N6212-1/SUMIF(Seasons!A$2:A$8,C6212,Seasons!E$2:E$8)*(B6212-(E6212/SUMIF(Seasons!A$2:A$8,C6212,Seasons!B$2:B$8))*SUMIF(Seasons!A$2:A$8,C6212,Seasons!C$2:C$8))</f>
        <v>0.58001573564122744</v>
      </c>
    </row>
    <row r="6213" spans="1:15" x14ac:dyDescent="0.2">
      <c r="A6213">
        <v>1</v>
      </c>
      <c r="B6213" s="1">
        <f>K6213</f>
        <v>1700000</v>
      </c>
      <c r="C6213" t="s">
        <v>15</v>
      </c>
      <c r="D6213" t="s">
        <v>1721</v>
      </c>
      <c r="E6213">
        <v>195</v>
      </c>
      <c r="F6213">
        <v>0</v>
      </c>
      <c r="G6213">
        <v>0</v>
      </c>
      <c r="H6213">
        <v>0</v>
      </c>
      <c r="I6213"/>
      <c r="J6213" s="1">
        <v>1700000</v>
      </c>
      <c r="K6213" s="1">
        <v>1700000</v>
      </c>
      <c r="L6213" s="1">
        <v>0</v>
      </c>
      <c r="M6213"/>
      <c r="N6213" s="3">
        <v>6</v>
      </c>
      <c r="O6213" s="10">
        <f>N6213-1/SUMIF(Seasons!A$2:A$8,C6213,Seasons!E$2:E$8)*(B6213-(E6213/SUMIF(Seasons!A$2:A$8,C6213,Seasons!B$2:B$8))*SUMIF(Seasons!A$2:A$8,C6213,Seasons!C$2:C$8))</f>
        <v>3.3281703775411424</v>
      </c>
    </row>
    <row r="6214" spans="1:15" x14ac:dyDescent="0.2">
      <c r="A6214">
        <v>1</v>
      </c>
      <c r="B6214" s="1">
        <v>2625000</v>
      </c>
      <c r="C6214" t="s">
        <v>23</v>
      </c>
      <c r="D6214" t="s">
        <v>1721</v>
      </c>
      <c r="E6214">
        <v>186</v>
      </c>
      <c r="K6214" s="1">
        <v>2625000</v>
      </c>
      <c r="L6214" s="1">
        <v>0</v>
      </c>
      <c r="N6214" s="3">
        <v>4.5999999999999996</v>
      </c>
      <c r="O6214" s="10">
        <f>N6214-1/SUMIF(Seasons!A$2:A$8,C6214,Seasons!E$2:E$8)*(B6214-(E6214/SUMIF(Seasons!A$2:A$8,C6214,Seasons!B$2:B$8))*SUMIF(Seasons!A$2:A$8,C6214,Seasons!C$2:C$8))</f>
        <v>0.18118899733806515</v>
      </c>
    </row>
    <row r="6215" spans="1:15" x14ac:dyDescent="0.2">
      <c r="A6215">
        <v>1</v>
      </c>
      <c r="B6215" s="1">
        <f>K6215</f>
        <v>750000</v>
      </c>
      <c r="C6215" s="11" t="s">
        <v>19</v>
      </c>
      <c r="D6215" s="11" t="s">
        <v>1722</v>
      </c>
      <c r="E6215" s="12">
        <v>193</v>
      </c>
      <c r="F6215" s="12">
        <v>0</v>
      </c>
      <c r="G6215" s="12">
        <v>0</v>
      </c>
      <c r="H6215" s="12">
        <v>0</v>
      </c>
      <c r="I6215" s="11"/>
      <c r="J6215" s="14">
        <v>750000</v>
      </c>
      <c r="K6215" s="14">
        <v>750000</v>
      </c>
      <c r="L6215" s="14">
        <v>0</v>
      </c>
      <c r="M6215" s="13"/>
      <c r="N6215" s="10"/>
      <c r="O6215" s="10">
        <f>N6215-1/SUMIF(Seasons!A$2:A$8,C6215,Seasons!E$2:E$8)*(B6215-(E6215/SUMIF(Seasons!A$2:A$8,C6215,Seasons!B$2:B$8))*SUMIF(Seasons!A$2:A$8,C6215,Seasons!C$2:C$8))</f>
        <v>-0.66225165562913912</v>
      </c>
    </row>
    <row r="6216" spans="1:15" x14ac:dyDescent="0.2">
      <c r="A6216">
        <v>1</v>
      </c>
      <c r="B6216" s="1">
        <f>J6216</f>
        <v>3500000</v>
      </c>
      <c r="C6216" s="11" t="s">
        <v>17</v>
      </c>
      <c r="D6216" s="11" t="s">
        <v>1723</v>
      </c>
      <c r="E6216" s="12">
        <v>190</v>
      </c>
      <c r="F6216" s="12"/>
      <c r="G6216" s="12"/>
      <c r="H6216" s="12"/>
      <c r="I6216" s="13">
        <v>3500000</v>
      </c>
      <c r="J6216" s="14">
        <v>3500000</v>
      </c>
      <c r="K6216" s="14"/>
      <c r="L6216" s="14" t="s">
        <v>27</v>
      </c>
      <c r="M6216" s="13"/>
      <c r="N6216" s="10">
        <v>3.8</v>
      </c>
      <c r="O6216" s="10">
        <f>N6216-1/SUMIF(Seasons!A$2:A$8,C6216,Seasons!E$2:E$8)*(B6216-(E6216/SUMIF(Seasons!A$2:A$8,C6216,Seasons!B$2:B$8))*SUMIF(Seasons!A$2:A$8,C6216,Seasons!C$2:C$8))</f>
        <v>-4.1300928454396502</v>
      </c>
    </row>
    <row r="6217" spans="1:15" x14ac:dyDescent="0.2">
      <c r="A6217">
        <v>1</v>
      </c>
      <c r="B6217" s="1">
        <f>K6217</f>
        <v>3500000</v>
      </c>
      <c r="C6217" s="11" t="s">
        <v>19</v>
      </c>
      <c r="D6217" s="11" t="s">
        <v>1723</v>
      </c>
      <c r="E6217" s="12">
        <v>193</v>
      </c>
      <c r="F6217" s="12">
        <v>0</v>
      </c>
      <c r="G6217" s="12">
        <v>0</v>
      </c>
      <c r="H6217" s="12">
        <v>0</v>
      </c>
      <c r="I6217" s="11"/>
      <c r="J6217" s="14">
        <v>3500000</v>
      </c>
      <c r="K6217" s="14">
        <v>3500000</v>
      </c>
      <c r="L6217" s="14">
        <v>0</v>
      </c>
      <c r="M6217" s="13"/>
      <c r="N6217" s="10">
        <v>7.7</v>
      </c>
      <c r="O6217" s="10">
        <f>N6217-1/SUMIF(Seasons!A$2:A$8,C6217,Seasons!E$2:E$8)*(B6217-(E6217/SUMIF(Seasons!A$2:A$8,C6217,Seasons!B$2:B$8))*SUMIF(Seasons!A$2:A$8,C6217,Seasons!C$2:C$8))</f>
        <v>-0.24701986754966843</v>
      </c>
    </row>
    <row r="6218" spans="1:15" x14ac:dyDescent="0.2">
      <c r="A6218">
        <v>1</v>
      </c>
      <c r="B6218" s="1">
        <f>K6218</f>
        <v>3500000</v>
      </c>
      <c r="C6218" s="11" t="s">
        <v>20</v>
      </c>
      <c r="D6218" s="11" t="s">
        <v>1723</v>
      </c>
      <c r="E6218" s="12">
        <v>186</v>
      </c>
      <c r="F6218" s="12">
        <v>65</v>
      </c>
      <c r="G6218" s="12">
        <v>0</v>
      </c>
      <c r="H6218" s="12">
        <v>0</v>
      </c>
      <c r="I6218" s="12"/>
      <c r="J6218" s="14">
        <v>3500000</v>
      </c>
      <c r="K6218" s="14">
        <v>3500000</v>
      </c>
      <c r="L6218" s="14">
        <v>0</v>
      </c>
      <c r="M6218" s="13"/>
      <c r="N6218" s="10">
        <v>3.5</v>
      </c>
      <c r="O6218" s="10">
        <f>N6218-1/SUMIF(Seasons!A$2:A$8,C6218,Seasons!E$2:E$8)*(B6218-(E6218/SUMIF(Seasons!A$2:A$8,C6218,Seasons!B$2:B$8))*SUMIF(Seasons!A$2:A$8,C6218,Seasons!C$2:C$8))</f>
        <v>-4.0156576200417531</v>
      </c>
    </row>
    <row r="6219" spans="1:15" x14ac:dyDescent="0.2">
      <c r="A6219">
        <v>1</v>
      </c>
      <c r="B6219" s="1">
        <f>K6219</f>
        <v>2250000</v>
      </c>
      <c r="C6219" s="11" t="s">
        <v>21</v>
      </c>
      <c r="D6219" s="11" t="s">
        <v>1723</v>
      </c>
      <c r="E6219" s="11">
        <v>185</v>
      </c>
      <c r="F6219" s="11">
        <v>0</v>
      </c>
      <c r="G6219" s="11">
        <v>0</v>
      </c>
      <c r="H6219" s="11">
        <v>0</v>
      </c>
      <c r="I6219" s="11"/>
      <c r="J6219" s="17">
        <v>2250000</v>
      </c>
      <c r="K6219" s="17">
        <v>2250000</v>
      </c>
      <c r="L6219" s="17">
        <v>0</v>
      </c>
      <c r="M6219" s="18">
        <v>0</v>
      </c>
      <c r="N6219" s="10">
        <v>-2.6</v>
      </c>
      <c r="O6219" s="10">
        <f>N6219-1/SUMIF(Seasons!A$2:A$8,C6219,Seasons!E$2:E$8)*(B6219-(E6219/SUMIF(Seasons!A$2:A$8,C6219,Seasons!B$2:B$8))*SUMIF(Seasons!A$2:A$8,C6219,Seasons!C$2:C$8))</f>
        <v>-6.5636189564384875</v>
      </c>
    </row>
    <row r="6220" spans="1:15" x14ac:dyDescent="0.2">
      <c r="A6220">
        <v>1</v>
      </c>
      <c r="B6220" s="1">
        <v>126000</v>
      </c>
      <c r="C6220" t="s">
        <v>23</v>
      </c>
      <c r="D6220" t="s">
        <v>1724</v>
      </c>
      <c r="E6220" s="19">
        <v>16</v>
      </c>
      <c r="J6220" s="1">
        <v>1463000</v>
      </c>
      <c r="K6220" s="1">
        <v>126000</v>
      </c>
      <c r="N6220" s="3">
        <v>-1.9</v>
      </c>
      <c r="O6220" s="10">
        <f>N6220-1/SUMIF(Seasons!A$2:A$8,C6220,Seasons!E$2:E$8)*(B6220-(E6220/SUMIF(Seasons!A$2:A$8,C6220,Seasons!B$2:B$8))*SUMIF(Seasons!A$2:A$8,C6220,Seasons!C$2:C$8))</f>
        <v>-2.0675701977845837</v>
      </c>
    </row>
    <row r="6221" spans="1:15" x14ac:dyDescent="0.2">
      <c r="A6221">
        <v>1</v>
      </c>
      <c r="B6221" s="1">
        <f>K6221</f>
        <v>13601</v>
      </c>
      <c r="C6221" s="11" t="s">
        <v>19</v>
      </c>
      <c r="D6221" s="11" t="s">
        <v>1725</v>
      </c>
      <c r="E6221" s="12">
        <v>3</v>
      </c>
      <c r="F6221" s="12">
        <v>0</v>
      </c>
      <c r="G6221" s="12">
        <v>0</v>
      </c>
      <c r="H6221" s="12">
        <v>0</v>
      </c>
      <c r="I6221" s="11"/>
      <c r="J6221" s="14">
        <v>875000</v>
      </c>
      <c r="K6221" s="14">
        <v>13601</v>
      </c>
      <c r="L6221" s="14">
        <v>0</v>
      </c>
      <c r="M6221" s="13"/>
      <c r="N6221" s="10"/>
      <c r="O6221" s="10">
        <f>N6221-1/SUMIF(Seasons!A$2:A$8,C6221,Seasons!E$2:E$8)*(B6221-(E6221/SUMIF(Seasons!A$2:A$8,C6221,Seasons!B$2:B$8))*SUMIF(Seasons!A$2:A$8,C6221,Seasons!C$2:C$8))</f>
        <v>-1.5441004700957349E-2</v>
      </c>
    </row>
    <row r="6222" spans="1:15" x14ac:dyDescent="0.2">
      <c r="A6222">
        <v>1</v>
      </c>
      <c r="B6222" s="1">
        <f>K6222</f>
        <v>875000</v>
      </c>
      <c r="C6222" s="11" t="s">
        <v>20</v>
      </c>
      <c r="D6222" s="11" t="s">
        <v>1725</v>
      </c>
      <c r="E6222" s="12">
        <v>186</v>
      </c>
      <c r="F6222" s="12">
        <v>0</v>
      </c>
      <c r="G6222" s="12">
        <v>0</v>
      </c>
      <c r="H6222" s="12">
        <v>0</v>
      </c>
      <c r="I6222" s="12"/>
      <c r="J6222" s="14">
        <v>875000</v>
      </c>
      <c r="K6222" s="14">
        <v>875000</v>
      </c>
      <c r="L6222" s="14">
        <v>0</v>
      </c>
      <c r="M6222" s="13"/>
      <c r="N6222" s="10">
        <v>8.3000000000000007</v>
      </c>
      <c r="O6222" s="10">
        <f>N6222-1/SUMIF(Seasons!A$2:A$8,C6222,Seasons!E$2:E$8)*(B6222-(E6222/SUMIF(Seasons!A$2:A$8,C6222,Seasons!B$2:B$8))*SUMIF(Seasons!A$2:A$8,C6222,Seasons!C$2:C$8))</f>
        <v>7.3605427974947819</v>
      </c>
    </row>
    <row r="6223" spans="1:15" x14ac:dyDescent="0.2">
      <c r="A6223">
        <v>1</v>
      </c>
      <c r="B6223" s="1">
        <f>K6223</f>
        <v>875000</v>
      </c>
      <c r="C6223" s="11" t="s">
        <v>21</v>
      </c>
      <c r="D6223" s="11" t="s">
        <v>1725</v>
      </c>
      <c r="E6223" s="12">
        <v>185</v>
      </c>
      <c r="F6223" s="12">
        <v>0</v>
      </c>
      <c r="G6223" s="12">
        <v>0</v>
      </c>
      <c r="H6223" s="12">
        <v>0</v>
      </c>
      <c r="I6223" s="12"/>
      <c r="J6223" s="14">
        <v>875000</v>
      </c>
      <c r="K6223" s="14">
        <v>875000</v>
      </c>
      <c r="L6223" s="14">
        <v>0</v>
      </c>
      <c r="M6223" s="13">
        <v>0</v>
      </c>
      <c r="N6223" s="10">
        <v>9.8000000000000007</v>
      </c>
      <c r="O6223" s="10">
        <f>N6223-1/SUMIF(Seasons!A$2:A$8,C6223,Seasons!E$2:E$8)*(B6223-(E6223/SUMIF(Seasons!A$2:A$8,C6223,Seasons!B$2:B$8))*SUMIF(Seasons!A$2:A$8,C6223,Seasons!C$2:C$8))</f>
        <v>8.9957874581139308</v>
      </c>
    </row>
    <row r="6224" spans="1:15" x14ac:dyDescent="0.2">
      <c r="A6224">
        <v>1</v>
      </c>
      <c r="B6224" s="1">
        <f>48/82*K6224</f>
        <v>1512934.243902439</v>
      </c>
      <c r="C6224" t="s">
        <v>22</v>
      </c>
      <c r="D6224" t="s">
        <v>1725</v>
      </c>
      <c r="E6224">
        <v>89</v>
      </c>
      <c r="F6224">
        <v>0</v>
      </c>
      <c r="H6224">
        <v>0</v>
      </c>
      <c r="K6224" s="1">
        <v>2584596</v>
      </c>
      <c r="L6224" s="1">
        <v>0</v>
      </c>
      <c r="N6224" s="3">
        <v>12.5</v>
      </c>
      <c r="O6224" s="10">
        <f>N6224-1/SUMIF(Seasons!A$2:A$8,C6224,Seasons!E$2:E$8)*(B6224-(E6224/SUMIF(Seasons!A$2:A$8,C6224,Seasons!B$2:B$8))*SUMIF(Seasons!A$2:A$8,C6224,Seasons!C$2:C$8))</f>
        <v>9.9468969304055506</v>
      </c>
    </row>
    <row r="6225" spans="1:15" x14ac:dyDescent="0.2">
      <c r="A6225">
        <v>1</v>
      </c>
      <c r="B6225" s="1">
        <f>K6225</f>
        <v>2875000</v>
      </c>
      <c r="C6225" t="s">
        <v>15</v>
      </c>
      <c r="D6225" t="s">
        <v>1725</v>
      </c>
      <c r="E6225">
        <v>195</v>
      </c>
      <c r="F6225">
        <v>0</v>
      </c>
      <c r="G6225">
        <v>0</v>
      </c>
      <c r="H6225">
        <v>0</v>
      </c>
      <c r="I6225"/>
      <c r="J6225" s="1">
        <v>2875000</v>
      </c>
      <c r="K6225" s="1">
        <v>2875000</v>
      </c>
      <c r="L6225" s="1">
        <v>0</v>
      </c>
      <c r="M6225"/>
      <c r="N6225" s="3">
        <v>9.5</v>
      </c>
      <c r="O6225" s="10">
        <f>N6225-1/SUMIF(Seasons!A$2:A$8,C6225,Seasons!E$2:E$8)*(B6225-(E6225/SUMIF(Seasons!A$2:A$8,C6225,Seasons!B$2:B$8))*SUMIF(Seasons!A$2:A$8,C6225,Seasons!C$2:C$8))</f>
        <v>4.098257502420136</v>
      </c>
    </row>
    <row r="6226" spans="1:15" x14ac:dyDescent="0.2">
      <c r="A6226">
        <v>1</v>
      </c>
      <c r="B6226" s="1">
        <v>9000000</v>
      </c>
      <c r="C6226" t="s">
        <v>23</v>
      </c>
      <c r="D6226" t="s">
        <v>1725</v>
      </c>
      <c r="E6226">
        <v>186</v>
      </c>
      <c r="K6226" s="1">
        <v>9000000</v>
      </c>
      <c r="L6226" s="1">
        <v>0</v>
      </c>
      <c r="N6226" s="3">
        <v>16.3</v>
      </c>
      <c r="O6226" s="10">
        <f>N6226-1/SUMIF(Seasons!A$2:A$8,C6226,Seasons!E$2:E$8)*(B6226-(E6226/SUMIF(Seasons!A$2:A$8,C6226,Seasons!B$2:B$8))*SUMIF(Seasons!A$2:A$8,C6226,Seasons!C$2:C$8))</f>
        <v>-1.6946761313220939</v>
      </c>
    </row>
    <row r="6227" spans="1:15" x14ac:dyDescent="0.2">
      <c r="A6227">
        <v>1</v>
      </c>
      <c r="B6227" s="1">
        <f>K6227</f>
        <v>18808</v>
      </c>
      <c r="C6227" s="11" t="s">
        <v>19</v>
      </c>
      <c r="D6227" s="11" t="s">
        <v>1726</v>
      </c>
      <c r="E6227" s="12">
        <v>6</v>
      </c>
      <c r="F6227" s="12">
        <v>0</v>
      </c>
      <c r="G6227" s="12">
        <v>0</v>
      </c>
      <c r="H6227" s="12">
        <v>0</v>
      </c>
      <c r="I6227" s="11"/>
      <c r="J6227" s="14">
        <v>605000</v>
      </c>
      <c r="K6227" s="14">
        <v>18808</v>
      </c>
      <c r="L6227" s="14">
        <v>0</v>
      </c>
      <c r="M6227" s="13"/>
      <c r="N6227" s="10"/>
      <c r="O6227" s="10">
        <f>N6227-1/SUMIF(Seasons!A$2:A$8,C6227,Seasons!E$2:E$8)*(B6227-(E6227/SUMIF(Seasons!A$2:A$8,C6227,Seasons!B$2:B$8))*SUMIF(Seasons!A$2:A$8,C6227,Seasons!C$2:C$8))</f>
        <v>-8.6462478125107229E-3</v>
      </c>
    </row>
    <row r="6228" spans="1:15" x14ac:dyDescent="0.2">
      <c r="A6228">
        <v>1</v>
      </c>
      <c r="B6228" s="1">
        <f>48/82*K6228</f>
        <v>20398.82926829268</v>
      </c>
      <c r="C6228" t="s">
        <v>22</v>
      </c>
      <c r="D6228" t="s">
        <v>1726</v>
      </c>
      <c r="E6228">
        <v>6</v>
      </c>
      <c r="F6228">
        <v>0</v>
      </c>
      <c r="H6228">
        <v>0</v>
      </c>
      <c r="K6228" s="1">
        <v>34848</v>
      </c>
      <c r="L6228" s="1">
        <v>0</v>
      </c>
      <c r="O6228" s="10">
        <f>N6228-1/SUMIF(Seasons!A$2:A$8,C6228,Seasons!E$2:E$8)*(B6228-(E6228/SUMIF(Seasons!A$2:A$8,C6228,Seasons!B$2:B$8))*SUMIF(Seasons!A$2:A$8,C6228,Seasons!C$2:C$8))</f>
        <v>-3.6615269294041812E-3</v>
      </c>
    </row>
    <row r="6229" spans="1:15" x14ac:dyDescent="0.2">
      <c r="A6229">
        <v>1</v>
      </c>
      <c r="B6229" s="1">
        <f>J6229</f>
        <v>3200000</v>
      </c>
      <c r="C6229" s="11" t="s">
        <v>17</v>
      </c>
      <c r="D6229" s="11" t="s">
        <v>1727</v>
      </c>
      <c r="E6229" s="12">
        <v>190</v>
      </c>
      <c r="F6229" s="12"/>
      <c r="G6229" s="12"/>
      <c r="H6229" s="12"/>
      <c r="I6229" s="13">
        <v>3200000</v>
      </c>
      <c r="J6229" s="14">
        <v>3200000</v>
      </c>
      <c r="K6229" s="14"/>
      <c r="L6229" s="14" t="s">
        <v>27</v>
      </c>
      <c r="M6229" s="13"/>
      <c r="N6229" s="10">
        <v>4.5999999999999996</v>
      </c>
      <c r="O6229" s="10">
        <f>N6229-1/SUMIF(Seasons!A$2:A$8,C6229,Seasons!E$2:E$8)*(B6229-(E6229/SUMIF(Seasons!A$2:A$8,C6229,Seasons!B$2:B$8))*SUMIF(Seasons!A$2:A$8,C6229,Seasons!C$2:C$8))</f>
        <v>-2.5436373566357187</v>
      </c>
    </row>
    <row r="6230" spans="1:15" x14ac:dyDescent="0.2">
      <c r="A6230">
        <v>1</v>
      </c>
      <c r="B6230" s="1">
        <f>K6230</f>
        <v>3750000</v>
      </c>
      <c r="C6230" s="11" t="s">
        <v>19</v>
      </c>
      <c r="D6230" s="11" t="s">
        <v>1727</v>
      </c>
      <c r="E6230" s="12">
        <v>193</v>
      </c>
      <c r="F6230" s="12">
        <v>0</v>
      </c>
      <c r="G6230" s="12">
        <v>0</v>
      </c>
      <c r="H6230" s="12">
        <v>0</v>
      </c>
      <c r="I6230" s="11"/>
      <c r="J6230" s="14">
        <v>3750000</v>
      </c>
      <c r="K6230" s="14">
        <v>3750000</v>
      </c>
      <c r="L6230" s="14">
        <v>0</v>
      </c>
      <c r="M6230" s="13"/>
      <c r="N6230" s="10">
        <v>7.3</v>
      </c>
      <c r="O6230" s="10">
        <f>N6230-1/SUMIF(Seasons!A$2:A$8,C6230,Seasons!E$2:E$8)*(B6230-(E6230/SUMIF(Seasons!A$2:A$8,C6230,Seasons!B$2:B$8))*SUMIF(Seasons!A$2:A$8,C6230,Seasons!C$2:C$8))</f>
        <v>-1.3092715231788086</v>
      </c>
    </row>
    <row r="6231" spans="1:15" x14ac:dyDescent="0.2">
      <c r="A6231">
        <v>1</v>
      </c>
      <c r="B6231" s="1">
        <f>K6231</f>
        <v>3750000</v>
      </c>
      <c r="C6231" s="11" t="s">
        <v>20</v>
      </c>
      <c r="D6231" s="11" t="s">
        <v>1727</v>
      </c>
      <c r="E6231" s="12">
        <v>186</v>
      </c>
      <c r="F6231" s="12">
        <v>0</v>
      </c>
      <c r="G6231" s="12">
        <v>0</v>
      </c>
      <c r="H6231" s="12">
        <v>0</v>
      </c>
      <c r="I6231" s="12"/>
      <c r="J6231" s="14">
        <v>3750000</v>
      </c>
      <c r="K6231" s="14">
        <v>3750000</v>
      </c>
      <c r="L6231" s="14">
        <v>0</v>
      </c>
      <c r="M6231" s="13"/>
      <c r="N6231" s="10">
        <v>3.5</v>
      </c>
      <c r="O6231" s="10">
        <f>N6231-1/SUMIF(Seasons!A$2:A$8,C6231,Seasons!E$2:E$8)*(B6231-(E6231/SUMIF(Seasons!A$2:A$8,C6231,Seasons!B$2:B$8))*SUMIF(Seasons!A$2:A$8,C6231,Seasons!C$2:C$8))</f>
        <v>-4.6419624217118987</v>
      </c>
    </row>
    <row r="6232" spans="1:15" x14ac:dyDescent="0.2">
      <c r="A6232">
        <v>1</v>
      </c>
      <c r="B6232" s="1">
        <f>K6232</f>
        <v>1500000</v>
      </c>
      <c r="C6232" s="11" t="s">
        <v>21</v>
      </c>
      <c r="D6232" s="11" t="s">
        <v>1727</v>
      </c>
      <c r="E6232" s="12">
        <v>185</v>
      </c>
      <c r="F6232" s="12">
        <v>0</v>
      </c>
      <c r="G6232" s="12">
        <v>0</v>
      </c>
      <c r="H6232" s="12">
        <v>0</v>
      </c>
      <c r="I6232" s="12"/>
      <c r="J6232" s="14">
        <v>1500000</v>
      </c>
      <c r="K6232" s="14">
        <v>1500000</v>
      </c>
      <c r="L6232" s="14">
        <v>0</v>
      </c>
      <c r="M6232" s="13">
        <v>0</v>
      </c>
      <c r="N6232" s="10">
        <v>5.0999999999999996</v>
      </c>
      <c r="O6232" s="10">
        <f>N6232-1/SUMIF(Seasons!A$2:A$8,C6232,Seasons!E$2:E$8)*(B6232-(E6232/SUMIF(Seasons!A$2:A$8,C6232,Seasons!B$2:B$8))*SUMIF(Seasons!A$2:A$8,C6232,Seasons!C$2:C$8))</f>
        <v>2.8596936333173764</v>
      </c>
    </row>
    <row r="6233" spans="1:15" x14ac:dyDescent="0.2">
      <c r="A6233">
        <v>1</v>
      </c>
      <c r="B6233" s="1">
        <f>48/82*K6233</f>
        <v>1082926.8292682925</v>
      </c>
      <c r="C6233" t="s">
        <v>22</v>
      </c>
      <c r="D6233" t="s">
        <v>1727</v>
      </c>
      <c r="E6233">
        <v>99</v>
      </c>
      <c r="F6233">
        <v>0</v>
      </c>
      <c r="H6233">
        <v>0</v>
      </c>
      <c r="K6233" s="1">
        <v>1850000</v>
      </c>
      <c r="L6233" s="1">
        <v>1500000</v>
      </c>
      <c r="N6233" s="3">
        <v>-0.2</v>
      </c>
      <c r="O6233" s="10">
        <f>N6233-1/SUMIF(Seasons!A$2:A$8,C6233,Seasons!E$2:E$8)*(B6233-(E6233/SUMIF(Seasons!A$2:A$8,C6233,Seasons!B$2:B$8))*SUMIF(Seasons!A$2:A$8,C6233,Seasons!C$2:C$8))</f>
        <v>-1.80125885129819</v>
      </c>
    </row>
    <row r="6234" spans="1:15" x14ac:dyDescent="0.2">
      <c r="A6234">
        <v>1</v>
      </c>
      <c r="B6234" s="1">
        <f>J6234</f>
        <v>691250</v>
      </c>
      <c r="C6234" s="11" t="s">
        <v>17</v>
      </c>
      <c r="D6234" s="11" t="s">
        <v>1728</v>
      </c>
      <c r="E6234" s="12">
        <v>190</v>
      </c>
      <c r="F6234" s="12"/>
      <c r="G6234" s="12"/>
      <c r="H6234" s="12"/>
      <c r="I6234" s="13">
        <v>640000</v>
      </c>
      <c r="J6234" s="14">
        <v>691250</v>
      </c>
      <c r="K6234" s="14"/>
      <c r="L6234" s="14">
        <v>60000</v>
      </c>
      <c r="M6234" s="13"/>
      <c r="N6234" s="10">
        <v>0</v>
      </c>
      <c r="O6234" s="10">
        <f>N6234-1/SUMIF(Seasons!A$2:A$8,C6234,Seasons!E$2:E$8)*(B6234-(E6234/SUMIF(Seasons!A$2:A$8,C6234,Seasons!B$2:B$8))*SUMIF(Seasons!A$2:A$8,C6234,Seasons!C$2:C$8))</f>
        <v>-0.56690333151283445</v>
      </c>
    </row>
    <row r="6235" spans="1:15" x14ac:dyDescent="0.2">
      <c r="A6235">
        <v>1</v>
      </c>
      <c r="B6235" s="1">
        <f>K6235</f>
        <v>346891</v>
      </c>
      <c r="C6235" s="11" t="s">
        <v>19</v>
      </c>
      <c r="D6235" s="11" t="s">
        <v>1728</v>
      </c>
      <c r="E6235" s="12">
        <v>103</v>
      </c>
      <c r="F6235" s="12">
        <v>0</v>
      </c>
      <c r="G6235" s="12">
        <v>0</v>
      </c>
      <c r="H6235" s="12">
        <v>0</v>
      </c>
      <c r="I6235" s="11"/>
      <c r="J6235" s="14">
        <v>650000</v>
      </c>
      <c r="K6235" s="14">
        <v>346891</v>
      </c>
      <c r="L6235" s="14">
        <v>0</v>
      </c>
      <c r="M6235" s="13"/>
      <c r="N6235" s="10">
        <v>0.9</v>
      </c>
      <c r="O6235" s="10">
        <f>N6235-1/SUMIF(Seasons!A$2:A$8,C6235,Seasons!E$2:E$8)*(B6235-(E6235/SUMIF(Seasons!A$2:A$8,C6235,Seasons!B$2:B$8))*SUMIF(Seasons!A$2:A$8,C6235,Seasons!C$2:C$8))</f>
        <v>0.6879427238101774</v>
      </c>
    </row>
    <row r="6236" spans="1:15" x14ac:dyDescent="0.2">
      <c r="A6236">
        <v>1</v>
      </c>
      <c r="B6236" s="1">
        <f>K6236</f>
        <v>650000</v>
      </c>
      <c r="C6236" s="11" t="s">
        <v>20</v>
      </c>
      <c r="D6236" s="11" t="s">
        <v>1728</v>
      </c>
      <c r="E6236" s="11">
        <v>186</v>
      </c>
      <c r="F6236" s="11">
        <v>0</v>
      </c>
      <c r="G6236" s="11">
        <v>0</v>
      </c>
      <c r="H6236" s="11">
        <v>0</v>
      </c>
      <c r="I6236" s="11"/>
      <c r="J6236" s="17">
        <v>650000</v>
      </c>
      <c r="K6236" s="17">
        <v>650000</v>
      </c>
      <c r="L6236" s="17">
        <v>0</v>
      </c>
      <c r="M6236" s="18"/>
      <c r="N6236" s="10">
        <v>-0.5</v>
      </c>
      <c r="O6236" s="10">
        <f>N6236-1/SUMIF(Seasons!A$2:A$8,C6236,Seasons!E$2:E$8)*(B6236-(E6236/SUMIF(Seasons!A$2:A$8,C6236,Seasons!B$2:B$8))*SUMIF(Seasons!A$2:A$8,C6236,Seasons!C$2:C$8))</f>
        <v>-0.87578288100208768</v>
      </c>
    </row>
    <row r="6237" spans="1:15" x14ac:dyDescent="0.2">
      <c r="A6237">
        <v>1</v>
      </c>
      <c r="B6237" s="1">
        <f>K6237</f>
        <v>700000</v>
      </c>
      <c r="C6237" s="11" t="s">
        <v>21</v>
      </c>
      <c r="D6237" s="11" t="s">
        <v>1728</v>
      </c>
      <c r="E6237" s="11">
        <v>185</v>
      </c>
      <c r="F6237" s="11">
        <v>0</v>
      </c>
      <c r="G6237" s="11">
        <v>0</v>
      </c>
      <c r="H6237" s="11">
        <v>0</v>
      </c>
      <c r="I6237" s="11"/>
      <c r="J6237" s="17">
        <v>700000</v>
      </c>
      <c r="K6237" s="17">
        <v>700000</v>
      </c>
      <c r="L6237" s="17">
        <v>0</v>
      </c>
      <c r="M6237" s="18">
        <v>0</v>
      </c>
      <c r="N6237" s="10">
        <v>3.5</v>
      </c>
      <c r="O6237" s="10">
        <f>N6237-1/SUMIF(Seasons!A$2:A$8,C6237,Seasons!E$2:E$8)*(B6237-(E6237/SUMIF(Seasons!A$2:A$8,C6237,Seasons!B$2:B$8))*SUMIF(Seasons!A$2:A$8,C6237,Seasons!C$2:C$8))</f>
        <v>3.097893729056965</v>
      </c>
    </row>
    <row r="6238" spans="1:15" x14ac:dyDescent="0.2">
      <c r="A6238">
        <v>1</v>
      </c>
      <c r="B6238" s="1">
        <f>48/82*K6238</f>
        <v>424390.24390243902</v>
      </c>
      <c r="C6238" t="s">
        <v>22</v>
      </c>
      <c r="D6238" t="s">
        <v>1728</v>
      </c>
      <c r="E6238">
        <v>99</v>
      </c>
      <c r="F6238">
        <v>0</v>
      </c>
      <c r="H6238">
        <v>0</v>
      </c>
      <c r="K6238" s="1">
        <v>725000</v>
      </c>
      <c r="L6238" s="1">
        <v>0</v>
      </c>
      <c r="N6238" s="3">
        <v>1.8</v>
      </c>
      <c r="O6238" s="10">
        <f>N6238-1/SUMIF(Seasons!A$2:A$8,C6238,Seasons!E$2:E$8)*(B6238-(E6238/SUMIF(Seasons!A$2:A$8,C6238,Seasons!B$2:B$8))*SUMIF(Seasons!A$2:A$8,C6238,Seasons!C$2:C$8))</f>
        <v>1.558300550747443</v>
      </c>
    </row>
    <row r="6239" spans="1:15" x14ac:dyDescent="0.2">
      <c r="A6239">
        <v>1</v>
      </c>
      <c r="B6239" s="1">
        <f>K6239</f>
        <v>561410</v>
      </c>
      <c r="C6239" t="s">
        <v>15</v>
      </c>
      <c r="D6239" t="s">
        <v>1728</v>
      </c>
      <c r="E6239">
        <v>151</v>
      </c>
      <c r="F6239">
        <v>0</v>
      </c>
      <c r="G6239">
        <v>0</v>
      </c>
      <c r="H6239">
        <v>0</v>
      </c>
      <c r="I6239"/>
      <c r="J6239" s="1">
        <v>725000</v>
      </c>
      <c r="K6239" s="1">
        <v>561410</v>
      </c>
      <c r="L6239" s="1">
        <v>0</v>
      </c>
      <c r="M6239"/>
      <c r="N6239" s="3">
        <v>0</v>
      </c>
      <c r="O6239" s="10">
        <f>N6239-1/SUMIF(Seasons!A$2:A$8,C6239,Seasons!E$2:E$8)*(B6239-(E6239/SUMIF(Seasons!A$2:A$8,C6239,Seasons!B$2:B$8))*SUMIF(Seasons!A$2:A$8,C6239,Seasons!C$2:C$8))</f>
        <v>-0.31484041998659607</v>
      </c>
    </row>
    <row r="6240" spans="1:15" x14ac:dyDescent="0.2">
      <c r="A6240">
        <v>1</v>
      </c>
      <c r="B6240" s="1">
        <f>K6240</f>
        <v>65188</v>
      </c>
      <c r="C6240" s="11" t="s">
        <v>20</v>
      </c>
      <c r="D6240" s="11" t="s">
        <v>1729</v>
      </c>
      <c r="E6240" s="12">
        <v>10</v>
      </c>
      <c r="F6240" s="12">
        <v>0</v>
      </c>
      <c r="G6240" s="12">
        <v>0</v>
      </c>
      <c r="H6240" s="12">
        <v>0</v>
      </c>
      <c r="I6240" s="12"/>
      <c r="J6240" s="14">
        <v>1212500</v>
      </c>
      <c r="K6240" s="14">
        <v>65188</v>
      </c>
      <c r="L6240" s="14">
        <v>325000</v>
      </c>
      <c r="M6240" s="13"/>
      <c r="N6240" s="10">
        <v>-0.5</v>
      </c>
      <c r="O6240" s="10">
        <f>N6240-1/SUMIF(Seasons!A$2:A$8,C6240,Seasons!E$2:E$8)*(B6240-(E6240/SUMIF(Seasons!A$2:A$8,C6240,Seasons!B$2:B$8))*SUMIF(Seasons!A$2:A$8,C6240,Seasons!C$2:C$8))</f>
        <v>-0.59596562731497071</v>
      </c>
    </row>
    <row r="6241" spans="1:15" x14ac:dyDescent="0.2">
      <c r="A6241">
        <v>1</v>
      </c>
      <c r="B6241" s="1">
        <f>K6241</f>
        <v>694730</v>
      </c>
      <c r="C6241" s="11" t="s">
        <v>21</v>
      </c>
      <c r="D6241" s="11" t="s">
        <v>1729</v>
      </c>
      <c r="E6241" s="12">
        <v>106</v>
      </c>
      <c r="F6241" s="12">
        <v>0</v>
      </c>
      <c r="G6241" s="12">
        <v>0</v>
      </c>
      <c r="H6241" s="12">
        <v>0</v>
      </c>
      <c r="I6241" s="12"/>
      <c r="J6241" s="14">
        <v>1212500</v>
      </c>
      <c r="K6241" s="14">
        <v>694730</v>
      </c>
      <c r="L6241" s="14">
        <v>400000</v>
      </c>
      <c r="M6241" s="13">
        <v>0</v>
      </c>
      <c r="N6241" s="10">
        <v>-0.30000000000000004</v>
      </c>
      <c r="O6241" s="10">
        <f>N6241-1/SUMIF(Seasons!A$2:A$8,C6241,Seasons!E$2:E$8)*(B6241-(E6241/SUMIF(Seasons!A$2:A$8,C6241,Seasons!B$2:B$8))*SUMIF(Seasons!A$2:A$8,C6241,Seasons!C$2:C$8))</f>
        <v>-1.2051278641015357</v>
      </c>
    </row>
    <row r="6242" spans="1:15" x14ac:dyDescent="0.2">
      <c r="A6242">
        <v>1</v>
      </c>
      <c r="B6242" s="1">
        <f>48/82*K6242</f>
        <v>156731.70731707316</v>
      </c>
      <c r="C6242" t="s">
        <v>22</v>
      </c>
      <c r="D6242" t="s">
        <v>1729</v>
      </c>
      <c r="E6242">
        <v>33</v>
      </c>
      <c r="F6242">
        <v>0</v>
      </c>
      <c r="H6242">
        <v>0</v>
      </c>
      <c r="K6242" s="1">
        <v>267750</v>
      </c>
      <c r="L6242" s="1">
        <v>0</v>
      </c>
      <c r="N6242" s="3">
        <v>-0.7</v>
      </c>
      <c r="O6242" s="10">
        <f>N6242-1/SUMIF(Seasons!A$2:A$8,C6242,Seasons!E$2:E$8)*(B6242-(E6242/SUMIF(Seasons!A$2:A$8,C6242,Seasons!B$2:B$8))*SUMIF(Seasons!A$2:A$8,C6242,Seasons!C$2:C$8))</f>
        <v>-0.81208811959087324</v>
      </c>
    </row>
    <row r="6243" spans="1:15" x14ac:dyDescent="0.2">
      <c r="A6243">
        <v>1</v>
      </c>
      <c r="B6243" s="1">
        <f>K6243</f>
        <v>180513</v>
      </c>
      <c r="C6243" t="s">
        <v>15</v>
      </c>
      <c r="D6243" t="s">
        <v>1729</v>
      </c>
      <c r="E6243">
        <v>64</v>
      </c>
      <c r="F6243">
        <v>0</v>
      </c>
      <c r="G6243">
        <v>0</v>
      </c>
      <c r="H6243">
        <v>0</v>
      </c>
      <c r="I6243"/>
      <c r="J6243" s="1">
        <v>550000</v>
      </c>
      <c r="K6243" s="1">
        <v>180513</v>
      </c>
      <c r="L6243" s="1">
        <v>0</v>
      </c>
      <c r="M6243"/>
      <c r="N6243" s="3">
        <v>1.1000000000000001</v>
      </c>
      <c r="O6243" s="10">
        <f>N6243-1/SUMIF(Seasons!A$2:A$8,C6243,Seasons!E$2:E$8)*(B6243-(E6243/SUMIF(Seasons!A$2:A$8,C6243,Seasons!B$2:B$8))*SUMIF(Seasons!A$2:A$8,C6243,Seasons!C$2:C$8))</f>
        <v>1.0999995829920322</v>
      </c>
    </row>
    <row r="6244" spans="1:15" x14ac:dyDescent="0.2">
      <c r="A6244">
        <v>1</v>
      </c>
      <c r="B6244" s="1">
        <v>423000</v>
      </c>
      <c r="C6244" t="s">
        <v>23</v>
      </c>
      <c r="D6244" t="s">
        <v>1729</v>
      </c>
      <c r="E6244">
        <v>131</v>
      </c>
      <c r="K6244" s="1">
        <v>423000</v>
      </c>
      <c r="L6244" s="1">
        <v>0</v>
      </c>
      <c r="N6244" s="3">
        <v>-0.8</v>
      </c>
      <c r="O6244" s="10">
        <f>N6244-1/SUMIF(Seasons!A$2:A$8,C6244,Seasons!E$2:E$8)*(B6244-(E6244/SUMIF(Seasons!A$2:A$8,C6244,Seasons!B$2:B$8))*SUMIF(Seasons!A$2:A$8,C6244,Seasons!C$2:C$8))</f>
        <v>-0.87588516472507649</v>
      </c>
    </row>
    <row r="6245" spans="1:15" x14ac:dyDescent="0.2">
      <c r="A6245">
        <v>1</v>
      </c>
      <c r="B6245" s="1">
        <f>J6245</f>
        <v>8210600</v>
      </c>
      <c r="C6245" s="11" t="s">
        <v>17</v>
      </c>
      <c r="D6245" s="11" t="s">
        <v>1730</v>
      </c>
      <c r="E6245" s="12">
        <v>190</v>
      </c>
      <c r="F6245" s="12"/>
      <c r="G6245" s="12"/>
      <c r="H6245" s="12"/>
      <c r="I6245" s="13">
        <v>5626500</v>
      </c>
      <c r="J6245" s="14">
        <v>8210600</v>
      </c>
      <c r="K6245" s="14"/>
      <c r="L6245" s="14" t="s">
        <v>27</v>
      </c>
      <c r="M6245" s="13"/>
      <c r="N6245" s="10">
        <v>1.6</v>
      </c>
      <c r="O6245" s="10">
        <f>N6245-1/SUMIF(Seasons!A$2:A$8,C6245,Seasons!E$2:E$8)*(B6245-(E6245/SUMIF(Seasons!A$2:A$8,C6245,Seasons!B$2:B$8))*SUMIF(Seasons!A$2:A$8,C6245,Seasons!C$2:C$8))</f>
        <v>-18.679016930638994</v>
      </c>
    </row>
    <row r="6246" spans="1:15" x14ac:dyDescent="0.2">
      <c r="A6246">
        <v>1</v>
      </c>
      <c r="B6246" s="1">
        <f>K6246</f>
        <v>118462</v>
      </c>
      <c r="C6246" t="s">
        <v>15</v>
      </c>
      <c r="D6246" t="s">
        <v>1731</v>
      </c>
      <c r="E6246">
        <v>30</v>
      </c>
      <c r="F6246">
        <v>0</v>
      </c>
      <c r="G6246">
        <v>0</v>
      </c>
      <c r="H6246">
        <v>0</v>
      </c>
      <c r="I6246"/>
      <c r="J6246" s="1">
        <v>925000</v>
      </c>
      <c r="K6246" s="1">
        <v>118462</v>
      </c>
      <c r="L6246" s="1">
        <v>182500</v>
      </c>
      <c r="M6246"/>
      <c r="N6246" s="3">
        <v>-0.1</v>
      </c>
      <c r="O6246" s="10">
        <f>N6246-1/SUMIF(Seasons!A$2:A$8,C6246,Seasons!E$2:E$8)*(B6246-(E6246/SUMIF(Seasons!A$2:A$8,C6246,Seasons!B$2:B$8))*SUMIF(Seasons!A$2:A$8,C6246,Seasons!C$2:C$8))</f>
        <v>-0.17863686052572789</v>
      </c>
    </row>
    <row r="6247" spans="1:15" x14ac:dyDescent="0.2">
      <c r="A6247">
        <v>1</v>
      </c>
      <c r="B6247" s="1">
        <f>48/82*K6247</f>
        <v>87804.878048780476</v>
      </c>
      <c r="C6247" t="s">
        <v>22</v>
      </c>
      <c r="D6247" t="s">
        <v>1732</v>
      </c>
      <c r="E6247">
        <v>11</v>
      </c>
      <c r="F6247">
        <v>0</v>
      </c>
      <c r="H6247">
        <v>0</v>
      </c>
      <c r="K6247" s="1">
        <v>150000</v>
      </c>
      <c r="L6247" s="1">
        <v>0</v>
      </c>
      <c r="N6247" s="3">
        <v>0.1</v>
      </c>
      <c r="O6247" s="10">
        <f>N6247-1/SUMIF(Seasons!A$2:A$8,C6247,Seasons!E$2:E$8)*(B6247-(E6247/SUMIF(Seasons!A$2:A$8,C6247,Seasons!B$2:B$8))*SUMIF(Seasons!A$2:A$8,C6247,Seasons!C$2:C$8))</f>
        <v>-1.0778914240755291E-2</v>
      </c>
    </row>
    <row r="6248" spans="1:15" x14ac:dyDescent="0.2">
      <c r="A6248">
        <v>1</v>
      </c>
      <c r="B6248" s="1">
        <f>K6248</f>
        <v>559744</v>
      </c>
      <c r="C6248" t="s">
        <v>15</v>
      </c>
      <c r="D6248" t="s">
        <v>1732</v>
      </c>
      <c r="E6248">
        <v>118</v>
      </c>
      <c r="F6248">
        <v>0</v>
      </c>
      <c r="G6248">
        <v>0</v>
      </c>
      <c r="H6248">
        <v>0</v>
      </c>
      <c r="I6248"/>
      <c r="J6248" s="1">
        <v>1350000</v>
      </c>
      <c r="K6248" s="1">
        <v>559744</v>
      </c>
      <c r="L6248" s="1">
        <v>850000</v>
      </c>
      <c r="M6248"/>
      <c r="N6248" s="3">
        <v>2.2000000000000002</v>
      </c>
      <c r="O6248" s="10">
        <f>N6248-1/SUMIF(Seasons!A$2:A$8,C6248,Seasons!E$2:E$8)*(B6248-(E6248/SUMIF(Seasons!A$2:A$8,C6248,Seasons!B$2:B$8))*SUMIF(Seasons!A$2:A$8,C6248,Seasons!C$2:C$8))</f>
        <v>1.672781830367116</v>
      </c>
    </row>
    <row r="6249" spans="1:15" x14ac:dyDescent="0.2">
      <c r="A6249">
        <v>1</v>
      </c>
      <c r="B6249" s="1">
        <v>874000</v>
      </c>
      <c r="C6249" t="s">
        <v>23</v>
      </c>
      <c r="D6249" t="s">
        <v>1732</v>
      </c>
      <c r="E6249">
        <v>186</v>
      </c>
      <c r="K6249" s="1">
        <v>874000</v>
      </c>
      <c r="L6249" s="1">
        <v>0</v>
      </c>
      <c r="N6249" s="3">
        <v>3.6</v>
      </c>
      <c r="O6249" s="10">
        <f>N6249-1/SUMIF(Seasons!A$2:A$8,C6249,Seasons!E$2:E$8)*(B6249-(E6249/SUMIF(Seasons!A$2:A$8,C6249,Seasons!B$2:B$8))*SUMIF(Seasons!A$2:A$8,C6249,Seasons!C$2:C$8))</f>
        <v>2.9100266193433897</v>
      </c>
    </row>
    <row r="6250" spans="1:15" x14ac:dyDescent="0.2">
      <c r="A6250">
        <v>1</v>
      </c>
      <c r="B6250" s="1">
        <f>J6250</f>
        <v>3500000</v>
      </c>
      <c r="C6250" s="11" t="s">
        <v>17</v>
      </c>
      <c r="D6250" s="11" t="s">
        <v>1733</v>
      </c>
      <c r="E6250" s="12">
        <v>190</v>
      </c>
      <c r="F6250" s="12"/>
      <c r="G6250" s="12"/>
      <c r="H6250" s="12"/>
      <c r="I6250" s="13">
        <v>3500000</v>
      </c>
      <c r="J6250" s="14">
        <v>3500000</v>
      </c>
      <c r="K6250" s="14"/>
      <c r="L6250" s="14" t="s">
        <v>27</v>
      </c>
      <c r="M6250" s="13"/>
      <c r="N6250" s="10">
        <v>6.9</v>
      </c>
      <c r="O6250" s="10">
        <f>N6250-1/SUMIF(Seasons!A$2:A$8,C6250,Seasons!E$2:E$8)*(B6250-(E6250/SUMIF(Seasons!A$2:A$8,C6250,Seasons!B$2:B$8))*SUMIF(Seasons!A$2:A$8,C6250,Seasons!C$2:C$8))</f>
        <v>-1.0300928454396496</v>
      </c>
    </row>
    <row r="6251" spans="1:15" x14ac:dyDescent="0.2">
      <c r="A6251">
        <v>1</v>
      </c>
      <c r="B6251" s="1">
        <f>K6251</f>
        <v>3500000</v>
      </c>
      <c r="C6251" s="11" t="s">
        <v>19</v>
      </c>
      <c r="D6251" s="11" t="s">
        <v>1733</v>
      </c>
      <c r="E6251" s="12">
        <v>193</v>
      </c>
      <c r="F6251" s="12">
        <v>0</v>
      </c>
      <c r="G6251" s="12">
        <v>0</v>
      </c>
      <c r="H6251" s="12">
        <v>0</v>
      </c>
      <c r="I6251" s="11"/>
      <c r="J6251" s="14">
        <v>3500000</v>
      </c>
      <c r="K6251" s="14">
        <v>3500000</v>
      </c>
      <c r="L6251" s="14">
        <v>0</v>
      </c>
      <c r="M6251" s="13"/>
      <c r="N6251" s="10">
        <v>8.3000000000000007</v>
      </c>
      <c r="O6251" s="10">
        <f>N6251-1/SUMIF(Seasons!A$2:A$8,C6251,Seasons!E$2:E$8)*(B6251-(E6251/SUMIF(Seasons!A$2:A$8,C6251,Seasons!B$2:B$8))*SUMIF(Seasons!A$2:A$8,C6251,Seasons!C$2:C$8))</f>
        <v>0.35298013245033211</v>
      </c>
    </row>
    <row r="6252" spans="1:15" x14ac:dyDescent="0.2">
      <c r="A6252">
        <v>1</v>
      </c>
      <c r="B6252" s="1">
        <f>K6252</f>
        <v>3500000</v>
      </c>
      <c r="C6252" s="11" t="s">
        <v>20</v>
      </c>
      <c r="D6252" s="11" t="s">
        <v>1733</v>
      </c>
      <c r="E6252" s="12">
        <v>186</v>
      </c>
      <c r="F6252" s="12">
        <v>0</v>
      </c>
      <c r="G6252" s="12">
        <v>0</v>
      </c>
      <c r="H6252" s="12">
        <v>0</v>
      </c>
      <c r="I6252" s="12"/>
      <c r="J6252" s="14">
        <v>3500000</v>
      </c>
      <c r="K6252" s="14">
        <v>3500000</v>
      </c>
      <c r="L6252" s="14">
        <v>0</v>
      </c>
      <c r="M6252" s="13"/>
      <c r="N6252" s="10">
        <v>10</v>
      </c>
      <c r="O6252" s="10">
        <f>N6252-1/SUMIF(Seasons!A$2:A$8,C6252,Seasons!E$2:E$8)*(B6252-(E6252/SUMIF(Seasons!A$2:A$8,C6252,Seasons!B$2:B$8))*SUMIF(Seasons!A$2:A$8,C6252,Seasons!C$2:C$8))</f>
        <v>2.4843423799582469</v>
      </c>
    </row>
    <row r="6253" spans="1:15" x14ac:dyDescent="0.2">
      <c r="A6253">
        <v>1</v>
      </c>
      <c r="B6253" s="1">
        <f>K6253</f>
        <v>3500000</v>
      </c>
      <c r="C6253" s="11" t="s">
        <v>21</v>
      </c>
      <c r="D6253" s="11" t="s">
        <v>1733</v>
      </c>
      <c r="E6253" s="12">
        <v>185</v>
      </c>
      <c r="F6253" s="12">
        <v>0</v>
      </c>
      <c r="G6253" s="12">
        <v>0</v>
      </c>
      <c r="H6253" s="12">
        <v>0</v>
      </c>
      <c r="I6253" s="12"/>
      <c r="J6253" s="14">
        <v>3500000</v>
      </c>
      <c r="K6253" s="14">
        <v>3500000</v>
      </c>
      <c r="L6253" s="14">
        <v>0</v>
      </c>
      <c r="M6253" s="13">
        <v>0</v>
      </c>
      <c r="N6253" s="10">
        <v>12</v>
      </c>
      <c r="O6253" s="10">
        <f>N6253-1/SUMIF(Seasons!A$2:A$8,C6253,Seasons!E$2:E$8)*(B6253-(E6253/SUMIF(Seasons!A$2:A$8,C6253,Seasons!B$2:B$8))*SUMIF(Seasons!A$2:A$8,C6253,Seasons!C$2:C$8))</f>
        <v>5.1641933939684064</v>
      </c>
    </row>
    <row r="6254" spans="1:15" x14ac:dyDescent="0.2">
      <c r="A6254">
        <v>1</v>
      </c>
      <c r="B6254" s="1">
        <f>48/82*K6254</f>
        <v>4412758.2439024383</v>
      </c>
      <c r="C6254" t="s">
        <v>22</v>
      </c>
      <c r="D6254" t="s">
        <v>1733</v>
      </c>
      <c r="E6254">
        <v>99</v>
      </c>
      <c r="F6254">
        <v>0</v>
      </c>
      <c r="H6254">
        <v>0</v>
      </c>
      <c r="K6254" s="1">
        <v>7538462</v>
      </c>
      <c r="L6254" s="1">
        <v>0</v>
      </c>
      <c r="N6254" s="3">
        <v>9.1</v>
      </c>
      <c r="O6254" s="10">
        <f>N6254-1/SUMIF(Seasons!A$2:A$8,C6254,Seasons!E$2:E$8)*(B6254-(E6254/SUMIF(Seasons!A$2:A$8,C6254,Seasons!B$2:B$8))*SUMIF(Seasons!A$2:A$8,C6254,Seasons!C$2:C$8))</f>
        <v>0.62425048623131474</v>
      </c>
    </row>
    <row r="6255" spans="1:15" x14ac:dyDescent="0.2">
      <c r="A6255">
        <v>1</v>
      </c>
      <c r="B6255" s="1">
        <f>K6255</f>
        <v>7538462</v>
      </c>
      <c r="C6255" t="s">
        <v>15</v>
      </c>
      <c r="D6255" t="s">
        <v>1733</v>
      </c>
      <c r="E6255">
        <v>195</v>
      </c>
      <c r="F6255">
        <v>0</v>
      </c>
      <c r="G6255">
        <v>0</v>
      </c>
      <c r="H6255">
        <v>0</v>
      </c>
      <c r="I6255"/>
      <c r="J6255" s="1">
        <v>7538462</v>
      </c>
      <c r="K6255" s="1">
        <v>7538462</v>
      </c>
      <c r="L6255" s="1">
        <v>0</v>
      </c>
      <c r="M6255"/>
      <c r="N6255" s="3">
        <v>11.9</v>
      </c>
      <c r="O6255" s="10">
        <f>N6255-1/SUMIF(Seasons!A$2:A$8,C6255,Seasons!E$2:E$8)*(B6255-(E6255/SUMIF(Seasons!A$2:A$8,C6255,Seasons!B$2:B$8))*SUMIF(Seasons!A$2:A$8,C6255,Seasons!C$2:C$8))</f>
        <v>-4.3365041626331067</v>
      </c>
    </row>
    <row r="6256" spans="1:15" x14ac:dyDescent="0.2">
      <c r="A6256">
        <v>1</v>
      </c>
      <c r="B6256" s="1">
        <v>7538000</v>
      </c>
      <c r="C6256" t="s">
        <v>23</v>
      </c>
      <c r="D6256" t="s">
        <v>1733</v>
      </c>
      <c r="E6256">
        <v>186</v>
      </c>
      <c r="K6256" s="1">
        <v>7538000</v>
      </c>
      <c r="L6256" s="1">
        <v>0</v>
      </c>
      <c r="N6256" s="3">
        <v>9.8000000000000007</v>
      </c>
      <c r="O6256" s="10">
        <f>N6256-1/SUMIF(Seasons!A$2:A$8,C6256,Seasons!E$2:E$8)*(B6256-(E6256/SUMIF(Seasons!A$2:A$8,C6256,Seasons!B$2:B$8))*SUMIF(Seasons!A$2:A$8,C6256,Seasons!C$2:C$8))</f>
        <v>-5.0812777284826964</v>
      </c>
    </row>
    <row r="6257" spans="1:15" x14ac:dyDescent="0.2">
      <c r="A6257">
        <v>1</v>
      </c>
      <c r="B6257" s="1">
        <f>J6257</f>
        <v>700000</v>
      </c>
      <c r="C6257" s="11" t="s">
        <v>17</v>
      </c>
      <c r="D6257" s="11" t="s">
        <v>1734</v>
      </c>
      <c r="E6257" s="12">
        <v>190</v>
      </c>
      <c r="F6257" s="12"/>
      <c r="G6257" s="12"/>
      <c r="H6257" s="12"/>
      <c r="I6257" s="13">
        <v>700000</v>
      </c>
      <c r="J6257" s="14">
        <v>700000</v>
      </c>
      <c r="K6257" s="14"/>
      <c r="L6257" s="14" t="s">
        <v>27</v>
      </c>
      <c r="M6257" s="13"/>
      <c r="N6257" s="10">
        <v>1.7000000000000002</v>
      </c>
      <c r="O6257" s="10">
        <f>N6257-1/SUMIF(Seasons!A$2:A$8,C6257,Seasons!E$2:E$8)*(B6257-(E6257/SUMIF(Seasons!A$2:A$8,C6257,Seasons!B$2:B$8))*SUMIF(Seasons!A$2:A$8,C6257,Seasons!C$2:C$8))</f>
        <v>1.110158383397051</v>
      </c>
    </row>
    <row r="6258" spans="1:15" x14ac:dyDescent="0.2">
      <c r="A6258">
        <v>1</v>
      </c>
      <c r="B6258" s="1">
        <f>K6258</f>
        <v>812500</v>
      </c>
      <c r="C6258" s="11" t="s">
        <v>19</v>
      </c>
      <c r="D6258" s="11" t="s">
        <v>1734</v>
      </c>
      <c r="E6258" s="12">
        <v>193</v>
      </c>
      <c r="F6258" s="12">
        <v>0</v>
      </c>
      <c r="G6258" s="12">
        <v>0</v>
      </c>
      <c r="H6258" s="12">
        <v>0</v>
      </c>
      <c r="I6258" s="11"/>
      <c r="J6258" s="14">
        <v>812500</v>
      </c>
      <c r="K6258" s="14">
        <v>812500</v>
      </c>
      <c r="L6258" s="14">
        <v>0</v>
      </c>
      <c r="M6258" s="13"/>
      <c r="N6258" s="10">
        <v>1.7</v>
      </c>
      <c r="O6258" s="10">
        <f>N6258-1/SUMIF(Seasons!A$2:A$8,C6258,Seasons!E$2:E$8)*(B6258-(E6258/SUMIF(Seasons!A$2:A$8,C6258,Seasons!B$2:B$8))*SUMIF(Seasons!A$2:A$8,C6258,Seasons!C$2:C$8))</f>
        <v>0.87218543046357611</v>
      </c>
    </row>
    <row r="6259" spans="1:15" x14ac:dyDescent="0.2">
      <c r="A6259">
        <v>1</v>
      </c>
      <c r="B6259" s="1">
        <f>K6259</f>
        <v>812500</v>
      </c>
      <c r="C6259" s="11" t="s">
        <v>20</v>
      </c>
      <c r="D6259" s="11" t="s">
        <v>1734</v>
      </c>
      <c r="E6259" s="12">
        <v>186</v>
      </c>
      <c r="F6259" s="12">
        <v>0</v>
      </c>
      <c r="G6259" s="12">
        <v>0</v>
      </c>
      <c r="H6259" s="12">
        <v>0</v>
      </c>
      <c r="I6259" s="12"/>
      <c r="J6259" s="14">
        <v>812500</v>
      </c>
      <c r="K6259" s="14">
        <v>812500</v>
      </c>
      <c r="L6259" s="14">
        <v>0</v>
      </c>
      <c r="M6259" s="13"/>
      <c r="N6259" s="10">
        <v>-1.4</v>
      </c>
      <c r="O6259" s="10">
        <f>N6259-1/SUMIF(Seasons!A$2:A$8,C6259,Seasons!E$2:E$8)*(B6259-(E6259/SUMIF(Seasons!A$2:A$8,C6259,Seasons!B$2:B$8))*SUMIF(Seasons!A$2:A$8,C6259,Seasons!C$2:C$8))</f>
        <v>-2.1828810020876825</v>
      </c>
    </row>
    <row r="6260" spans="1:15" x14ac:dyDescent="0.2">
      <c r="A6260">
        <v>1</v>
      </c>
      <c r="B6260" s="1">
        <f>J6260</f>
        <v>1225000</v>
      </c>
      <c r="C6260" s="11" t="s">
        <v>17</v>
      </c>
      <c r="D6260" s="11" t="s">
        <v>1735</v>
      </c>
      <c r="E6260" s="12">
        <v>190</v>
      </c>
      <c r="F6260" s="12"/>
      <c r="G6260" s="12"/>
      <c r="H6260" s="12"/>
      <c r="I6260" s="13">
        <v>875000</v>
      </c>
      <c r="J6260" s="14">
        <v>1225000</v>
      </c>
      <c r="K6260" s="14"/>
      <c r="L6260" s="14">
        <v>350000</v>
      </c>
      <c r="M6260" s="13"/>
      <c r="N6260" s="10">
        <v>-1.2</v>
      </c>
      <c r="O6260" s="10">
        <f>N6260-1/SUMIF(Seasons!A$2:A$8,C6260,Seasons!E$2:E$8)*(B6260-(E6260/SUMIF(Seasons!A$2:A$8,C6260,Seasons!B$2:B$8))*SUMIF(Seasons!A$2:A$8,C6260,Seasons!C$2:C$8))</f>
        <v>-3.1661387220098307</v>
      </c>
    </row>
    <row r="6261" spans="1:15" x14ac:dyDescent="0.2">
      <c r="A6261">
        <v>1</v>
      </c>
      <c r="B6261" s="1">
        <f>K6261</f>
        <v>1079016</v>
      </c>
      <c r="C6261" s="11" t="s">
        <v>19</v>
      </c>
      <c r="D6261" s="11" t="s">
        <v>1735</v>
      </c>
      <c r="E6261" s="12">
        <v>170</v>
      </c>
      <c r="F6261" s="12">
        <v>0</v>
      </c>
      <c r="G6261" s="12">
        <v>0</v>
      </c>
      <c r="H6261" s="12">
        <v>0</v>
      </c>
      <c r="I6261" s="11"/>
      <c r="J6261" s="14">
        <v>1225000</v>
      </c>
      <c r="K6261" s="14">
        <v>1079016</v>
      </c>
      <c r="L6261" s="14">
        <v>350000</v>
      </c>
      <c r="M6261" s="13"/>
      <c r="N6261" s="10">
        <v>7.4</v>
      </c>
      <c r="O6261" s="10">
        <f>N6261-1/SUMIF(Seasons!A$2:A$8,C6261,Seasons!E$2:E$8)*(B6261-(E6261/SUMIF(Seasons!A$2:A$8,C6261,Seasons!B$2:B$8))*SUMIF(Seasons!A$2:A$8,C6261,Seasons!C$2:C$8))</f>
        <v>5.7083404179391284</v>
      </c>
    </row>
    <row r="6262" spans="1:15" x14ac:dyDescent="0.2">
      <c r="A6262">
        <v>1</v>
      </c>
      <c r="B6262" s="1">
        <f>K6262</f>
        <v>1225000</v>
      </c>
      <c r="C6262" s="11" t="s">
        <v>20</v>
      </c>
      <c r="D6262" s="11" t="s">
        <v>1735</v>
      </c>
      <c r="E6262" s="12">
        <v>186</v>
      </c>
      <c r="F6262" s="12">
        <v>0</v>
      </c>
      <c r="G6262" s="12">
        <v>0</v>
      </c>
      <c r="H6262" s="12">
        <v>0</v>
      </c>
      <c r="I6262" s="12"/>
      <c r="J6262" s="14">
        <v>1225000</v>
      </c>
      <c r="K6262" s="14">
        <v>1225000</v>
      </c>
      <c r="L6262" s="14">
        <v>350000</v>
      </c>
      <c r="M6262" s="13"/>
      <c r="N6262" s="10">
        <v>6.9</v>
      </c>
      <c r="O6262" s="10">
        <f>N6262-1/SUMIF(Seasons!A$2:A$8,C6262,Seasons!E$2:E$8)*(B6262-(E6262/SUMIF(Seasons!A$2:A$8,C6262,Seasons!B$2:B$8))*SUMIF(Seasons!A$2:A$8,C6262,Seasons!C$2:C$8))</f>
        <v>5.0837160751565769</v>
      </c>
    </row>
    <row r="6263" spans="1:15" x14ac:dyDescent="0.2">
      <c r="A6263">
        <v>1</v>
      </c>
      <c r="B6263" s="1">
        <f>K6263</f>
        <v>2066667</v>
      </c>
      <c r="C6263" s="11" t="s">
        <v>21</v>
      </c>
      <c r="D6263" s="11" t="s">
        <v>1735</v>
      </c>
      <c r="E6263" s="12">
        <v>185</v>
      </c>
      <c r="F6263" s="12">
        <v>0</v>
      </c>
      <c r="G6263" s="12">
        <v>0</v>
      </c>
      <c r="H6263" s="12">
        <v>0</v>
      </c>
      <c r="I6263" s="12"/>
      <c r="J6263" s="14">
        <v>2066667</v>
      </c>
      <c r="K6263" s="14">
        <v>2066667</v>
      </c>
      <c r="L6263" s="14">
        <v>0</v>
      </c>
      <c r="M6263" s="13">
        <v>0</v>
      </c>
      <c r="N6263" s="10">
        <v>7.8</v>
      </c>
      <c r="O6263" s="10">
        <f>N6263-1/SUMIF(Seasons!A$2:A$8,C6263,Seasons!E$2:E$8)*(B6263-(E6263/SUMIF(Seasons!A$2:A$8,C6263,Seasons!B$2:B$8))*SUMIF(Seasons!A$2:A$8,C6263,Seasons!C$2:C$8))</f>
        <v>4.2576344662517949</v>
      </c>
    </row>
    <row r="6264" spans="1:15" x14ac:dyDescent="0.2">
      <c r="A6264">
        <v>1</v>
      </c>
      <c r="B6264" s="1">
        <f>48/82*K6264</f>
        <v>1209756.2926829269</v>
      </c>
      <c r="C6264" t="s">
        <v>22</v>
      </c>
      <c r="D6264" t="s">
        <v>1735</v>
      </c>
      <c r="E6264">
        <v>99</v>
      </c>
      <c r="F6264">
        <v>0</v>
      </c>
      <c r="H6264">
        <v>0</v>
      </c>
      <c r="K6264" s="1">
        <v>2066667</v>
      </c>
      <c r="L6264" s="1">
        <v>0</v>
      </c>
      <c r="N6264" s="3">
        <v>4.3</v>
      </c>
      <c r="O6264" s="10">
        <f>N6264-1/SUMIF(Seasons!A$2:A$8,C6264,Seasons!E$2:E$8)*(B6264-(E6264/SUMIF(Seasons!A$2:A$8,C6264,Seasons!B$2:B$8))*SUMIF(Seasons!A$2:A$8,C6264,Seasons!C$2:C$8))</f>
        <v>2.4368996758457904</v>
      </c>
    </row>
    <row r="6265" spans="1:15" x14ac:dyDescent="0.2">
      <c r="A6265">
        <v>1</v>
      </c>
      <c r="B6265" s="1">
        <f>K6265</f>
        <v>2066667</v>
      </c>
      <c r="C6265" t="s">
        <v>15</v>
      </c>
      <c r="D6265" t="s">
        <v>1735</v>
      </c>
      <c r="E6265">
        <v>195</v>
      </c>
      <c r="F6265">
        <v>0</v>
      </c>
      <c r="G6265">
        <v>0</v>
      </c>
      <c r="H6265">
        <v>0</v>
      </c>
      <c r="I6265"/>
      <c r="J6265" s="1">
        <v>2066667</v>
      </c>
      <c r="K6265" s="1">
        <v>2066667</v>
      </c>
      <c r="L6265" s="1">
        <v>0</v>
      </c>
      <c r="M6265"/>
      <c r="N6265" s="3">
        <v>5.8</v>
      </c>
      <c r="O6265" s="10">
        <f>N6265-1/SUMIF(Seasons!A$2:A$8,C6265,Seasons!E$2:E$8)*(B6265-(E6265/SUMIF(Seasons!A$2:A$8,C6265,Seasons!B$2:B$8))*SUMIF(Seasons!A$2:A$8,C6265,Seasons!C$2:C$8))</f>
        <v>2.2762818973862537</v>
      </c>
    </row>
    <row r="6266" spans="1:15" x14ac:dyDescent="0.2">
      <c r="A6266">
        <v>1</v>
      </c>
      <c r="B6266" s="1">
        <v>3300000</v>
      </c>
      <c r="C6266" t="s">
        <v>23</v>
      </c>
      <c r="D6266" t="s">
        <v>1735</v>
      </c>
      <c r="E6266">
        <v>186</v>
      </c>
      <c r="K6266" s="1">
        <v>3300000</v>
      </c>
      <c r="L6266" s="1">
        <v>0</v>
      </c>
      <c r="N6266" s="3">
        <v>10</v>
      </c>
      <c r="O6266" s="10">
        <f>N6266-1/SUMIF(Seasons!A$2:A$8,C6266,Seasons!E$2:E$8)*(B6266-(E6266/SUMIF(Seasons!A$2:A$8,C6266,Seasons!B$2:B$8))*SUMIF(Seasons!A$2:A$8,C6266,Seasons!C$2:C$8))</f>
        <v>4.1437444543034605</v>
      </c>
    </row>
    <row r="6267" spans="1:15" x14ac:dyDescent="0.2">
      <c r="A6267">
        <v>1</v>
      </c>
      <c r="B6267" s="1">
        <f>J6267</f>
        <v>536667</v>
      </c>
      <c r="C6267" s="11" t="s">
        <v>17</v>
      </c>
      <c r="D6267" s="11" t="s">
        <v>1736</v>
      </c>
      <c r="E6267" s="12">
        <v>190</v>
      </c>
      <c r="F6267" s="12"/>
      <c r="G6267" s="12"/>
      <c r="H6267" s="12"/>
      <c r="I6267" s="13">
        <v>510000</v>
      </c>
      <c r="J6267" s="14">
        <v>536667</v>
      </c>
      <c r="K6267" s="14"/>
      <c r="L6267" s="14">
        <v>25000</v>
      </c>
      <c r="M6267" s="13"/>
      <c r="N6267" s="10">
        <v>-0.4</v>
      </c>
      <c r="O6267" s="10">
        <f>N6267-1/SUMIF(Seasons!A$2:A$8,C6267,Seasons!E$2:E$8)*(B6267-(E6267/SUMIF(Seasons!A$2:A$8,C6267,Seasons!B$2:B$8))*SUMIF(Seasons!A$2:A$8,C6267,Seasons!C$2:C$8))</f>
        <v>-0.5616611687602403</v>
      </c>
    </row>
    <row r="6268" spans="1:15" x14ac:dyDescent="0.2">
      <c r="A6268">
        <v>1</v>
      </c>
      <c r="B6268" s="1">
        <f>K6268</f>
        <v>55613</v>
      </c>
      <c r="C6268" s="11" t="s">
        <v>19</v>
      </c>
      <c r="D6268" s="11" t="s">
        <v>1736</v>
      </c>
      <c r="E6268" s="12">
        <v>20</v>
      </c>
      <c r="F6268" s="12">
        <v>0</v>
      </c>
      <c r="G6268" s="12">
        <v>0</v>
      </c>
      <c r="H6268" s="12">
        <v>0</v>
      </c>
      <c r="I6268" s="11"/>
      <c r="J6268" s="14">
        <v>536667</v>
      </c>
      <c r="K6268" s="14">
        <v>55613</v>
      </c>
      <c r="L6268" s="14">
        <v>0</v>
      </c>
      <c r="M6268" s="13"/>
      <c r="N6268" s="10"/>
      <c r="O6268" s="10">
        <f>N6268-1/SUMIF(Seasons!A$2:A$8,C6268,Seasons!E$2:E$8)*(B6268-(E6268/SUMIF(Seasons!A$2:A$8,C6268,Seasons!B$2:B$8))*SUMIF(Seasons!A$2:A$8,C6268,Seasons!C$2:C$8))</f>
        <v>-1.0064976152077696E-2</v>
      </c>
    </row>
    <row r="6269" spans="1:15" x14ac:dyDescent="0.2">
      <c r="A6269">
        <v>1</v>
      </c>
      <c r="B6269" s="1">
        <f>K6269</f>
        <v>115591</v>
      </c>
      <c r="C6269" s="11" t="s">
        <v>20</v>
      </c>
      <c r="D6269" s="11" t="s">
        <v>1736</v>
      </c>
      <c r="E6269" s="11">
        <v>43</v>
      </c>
      <c r="F6269" s="11">
        <v>0</v>
      </c>
      <c r="G6269" s="11">
        <v>0</v>
      </c>
      <c r="H6269" s="11">
        <v>0</v>
      </c>
      <c r="I6269" s="11"/>
      <c r="J6269" s="17">
        <v>500000</v>
      </c>
      <c r="K6269" s="17">
        <v>115591</v>
      </c>
      <c r="L6269" s="17">
        <v>0</v>
      </c>
      <c r="M6269" s="18"/>
      <c r="N6269" s="10">
        <v>-0.3</v>
      </c>
      <c r="O6269" s="10">
        <f>N6269-1/SUMIF(Seasons!A$2:A$8,C6269,Seasons!E$2:E$8)*(B6269-(E6269/SUMIF(Seasons!A$2:A$8,C6269,Seasons!B$2:B$8))*SUMIF(Seasons!A$2:A$8,C6269,Seasons!C$2:C$8))</f>
        <v>-0.29999900329988555</v>
      </c>
    </row>
    <row r="6270" spans="1:15" x14ac:dyDescent="0.2">
      <c r="A6270">
        <v>1</v>
      </c>
      <c r="B6270" s="1">
        <f>K6270</f>
        <v>90811</v>
      </c>
      <c r="C6270" s="11" t="s">
        <v>21</v>
      </c>
      <c r="D6270" s="11" t="s">
        <v>1736</v>
      </c>
      <c r="E6270" s="12">
        <v>32</v>
      </c>
      <c r="F6270" s="12">
        <v>0</v>
      </c>
      <c r="G6270" s="12">
        <v>0</v>
      </c>
      <c r="H6270" s="12">
        <v>0</v>
      </c>
      <c r="I6270" s="12"/>
      <c r="J6270" s="14">
        <v>525000</v>
      </c>
      <c r="K6270" s="14">
        <v>90811</v>
      </c>
      <c r="L6270" s="14">
        <v>0</v>
      </c>
      <c r="M6270" s="13">
        <v>0</v>
      </c>
      <c r="N6270" s="10">
        <v>-0.2</v>
      </c>
      <c r="O6270" s="10">
        <f>N6270-1/SUMIF(Seasons!A$2:A$8,C6270,Seasons!E$2:E$8)*(B6270-(E6270/SUMIF(Seasons!A$2:A$8,C6270,Seasons!B$2:B$8))*SUMIF(Seasons!A$2:A$8,C6270,Seasons!C$2:C$8))</f>
        <v>-0.20000043470948212</v>
      </c>
    </row>
    <row r="6271" spans="1:15" x14ac:dyDescent="0.2">
      <c r="A6271">
        <v>1</v>
      </c>
      <c r="B6271" s="1">
        <f>48/82*K6271</f>
        <v>16260.292682926829</v>
      </c>
      <c r="C6271" t="s">
        <v>22</v>
      </c>
      <c r="D6271" t="s">
        <v>1736</v>
      </c>
      <c r="E6271">
        <v>5</v>
      </c>
      <c r="F6271">
        <v>0</v>
      </c>
      <c r="H6271">
        <v>0</v>
      </c>
      <c r="K6271" s="1">
        <v>27778</v>
      </c>
      <c r="L6271" s="1">
        <v>0</v>
      </c>
      <c r="N6271" s="3">
        <v>-0.2</v>
      </c>
      <c r="O6271" s="10">
        <f>N6271-1/SUMIF(Seasons!A$2:A$8,C6271,Seasons!E$2:E$8)*(B6271-(E6271/SUMIF(Seasons!A$2:A$8,C6271,Seasons!B$2:B$8))*SUMIF(Seasons!A$2:A$8,C6271,Seasons!C$2:C$8))</f>
        <v>-0.20152614891638654</v>
      </c>
    </row>
    <row r="6272" spans="1:15" x14ac:dyDescent="0.2">
      <c r="A6272">
        <v>1</v>
      </c>
      <c r="B6272" s="1">
        <f>K6272</f>
        <v>129231</v>
      </c>
      <c r="C6272" t="s">
        <v>15</v>
      </c>
      <c r="D6272" t="s">
        <v>1736</v>
      </c>
      <c r="E6272">
        <v>42</v>
      </c>
      <c r="F6272">
        <v>0</v>
      </c>
      <c r="G6272">
        <v>0</v>
      </c>
      <c r="H6272">
        <v>0</v>
      </c>
      <c r="I6272"/>
      <c r="J6272" s="1">
        <v>600000</v>
      </c>
      <c r="K6272" s="1">
        <v>129231</v>
      </c>
      <c r="L6272" s="1">
        <v>0</v>
      </c>
      <c r="M6272"/>
      <c r="N6272" s="3">
        <v>-0.4</v>
      </c>
      <c r="O6272" s="10">
        <f>N6272-1/SUMIF(Seasons!A$2:A$8,C6272,Seasons!E$2:E$8)*(B6272-(E6272/SUMIF(Seasons!A$2:A$8,C6272,Seasons!B$2:B$8))*SUMIF(Seasons!A$2:A$8,C6272,Seasons!C$2:C$8))</f>
        <v>-0.42502101422295036</v>
      </c>
    </row>
    <row r="6273" spans="1:15" x14ac:dyDescent="0.2">
      <c r="A6273">
        <v>1</v>
      </c>
      <c r="B6273" s="1">
        <v>48000</v>
      </c>
      <c r="C6273" t="s">
        <v>23</v>
      </c>
      <c r="D6273" t="s">
        <v>1736</v>
      </c>
      <c r="E6273">
        <v>15</v>
      </c>
      <c r="K6273" s="1">
        <v>48000</v>
      </c>
      <c r="L6273" s="1">
        <v>0</v>
      </c>
      <c r="N6273" s="3">
        <v>0.9</v>
      </c>
      <c r="O6273" s="10">
        <f>N6273-1/SUMIF(Seasons!A$2:A$8,C6273,Seasons!E$2:E$8)*(B6273-(E6273/SUMIF(Seasons!A$2:A$8,C6273,Seasons!B$2:B$8))*SUMIF(Seasons!A$2:A$8,C6273,Seasons!C$2:C$8))</f>
        <v>0.8922374559922146</v>
      </c>
    </row>
    <row r="6274" spans="1:15" x14ac:dyDescent="0.2">
      <c r="A6274">
        <v>1</v>
      </c>
      <c r="B6274" s="1">
        <v>28000</v>
      </c>
      <c r="C6274" t="s">
        <v>23</v>
      </c>
      <c r="D6274" t="s">
        <v>1737</v>
      </c>
      <c r="E6274">
        <v>9</v>
      </c>
      <c r="K6274" s="1">
        <v>28000</v>
      </c>
      <c r="L6274" s="1">
        <v>0</v>
      </c>
      <c r="N6274" s="3">
        <v>-0.4</v>
      </c>
      <c r="O6274" s="10">
        <f>N6274-1/SUMIF(Seasons!A$2:A$8,C6274,Seasons!E$2:E$8)*(B6274-(E6274/SUMIF(Seasons!A$2:A$8,C6274,Seasons!B$2:B$8))*SUMIF(Seasons!A$2:A$8,C6274,Seasons!C$2:C$8))</f>
        <v>-0.40295388842774138</v>
      </c>
    </row>
    <row r="6275" spans="1:15" x14ac:dyDescent="0.2">
      <c r="A6275">
        <v>1</v>
      </c>
      <c r="B6275" s="1">
        <f>J6275</f>
        <v>3000000</v>
      </c>
      <c r="C6275" s="11" t="s">
        <v>17</v>
      </c>
      <c r="D6275" s="11" t="s">
        <v>1738</v>
      </c>
      <c r="E6275" s="12">
        <v>190</v>
      </c>
      <c r="F6275" s="12"/>
      <c r="G6275" s="12"/>
      <c r="H6275" s="12"/>
      <c r="I6275" s="13">
        <v>3000000</v>
      </c>
      <c r="J6275" s="14">
        <v>3000000</v>
      </c>
      <c r="K6275" s="14"/>
      <c r="L6275" s="14" t="s">
        <v>27</v>
      </c>
      <c r="M6275" s="13"/>
      <c r="N6275" s="10">
        <v>3.9</v>
      </c>
      <c r="O6275" s="10">
        <f>N6275-1/SUMIF(Seasons!A$2:A$8,C6275,Seasons!E$2:E$8)*(B6275-(E6275/SUMIF(Seasons!A$2:A$8,C6275,Seasons!B$2:B$8))*SUMIF(Seasons!A$2:A$8,C6275,Seasons!C$2:C$8))</f>
        <v>-2.7193336974330964</v>
      </c>
    </row>
    <row r="6276" spans="1:15" x14ac:dyDescent="0.2">
      <c r="A6276">
        <v>1</v>
      </c>
      <c r="B6276" s="1">
        <f>K6276</f>
        <v>3000000</v>
      </c>
      <c r="C6276" s="11" t="s">
        <v>19</v>
      </c>
      <c r="D6276" s="11" t="s">
        <v>1738</v>
      </c>
      <c r="E6276" s="11">
        <v>193</v>
      </c>
      <c r="F6276" s="11">
        <v>0</v>
      </c>
      <c r="G6276" s="11">
        <v>0</v>
      </c>
      <c r="H6276" s="11">
        <v>0</v>
      </c>
      <c r="I6276" s="11"/>
      <c r="J6276" s="17">
        <v>3000000</v>
      </c>
      <c r="K6276" s="17">
        <v>3000000</v>
      </c>
      <c r="L6276" s="17">
        <v>0</v>
      </c>
      <c r="M6276" s="18"/>
      <c r="N6276" s="10">
        <v>1.8</v>
      </c>
      <c r="O6276" s="10">
        <f>N6276-1/SUMIF(Seasons!A$2:A$8,C6276,Seasons!E$2:E$8)*(B6276-(E6276/SUMIF(Seasons!A$2:A$8,C6276,Seasons!B$2:B$8))*SUMIF(Seasons!A$2:A$8,C6276,Seasons!C$2:C$8))</f>
        <v>-4.822516556291391</v>
      </c>
    </row>
    <row r="6277" spans="1:15" x14ac:dyDescent="0.2">
      <c r="A6277">
        <v>1</v>
      </c>
      <c r="B6277" s="1">
        <f>K6277</f>
        <v>2125000</v>
      </c>
      <c r="C6277" s="11" t="s">
        <v>20</v>
      </c>
      <c r="D6277" s="11" t="s">
        <v>1738</v>
      </c>
      <c r="E6277" s="12">
        <v>186</v>
      </c>
      <c r="F6277" s="12">
        <v>0</v>
      </c>
      <c r="G6277" s="12">
        <v>0</v>
      </c>
      <c r="H6277" s="12">
        <v>0</v>
      </c>
      <c r="I6277" s="12"/>
      <c r="J6277" s="14">
        <v>2125000</v>
      </c>
      <c r="K6277" s="14">
        <v>2125000</v>
      </c>
      <c r="L6277" s="14">
        <v>0</v>
      </c>
      <c r="M6277" s="13"/>
      <c r="N6277" s="10">
        <v>0.9</v>
      </c>
      <c r="O6277" s="10">
        <f>N6277-1/SUMIF(Seasons!A$2:A$8,C6277,Seasons!E$2:E$8)*(B6277-(E6277/SUMIF(Seasons!A$2:A$8,C6277,Seasons!B$2:B$8))*SUMIF(Seasons!A$2:A$8,C6277,Seasons!C$2:C$8))</f>
        <v>-3.1709812108559494</v>
      </c>
    </row>
    <row r="6278" spans="1:15" x14ac:dyDescent="0.2">
      <c r="A6278">
        <v>1</v>
      </c>
      <c r="B6278" s="1">
        <f>K6278</f>
        <v>2125000</v>
      </c>
      <c r="C6278" s="11" t="s">
        <v>21</v>
      </c>
      <c r="D6278" s="11" t="s">
        <v>1738</v>
      </c>
      <c r="E6278" s="12">
        <v>185</v>
      </c>
      <c r="F6278" s="12">
        <v>0</v>
      </c>
      <c r="G6278" s="12">
        <v>0</v>
      </c>
      <c r="H6278" s="12">
        <v>0</v>
      </c>
      <c r="I6278" s="12"/>
      <c r="J6278" s="14">
        <v>2125000</v>
      </c>
      <c r="K6278" s="14">
        <v>2125000</v>
      </c>
      <c r="L6278" s="14">
        <v>0</v>
      </c>
      <c r="M6278" s="13">
        <v>0</v>
      </c>
      <c r="N6278" s="10">
        <v>4</v>
      </c>
      <c r="O6278" s="10">
        <f>N6278-1/SUMIF(Seasons!A$2:A$8,C6278,Seasons!E$2:E$8)*(B6278-(E6278/SUMIF(Seasons!A$2:A$8,C6278,Seasons!B$2:B$8))*SUMIF(Seasons!A$2:A$8,C6278,Seasons!C$2:C$8))</f>
        <v>0.32359980852082337</v>
      </c>
    </row>
    <row r="6279" spans="1:15" x14ac:dyDescent="0.2">
      <c r="A6279">
        <v>1</v>
      </c>
      <c r="B6279" s="1">
        <f>48/82*K6279</f>
        <v>878048.78048780479</v>
      </c>
      <c r="C6279" t="s">
        <v>22</v>
      </c>
      <c r="D6279" t="s">
        <v>1738</v>
      </c>
      <c r="E6279">
        <v>99</v>
      </c>
      <c r="F6279">
        <v>0</v>
      </c>
      <c r="H6279">
        <v>0</v>
      </c>
      <c r="K6279" s="1">
        <v>1500000</v>
      </c>
      <c r="L6279" s="1">
        <v>250000</v>
      </c>
      <c r="O6279" s="10">
        <f>N6279-1/SUMIF(Seasons!A$2:A$8,C6279,Seasons!E$2:E$8)*(B6279-(E6279/SUMIF(Seasons!A$2:A$8,C6279,Seasons!B$2:B$8))*SUMIF(Seasons!A$2:A$8,C6279,Seasons!C$2:C$8))</f>
        <v>-1.1782848151062155</v>
      </c>
    </row>
    <row r="6280" spans="1:15" x14ac:dyDescent="0.2">
      <c r="A6280">
        <v>1</v>
      </c>
      <c r="B6280" s="1">
        <f>J6280</f>
        <v>2050000</v>
      </c>
      <c r="C6280" s="11" t="s">
        <v>17</v>
      </c>
      <c r="D6280" s="11" t="s">
        <v>1739</v>
      </c>
      <c r="E6280" s="12">
        <v>190</v>
      </c>
      <c r="F6280" s="12"/>
      <c r="G6280" s="12"/>
      <c r="H6280" s="12"/>
      <c r="I6280" s="13">
        <v>1750000</v>
      </c>
      <c r="J6280" s="14">
        <v>2050000</v>
      </c>
      <c r="K6280" s="14"/>
      <c r="L6280" s="14" t="s">
        <v>27</v>
      </c>
      <c r="M6280" s="13"/>
      <c r="N6280" s="10">
        <v>4.4000000000000004</v>
      </c>
      <c r="O6280" s="10">
        <f>N6280-1/SUMIF(Seasons!A$2:A$8,C6280,Seasons!E$2:E$8)*(B6280-(E6280/SUMIF(Seasons!A$2:A$8,C6280,Seasons!B$2:B$8))*SUMIF(Seasons!A$2:A$8,C6280,Seasons!C$2:C$8))</f>
        <v>0.27110868377935571</v>
      </c>
    </row>
    <row r="6281" spans="1:15" x14ac:dyDescent="0.2">
      <c r="A6281">
        <v>1</v>
      </c>
      <c r="B6281" s="1">
        <f>K6281</f>
        <v>2050000</v>
      </c>
      <c r="C6281" s="11" t="s">
        <v>19</v>
      </c>
      <c r="D6281" s="11" t="s">
        <v>1739</v>
      </c>
      <c r="E6281" s="12">
        <v>193</v>
      </c>
      <c r="F6281" s="12">
        <v>0</v>
      </c>
      <c r="G6281" s="12">
        <v>0</v>
      </c>
      <c r="H6281" s="12">
        <v>0</v>
      </c>
      <c r="I6281" s="11"/>
      <c r="J6281" s="14">
        <v>2050000</v>
      </c>
      <c r="K6281" s="14">
        <v>2050000</v>
      </c>
      <c r="L6281" s="14">
        <v>0</v>
      </c>
      <c r="M6281" s="13"/>
      <c r="N6281" s="10">
        <v>0.1</v>
      </c>
      <c r="O6281" s="10">
        <f>N6281-1/SUMIF(Seasons!A$2:A$8,C6281,Seasons!E$2:E$8)*(B6281-(E6281/SUMIF(Seasons!A$2:A$8,C6281,Seasons!B$2:B$8))*SUMIF(Seasons!A$2:A$8,C6281,Seasons!C$2:C$8))</f>
        <v>-4.0059602649006623</v>
      </c>
    </row>
    <row r="6282" spans="1:15" x14ac:dyDescent="0.2">
      <c r="A6282">
        <v>1</v>
      </c>
      <c r="B6282" s="1">
        <f>K6282</f>
        <v>443010</v>
      </c>
      <c r="C6282" s="11" t="s">
        <v>20</v>
      </c>
      <c r="D6282" s="11" t="s">
        <v>1739</v>
      </c>
      <c r="E6282" s="11">
        <v>103</v>
      </c>
      <c r="F6282" s="11">
        <v>0</v>
      </c>
      <c r="G6282" s="11">
        <v>0</v>
      </c>
      <c r="H6282" s="11">
        <v>0</v>
      </c>
      <c r="I6282" s="11"/>
      <c r="J6282" s="17">
        <v>800000</v>
      </c>
      <c r="K6282" s="17">
        <v>443010</v>
      </c>
      <c r="L6282" s="17">
        <v>0</v>
      </c>
      <c r="M6282" s="18"/>
      <c r="N6282" s="10">
        <v>0.6</v>
      </c>
      <c r="O6282" s="10">
        <f>N6282-1/SUMIF(Seasons!A$2:A$8,C6282,Seasons!E$2:E$8)*(B6282-(E6282/SUMIF(Seasons!A$2:A$8,C6282,Seasons!B$2:B$8))*SUMIF(Seasons!A$2:A$8,C6282,Seasons!C$2:C$8))</f>
        <v>0.18381224324870354</v>
      </c>
    </row>
    <row r="6283" spans="1:15" x14ac:dyDescent="0.2">
      <c r="A6283">
        <v>1</v>
      </c>
      <c r="B6283" s="1">
        <f>K6283</f>
        <v>17615</v>
      </c>
      <c r="C6283" t="s">
        <v>15</v>
      </c>
      <c r="D6283" t="s">
        <v>1740</v>
      </c>
      <c r="E6283">
        <v>4</v>
      </c>
      <c r="F6283">
        <v>0</v>
      </c>
      <c r="G6283">
        <v>0</v>
      </c>
      <c r="H6283">
        <v>0</v>
      </c>
      <c r="I6283"/>
      <c r="J6283" s="1">
        <v>1000000</v>
      </c>
      <c r="K6283" s="1">
        <v>17615</v>
      </c>
      <c r="L6283" s="1">
        <v>150000</v>
      </c>
      <c r="M6283"/>
      <c r="N6283" s="3">
        <v>1</v>
      </c>
      <c r="O6283" s="10">
        <f>N6283-1/SUMIF(Seasons!A$2:A$8,C6283,Seasons!E$2:E$8)*(B6283-(E6283/SUMIF(Seasons!A$2:A$8,C6283,Seasons!B$2:B$8))*SUMIF(Seasons!A$2:A$8,C6283,Seasons!C$2:C$8))</f>
        <v>0.98528646958075805</v>
      </c>
    </row>
    <row r="6284" spans="1:15" x14ac:dyDescent="0.2">
      <c r="A6284">
        <v>1</v>
      </c>
      <c r="B6284" s="1">
        <v>600000</v>
      </c>
      <c r="C6284" t="s">
        <v>23</v>
      </c>
      <c r="D6284" t="s">
        <v>1740</v>
      </c>
      <c r="E6284" s="19">
        <v>186</v>
      </c>
      <c r="J6284" s="1">
        <v>600000</v>
      </c>
      <c r="K6284" s="1">
        <v>600000</v>
      </c>
      <c r="N6284" s="3">
        <v>4.5999999999999996</v>
      </c>
      <c r="O6284" s="10">
        <f>N6284-1/SUMIF(Seasons!A$2:A$8,C6284,Seasons!E$2:E$8)*(B6284-(E6284/SUMIF(Seasons!A$2:A$8,C6284,Seasons!B$2:B$8))*SUMIF(Seasons!A$2:A$8,C6284,Seasons!C$2:C$8))</f>
        <v>4.4935226264418811</v>
      </c>
    </row>
    <row r="6285" spans="1:15" x14ac:dyDescent="0.2">
      <c r="A6285">
        <v>1</v>
      </c>
      <c r="B6285" s="1">
        <f>K6285</f>
        <v>38919</v>
      </c>
      <c r="C6285" s="11" t="s">
        <v>21</v>
      </c>
      <c r="D6285" s="11" t="s">
        <v>1741</v>
      </c>
      <c r="E6285" s="12">
        <v>6</v>
      </c>
      <c r="F6285" s="12">
        <v>0</v>
      </c>
      <c r="G6285" s="12">
        <v>0</v>
      </c>
      <c r="H6285" s="12">
        <v>0</v>
      </c>
      <c r="I6285" s="12"/>
      <c r="J6285" s="14">
        <v>1200000</v>
      </c>
      <c r="K6285" s="14">
        <v>38919</v>
      </c>
      <c r="L6285" s="14">
        <v>300000</v>
      </c>
      <c r="M6285" s="13">
        <v>0</v>
      </c>
      <c r="N6285" s="10">
        <v>0</v>
      </c>
      <c r="O6285" s="10">
        <f>N6285-1/SUMIF(Seasons!A$2:A$8,C6285,Seasons!E$2:E$8)*(B6285-(E6285/SUMIF(Seasons!A$2:A$8,C6285,Seasons!B$2:B$8))*SUMIF(Seasons!A$2:A$8,C6285,Seasons!C$2:C$8))</f>
        <v>-5.0302283518559247E-2</v>
      </c>
    </row>
    <row r="6286" spans="1:15" x14ac:dyDescent="0.2">
      <c r="A6286">
        <v>1</v>
      </c>
      <c r="B6286" s="1">
        <f>48/82*K6286</f>
        <v>15964.682926829268</v>
      </c>
      <c r="C6286" t="s">
        <v>22</v>
      </c>
      <c r="D6286" t="s">
        <v>1741</v>
      </c>
      <c r="E6286">
        <v>3</v>
      </c>
      <c r="F6286">
        <v>0</v>
      </c>
      <c r="H6286">
        <v>0</v>
      </c>
      <c r="K6286" s="1">
        <v>27273</v>
      </c>
      <c r="L6286" s="1">
        <v>300000</v>
      </c>
      <c r="N6286" s="3">
        <v>-0.2</v>
      </c>
      <c r="O6286" s="10">
        <f>N6286-1/SUMIF(Seasons!A$2:A$8,C6286,Seasons!E$2:E$8)*(B6286-(E6286/SUMIF(Seasons!A$2:A$8,C6286,Seasons!B$2:B$8))*SUMIF(Seasons!A$2:A$8,C6286,Seasons!C$2:C$8))</f>
        <v>-0.21373325284314426</v>
      </c>
    </row>
    <row r="6287" spans="1:15" x14ac:dyDescent="0.2">
      <c r="A6287">
        <v>1</v>
      </c>
      <c r="B6287" s="1">
        <f>K6287</f>
        <v>276075</v>
      </c>
      <c r="C6287" s="11" t="s">
        <v>20</v>
      </c>
      <c r="D6287" s="11" t="s">
        <v>1742</v>
      </c>
      <c r="E6287" s="12">
        <v>79</v>
      </c>
      <c r="F6287" s="16">
        <v>67</v>
      </c>
      <c r="G6287" s="12">
        <v>0</v>
      </c>
      <c r="H6287" s="12">
        <v>0</v>
      </c>
      <c r="I6287" s="12"/>
      <c r="J6287" s="14">
        <v>650000</v>
      </c>
      <c r="K6287" s="14">
        <v>276075</v>
      </c>
      <c r="L6287" s="14">
        <v>0</v>
      </c>
      <c r="M6287" s="13"/>
      <c r="N6287" s="10">
        <v>1.2</v>
      </c>
      <c r="O6287" s="10">
        <f>N6287-1/SUMIF(Seasons!A$2:A$8,C6287,Seasons!E$2:E$8)*(B6287-(E6287/SUMIF(Seasons!A$2:A$8,C6287,Seasons!B$2:B$8))*SUMIF(Seasons!A$2:A$8,C6287,Seasons!C$2:C$8))</f>
        <v>1.0403939659236312</v>
      </c>
    </row>
    <row r="6288" spans="1:15" x14ac:dyDescent="0.2">
      <c r="A6288">
        <v>1</v>
      </c>
      <c r="B6288" s="1">
        <f>J6288</f>
        <v>2500000</v>
      </c>
      <c r="C6288" s="11" t="s">
        <v>17</v>
      </c>
      <c r="D6288" s="11" t="s">
        <v>1743</v>
      </c>
      <c r="E6288" s="12">
        <v>190</v>
      </c>
      <c r="F6288" s="12"/>
      <c r="G6288" s="12"/>
      <c r="H6288" s="12"/>
      <c r="I6288" s="13">
        <v>2500000</v>
      </c>
      <c r="J6288" s="14">
        <v>2500000</v>
      </c>
      <c r="K6288" s="14"/>
      <c r="L6288" s="14" t="s">
        <v>27</v>
      </c>
      <c r="M6288" s="13"/>
      <c r="N6288" s="10">
        <v>4</v>
      </c>
      <c r="O6288" s="10">
        <f>N6288-1/SUMIF(Seasons!A$2:A$8,C6288,Seasons!E$2:E$8)*(B6288-(E6288/SUMIF(Seasons!A$2:A$8,C6288,Seasons!B$2:B$8))*SUMIF(Seasons!A$2:A$8,C6288,Seasons!C$2:C$8))</f>
        <v>-1.3085745494265426</v>
      </c>
    </row>
    <row r="6289" spans="1:15" x14ac:dyDescent="0.2">
      <c r="A6289">
        <v>1</v>
      </c>
      <c r="B6289" s="1">
        <f>K6289</f>
        <v>1000000</v>
      </c>
      <c r="C6289" s="11" t="s">
        <v>19</v>
      </c>
      <c r="D6289" s="11" t="s">
        <v>1743</v>
      </c>
      <c r="E6289" s="12">
        <v>193</v>
      </c>
      <c r="F6289" s="12">
        <v>0</v>
      </c>
      <c r="G6289" s="12">
        <v>0</v>
      </c>
      <c r="H6289" s="12">
        <v>0</v>
      </c>
      <c r="I6289" s="11"/>
      <c r="J6289" s="14">
        <v>1000000</v>
      </c>
      <c r="K6289" s="14">
        <v>1000000</v>
      </c>
      <c r="L6289" s="14">
        <v>0</v>
      </c>
      <c r="M6289" s="13"/>
      <c r="N6289" s="10">
        <v>1.3</v>
      </c>
      <c r="O6289" s="10">
        <f>N6289-1/SUMIF(Seasons!A$2:A$8,C6289,Seasons!E$2:E$8)*(B6289-(E6289/SUMIF(Seasons!A$2:A$8,C6289,Seasons!B$2:B$8))*SUMIF(Seasons!A$2:A$8,C6289,Seasons!C$2:C$8))</f>
        <v>-2.4503311258278204E-2</v>
      </c>
    </row>
    <row r="6290" spans="1:15" x14ac:dyDescent="0.2">
      <c r="A6290">
        <v>1</v>
      </c>
      <c r="B6290" s="1">
        <f>J6290</f>
        <v>2500000</v>
      </c>
      <c r="C6290" s="11" t="s">
        <v>17</v>
      </c>
      <c r="D6290" s="11" t="s">
        <v>1744</v>
      </c>
      <c r="E6290" s="12">
        <v>190</v>
      </c>
      <c r="F6290" s="12"/>
      <c r="G6290" s="12"/>
      <c r="H6290" s="12"/>
      <c r="I6290" s="13">
        <v>2500000</v>
      </c>
      <c r="J6290" s="14">
        <v>2500000</v>
      </c>
      <c r="K6290" s="14"/>
      <c r="L6290" s="14" t="s">
        <v>27</v>
      </c>
      <c r="M6290" s="13"/>
      <c r="N6290" s="10">
        <v>5.9</v>
      </c>
      <c r="O6290" s="10">
        <f>N6290-1/SUMIF(Seasons!A$2:A$8,C6290,Seasons!E$2:E$8)*(B6290-(E6290/SUMIF(Seasons!A$2:A$8,C6290,Seasons!B$2:B$8))*SUMIF(Seasons!A$2:A$8,C6290,Seasons!C$2:C$8))</f>
        <v>0.59142545057345774</v>
      </c>
    </row>
    <row r="6291" spans="1:15" x14ac:dyDescent="0.2">
      <c r="A6291">
        <v>1</v>
      </c>
      <c r="B6291" s="1">
        <f>K6291</f>
        <v>978238</v>
      </c>
      <c r="C6291" s="11" t="s">
        <v>19</v>
      </c>
      <c r="D6291" s="11" t="s">
        <v>1744</v>
      </c>
      <c r="E6291" s="12">
        <v>118</v>
      </c>
      <c r="F6291" s="12">
        <v>0</v>
      </c>
      <c r="G6291" s="12">
        <v>0</v>
      </c>
      <c r="H6291" s="12">
        <v>0</v>
      </c>
      <c r="I6291" s="11"/>
      <c r="J6291" s="14">
        <v>1600000</v>
      </c>
      <c r="K6291" s="14">
        <v>978238</v>
      </c>
      <c r="L6291" s="14">
        <v>0</v>
      </c>
      <c r="M6291" s="13"/>
      <c r="N6291" s="10">
        <v>-0.6</v>
      </c>
      <c r="O6291" s="10">
        <f>N6291-1/SUMIF(Seasons!A$2:A$8,C6291,Seasons!E$2:E$8)*(B6291-(E6291/SUMIF(Seasons!A$2:A$8,C6291,Seasons!B$2:B$8))*SUMIF(Seasons!A$2:A$8,C6291,Seasons!C$2:C$8))</f>
        <v>-2.3815589884363311</v>
      </c>
    </row>
    <row r="6292" spans="1:15" x14ac:dyDescent="0.2">
      <c r="A6292">
        <v>1</v>
      </c>
      <c r="B6292" s="1">
        <f>K6292</f>
        <v>650000</v>
      </c>
      <c r="C6292" s="11" t="s">
        <v>21</v>
      </c>
      <c r="D6292" s="11" t="s">
        <v>1744</v>
      </c>
      <c r="E6292" s="12">
        <v>185</v>
      </c>
      <c r="F6292" s="12">
        <v>0</v>
      </c>
      <c r="G6292" s="12">
        <v>0</v>
      </c>
      <c r="H6292" s="12">
        <v>0</v>
      </c>
      <c r="I6292" s="12"/>
      <c r="J6292" s="14">
        <v>650000</v>
      </c>
      <c r="K6292" s="14">
        <v>650000</v>
      </c>
      <c r="L6292" s="14">
        <v>0</v>
      </c>
      <c r="M6292" s="13">
        <v>0</v>
      </c>
      <c r="N6292" s="10">
        <v>9.1</v>
      </c>
      <c r="O6292" s="10">
        <f>N6292-1/SUMIF(Seasons!A$2:A$8,C6292,Seasons!E$2:E$8)*(B6292-(E6292/SUMIF(Seasons!A$2:A$8,C6292,Seasons!B$2:B$8))*SUMIF(Seasons!A$2:A$8,C6292,Seasons!C$2:C$8))</f>
        <v>8.8127812350406884</v>
      </c>
    </row>
    <row r="6293" spans="1:15" x14ac:dyDescent="0.2">
      <c r="A6293">
        <v>1</v>
      </c>
      <c r="B6293" s="1">
        <f>J6293</f>
        <v>550000</v>
      </c>
      <c r="C6293" s="11" t="s">
        <v>17</v>
      </c>
      <c r="D6293" s="11" t="s">
        <v>1745</v>
      </c>
      <c r="E6293" s="12">
        <v>190</v>
      </c>
      <c r="F6293" s="12"/>
      <c r="G6293" s="12"/>
      <c r="H6293" s="12"/>
      <c r="I6293" s="13">
        <v>550000</v>
      </c>
      <c r="J6293" s="14">
        <v>550000</v>
      </c>
      <c r="K6293" s="14"/>
      <c r="L6293" s="14" t="s">
        <v>27</v>
      </c>
      <c r="M6293" s="13"/>
      <c r="N6293" s="10">
        <v>-0.4</v>
      </c>
      <c r="O6293" s="10">
        <f>N6293-1/SUMIF(Seasons!A$2:A$8,C6293,Seasons!E$2:E$8)*(B6293-(E6293/SUMIF(Seasons!A$2:A$8,C6293,Seasons!B$2:B$8))*SUMIF(Seasons!A$2:A$8,C6293,Seasons!C$2:C$8))</f>
        <v>-0.59661387220098305</v>
      </c>
    </row>
    <row r="6294" spans="1:15" x14ac:dyDescent="0.2">
      <c r="A6294">
        <v>1</v>
      </c>
      <c r="B6294" s="1">
        <f>K6294</f>
        <v>363472</v>
      </c>
      <c r="C6294" s="11" t="s">
        <v>19</v>
      </c>
      <c r="D6294" s="11" t="s">
        <v>1745</v>
      </c>
      <c r="E6294" s="12">
        <v>122</v>
      </c>
      <c r="F6294" s="16">
        <v>48</v>
      </c>
      <c r="G6294" s="12">
        <v>0</v>
      </c>
      <c r="H6294" s="12">
        <v>0</v>
      </c>
      <c r="I6294" s="11"/>
      <c r="J6294" s="14">
        <v>575000</v>
      </c>
      <c r="K6294" s="14">
        <v>363472</v>
      </c>
      <c r="L6294" s="14">
        <v>0</v>
      </c>
      <c r="M6294" s="13"/>
      <c r="N6294" s="10">
        <v>1.2</v>
      </c>
      <c r="O6294" s="10">
        <f>N6294-1/SUMIF(Seasons!A$2:A$8,C6294,Seasons!E$2:E$8)*(B6294-(E6294/SUMIF(Seasons!A$2:A$8,C6294,Seasons!B$2:B$8))*SUMIF(Seasons!A$2:A$8,C6294,Seasons!C$2:C$8))</f>
        <v>1.0744110626908692</v>
      </c>
    </row>
    <row r="6295" spans="1:15" x14ac:dyDescent="0.2">
      <c r="A6295">
        <v>1</v>
      </c>
      <c r="B6295" s="1">
        <f>K6295</f>
        <v>96774</v>
      </c>
      <c r="C6295" s="11" t="s">
        <v>20</v>
      </c>
      <c r="D6295" s="11" t="s">
        <v>1745</v>
      </c>
      <c r="E6295" s="11">
        <v>30</v>
      </c>
      <c r="F6295" s="11">
        <v>0</v>
      </c>
      <c r="G6295" s="11">
        <v>0</v>
      </c>
      <c r="H6295" s="11">
        <v>0</v>
      </c>
      <c r="I6295" s="11"/>
      <c r="J6295" s="17">
        <v>600000</v>
      </c>
      <c r="K6295" s="17">
        <v>96774</v>
      </c>
      <c r="L6295" s="17">
        <v>0</v>
      </c>
      <c r="M6295" s="18"/>
      <c r="N6295" s="10">
        <v>0.1</v>
      </c>
      <c r="O6295" s="10">
        <f>N6295-1/SUMIF(Seasons!A$2:A$8,C6295,Seasons!E$2:E$8)*(B6295-(E6295/SUMIF(Seasons!A$2:A$8,C6295,Seasons!B$2:B$8))*SUMIF(Seasons!A$2:A$8,C6295,Seasons!C$2:C$8))</f>
        <v>5.9593723483062827E-2</v>
      </c>
    </row>
    <row r="6296" spans="1:15" x14ac:dyDescent="0.2">
      <c r="A6296">
        <v>1</v>
      </c>
      <c r="B6296" s="1">
        <f>K6296</f>
        <v>2838</v>
      </c>
      <c r="C6296" s="11" t="s">
        <v>21</v>
      </c>
      <c r="D6296" s="11" t="s">
        <v>1745</v>
      </c>
      <c r="E6296" s="12">
        <v>1</v>
      </c>
      <c r="F6296" s="12">
        <v>0</v>
      </c>
      <c r="G6296" s="12">
        <v>0</v>
      </c>
      <c r="H6296" s="12">
        <v>0</v>
      </c>
      <c r="I6296" s="12"/>
      <c r="J6296" s="14">
        <v>525000</v>
      </c>
      <c r="K6296" s="14">
        <v>2838</v>
      </c>
      <c r="L6296" s="14">
        <v>0</v>
      </c>
      <c r="M6296" s="13">
        <v>0</v>
      </c>
      <c r="N6296" s="10"/>
      <c r="O6296" s="10">
        <f>N6296-1/SUMIF(Seasons!A$2:A$8,C6296,Seasons!E$2:E$8)*(B6296-(E6296/SUMIF(Seasons!A$2:A$8,C6296,Seasons!B$2:B$8))*SUMIF(Seasons!A$2:A$8,C6296,Seasons!C$2:C$8))</f>
        <v>-3.7260812751458372E-7</v>
      </c>
    </row>
    <row r="6297" spans="1:15" x14ac:dyDescent="0.2">
      <c r="A6297">
        <v>1</v>
      </c>
      <c r="B6297" s="1">
        <f>J6297</f>
        <v>600000</v>
      </c>
      <c r="C6297" s="11" t="s">
        <v>17</v>
      </c>
      <c r="D6297" s="11" t="s">
        <v>1746</v>
      </c>
      <c r="E6297" s="12">
        <v>190</v>
      </c>
      <c r="F6297" s="12"/>
      <c r="G6297" s="12"/>
      <c r="H6297" s="12"/>
      <c r="I6297" s="13">
        <v>550000</v>
      </c>
      <c r="J6297" s="14">
        <v>600000</v>
      </c>
      <c r="K6297" s="14"/>
      <c r="L6297" s="14" t="s">
        <v>27</v>
      </c>
      <c r="M6297" s="13"/>
      <c r="N6297" s="10">
        <v>0.30000000000000004</v>
      </c>
      <c r="O6297" s="10">
        <f>N6297-1/SUMIF(Seasons!A$2:A$8,C6297,Seasons!E$2:E$8)*(B6297-(E6297/SUMIF(Seasons!A$2:A$8,C6297,Seasons!B$2:B$8))*SUMIF(Seasons!A$2:A$8,C6297,Seasons!C$2:C$8))</f>
        <v>-2.7689787001638377E-2</v>
      </c>
    </row>
    <row r="6298" spans="1:15" x14ac:dyDescent="0.2">
      <c r="A6298">
        <v>1</v>
      </c>
      <c r="B6298" s="1">
        <f>K6298</f>
        <v>354404</v>
      </c>
      <c r="C6298" s="11" t="s">
        <v>19</v>
      </c>
      <c r="D6298" s="11" t="s">
        <v>1746</v>
      </c>
      <c r="E6298" s="12">
        <v>114</v>
      </c>
      <c r="F6298" s="12">
        <v>0</v>
      </c>
      <c r="G6298" s="12">
        <v>0</v>
      </c>
      <c r="H6298" s="12">
        <v>0</v>
      </c>
      <c r="I6298" s="11"/>
      <c r="J6298" s="14">
        <v>600000</v>
      </c>
      <c r="K6298" s="14">
        <v>354404</v>
      </c>
      <c r="L6298" s="14">
        <v>0</v>
      </c>
      <c r="M6298" s="13"/>
      <c r="N6298" s="10">
        <v>-1.7</v>
      </c>
      <c r="O6298" s="10">
        <f>N6298-1/SUMIF(Seasons!A$2:A$8,C6298,Seasons!E$2:E$8)*(B6298-(E6298/SUMIF(Seasons!A$2:A$8,C6298,Seasons!B$2:B$8))*SUMIF(Seasons!A$2:A$8,C6298,Seasons!C$2:C$8))</f>
        <v>-1.8564694369145249</v>
      </c>
    </row>
    <row r="6299" spans="1:15" x14ac:dyDescent="0.2">
      <c r="A6299">
        <v>1</v>
      </c>
      <c r="B6299" s="1">
        <f>K6299</f>
        <v>48243</v>
      </c>
      <c r="C6299" s="11" t="s">
        <v>21</v>
      </c>
      <c r="D6299" s="11" t="s">
        <v>1746</v>
      </c>
      <c r="E6299" s="12">
        <v>17</v>
      </c>
      <c r="F6299" s="12">
        <v>0</v>
      </c>
      <c r="G6299" s="12">
        <v>0</v>
      </c>
      <c r="H6299" s="12">
        <v>0</v>
      </c>
      <c r="I6299" s="12"/>
      <c r="J6299" s="14">
        <v>525000</v>
      </c>
      <c r="K6299" s="14">
        <v>48243</v>
      </c>
      <c r="L6299" s="14">
        <v>0</v>
      </c>
      <c r="M6299" s="13">
        <v>0</v>
      </c>
      <c r="N6299" s="10">
        <v>0.5</v>
      </c>
      <c r="O6299" s="10">
        <f>N6299-1/SUMIF(Seasons!A$2:A$8,C6299,Seasons!E$2:E$8)*(B6299-(E6299/SUMIF(Seasons!A$2:A$8,C6299,Seasons!B$2:B$8))*SUMIF(Seasons!A$2:A$8,C6299,Seasons!C$2:C$8))</f>
        <v>0.50000055891219131</v>
      </c>
    </row>
    <row r="6300" spans="1:15" x14ac:dyDescent="0.2">
      <c r="A6300">
        <v>1</v>
      </c>
      <c r="B6300" s="1">
        <f>K6300</f>
        <v>242196</v>
      </c>
      <c r="C6300" t="s">
        <v>15</v>
      </c>
      <c r="D6300" t="s">
        <v>1747</v>
      </c>
      <c r="E6300">
        <v>77</v>
      </c>
      <c r="F6300">
        <v>0</v>
      </c>
      <c r="G6300">
        <v>0</v>
      </c>
      <c r="H6300">
        <v>0</v>
      </c>
      <c r="I6300"/>
      <c r="J6300" s="1">
        <v>673353</v>
      </c>
      <c r="K6300" s="1">
        <v>242196</v>
      </c>
      <c r="L6300" s="1">
        <v>60000</v>
      </c>
      <c r="M6300"/>
      <c r="N6300" s="3">
        <v>-0.4</v>
      </c>
      <c r="O6300" s="10">
        <f>N6300-1/SUMIF(Seasons!A$2:A$8,C6300,Seasons!E$2:E$8)*(B6300-(E6300/SUMIF(Seasons!A$2:A$8,C6300,Seasons!B$2:B$8))*SUMIF(Seasons!A$2:A$8,C6300,Seasons!C$2:C$8))</f>
        <v>-0.45812161739518958</v>
      </c>
    </row>
    <row r="6301" spans="1:15" x14ac:dyDescent="0.2">
      <c r="A6301">
        <v>1</v>
      </c>
      <c r="B6301" s="1">
        <v>68000</v>
      </c>
      <c r="C6301" t="s">
        <v>23</v>
      </c>
      <c r="D6301" t="s">
        <v>1747</v>
      </c>
      <c r="E6301">
        <v>20</v>
      </c>
      <c r="K6301" s="1">
        <v>68000</v>
      </c>
      <c r="L6301" s="1">
        <v>0</v>
      </c>
      <c r="N6301" s="3">
        <v>-0.1</v>
      </c>
      <c r="O6301" s="10">
        <f>N6301-1/SUMIF(Seasons!A$2:A$8,C6301,Seasons!E$2:E$8)*(B6301-(E6301/SUMIF(Seasons!A$2:A$8,C6301,Seasons!B$2:B$8))*SUMIF(Seasons!A$2:A$8,C6301,Seasons!C$2:C$8))</f>
        <v>-0.11886824856169677</v>
      </c>
    </row>
    <row r="6302" spans="1:15" x14ac:dyDescent="0.2">
      <c r="A6302">
        <v>1</v>
      </c>
      <c r="B6302" s="1">
        <f>J6302</f>
        <v>550000</v>
      </c>
      <c r="C6302" s="11" t="s">
        <v>17</v>
      </c>
      <c r="D6302" s="11" t="s">
        <v>1748</v>
      </c>
      <c r="E6302" s="12">
        <v>190</v>
      </c>
      <c r="F6302" s="12"/>
      <c r="G6302" s="12"/>
      <c r="H6302" s="12"/>
      <c r="I6302" s="13">
        <v>550000</v>
      </c>
      <c r="J6302" s="14">
        <v>550000</v>
      </c>
      <c r="K6302" s="14"/>
      <c r="L6302" s="14" t="s">
        <v>27</v>
      </c>
      <c r="M6302" s="13"/>
      <c r="N6302" s="10">
        <v>-0.8</v>
      </c>
      <c r="O6302" s="10">
        <f>N6302-1/SUMIF(Seasons!A$2:A$8,C6302,Seasons!E$2:E$8)*(B6302-(E6302/SUMIF(Seasons!A$2:A$8,C6302,Seasons!B$2:B$8))*SUMIF(Seasons!A$2:A$8,C6302,Seasons!C$2:C$8))</f>
        <v>-0.99661387220098308</v>
      </c>
    </row>
    <row r="6303" spans="1:15" x14ac:dyDescent="0.2">
      <c r="A6303">
        <v>1</v>
      </c>
      <c r="B6303" s="1">
        <f>K6303</f>
        <v>96891</v>
      </c>
      <c r="C6303" s="11" t="s">
        <v>19</v>
      </c>
      <c r="D6303" s="11" t="s">
        <v>1748</v>
      </c>
      <c r="E6303" s="12">
        <v>34</v>
      </c>
      <c r="F6303" s="12">
        <v>0</v>
      </c>
      <c r="G6303" s="12">
        <v>0</v>
      </c>
      <c r="H6303" s="12">
        <v>0</v>
      </c>
      <c r="I6303" s="11"/>
      <c r="J6303" s="14">
        <v>550000</v>
      </c>
      <c r="K6303" s="14">
        <v>96891</v>
      </c>
      <c r="L6303" s="14">
        <v>0</v>
      </c>
      <c r="M6303" s="13"/>
      <c r="N6303" s="10">
        <v>-0.7</v>
      </c>
      <c r="O6303" s="10">
        <f>N6303-1/SUMIF(Seasons!A$2:A$8,C6303,Seasons!E$2:E$8)*(B6303-(E6303/SUMIF(Seasons!A$2:A$8,C6303,Seasons!B$2:B$8))*SUMIF(Seasons!A$2:A$8,C6303,Seasons!C$2:C$8))</f>
        <v>-0.7233327111141612</v>
      </c>
    </row>
    <row r="6304" spans="1:15" x14ac:dyDescent="0.2">
      <c r="A6304">
        <v>1</v>
      </c>
      <c r="B6304" s="1">
        <f>K6304</f>
        <v>2957</v>
      </c>
      <c r="C6304" s="11" t="s">
        <v>20</v>
      </c>
      <c r="D6304" s="11" t="s">
        <v>1748</v>
      </c>
      <c r="E6304" s="12">
        <v>1</v>
      </c>
      <c r="F6304" s="12">
        <v>0</v>
      </c>
      <c r="G6304" s="12">
        <v>0</v>
      </c>
      <c r="H6304" s="12">
        <v>0</v>
      </c>
      <c r="I6304" s="12"/>
      <c r="J6304" s="14">
        <v>550000</v>
      </c>
      <c r="K6304" s="14">
        <v>2957</v>
      </c>
      <c r="L6304" s="14">
        <v>0</v>
      </c>
      <c r="M6304" s="13"/>
      <c r="N6304" s="10">
        <v>0</v>
      </c>
      <c r="O6304" s="10">
        <f>N6304-1/SUMIF(Seasons!A$2:A$8,C6304,Seasons!E$2:E$8)*(B6304-(E6304/SUMIF(Seasons!A$2:A$8,C6304,Seasons!B$2:B$8))*SUMIF(Seasons!A$2:A$8,C6304,Seasons!C$2:C$8))</f>
        <v>-6.7347296114216363E-4</v>
      </c>
    </row>
    <row r="6305" spans="1:15" x14ac:dyDescent="0.2">
      <c r="A6305">
        <v>1</v>
      </c>
      <c r="B6305" s="1">
        <f>K6305</f>
        <v>29189</v>
      </c>
      <c r="C6305" s="11" t="s">
        <v>21</v>
      </c>
      <c r="D6305" s="11" t="s">
        <v>1748</v>
      </c>
      <c r="E6305" s="12">
        <v>9</v>
      </c>
      <c r="F6305" s="12">
        <v>0</v>
      </c>
      <c r="G6305" s="12">
        <v>0</v>
      </c>
      <c r="H6305" s="12">
        <v>0</v>
      </c>
      <c r="I6305" s="12"/>
      <c r="J6305" s="14">
        <v>600000</v>
      </c>
      <c r="K6305" s="14">
        <v>29189</v>
      </c>
      <c r="L6305" s="14">
        <v>0</v>
      </c>
      <c r="M6305" s="13">
        <v>0</v>
      </c>
      <c r="N6305" s="10">
        <v>0.30000000000000004</v>
      </c>
      <c r="O6305" s="10">
        <f>N6305-1/SUMIF(Seasons!A$2:A$8,C6305,Seasons!E$2:E$8)*(B6305-(E6305/SUMIF(Seasons!A$2:A$8,C6305,Seasons!B$2:B$8))*SUMIF(Seasons!A$2:A$8,C6305,Seasons!C$2:C$8))</f>
        <v>0.29161675184039959</v>
      </c>
    </row>
    <row r="6306" spans="1:15" x14ac:dyDescent="0.2">
      <c r="A6306">
        <v>1</v>
      </c>
      <c r="B6306" s="1">
        <f>K6306</f>
        <v>4839</v>
      </c>
      <c r="C6306" s="11" t="s">
        <v>20</v>
      </c>
      <c r="D6306" s="11" t="s">
        <v>1749</v>
      </c>
      <c r="E6306" s="12">
        <v>1</v>
      </c>
      <c r="F6306" s="12">
        <v>0</v>
      </c>
      <c r="G6306" s="12">
        <v>0</v>
      </c>
      <c r="H6306" s="12">
        <v>0</v>
      </c>
      <c r="I6306" s="12"/>
      <c r="J6306" s="14">
        <v>900000</v>
      </c>
      <c r="K6306" s="14">
        <v>4839</v>
      </c>
      <c r="L6306" s="14">
        <v>260000</v>
      </c>
      <c r="M6306" s="13"/>
      <c r="N6306" s="10"/>
      <c r="O6306" s="10">
        <f>N6306-1/SUMIF(Seasons!A$2:A$8,C6306,Seasons!E$2:E$8)*(B6306-(E6306/SUMIF(Seasons!A$2:A$8,C6306,Seasons!B$2:B$8))*SUMIF(Seasons!A$2:A$8,C6306,Seasons!C$2:C$8))</f>
        <v>-5.3882955081150236E-3</v>
      </c>
    </row>
    <row r="6307" spans="1:15" x14ac:dyDescent="0.2">
      <c r="A6307">
        <v>1</v>
      </c>
      <c r="B6307" s="1">
        <f>K6307</f>
        <v>513462</v>
      </c>
      <c r="C6307" t="s">
        <v>15</v>
      </c>
      <c r="D6307" t="s">
        <v>1749</v>
      </c>
      <c r="E6307">
        <v>178</v>
      </c>
      <c r="F6307">
        <v>0</v>
      </c>
      <c r="G6307">
        <v>0</v>
      </c>
      <c r="H6307">
        <v>0</v>
      </c>
      <c r="I6307"/>
      <c r="J6307" s="1">
        <v>562500</v>
      </c>
      <c r="K6307" s="1">
        <v>513462</v>
      </c>
      <c r="L6307" s="1">
        <v>0</v>
      </c>
      <c r="M6307"/>
      <c r="N6307" s="3">
        <v>15.4</v>
      </c>
      <c r="O6307" s="10">
        <f>N6307-1/SUMIF(Seasons!A$2:A$8,C6307,Seasons!E$2:E$8)*(B6307-(E6307/SUMIF(Seasons!A$2:A$8,C6307,Seasons!B$2:B$8))*SUMIF(Seasons!A$2:A$8,C6307,Seasons!C$2:C$8))</f>
        <v>15.373489135453124</v>
      </c>
    </row>
    <row r="6308" spans="1:15" x14ac:dyDescent="0.2">
      <c r="A6308">
        <v>1</v>
      </c>
      <c r="B6308" s="1">
        <v>562000</v>
      </c>
      <c r="C6308" t="s">
        <v>23</v>
      </c>
      <c r="D6308" t="s">
        <v>1749</v>
      </c>
      <c r="E6308" s="19">
        <v>186</v>
      </c>
      <c r="J6308" s="1">
        <v>562000</v>
      </c>
      <c r="K6308" s="1">
        <v>562000</v>
      </c>
      <c r="N6308" s="3">
        <v>12.3</v>
      </c>
      <c r="O6308" s="10">
        <f>N6308-1/SUMIF(Seasons!A$2:A$8,C6308,Seasons!E$2:E$8)*(B6308-(E6308/SUMIF(Seasons!A$2:A$8,C6308,Seasons!B$2:B$8))*SUMIF(Seasons!A$2:A$8,C6308,Seasons!C$2:C$8))</f>
        <v>12.274445430346052</v>
      </c>
    </row>
    <row r="6309" spans="1:15" x14ac:dyDescent="0.2">
      <c r="A6309">
        <v>1</v>
      </c>
      <c r="B6309" s="1">
        <v>1750000</v>
      </c>
      <c r="C6309" t="s">
        <v>23</v>
      </c>
      <c r="D6309" t="s">
        <v>1750</v>
      </c>
      <c r="E6309">
        <v>227</v>
      </c>
      <c r="K6309" s="1">
        <v>1750000</v>
      </c>
      <c r="L6309" s="1">
        <v>0</v>
      </c>
      <c r="N6309" s="3">
        <v>3.7</v>
      </c>
      <c r="O6309" s="10">
        <f>N6309-1/SUMIF(Seasons!A$2:A$8,C6309,Seasons!E$2:E$8)*(B6309-(E6309/SUMIF(Seasons!A$2:A$8,C6309,Seasons!B$2:B$8))*SUMIF(Seasons!A$2:A$8,C6309,Seasons!C$2:C$8))</f>
        <v>1.4027220425337035</v>
      </c>
    </row>
    <row r="6310" spans="1:15" x14ac:dyDescent="0.2">
      <c r="A6310">
        <v>1</v>
      </c>
      <c r="B6310" s="1">
        <f>J6310</f>
        <v>675000</v>
      </c>
      <c r="C6310" s="11" t="s">
        <v>17</v>
      </c>
      <c r="D6310" s="11" t="s">
        <v>1751</v>
      </c>
      <c r="E6310" s="12">
        <v>190</v>
      </c>
      <c r="F6310" s="12"/>
      <c r="G6310" s="12"/>
      <c r="H6310" s="12"/>
      <c r="I6310" s="13">
        <v>700000</v>
      </c>
      <c r="J6310" s="14">
        <v>675000</v>
      </c>
      <c r="K6310" s="14"/>
      <c r="L6310" s="14" t="s">
        <v>27</v>
      </c>
      <c r="M6310" s="13"/>
      <c r="N6310" s="10">
        <v>-0.7</v>
      </c>
      <c r="O6310" s="10">
        <f>N6310-1/SUMIF(Seasons!A$2:A$8,C6310,Seasons!E$2:E$8)*(B6310-(E6310/SUMIF(Seasons!A$2:A$8,C6310,Seasons!B$2:B$8))*SUMIF(Seasons!A$2:A$8,C6310,Seasons!C$2:C$8))</f>
        <v>-1.2243036592026213</v>
      </c>
    </row>
    <row r="6311" spans="1:15" x14ac:dyDescent="0.2">
      <c r="A6311">
        <v>1</v>
      </c>
      <c r="B6311" s="1">
        <f>K6311</f>
        <v>1050000</v>
      </c>
      <c r="C6311" s="11" t="s">
        <v>19</v>
      </c>
      <c r="D6311" s="11" t="s">
        <v>1751</v>
      </c>
      <c r="E6311" s="12">
        <v>193</v>
      </c>
      <c r="F6311" s="16">
        <v>49</v>
      </c>
      <c r="G6311" s="12">
        <v>0</v>
      </c>
      <c r="H6311" s="12">
        <v>0</v>
      </c>
      <c r="I6311" s="11"/>
      <c r="J6311" s="14">
        <v>1050000</v>
      </c>
      <c r="K6311" s="14">
        <v>1050000</v>
      </c>
      <c r="L6311" s="14">
        <v>0</v>
      </c>
      <c r="M6311" s="13"/>
      <c r="N6311" s="10">
        <v>-1.7</v>
      </c>
      <c r="O6311" s="10">
        <f>N6311-1/SUMIF(Seasons!A$2:A$8,C6311,Seasons!E$2:E$8)*(B6311-(E6311/SUMIF(Seasons!A$2:A$8,C6311,Seasons!B$2:B$8))*SUMIF(Seasons!A$2:A$8,C6311,Seasons!C$2:C$8))</f>
        <v>-3.156953642384106</v>
      </c>
    </row>
    <row r="6312" spans="1:15" x14ac:dyDescent="0.2">
      <c r="A6312">
        <v>1</v>
      </c>
      <c r="B6312" s="1">
        <f>K6312</f>
        <v>1050000</v>
      </c>
      <c r="C6312" s="11" t="s">
        <v>20</v>
      </c>
      <c r="D6312" s="11" t="s">
        <v>1751</v>
      </c>
      <c r="E6312" s="12">
        <v>186</v>
      </c>
      <c r="F6312" s="12">
        <v>0</v>
      </c>
      <c r="G6312" s="12">
        <v>0</v>
      </c>
      <c r="H6312" s="12">
        <v>0</v>
      </c>
      <c r="I6312" s="12"/>
      <c r="J6312" s="14">
        <v>1050000</v>
      </c>
      <c r="K6312" s="14">
        <v>1050000</v>
      </c>
      <c r="L6312" s="14">
        <v>0</v>
      </c>
      <c r="M6312" s="13"/>
      <c r="N6312" s="10">
        <v>4.5</v>
      </c>
      <c r="O6312" s="10">
        <f>N6312-1/SUMIF(Seasons!A$2:A$8,C6312,Seasons!E$2:E$8)*(B6312-(E6312/SUMIF(Seasons!A$2:A$8,C6312,Seasons!B$2:B$8))*SUMIF(Seasons!A$2:A$8,C6312,Seasons!C$2:C$8))</f>
        <v>3.1221294363256789</v>
      </c>
    </row>
    <row r="6313" spans="1:15" x14ac:dyDescent="0.2">
      <c r="A6313">
        <v>1</v>
      </c>
      <c r="B6313" s="1">
        <f>K6313</f>
        <v>1750000</v>
      </c>
      <c r="C6313" s="11" t="s">
        <v>21</v>
      </c>
      <c r="D6313" s="11" t="s">
        <v>1751</v>
      </c>
      <c r="E6313" s="12">
        <v>185</v>
      </c>
      <c r="F6313" s="12">
        <v>0</v>
      </c>
      <c r="G6313" s="12">
        <v>0</v>
      </c>
      <c r="H6313" s="12">
        <v>0</v>
      </c>
      <c r="I6313" s="12"/>
      <c r="J6313" s="14">
        <v>1750000</v>
      </c>
      <c r="K6313" s="14">
        <v>1750000</v>
      </c>
      <c r="L6313" s="14">
        <v>0</v>
      </c>
      <c r="M6313" s="13">
        <v>0</v>
      </c>
      <c r="N6313" s="10">
        <v>9.4</v>
      </c>
      <c r="O6313" s="10">
        <f>N6313-1/SUMIF(Seasons!A$2:A$8,C6313,Seasons!E$2:E$8)*(B6313-(E6313/SUMIF(Seasons!A$2:A$8,C6313,Seasons!B$2:B$8))*SUMIF(Seasons!A$2:A$8,C6313,Seasons!C$2:C$8))</f>
        <v>6.5852561033987556</v>
      </c>
    </row>
    <row r="6314" spans="1:15" x14ac:dyDescent="0.2">
      <c r="A6314">
        <v>1</v>
      </c>
      <c r="B6314" s="1">
        <f>48/82*K6314</f>
        <v>1024390.243902439</v>
      </c>
      <c r="C6314" t="s">
        <v>22</v>
      </c>
      <c r="D6314" t="s">
        <v>1751</v>
      </c>
      <c r="E6314">
        <v>99</v>
      </c>
      <c r="F6314">
        <v>0</v>
      </c>
      <c r="H6314">
        <v>0</v>
      </c>
      <c r="K6314" s="1">
        <v>1750000</v>
      </c>
      <c r="L6314" s="1">
        <v>0</v>
      </c>
      <c r="N6314" s="3">
        <v>3.1</v>
      </c>
      <c r="O6314" s="10">
        <f>N6314-1/SUMIF(Seasons!A$2:A$8,C6314,Seasons!E$2:E$8)*(B6314-(E6314/SUMIF(Seasons!A$2:A$8,C6314,Seasons!B$2:B$8))*SUMIF(Seasons!A$2:A$8,C6314,Seasons!C$2:C$8))</f>
        <v>1.6195908733280882</v>
      </c>
    </row>
    <row r="6315" spans="1:15" x14ac:dyDescent="0.2">
      <c r="A6315">
        <v>1</v>
      </c>
      <c r="B6315" s="1">
        <f>K6315</f>
        <v>1750000</v>
      </c>
      <c r="C6315" t="s">
        <v>15</v>
      </c>
      <c r="D6315" t="s">
        <v>1751</v>
      </c>
      <c r="E6315">
        <v>195</v>
      </c>
      <c r="F6315">
        <v>0</v>
      </c>
      <c r="G6315">
        <v>0</v>
      </c>
      <c r="H6315">
        <v>0</v>
      </c>
      <c r="I6315"/>
      <c r="J6315" s="1">
        <v>1750000</v>
      </c>
      <c r="K6315" s="1">
        <v>1750000</v>
      </c>
      <c r="L6315" s="1">
        <v>0</v>
      </c>
      <c r="M6315"/>
      <c r="N6315" s="3">
        <v>4.9000000000000004</v>
      </c>
      <c r="O6315" s="10">
        <f>N6315-1/SUMIF(Seasons!A$2:A$8,C6315,Seasons!E$2:E$8)*(B6315-(E6315/SUMIF(Seasons!A$2:A$8,C6315,Seasons!B$2:B$8))*SUMIF(Seasons!A$2:A$8,C6315,Seasons!C$2:C$8))</f>
        <v>2.1120038722168446</v>
      </c>
    </row>
    <row r="6316" spans="1:15" x14ac:dyDescent="0.2">
      <c r="A6316">
        <v>1</v>
      </c>
      <c r="B6316" s="1">
        <f>J6316</f>
        <v>475000</v>
      </c>
      <c r="C6316" s="11" t="s">
        <v>17</v>
      </c>
      <c r="D6316" s="11" t="s">
        <v>1752</v>
      </c>
      <c r="E6316" s="12">
        <v>190</v>
      </c>
      <c r="F6316" s="12"/>
      <c r="G6316" s="12"/>
      <c r="H6316" s="12"/>
      <c r="I6316" s="13">
        <v>475000</v>
      </c>
      <c r="J6316" s="14">
        <v>475000</v>
      </c>
      <c r="K6316" s="14"/>
      <c r="L6316" s="14" t="s">
        <v>27</v>
      </c>
      <c r="M6316" s="13"/>
      <c r="N6316" s="10">
        <v>-0.30000000000000004</v>
      </c>
      <c r="O6316" s="10">
        <f>N6316-1/SUMIF(Seasons!A$2:A$8,C6316,Seasons!E$2:E$8)*(B6316-(E6316/SUMIF(Seasons!A$2:A$8,C6316,Seasons!B$2:B$8))*SUMIF(Seasons!A$2:A$8,C6316,Seasons!C$2:C$8))</f>
        <v>-0.30000000000000004</v>
      </c>
    </row>
    <row r="6317" spans="1:15" x14ac:dyDescent="0.2">
      <c r="A6317">
        <v>1</v>
      </c>
      <c r="B6317" s="1">
        <f>J6317</f>
        <v>2562500</v>
      </c>
      <c r="C6317" s="11" t="s">
        <v>17</v>
      </c>
      <c r="D6317" s="11" t="s">
        <v>1753</v>
      </c>
      <c r="E6317" s="12">
        <v>190</v>
      </c>
      <c r="F6317" s="12"/>
      <c r="G6317" s="12"/>
      <c r="H6317" s="12"/>
      <c r="I6317" s="13">
        <v>2900000</v>
      </c>
      <c r="J6317" s="14">
        <v>2562500</v>
      </c>
      <c r="K6317" s="14"/>
      <c r="L6317" s="14" t="s">
        <v>27</v>
      </c>
      <c r="M6317" s="13"/>
      <c r="N6317" s="10">
        <v>0.60000000000000009</v>
      </c>
      <c r="O6317" s="10">
        <f>N6317-1/SUMIF(Seasons!A$2:A$8,C6317,Seasons!E$2:E$8)*(B6317-(E6317/SUMIF(Seasons!A$2:A$8,C6317,Seasons!B$2:B$8))*SUMIF(Seasons!A$2:A$8,C6317,Seasons!C$2:C$8))</f>
        <v>-4.8724194429273613</v>
      </c>
    </row>
    <row r="6318" spans="1:15" x14ac:dyDescent="0.2">
      <c r="A6318">
        <v>1</v>
      </c>
      <c r="B6318" s="1">
        <f>K6318</f>
        <v>2562500</v>
      </c>
      <c r="C6318" s="11" t="s">
        <v>19</v>
      </c>
      <c r="D6318" s="11" t="s">
        <v>1753</v>
      </c>
      <c r="E6318" s="12">
        <v>193</v>
      </c>
      <c r="F6318" s="12">
        <v>0</v>
      </c>
      <c r="G6318" s="12">
        <v>0</v>
      </c>
      <c r="H6318" s="12">
        <v>0</v>
      </c>
      <c r="I6318" s="11"/>
      <c r="J6318" s="14">
        <v>2562500</v>
      </c>
      <c r="K6318" s="14">
        <v>2562500</v>
      </c>
      <c r="L6318" s="14">
        <v>0</v>
      </c>
      <c r="M6318" s="13"/>
      <c r="N6318" s="10">
        <v>6.6</v>
      </c>
      <c r="O6318" s="10">
        <f>N6318-1/SUMIF(Seasons!A$2:A$8,C6318,Seasons!E$2:E$8)*(B6318-(E6318/SUMIF(Seasons!A$2:A$8,C6318,Seasons!B$2:B$8))*SUMIF(Seasons!A$2:A$8,C6318,Seasons!C$2:C$8))</f>
        <v>1.1364238410596021</v>
      </c>
    </row>
    <row r="6319" spans="1:15" x14ac:dyDescent="0.2">
      <c r="A6319">
        <v>1</v>
      </c>
      <c r="B6319" s="1">
        <f>K6319</f>
        <v>3375000</v>
      </c>
      <c r="C6319" s="11" t="s">
        <v>20</v>
      </c>
      <c r="D6319" s="11" t="s">
        <v>1753</v>
      </c>
      <c r="E6319" s="12">
        <v>186</v>
      </c>
      <c r="F6319" s="12">
        <v>0</v>
      </c>
      <c r="G6319" s="12">
        <v>0</v>
      </c>
      <c r="H6319" s="12">
        <v>0</v>
      </c>
      <c r="I6319" s="12"/>
      <c r="J6319" s="14">
        <v>3375000</v>
      </c>
      <c r="K6319" s="14">
        <v>3375000</v>
      </c>
      <c r="L6319" s="14">
        <v>0</v>
      </c>
      <c r="M6319" s="13"/>
      <c r="N6319" s="10">
        <v>8.3000000000000007</v>
      </c>
      <c r="O6319" s="10">
        <f>N6319-1/SUMIF(Seasons!A$2:A$8,C6319,Seasons!E$2:E$8)*(B6319-(E6319/SUMIF(Seasons!A$2:A$8,C6319,Seasons!B$2:B$8))*SUMIF(Seasons!A$2:A$8,C6319,Seasons!C$2:C$8))</f>
        <v>1.0974947807933209</v>
      </c>
    </row>
    <row r="6320" spans="1:15" x14ac:dyDescent="0.2">
      <c r="A6320">
        <v>1</v>
      </c>
      <c r="B6320" s="1">
        <f>K6320</f>
        <v>3375000</v>
      </c>
      <c r="C6320" s="11" t="s">
        <v>21</v>
      </c>
      <c r="D6320" s="11" t="s">
        <v>1753</v>
      </c>
      <c r="E6320" s="12">
        <v>185</v>
      </c>
      <c r="F6320" s="12">
        <v>0</v>
      </c>
      <c r="G6320" s="12">
        <v>0</v>
      </c>
      <c r="H6320" s="12">
        <v>0</v>
      </c>
      <c r="I6320" s="12"/>
      <c r="J6320" s="14">
        <v>3375000</v>
      </c>
      <c r="K6320" s="14">
        <v>3375000</v>
      </c>
      <c r="L6320" s="14">
        <v>0</v>
      </c>
      <c r="M6320" s="13">
        <v>0</v>
      </c>
      <c r="N6320" s="10">
        <v>0.2</v>
      </c>
      <c r="O6320" s="10">
        <f>N6320-1/SUMIF(Seasons!A$2:A$8,C6320,Seasons!E$2:E$8)*(B6320-(E6320/SUMIF(Seasons!A$2:A$8,C6320,Seasons!B$2:B$8))*SUMIF(Seasons!A$2:A$8,C6320,Seasons!C$2:C$8))</f>
        <v>-6.3485878410722831</v>
      </c>
    </row>
    <row r="6321" spans="1:15" x14ac:dyDescent="0.2">
      <c r="A6321">
        <v>1</v>
      </c>
      <c r="B6321" s="1">
        <f>48/82*K6321</f>
        <v>1975609.7560975607</v>
      </c>
      <c r="C6321" t="s">
        <v>22</v>
      </c>
      <c r="D6321" t="s">
        <v>1753</v>
      </c>
      <c r="E6321">
        <v>99</v>
      </c>
      <c r="F6321">
        <v>0</v>
      </c>
      <c r="H6321">
        <v>0</v>
      </c>
      <c r="K6321" s="1">
        <v>3375000</v>
      </c>
      <c r="L6321" s="1">
        <v>0</v>
      </c>
      <c r="N6321" s="3">
        <v>2</v>
      </c>
      <c r="O6321" s="10">
        <f>N6321-1/SUMIF(Seasons!A$2:A$8,C6321,Seasons!E$2:E$8)*(B6321-(E6321/SUMIF(Seasons!A$2:A$8,C6321,Seasons!B$2:B$8))*SUMIF(Seasons!A$2:A$8,C6321,Seasons!C$2:C$8))</f>
        <v>-1.4442171518489375</v>
      </c>
    </row>
    <row r="6322" spans="1:15" x14ac:dyDescent="0.2">
      <c r="A6322">
        <v>1</v>
      </c>
      <c r="B6322" s="1">
        <f>K6322</f>
        <v>3375000</v>
      </c>
      <c r="C6322" t="s">
        <v>15</v>
      </c>
      <c r="D6322" t="s">
        <v>1753</v>
      </c>
      <c r="E6322">
        <v>195</v>
      </c>
      <c r="F6322">
        <v>0</v>
      </c>
      <c r="G6322">
        <v>0</v>
      </c>
      <c r="H6322">
        <v>0</v>
      </c>
      <c r="I6322"/>
      <c r="J6322" s="1">
        <v>3375000</v>
      </c>
      <c r="K6322" s="1">
        <v>3375000</v>
      </c>
      <c r="L6322" s="1">
        <v>0</v>
      </c>
      <c r="M6322"/>
      <c r="N6322" s="3">
        <v>-0.2</v>
      </c>
      <c r="O6322" s="10">
        <f>N6322-1/SUMIF(Seasons!A$2:A$8,C6322,Seasons!E$2:E$8)*(B6322-(E6322/SUMIF(Seasons!A$2:A$8,C6322,Seasons!B$2:B$8))*SUMIF(Seasons!A$2:A$8,C6322,Seasons!C$2:C$8))</f>
        <v>-6.7634075508228459</v>
      </c>
    </row>
    <row r="6323" spans="1:15" x14ac:dyDescent="0.2">
      <c r="A6323">
        <v>1</v>
      </c>
      <c r="B6323" s="1">
        <f>J6323</f>
        <v>587500</v>
      </c>
      <c r="C6323" s="11" t="s">
        <v>17</v>
      </c>
      <c r="D6323" s="11" t="s">
        <v>1754</v>
      </c>
      <c r="E6323" s="12">
        <v>190</v>
      </c>
      <c r="F6323" s="12"/>
      <c r="G6323" s="12"/>
      <c r="H6323" s="12"/>
      <c r="I6323" s="13">
        <v>550000</v>
      </c>
      <c r="J6323" s="14">
        <v>587500</v>
      </c>
      <c r="K6323" s="14"/>
      <c r="L6323" s="14" t="s">
        <v>27</v>
      </c>
      <c r="M6323" s="13"/>
      <c r="N6323" s="10">
        <v>-2.9</v>
      </c>
      <c r="O6323" s="10">
        <f>N6323-1/SUMIF(Seasons!A$2:A$8,C6323,Seasons!E$2:E$8)*(B6323-(E6323/SUMIF(Seasons!A$2:A$8,C6323,Seasons!B$2:B$8))*SUMIF(Seasons!A$2:A$8,C6323,Seasons!C$2:C$8))</f>
        <v>-3.1949208083014744</v>
      </c>
    </row>
    <row r="6324" spans="1:15" x14ac:dyDescent="0.2">
      <c r="A6324">
        <v>1</v>
      </c>
      <c r="B6324" s="1">
        <f>K6324</f>
        <v>587500</v>
      </c>
      <c r="C6324" s="11" t="s">
        <v>19</v>
      </c>
      <c r="D6324" s="11" t="s">
        <v>1754</v>
      </c>
      <c r="E6324" s="12">
        <v>193</v>
      </c>
      <c r="F6324" s="12">
        <v>0</v>
      </c>
      <c r="G6324" s="12">
        <v>0</v>
      </c>
      <c r="H6324" s="12">
        <v>0</v>
      </c>
      <c r="I6324" s="11"/>
      <c r="J6324" s="14">
        <v>587500</v>
      </c>
      <c r="K6324" s="14">
        <v>587500</v>
      </c>
      <c r="L6324" s="14">
        <v>0</v>
      </c>
      <c r="M6324" s="13"/>
      <c r="N6324" s="10">
        <v>2.4</v>
      </c>
      <c r="O6324" s="10">
        <f>N6324-1/SUMIF(Seasons!A$2:A$8,C6324,Seasons!E$2:E$8)*(B6324-(E6324/SUMIF(Seasons!A$2:A$8,C6324,Seasons!B$2:B$8))*SUMIF(Seasons!A$2:A$8,C6324,Seasons!C$2:C$8))</f>
        <v>2.1682119205298012</v>
      </c>
    </row>
    <row r="6325" spans="1:15" x14ac:dyDescent="0.2">
      <c r="A6325">
        <v>1</v>
      </c>
      <c r="B6325" s="1">
        <f>K6325</f>
        <v>438172</v>
      </c>
      <c r="C6325" s="11" t="s">
        <v>20</v>
      </c>
      <c r="D6325" s="11" t="s">
        <v>1754</v>
      </c>
      <c r="E6325" s="12">
        <v>163</v>
      </c>
      <c r="F6325" s="12">
        <v>0</v>
      </c>
      <c r="G6325" s="12">
        <v>0</v>
      </c>
      <c r="H6325" s="12">
        <v>0</v>
      </c>
      <c r="I6325" s="12"/>
      <c r="J6325" s="14">
        <v>500000</v>
      </c>
      <c r="K6325" s="14">
        <v>438172</v>
      </c>
      <c r="L6325" s="14">
        <v>0</v>
      </c>
      <c r="M6325" s="13"/>
      <c r="N6325" s="10">
        <v>3.2</v>
      </c>
      <c r="O6325" s="10">
        <f>N6325-1/SUMIF(Seasons!A$2:A$8,C6325,Seasons!E$2:E$8)*(B6325-(E6325/SUMIF(Seasons!A$2:A$8,C6325,Seasons!B$2:B$8))*SUMIF(Seasons!A$2:A$8,C6325,Seasons!C$2:C$8))</f>
        <v>3.200000107751364</v>
      </c>
    </row>
    <row r="6326" spans="1:15" x14ac:dyDescent="0.2">
      <c r="A6326">
        <v>1</v>
      </c>
      <c r="B6326" s="1">
        <f>K6326</f>
        <v>300000</v>
      </c>
      <c r="C6326" s="11" t="s">
        <v>19</v>
      </c>
      <c r="D6326" s="11" t="s">
        <v>1755</v>
      </c>
      <c r="E6326" s="12">
        <v>193</v>
      </c>
      <c r="F6326" s="12">
        <v>0</v>
      </c>
      <c r="G6326" s="12">
        <v>0</v>
      </c>
      <c r="H6326" s="12">
        <v>0</v>
      </c>
      <c r="I6326" s="11"/>
      <c r="J6326" s="14">
        <v>300000</v>
      </c>
      <c r="K6326" s="14">
        <v>300000</v>
      </c>
      <c r="L6326" s="14">
        <v>0</v>
      </c>
      <c r="M6326" s="13"/>
      <c r="N6326" s="10"/>
      <c r="O6326" s="10">
        <f>N6326-1/SUMIF(Seasons!A$2:A$8,C6326,Seasons!E$2:E$8)*(B6326-(E6326/SUMIF(Seasons!A$2:A$8,C6326,Seasons!B$2:B$8))*SUMIF(Seasons!A$2:A$8,C6326,Seasons!C$2:C$8))</f>
        <v>0.5298013245033113</v>
      </c>
    </row>
    <row r="6327" spans="1:15" x14ac:dyDescent="0.2">
      <c r="A6327">
        <v>1</v>
      </c>
      <c r="B6327" s="1">
        <f>K6327</f>
        <v>391935</v>
      </c>
      <c r="C6327" s="11" t="s">
        <v>20</v>
      </c>
      <c r="D6327" s="11" t="s">
        <v>1756</v>
      </c>
      <c r="E6327" s="12">
        <v>81</v>
      </c>
      <c r="F6327" s="12">
        <v>0</v>
      </c>
      <c r="G6327" s="12">
        <v>0</v>
      </c>
      <c r="H6327" s="12">
        <v>0</v>
      </c>
      <c r="I6327" s="12"/>
      <c r="J6327" s="14">
        <v>900000</v>
      </c>
      <c r="K6327" s="14">
        <v>391935</v>
      </c>
      <c r="L6327" s="14">
        <v>0</v>
      </c>
      <c r="M6327" s="13"/>
      <c r="N6327" s="10">
        <v>-0.6</v>
      </c>
      <c r="O6327" s="10">
        <f>N6327-1/SUMIF(Seasons!A$2:A$8,C6327,Seasons!E$2:E$8)*(B6327-(E6327/SUMIF(Seasons!A$2:A$8,C6327,Seasons!B$2:B$8))*SUMIF(Seasons!A$2:A$8,C6327,Seasons!C$2:C$8))</f>
        <v>-1.0363918108963566</v>
      </c>
    </row>
    <row r="6328" spans="1:15" x14ac:dyDescent="0.2">
      <c r="A6328">
        <v>1</v>
      </c>
      <c r="B6328" s="1">
        <f>K6328</f>
        <v>335676</v>
      </c>
      <c r="C6328" s="11" t="s">
        <v>21</v>
      </c>
      <c r="D6328" s="11" t="s">
        <v>1756</v>
      </c>
      <c r="E6328" s="12">
        <v>69</v>
      </c>
      <c r="F6328" s="12">
        <v>0</v>
      </c>
      <c r="G6328" s="12">
        <v>0</v>
      </c>
      <c r="H6328" s="12">
        <v>0</v>
      </c>
      <c r="I6328" s="12"/>
      <c r="J6328" s="14">
        <v>900000</v>
      </c>
      <c r="K6328" s="14">
        <v>335676</v>
      </c>
      <c r="L6328" s="14">
        <v>0</v>
      </c>
      <c r="M6328" s="13">
        <v>0</v>
      </c>
      <c r="N6328" s="10">
        <v>1.5</v>
      </c>
      <c r="O6328" s="10">
        <f>N6328-1/SUMIF(Seasons!A$2:A$8,C6328,Seasons!E$2:E$8)*(B6328-(E6328/SUMIF(Seasons!A$2:A$8,C6328,Seasons!B$2:B$8))*SUMIF(Seasons!A$2:A$8,C6328,Seasons!C$2:C$8))</f>
        <v>1.178624744802246</v>
      </c>
    </row>
    <row r="6329" spans="1:15" x14ac:dyDescent="0.2">
      <c r="A6329">
        <v>1</v>
      </c>
      <c r="B6329" s="1">
        <f>48/82*K6329</f>
        <v>526829.26829268294</v>
      </c>
      <c r="C6329" t="s">
        <v>22</v>
      </c>
      <c r="D6329" t="s">
        <v>1756</v>
      </c>
      <c r="E6329">
        <v>99</v>
      </c>
      <c r="F6329">
        <v>0</v>
      </c>
      <c r="H6329">
        <v>0</v>
      </c>
      <c r="K6329" s="1">
        <v>900000</v>
      </c>
      <c r="L6329" s="1">
        <v>0</v>
      </c>
      <c r="N6329" s="3">
        <v>2.6</v>
      </c>
      <c r="O6329" s="10">
        <f>N6329-1/SUMIF(Seasons!A$2:A$8,C6329,Seasons!E$2:E$8)*(B6329-(E6329/SUMIF(Seasons!A$2:A$8,C6329,Seasons!B$2:B$8))*SUMIF(Seasons!A$2:A$8,C6329,Seasons!C$2:C$8))</f>
        <v>2.1468135326514557</v>
      </c>
    </row>
    <row r="6330" spans="1:15" x14ac:dyDescent="0.2">
      <c r="A6330">
        <v>1</v>
      </c>
      <c r="B6330" s="1">
        <f>K6330</f>
        <v>1500000</v>
      </c>
      <c r="C6330" t="s">
        <v>15</v>
      </c>
      <c r="D6330" t="s">
        <v>1756</v>
      </c>
      <c r="E6330">
        <v>195</v>
      </c>
      <c r="F6330">
        <v>0</v>
      </c>
      <c r="G6330">
        <v>0</v>
      </c>
      <c r="H6330">
        <v>0</v>
      </c>
      <c r="I6330"/>
      <c r="J6330" s="1">
        <v>1500000</v>
      </c>
      <c r="K6330" s="1">
        <v>1500000</v>
      </c>
      <c r="L6330" s="1">
        <v>0</v>
      </c>
      <c r="M6330"/>
      <c r="N6330" s="3">
        <v>9.1</v>
      </c>
      <c r="O6330" s="10">
        <f>N6330-1/SUMIF(Seasons!A$2:A$8,C6330,Seasons!E$2:E$8)*(B6330-(E6330/SUMIF(Seasons!A$2:A$8,C6330,Seasons!B$2:B$8))*SUMIF(Seasons!A$2:A$8,C6330,Seasons!C$2:C$8))</f>
        <v>6.8928363988383348</v>
      </c>
    </row>
    <row r="6331" spans="1:15" x14ac:dyDescent="0.2">
      <c r="A6331">
        <v>1</v>
      </c>
      <c r="B6331" s="1">
        <v>2000000</v>
      </c>
      <c r="C6331" t="s">
        <v>23</v>
      </c>
      <c r="D6331" t="s">
        <v>1756</v>
      </c>
      <c r="E6331">
        <v>186</v>
      </c>
      <c r="K6331" s="1">
        <v>2000000</v>
      </c>
      <c r="L6331" s="1">
        <v>0</v>
      </c>
      <c r="N6331" s="3">
        <v>7.6</v>
      </c>
      <c r="O6331" s="10">
        <f>N6331-1/SUMIF(Seasons!A$2:A$8,C6331,Seasons!E$2:E$8)*(B6331-(E6331/SUMIF(Seasons!A$2:A$8,C6331,Seasons!B$2:B$8))*SUMIF(Seasons!A$2:A$8,C6331,Seasons!C$2:C$8))</f>
        <v>4.5121561668145516</v>
      </c>
    </row>
    <row r="6332" spans="1:15" x14ac:dyDescent="0.2">
      <c r="A6332">
        <v>1</v>
      </c>
      <c r="B6332" s="1">
        <f>K6332</f>
        <v>4383</v>
      </c>
      <c r="C6332" s="11" t="s">
        <v>19</v>
      </c>
      <c r="D6332" s="11" t="s">
        <v>1757</v>
      </c>
      <c r="E6332" s="12">
        <v>1</v>
      </c>
      <c r="F6332" s="12">
        <v>0</v>
      </c>
      <c r="G6332" s="12">
        <v>0</v>
      </c>
      <c r="H6332" s="12">
        <v>0</v>
      </c>
      <c r="I6332" s="11"/>
      <c r="J6332" s="14">
        <v>845833</v>
      </c>
      <c r="K6332" s="14">
        <v>4383</v>
      </c>
      <c r="L6332" s="14">
        <v>147500</v>
      </c>
      <c r="M6332" s="13"/>
      <c r="N6332" s="10"/>
      <c r="O6332" s="10">
        <f>N6332-1/SUMIF(Seasons!A$2:A$8,C6332,Seasons!E$2:E$8)*(B6332-(E6332/SUMIF(Seasons!A$2:A$8,C6332,Seasons!B$2:B$8))*SUMIF(Seasons!A$2:A$8,C6332,Seasons!C$2:C$8))</f>
        <v>-4.7478845691932879E-3</v>
      </c>
    </row>
    <row r="6333" spans="1:15" x14ac:dyDescent="0.2">
      <c r="A6333">
        <v>1</v>
      </c>
      <c r="B6333" s="1">
        <f>K6333</f>
        <v>377442</v>
      </c>
      <c r="C6333" s="11" t="s">
        <v>20</v>
      </c>
      <c r="D6333" s="11" t="s">
        <v>1757</v>
      </c>
      <c r="E6333" s="12">
        <v>83</v>
      </c>
      <c r="F6333" s="12">
        <v>0</v>
      </c>
      <c r="G6333" s="12">
        <v>0</v>
      </c>
      <c r="H6333" s="12">
        <v>0</v>
      </c>
      <c r="I6333" s="12"/>
      <c r="J6333" s="14">
        <v>845833</v>
      </c>
      <c r="K6333" s="14">
        <v>377442</v>
      </c>
      <c r="L6333" s="14">
        <v>137500</v>
      </c>
      <c r="M6333" s="13"/>
      <c r="N6333" s="10">
        <v>-0.8</v>
      </c>
      <c r="O6333" s="10">
        <f>N6333-1/SUMIF(Seasons!A$2:A$8,C6333,Seasons!E$2:E$8)*(B6333-(E6333/SUMIF(Seasons!A$2:A$8,C6333,Seasons!B$2:B$8))*SUMIF(Seasons!A$2:A$8,C6333,Seasons!C$2:C$8))</f>
        <v>-1.1866147484679104</v>
      </c>
    </row>
    <row r="6334" spans="1:15" x14ac:dyDescent="0.2">
      <c r="A6334">
        <v>1</v>
      </c>
      <c r="B6334" s="1">
        <f>K6334</f>
        <v>329189</v>
      </c>
      <c r="C6334" s="11" t="s">
        <v>21</v>
      </c>
      <c r="D6334" s="11" t="s">
        <v>1757</v>
      </c>
      <c r="E6334" s="12">
        <v>72</v>
      </c>
      <c r="F6334" s="12">
        <v>0</v>
      </c>
      <c r="G6334" s="12">
        <v>0</v>
      </c>
      <c r="H6334" s="12">
        <v>0</v>
      </c>
      <c r="I6334" s="12"/>
      <c r="J6334" s="14">
        <v>845833</v>
      </c>
      <c r="K6334" s="14">
        <v>329189</v>
      </c>
      <c r="L6334" s="14">
        <v>127500</v>
      </c>
      <c r="M6334" s="13">
        <v>0</v>
      </c>
      <c r="N6334" s="10">
        <v>-1.5</v>
      </c>
      <c r="O6334" s="10">
        <f>N6334-1/SUMIF(Seasons!A$2:A$8,C6334,Seasons!E$2:E$8)*(B6334-(E6334/SUMIF(Seasons!A$2:A$8,C6334,Seasons!B$2:B$8))*SUMIF(Seasons!A$2:A$8,C6334,Seasons!C$2:C$8))</f>
        <v>-1.7869078234768996</v>
      </c>
    </row>
    <row r="6335" spans="1:15" x14ac:dyDescent="0.2">
      <c r="A6335">
        <v>1</v>
      </c>
      <c r="B6335" s="1">
        <f>48/82*K6335</f>
        <v>424975.60975609755</v>
      </c>
      <c r="C6335" t="s">
        <v>22</v>
      </c>
      <c r="D6335" t="s">
        <v>1757</v>
      </c>
      <c r="E6335">
        <v>99</v>
      </c>
      <c r="F6335">
        <v>0</v>
      </c>
      <c r="H6335">
        <v>0</v>
      </c>
      <c r="K6335" s="1">
        <v>726000</v>
      </c>
      <c r="L6335" s="1">
        <v>0</v>
      </c>
      <c r="N6335" s="3">
        <v>-0.8</v>
      </c>
      <c r="O6335" s="10">
        <f>N6335-1/SUMIF(Seasons!A$2:A$8,C6335,Seasons!E$2:E$8)*(B6335-(E6335/SUMIF(Seasons!A$2:A$8,C6335,Seasons!B$2:B$8))*SUMIF(Seasons!A$2:A$8,C6335,Seasons!C$2:C$8))</f>
        <v>-1.0429079464988198</v>
      </c>
    </row>
    <row r="6336" spans="1:15" x14ac:dyDescent="0.2">
      <c r="A6336">
        <v>1</v>
      </c>
      <c r="B6336" s="1">
        <f>K6336</f>
        <v>675000</v>
      </c>
      <c r="C6336" t="s">
        <v>15</v>
      </c>
      <c r="D6336" t="s">
        <v>1757</v>
      </c>
      <c r="E6336">
        <v>195</v>
      </c>
      <c r="F6336">
        <v>0</v>
      </c>
      <c r="G6336">
        <v>0</v>
      </c>
      <c r="H6336">
        <v>0</v>
      </c>
      <c r="I6336"/>
      <c r="J6336" s="1">
        <v>675000</v>
      </c>
      <c r="K6336" s="1">
        <v>675000</v>
      </c>
      <c r="L6336" s="1">
        <v>0</v>
      </c>
      <c r="M6336"/>
      <c r="N6336" s="3">
        <v>-1.1000000000000001</v>
      </c>
      <c r="O6336" s="10">
        <f>N6336-1/SUMIF(Seasons!A$2:A$8,C6336,Seasons!E$2:E$8)*(B6336-(E6336/SUMIF(Seasons!A$2:A$8,C6336,Seasons!B$2:B$8))*SUMIF(Seasons!A$2:A$8,C6336,Seasons!C$2:C$8))</f>
        <v>-1.3904162633107455</v>
      </c>
    </row>
    <row r="6337" spans="1:15" x14ac:dyDescent="0.2">
      <c r="A6337">
        <v>1</v>
      </c>
      <c r="B6337" s="1">
        <v>76000</v>
      </c>
      <c r="C6337" t="s">
        <v>23</v>
      </c>
      <c r="D6337" t="s">
        <v>1757</v>
      </c>
      <c r="E6337">
        <v>21</v>
      </c>
      <c r="K6337" s="1">
        <v>76000</v>
      </c>
      <c r="L6337" s="1">
        <v>0</v>
      </c>
      <c r="N6337" s="3">
        <v>-0.7</v>
      </c>
      <c r="O6337" s="10">
        <f>N6337-1/SUMIF(Seasons!A$2:A$8,C6337,Seasons!E$2:E$8)*(B6337-(E6337/SUMIF(Seasons!A$2:A$8,C6337,Seasons!B$2:B$8))*SUMIF(Seasons!A$2:A$8,C6337,Seasons!C$2:C$8))</f>
        <v>-0.7296075793571285</v>
      </c>
    </row>
    <row r="6338" spans="1:15" x14ac:dyDescent="0.2">
      <c r="A6338">
        <v>1</v>
      </c>
      <c r="B6338" s="1">
        <f>J6338</f>
        <v>5250000</v>
      </c>
      <c r="C6338" s="11" t="s">
        <v>17</v>
      </c>
      <c r="D6338" s="11" t="s">
        <v>1758</v>
      </c>
      <c r="E6338" s="12">
        <v>190</v>
      </c>
      <c r="F6338" s="12"/>
      <c r="G6338" s="12"/>
      <c r="H6338" s="12"/>
      <c r="I6338" s="13">
        <v>5375000</v>
      </c>
      <c r="J6338" s="14">
        <v>5250000</v>
      </c>
      <c r="K6338" s="14"/>
      <c r="L6338" s="14" t="s">
        <v>27</v>
      </c>
      <c r="M6338" s="13"/>
      <c r="N6338" s="10">
        <v>9.3000000000000007</v>
      </c>
      <c r="O6338" s="10">
        <f>N6338-1/SUMIF(Seasons!A$2:A$8,C6338,Seasons!E$2:E$8)*(B6338-(E6338/SUMIF(Seasons!A$2:A$8,C6338,Seasons!B$2:B$8))*SUMIF(Seasons!A$2:A$8,C6338,Seasons!C$2:C$8))</f>
        <v>-3.2177498634625881</v>
      </c>
    </row>
    <row r="6339" spans="1:15" x14ac:dyDescent="0.2">
      <c r="A6339">
        <v>1</v>
      </c>
      <c r="B6339" s="1">
        <f>K6339</f>
        <v>2500000</v>
      </c>
      <c r="C6339" s="11" t="s">
        <v>19</v>
      </c>
      <c r="D6339" s="11" t="s">
        <v>1758</v>
      </c>
      <c r="E6339" s="12">
        <v>193</v>
      </c>
      <c r="F6339" s="12">
        <v>0</v>
      </c>
      <c r="G6339" s="12">
        <v>0</v>
      </c>
      <c r="H6339" s="12">
        <v>0</v>
      </c>
      <c r="I6339" s="11"/>
      <c r="J6339" s="14">
        <v>2500000</v>
      </c>
      <c r="K6339" s="14">
        <v>2500000</v>
      </c>
      <c r="L6339" s="14">
        <v>0</v>
      </c>
      <c r="M6339" s="13"/>
      <c r="N6339" s="10">
        <v>2.5</v>
      </c>
      <c r="O6339" s="10">
        <f>N6339-1/SUMIF(Seasons!A$2:A$8,C6339,Seasons!E$2:E$8)*(B6339-(E6339/SUMIF(Seasons!A$2:A$8,C6339,Seasons!B$2:B$8))*SUMIF(Seasons!A$2:A$8,C6339,Seasons!C$2:C$8))</f>
        <v>-2.798013245033113</v>
      </c>
    </row>
    <row r="6340" spans="1:15" x14ac:dyDescent="0.2">
      <c r="A6340">
        <v>1</v>
      </c>
      <c r="B6340" s="1">
        <f>K6340</f>
        <v>1700000</v>
      </c>
      <c r="C6340" s="11" t="s">
        <v>20</v>
      </c>
      <c r="D6340" s="11" t="s">
        <v>1758</v>
      </c>
      <c r="E6340" s="12">
        <v>186</v>
      </c>
      <c r="F6340" s="12">
        <v>0</v>
      </c>
      <c r="G6340" s="12">
        <v>0</v>
      </c>
      <c r="H6340" s="12">
        <v>0</v>
      </c>
      <c r="I6340" s="12"/>
      <c r="J6340" s="14">
        <v>1700000</v>
      </c>
      <c r="K6340" s="14">
        <v>1700000</v>
      </c>
      <c r="L6340" s="14">
        <v>0</v>
      </c>
      <c r="M6340" s="13"/>
      <c r="N6340" s="10">
        <v>17.600000000000001</v>
      </c>
      <c r="O6340" s="10">
        <f>N6340-1/SUMIF(Seasons!A$2:A$8,C6340,Seasons!E$2:E$8)*(B6340-(E6340/SUMIF(Seasons!A$2:A$8,C6340,Seasons!B$2:B$8))*SUMIF(Seasons!A$2:A$8,C6340,Seasons!C$2:C$8))</f>
        <v>14.593736951983299</v>
      </c>
    </row>
    <row r="6341" spans="1:15" x14ac:dyDescent="0.2">
      <c r="A6341">
        <v>1</v>
      </c>
      <c r="B6341" s="1">
        <f>K6341</f>
        <v>3500000</v>
      </c>
      <c r="C6341" s="11" t="s">
        <v>21</v>
      </c>
      <c r="D6341" s="11" t="s">
        <v>1758</v>
      </c>
      <c r="E6341" s="12">
        <v>185</v>
      </c>
      <c r="F6341" s="16">
        <v>12</v>
      </c>
      <c r="G6341" s="12">
        <v>0</v>
      </c>
      <c r="H6341" s="12">
        <v>0</v>
      </c>
      <c r="I6341" s="12"/>
      <c r="J6341" s="14">
        <v>3500000</v>
      </c>
      <c r="K6341" s="14">
        <v>3500000</v>
      </c>
      <c r="L6341" s="14">
        <v>0</v>
      </c>
      <c r="M6341" s="13">
        <v>0</v>
      </c>
      <c r="N6341" s="10">
        <v>8.8000000000000007</v>
      </c>
      <c r="O6341" s="10">
        <f>N6341-1/SUMIF(Seasons!A$2:A$8,C6341,Seasons!E$2:E$8)*(B6341-(E6341/SUMIF(Seasons!A$2:A$8,C6341,Seasons!B$2:B$8))*SUMIF(Seasons!A$2:A$8,C6341,Seasons!C$2:C$8))</f>
        <v>1.9641933939684071</v>
      </c>
    </row>
    <row r="6342" spans="1:15" x14ac:dyDescent="0.2">
      <c r="A6342">
        <v>1</v>
      </c>
      <c r="B6342" s="1">
        <f>48/82*K6342</f>
        <v>2048780.487804878</v>
      </c>
      <c r="C6342" t="s">
        <v>22</v>
      </c>
      <c r="D6342" t="s">
        <v>1758</v>
      </c>
      <c r="E6342">
        <v>99</v>
      </c>
      <c r="F6342">
        <v>0</v>
      </c>
      <c r="H6342">
        <v>0</v>
      </c>
      <c r="K6342" s="1">
        <v>3500000</v>
      </c>
      <c r="L6342" s="1">
        <v>0</v>
      </c>
      <c r="N6342" s="3">
        <v>4</v>
      </c>
      <c r="O6342" s="10">
        <f>N6342-1/SUMIF(Seasons!A$2:A$8,C6342,Seasons!E$2:E$8)*(B6342-(E6342/SUMIF(Seasons!A$2:A$8,C6342,Seasons!B$2:B$8))*SUMIF(Seasons!A$2:A$8,C6342,Seasons!C$2:C$8))</f>
        <v>0.40472069236821406</v>
      </c>
    </row>
    <row r="6343" spans="1:15" x14ac:dyDescent="0.2">
      <c r="A6343">
        <v>1</v>
      </c>
      <c r="B6343" s="1">
        <f>K6343</f>
        <v>3500000</v>
      </c>
      <c r="C6343" t="s">
        <v>15</v>
      </c>
      <c r="D6343" t="s">
        <v>1758</v>
      </c>
      <c r="E6343">
        <v>195</v>
      </c>
      <c r="F6343">
        <v>0</v>
      </c>
      <c r="G6343">
        <v>0</v>
      </c>
      <c r="H6343">
        <v>0</v>
      </c>
      <c r="I6343"/>
      <c r="J6343" s="1">
        <v>3500000</v>
      </c>
      <c r="K6343" s="1">
        <v>3500000</v>
      </c>
      <c r="L6343" s="1">
        <v>0</v>
      </c>
      <c r="M6343"/>
      <c r="N6343" s="3">
        <v>2.5</v>
      </c>
      <c r="O6343" s="10">
        <f>N6343-1/SUMIF(Seasons!A$2:A$8,C6343,Seasons!E$2:E$8)*(B6343-(E6343/SUMIF(Seasons!A$2:A$8,C6343,Seasons!B$2:B$8))*SUMIF(Seasons!A$2:A$8,C6343,Seasons!C$2:C$8))</f>
        <v>-4.353823814133591</v>
      </c>
    </row>
    <row r="6344" spans="1:15" x14ac:dyDescent="0.2">
      <c r="A6344">
        <v>1</v>
      </c>
      <c r="B6344" s="1">
        <v>3500000</v>
      </c>
      <c r="C6344" t="s">
        <v>23</v>
      </c>
      <c r="D6344" t="s">
        <v>1758</v>
      </c>
      <c r="E6344">
        <v>186</v>
      </c>
      <c r="K6344" s="1">
        <v>3500000</v>
      </c>
      <c r="L6344" s="1">
        <v>0</v>
      </c>
      <c r="N6344" s="3">
        <v>11.3</v>
      </c>
      <c r="O6344" s="10">
        <f>N6344-1/SUMIF(Seasons!A$2:A$8,C6344,Seasons!E$2:E$8)*(B6344-(E6344/SUMIF(Seasons!A$2:A$8,C6344,Seasons!B$2:B$8))*SUMIF(Seasons!A$2:A$8,C6344,Seasons!C$2:C$8))</f>
        <v>5.017834960070986</v>
      </c>
    </row>
    <row r="6345" spans="1:15" x14ac:dyDescent="0.2">
      <c r="A6345">
        <v>1</v>
      </c>
      <c r="B6345" s="1">
        <f>K6345</f>
        <v>507258</v>
      </c>
      <c r="C6345" s="11" t="s">
        <v>20</v>
      </c>
      <c r="D6345" s="11" t="s">
        <v>1759</v>
      </c>
      <c r="E6345" s="12">
        <v>185</v>
      </c>
      <c r="F6345" s="16">
        <v>118</v>
      </c>
      <c r="G6345" s="12">
        <v>0</v>
      </c>
      <c r="H6345" s="12">
        <v>0</v>
      </c>
      <c r="I6345" s="12"/>
      <c r="J6345" s="14">
        <v>510000</v>
      </c>
      <c r="K6345" s="14">
        <v>507258</v>
      </c>
      <c r="L6345" s="14">
        <v>0</v>
      </c>
      <c r="M6345" s="13"/>
      <c r="N6345" s="10">
        <v>1.6</v>
      </c>
      <c r="O6345" s="10">
        <f>N6345-1/SUMIF(Seasons!A$2:A$8,C6345,Seasons!E$2:E$8)*(B6345-(E6345/SUMIF(Seasons!A$2:A$8,C6345,Seasons!B$2:B$8))*SUMIF(Seasons!A$2:A$8,C6345,Seasons!C$2:C$8))</f>
        <v>1.5750826587649001</v>
      </c>
    </row>
    <row r="6346" spans="1:15" x14ac:dyDescent="0.2">
      <c r="A6346">
        <v>1</v>
      </c>
      <c r="B6346" s="1">
        <f>K6346</f>
        <v>321081</v>
      </c>
      <c r="C6346" s="11" t="s">
        <v>21</v>
      </c>
      <c r="D6346" s="11" t="s">
        <v>1759</v>
      </c>
      <c r="E6346" s="12">
        <v>108</v>
      </c>
      <c r="F6346" s="12">
        <v>0</v>
      </c>
      <c r="G6346" s="12">
        <v>0</v>
      </c>
      <c r="H6346" s="12">
        <v>0</v>
      </c>
      <c r="I6346" s="12"/>
      <c r="J6346" s="14">
        <v>550000</v>
      </c>
      <c r="K6346" s="14">
        <v>321081</v>
      </c>
      <c r="L6346" s="14">
        <v>0</v>
      </c>
      <c r="M6346" s="13">
        <v>0</v>
      </c>
      <c r="N6346" s="10">
        <v>4.2</v>
      </c>
      <c r="O6346" s="10">
        <f>N6346-1/SUMIF(Seasons!A$2:A$8,C6346,Seasons!E$2:E$8)*(B6346-(E6346/SUMIF(Seasons!A$2:A$8,C6346,Seasons!B$2:B$8))*SUMIF(Seasons!A$2:A$8,C6346,Seasons!C$2:C$8))</f>
        <v>4.1664654548277333</v>
      </c>
    </row>
    <row r="6347" spans="1:15" x14ac:dyDescent="0.2">
      <c r="A6347">
        <v>1</v>
      </c>
      <c r="B6347" s="1">
        <f>48/82*K6347</f>
        <v>100095.21951219512</v>
      </c>
      <c r="C6347" t="s">
        <v>22</v>
      </c>
      <c r="D6347" t="s">
        <v>1759</v>
      </c>
      <c r="E6347">
        <v>2</v>
      </c>
      <c r="F6347">
        <v>0</v>
      </c>
      <c r="H6347">
        <v>38</v>
      </c>
      <c r="K6347" s="1">
        <v>170996</v>
      </c>
      <c r="L6347" s="1">
        <v>0</v>
      </c>
      <c r="N6347" s="3">
        <v>-0.2</v>
      </c>
      <c r="O6347" s="10">
        <f>N6347-1/SUMIF(Seasons!A$2:A$8,C6347,Seasons!E$2:E$8)*(B6347-(E6347/SUMIF(Seasons!A$2:A$8,C6347,Seasons!B$2:B$8))*SUMIF(Seasons!A$2:A$8,C6347,Seasons!C$2:C$8))</f>
        <v>-0.39383080008583082</v>
      </c>
    </row>
    <row r="6348" spans="1:15" x14ac:dyDescent="0.2">
      <c r="A6348">
        <v>1</v>
      </c>
      <c r="B6348" s="1">
        <f>K6348</f>
        <v>47609</v>
      </c>
      <c r="C6348" t="s">
        <v>15</v>
      </c>
      <c r="D6348" t="s">
        <v>1759</v>
      </c>
      <c r="E6348">
        <v>14</v>
      </c>
      <c r="F6348">
        <v>0</v>
      </c>
      <c r="G6348">
        <v>0</v>
      </c>
      <c r="H6348">
        <v>14</v>
      </c>
      <c r="I6348"/>
      <c r="J6348" s="1">
        <v>650000</v>
      </c>
      <c r="K6348" s="1">
        <v>47609</v>
      </c>
      <c r="L6348" s="1">
        <v>0</v>
      </c>
      <c r="M6348"/>
      <c r="N6348" s="3">
        <v>-0.30000000000000004</v>
      </c>
      <c r="O6348" s="10">
        <f>N6348-1/SUMIF(Seasons!A$2:A$8,C6348,Seasons!E$2:E$8)*(B6348-(E6348/SUMIF(Seasons!A$2:A$8,C6348,Seasons!B$2:B$8))*SUMIF(Seasons!A$2:A$8,C6348,Seasons!C$2:C$8))</f>
        <v>-0.3188696701169112</v>
      </c>
    </row>
    <row r="6349" spans="1:15" x14ac:dyDescent="0.2">
      <c r="A6349">
        <v>1</v>
      </c>
      <c r="B6349" s="1">
        <f>48/82*K6349</f>
        <v>526829.26829268294</v>
      </c>
      <c r="C6349" t="s">
        <v>22</v>
      </c>
      <c r="D6349" t="s">
        <v>1760</v>
      </c>
      <c r="E6349">
        <v>99</v>
      </c>
      <c r="F6349">
        <v>0</v>
      </c>
      <c r="H6349">
        <v>0</v>
      </c>
      <c r="K6349" s="1">
        <v>900000</v>
      </c>
      <c r="L6349" s="1">
        <v>850000</v>
      </c>
      <c r="N6349" s="3">
        <v>2.2000000000000002</v>
      </c>
      <c r="O6349" s="10">
        <f>N6349-1/SUMIF(Seasons!A$2:A$8,C6349,Seasons!E$2:E$8)*(B6349-(E6349/SUMIF(Seasons!A$2:A$8,C6349,Seasons!B$2:B$8))*SUMIF(Seasons!A$2:A$8,C6349,Seasons!C$2:C$8))</f>
        <v>1.7468135326514558</v>
      </c>
    </row>
    <row r="6350" spans="1:15" x14ac:dyDescent="0.2">
      <c r="A6350">
        <v>1</v>
      </c>
      <c r="B6350" s="1">
        <f>K6350</f>
        <v>900000</v>
      </c>
      <c r="C6350" t="s">
        <v>15</v>
      </c>
      <c r="D6350" t="s">
        <v>1760</v>
      </c>
      <c r="E6350">
        <v>195</v>
      </c>
      <c r="F6350">
        <v>0</v>
      </c>
      <c r="G6350">
        <v>0</v>
      </c>
      <c r="H6350">
        <v>0</v>
      </c>
      <c r="I6350"/>
      <c r="J6350" s="1">
        <v>1750000</v>
      </c>
      <c r="K6350" s="1">
        <v>900000</v>
      </c>
      <c r="L6350" s="1">
        <v>850000</v>
      </c>
      <c r="M6350"/>
      <c r="N6350" s="3">
        <v>11.9</v>
      </c>
      <c r="O6350" s="10">
        <f>N6350-1/SUMIF(Seasons!A$2:A$8,C6350,Seasons!E$2:E$8)*(B6350-(E6350/SUMIF(Seasons!A$2:A$8,C6350,Seasons!B$2:B$8))*SUMIF(Seasons!A$2:A$8,C6350,Seasons!C$2:C$8))</f>
        <v>11.086834462729913</v>
      </c>
    </row>
    <row r="6351" spans="1:15" x14ac:dyDescent="0.2">
      <c r="A6351">
        <v>1</v>
      </c>
      <c r="B6351" s="1">
        <v>1750000</v>
      </c>
      <c r="C6351" t="s">
        <v>23</v>
      </c>
      <c r="D6351" t="s">
        <v>1760</v>
      </c>
      <c r="E6351">
        <v>186</v>
      </c>
      <c r="K6351" s="1">
        <v>1750000</v>
      </c>
      <c r="L6351" s="1">
        <v>850000</v>
      </c>
      <c r="N6351" s="3">
        <v>21.3</v>
      </c>
      <c r="O6351" s="10">
        <f>N6351-1/SUMIF(Seasons!A$2:A$8,C6351,Seasons!E$2:E$8)*(B6351-(E6351/SUMIF(Seasons!A$2:A$8,C6351,Seasons!B$2:B$8))*SUMIF(Seasons!A$2:A$8,C6351,Seasons!C$2:C$8))</f>
        <v>18.744543034605147</v>
      </c>
    </row>
    <row r="6352" spans="1:15" x14ac:dyDescent="0.2">
      <c r="A6352">
        <v>1</v>
      </c>
      <c r="B6352" s="1">
        <v>189000</v>
      </c>
      <c r="C6352" t="s">
        <v>23</v>
      </c>
      <c r="D6352" t="s">
        <v>1761</v>
      </c>
      <c r="E6352">
        <v>44</v>
      </c>
      <c r="K6352" s="1">
        <v>189000</v>
      </c>
      <c r="L6352" s="1">
        <v>95000</v>
      </c>
      <c r="N6352" s="3">
        <v>0.30000000000000004</v>
      </c>
      <c r="O6352" s="10">
        <f>N6352-1/SUMIF(Seasons!A$2:A$8,C6352,Seasons!E$2:E$8)*(B6352-(E6352/SUMIF(Seasons!A$2:A$8,C6352,Seasons!B$2:B$8))*SUMIF(Seasons!A$2:A$8,C6352,Seasons!C$2:C$8))</f>
        <v>0.17458568280046946</v>
      </c>
    </row>
    <row r="6353" spans="1:15" x14ac:dyDescent="0.2">
      <c r="A6353">
        <v>1</v>
      </c>
      <c r="B6353" s="1">
        <f>48/82*K6353</f>
        <v>35476.682926829264</v>
      </c>
      <c r="C6353" t="s">
        <v>22</v>
      </c>
      <c r="D6353" t="s">
        <v>1762</v>
      </c>
      <c r="E6353">
        <v>10</v>
      </c>
      <c r="F6353">
        <v>0</v>
      </c>
      <c r="H6353">
        <v>0</v>
      </c>
      <c r="K6353" s="1">
        <v>60606</v>
      </c>
      <c r="L6353" s="1">
        <v>0</v>
      </c>
      <c r="N6353" s="3">
        <v>0</v>
      </c>
      <c r="O6353" s="10">
        <f>N6353-1/SUMIF(Seasons!A$2:A$8,C6353,Seasons!E$2:E$8)*(B6353-(E6353/SUMIF(Seasons!A$2:A$8,C6353,Seasons!B$2:B$8))*SUMIF(Seasons!A$2:A$8,C6353,Seasons!C$2:C$8))</f>
        <v>-9.1552089264001022E-3</v>
      </c>
    </row>
    <row r="6354" spans="1:15" x14ac:dyDescent="0.2">
      <c r="A6354">
        <v>1</v>
      </c>
      <c r="B6354" s="1">
        <f>K6354</f>
        <v>100270</v>
      </c>
      <c r="C6354" s="11" t="s">
        <v>21</v>
      </c>
      <c r="D6354" s="11" t="s">
        <v>1763</v>
      </c>
      <c r="E6354" s="12">
        <v>14</v>
      </c>
      <c r="F6354" s="12">
        <v>0</v>
      </c>
      <c r="G6354" s="12">
        <v>0</v>
      </c>
      <c r="H6354" s="12">
        <v>0</v>
      </c>
      <c r="I6354" s="12"/>
      <c r="J6354" s="14">
        <v>1325000</v>
      </c>
      <c r="K6354" s="14">
        <v>100270</v>
      </c>
      <c r="L6354" s="14">
        <v>425000</v>
      </c>
      <c r="M6354" s="13">
        <v>0</v>
      </c>
      <c r="N6354" s="10">
        <v>-1.6</v>
      </c>
      <c r="O6354" s="10">
        <f>N6354-1/SUMIF(Seasons!A$2:A$8,C6354,Seasons!E$2:E$8)*(B6354-(E6354/SUMIF(Seasons!A$2:A$8,C6354,Seasons!B$2:B$8))*SUMIF(Seasons!A$2:A$8,C6354,Seasons!C$2:C$8))</f>
        <v>-1.7391064132586393</v>
      </c>
    </row>
    <row r="6355" spans="1:15" x14ac:dyDescent="0.2">
      <c r="A6355">
        <v>1</v>
      </c>
      <c r="B6355" s="1">
        <f>J6355</f>
        <v>525000</v>
      </c>
      <c r="C6355" s="11" t="s">
        <v>17</v>
      </c>
      <c r="D6355" s="11" t="s">
        <v>1764</v>
      </c>
      <c r="E6355" s="12">
        <v>190</v>
      </c>
      <c r="F6355" s="12"/>
      <c r="G6355" s="12"/>
      <c r="H6355" s="12"/>
      <c r="I6355" s="13">
        <v>525000</v>
      </c>
      <c r="J6355" s="14">
        <v>525000</v>
      </c>
      <c r="K6355" s="14"/>
      <c r="L6355" s="14" t="s">
        <v>27</v>
      </c>
      <c r="M6355" s="13"/>
      <c r="N6355" s="10">
        <v>-1.2</v>
      </c>
      <c r="O6355" s="10">
        <f>N6355-1/SUMIF(Seasons!A$2:A$8,C6355,Seasons!E$2:E$8)*(B6355-(E6355/SUMIF(Seasons!A$2:A$8,C6355,Seasons!B$2:B$8))*SUMIF(Seasons!A$2:A$8,C6355,Seasons!C$2:C$8))</f>
        <v>-1.3310759148006552</v>
      </c>
    </row>
    <row r="6356" spans="1:15" x14ac:dyDescent="0.2">
      <c r="A6356">
        <v>1</v>
      </c>
      <c r="B6356" s="1">
        <f>K6356</f>
        <v>525000</v>
      </c>
      <c r="C6356" s="11" t="s">
        <v>19</v>
      </c>
      <c r="D6356" s="11" t="s">
        <v>1764</v>
      </c>
      <c r="E6356" s="12">
        <v>193</v>
      </c>
      <c r="F6356" s="12">
        <v>0</v>
      </c>
      <c r="G6356" s="12">
        <v>0</v>
      </c>
      <c r="H6356" s="12">
        <v>0</v>
      </c>
      <c r="I6356" s="11"/>
      <c r="J6356" s="14">
        <v>525000</v>
      </c>
      <c r="K6356" s="14">
        <v>525000</v>
      </c>
      <c r="L6356" s="14">
        <v>0</v>
      </c>
      <c r="M6356" s="13"/>
      <c r="N6356" s="10">
        <v>-0.9</v>
      </c>
      <c r="O6356" s="10">
        <f>N6356-1/SUMIF(Seasons!A$2:A$8,C6356,Seasons!E$2:E$8)*(B6356-(E6356/SUMIF(Seasons!A$2:A$8,C6356,Seasons!B$2:B$8))*SUMIF(Seasons!A$2:A$8,C6356,Seasons!C$2:C$8))</f>
        <v>-0.96622516556291393</v>
      </c>
    </row>
    <row r="6357" spans="1:15" x14ac:dyDescent="0.2">
      <c r="A6357">
        <v>1</v>
      </c>
      <c r="B6357" s="1">
        <f>K6357</f>
        <v>93548</v>
      </c>
      <c r="C6357" s="11" t="s">
        <v>20</v>
      </c>
      <c r="D6357" s="11" t="s">
        <v>1765</v>
      </c>
      <c r="E6357" s="12">
        <v>20</v>
      </c>
      <c r="F6357" s="12">
        <v>0</v>
      </c>
      <c r="G6357" s="12">
        <v>0</v>
      </c>
      <c r="H6357" s="12">
        <v>0</v>
      </c>
      <c r="I6357" s="12"/>
      <c r="J6357" s="14">
        <v>870000</v>
      </c>
      <c r="K6357" s="14">
        <v>93548</v>
      </c>
      <c r="L6357" s="14">
        <v>260000</v>
      </c>
      <c r="M6357" s="13"/>
      <c r="N6357" s="10">
        <v>-0.1</v>
      </c>
      <c r="O6357" s="10">
        <f>N6357-1/SUMIF(Seasons!A$2:A$8,C6357,Seasons!E$2:E$8)*(B6357-(E6357/SUMIF(Seasons!A$2:A$8,C6357,Seasons!B$2:B$8))*SUMIF(Seasons!A$2:A$8,C6357,Seasons!C$2:C$8))</f>
        <v>-0.19966904168630883</v>
      </c>
    </row>
    <row r="6358" spans="1:15" x14ac:dyDescent="0.2">
      <c r="A6358">
        <v>1</v>
      </c>
      <c r="B6358" s="1">
        <f>K6358</f>
        <v>9081</v>
      </c>
      <c r="C6358" s="11" t="s">
        <v>21</v>
      </c>
      <c r="D6358" s="11" t="s">
        <v>1765</v>
      </c>
      <c r="E6358" s="12">
        <v>2</v>
      </c>
      <c r="F6358" s="12">
        <v>0</v>
      </c>
      <c r="G6358" s="12">
        <v>0</v>
      </c>
      <c r="H6358" s="12">
        <v>0</v>
      </c>
      <c r="I6358" s="12"/>
      <c r="J6358" s="14">
        <v>840000</v>
      </c>
      <c r="K6358" s="14">
        <v>9081</v>
      </c>
      <c r="L6358" s="14">
        <v>260000</v>
      </c>
      <c r="M6358" s="13">
        <v>0</v>
      </c>
      <c r="N6358" s="10"/>
      <c r="O6358" s="10">
        <f>N6358-1/SUMIF(Seasons!A$2:A$8,C6358,Seasons!E$2:E$8)*(B6358-(E6358/SUMIF(Seasons!A$2:A$8,C6358,Seasons!B$2:B$8))*SUMIF(Seasons!A$2:A$8,C6358,Seasons!C$2:C$8))</f>
        <v>-7.8245843737466524E-3</v>
      </c>
    </row>
    <row r="6359" spans="1:15" x14ac:dyDescent="0.2">
      <c r="A6359">
        <v>1</v>
      </c>
      <c r="B6359" s="1">
        <f>48/82*K6359</f>
        <v>137827.31707317074</v>
      </c>
      <c r="C6359" t="s">
        <v>22</v>
      </c>
      <c r="D6359" t="s">
        <v>1765</v>
      </c>
      <c r="E6359">
        <v>37</v>
      </c>
      <c r="F6359">
        <v>0</v>
      </c>
      <c r="H6359">
        <v>0</v>
      </c>
      <c r="K6359" s="1">
        <v>235455</v>
      </c>
      <c r="L6359" s="1">
        <v>210000</v>
      </c>
      <c r="N6359" s="3">
        <v>1.7000000000000002</v>
      </c>
      <c r="O6359" s="10">
        <f>N6359-1/SUMIF(Seasons!A$2:A$8,C6359,Seasons!E$2:E$8)*(B6359-(E6359/SUMIF(Seasons!A$2:A$8,C6359,Seasons!B$2:B$8))*SUMIF(Seasons!A$2:A$8,C6359,Seasons!C$2:C$8))</f>
        <v>1.6525750890494244</v>
      </c>
    </row>
    <row r="6360" spans="1:15" x14ac:dyDescent="0.2">
      <c r="A6360">
        <v>1</v>
      </c>
      <c r="B6360" s="1">
        <f>K6360</f>
        <v>630000</v>
      </c>
      <c r="C6360" t="s">
        <v>15</v>
      </c>
      <c r="D6360" t="s">
        <v>1765</v>
      </c>
      <c r="E6360">
        <v>195</v>
      </c>
      <c r="F6360">
        <v>0</v>
      </c>
      <c r="G6360">
        <v>0</v>
      </c>
      <c r="H6360">
        <v>0</v>
      </c>
      <c r="I6360"/>
      <c r="J6360" s="1">
        <v>840000</v>
      </c>
      <c r="K6360" s="1">
        <v>630000</v>
      </c>
      <c r="L6360" s="1">
        <v>160000</v>
      </c>
      <c r="M6360"/>
      <c r="N6360" s="3">
        <v>8.8000000000000007</v>
      </c>
      <c r="O6360" s="10">
        <f>N6360-1/SUMIF(Seasons!A$2:A$8,C6360,Seasons!E$2:E$8)*(B6360-(E6360/SUMIF(Seasons!A$2:A$8,C6360,Seasons!B$2:B$8))*SUMIF(Seasons!A$2:A$8,C6360,Seasons!C$2:C$8))</f>
        <v>8.6141335914811243</v>
      </c>
    </row>
    <row r="6361" spans="1:15" x14ac:dyDescent="0.2">
      <c r="A6361">
        <v>1</v>
      </c>
      <c r="B6361" s="1">
        <v>2750000</v>
      </c>
      <c r="C6361" t="s">
        <v>23</v>
      </c>
      <c r="D6361" t="s">
        <v>1765</v>
      </c>
      <c r="E6361">
        <v>186</v>
      </c>
      <c r="K6361" s="1">
        <v>2750000</v>
      </c>
      <c r="L6361" s="1">
        <v>0</v>
      </c>
      <c r="N6361" s="3">
        <v>14.3</v>
      </c>
      <c r="O6361" s="10">
        <f>N6361-1/SUMIF(Seasons!A$2:A$8,C6361,Seasons!E$2:E$8)*(B6361-(E6361/SUMIF(Seasons!A$2:A$8,C6361,Seasons!B$2:B$8))*SUMIF(Seasons!A$2:A$8,C6361,Seasons!C$2:C$8))</f>
        <v>9.6149955634427684</v>
      </c>
    </row>
    <row r="6362" spans="1:15" x14ac:dyDescent="0.2">
      <c r="A6362">
        <v>1</v>
      </c>
      <c r="B6362" s="1">
        <f>K6362</f>
        <v>3750000</v>
      </c>
      <c r="C6362" s="11" t="s">
        <v>19</v>
      </c>
      <c r="D6362" s="11" t="s">
        <v>1766</v>
      </c>
      <c r="E6362" s="12">
        <v>193</v>
      </c>
      <c r="F6362" s="12">
        <v>0</v>
      </c>
      <c r="G6362" s="12">
        <v>0</v>
      </c>
      <c r="H6362" s="12">
        <v>0</v>
      </c>
      <c r="I6362" s="11"/>
      <c r="J6362" s="14">
        <v>3750000</v>
      </c>
      <c r="K6362" s="14">
        <v>3750000</v>
      </c>
      <c r="L6362" s="14">
        <v>2850000</v>
      </c>
      <c r="M6362" s="13"/>
      <c r="N6362" s="10">
        <v>6.9</v>
      </c>
      <c r="O6362" s="10">
        <f>N6362-1/SUMIF(Seasons!A$2:A$8,C6362,Seasons!E$2:E$8)*(B6362-(E6362/SUMIF(Seasons!A$2:A$8,C6362,Seasons!B$2:B$8))*SUMIF(Seasons!A$2:A$8,C6362,Seasons!C$2:C$8))</f>
        <v>-1.709271523178808</v>
      </c>
    </row>
    <row r="6363" spans="1:15" x14ac:dyDescent="0.2">
      <c r="A6363">
        <v>1</v>
      </c>
      <c r="B6363" s="1">
        <f>K6363</f>
        <v>3750000</v>
      </c>
      <c r="C6363" s="11" t="s">
        <v>20</v>
      </c>
      <c r="D6363" s="11" t="s">
        <v>1766</v>
      </c>
      <c r="E6363" s="12">
        <v>186</v>
      </c>
      <c r="F6363" s="12">
        <v>0</v>
      </c>
      <c r="G6363" s="12">
        <v>0</v>
      </c>
      <c r="H6363" s="12">
        <v>0</v>
      </c>
      <c r="I6363" s="12"/>
      <c r="J6363" s="14">
        <v>3750000</v>
      </c>
      <c r="K6363" s="14">
        <v>3750000</v>
      </c>
      <c r="L6363" s="14">
        <v>2850000</v>
      </c>
      <c r="M6363" s="13"/>
      <c r="N6363" s="10">
        <v>11.3</v>
      </c>
      <c r="O6363" s="10">
        <f>N6363-1/SUMIF(Seasons!A$2:A$8,C6363,Seasons!E$2:E$8)*(B6363-(E6363/SUMIF(Seasons!A$2:A$8,C6363,Seasons!B$2:B$8))*SUMIF(Seasons!A$2:A$8,C6363,Seasons!C$2:C$8))</f>
        <v>3.1580375782881021</v>
      </c>
    </row>
    <row r="6364" spans="1:15" x14ac:dyDescent="0.2">
      <c r="A6364">
        <v>1</v>
      </c>
      <c r="B6364" s="1">
        <f>K6364</f>
        <v>3750000</v>
      </c>
      <c r="C6364" s="11" t="s">
        <v>21</v>
      </c>
      <c r="D6364" s="11" t="s">
        <v>1766</v>
      </c>
      <c r="E6364" s="12">
        <v>185</v>
      </c>
      <c r="F6364" s="12">
        <v>0</v>
      </c>
      <c r="G6364" s="12">
        <v>0</v>
      </c>
      <c r="H6364" s="12">
        <v>0</v>
      </c>
      <c r="I6364" s="12"/>
      <c r="J6364" s="14">
        <v>3750000</v>
      </c>
      <c r="K6364" s="14">
        <v>3750000</v>
      </c>
      <c r="L6364" s="14">
        <v>2850000</v>
      </c>
      <c r="M6364" s="13">
        <v>0</v>
      </c>
      <c r="N6364" s="10">
        <v>16.7</v>
      </c>
      <c r="O6364" s="10">
        <f>N6364-1/SUMIF(Seasons!A$2:A$8,C6364,Seasons!E$2:E$8)*(B6364-(E6364/SUMIF(Seasons!A$2:A$8,C6364,Seasons!B$2:B$8))*SUMIF(Seasons!A$2:A$8,C6364,Seasons!C$2:C$8))</f>
        <v>9.2897558640497842</v>
      </c>
    </row>
    <row r="6365" spans="1:15" x14ac:dyDescent="0.2">
      <c r="A6365">
        <v>1</v>
      </c>
      <c r="B6365" s="1">
        <f>48/82*K6365</f>
        <v>3219512.1951219509</v>
      </c>
      <c r="C6365" t="s">
        <v>22</v>
      </c>
      <c r="D6365" t="s">
        <v>1766</v>
      </c>
      <c r="E6365">
        <v>99</v>
      </c>
      <c r="F6365">
        <v>0</v>
      </c>
      <c r="H6365">
        <v>0</v>
      </c>
      <c r="K6365" s="1">
        <v>5500000</v>
      </c>
      <c r="L6365" s="1">
        <v>0</v>
      </c>
      <c r="N6365" s="3">
        <v>12.5</v>
      </c>
      <c r="O6365" s="10">
        <f>N6365-1/SUMIF(Seasons!A$2:A$8,C6365,Seasons!E$2:E$8)*(B6365-(E6365/SUMIF(Seasons!A$2:A$8,C6365,Seasons!B$2:B$8))*SUMIF(Seasons!A$2:A$8,C6365,Seasons!C$2:C$8))</f>
        <v>6.4877261998426441</v>
      </c>
    </row>
    <row r="6366" spans="1:15" x14ac:dyDescent="0.2">
      <c r="A6366">
        <v>1</v>
      </c>
      <c r="B6366" s="1">
        <f>K6366</f>
        <v>5500000</v>
      </c>
      <c r="C6366" t="s">
        <v>15</v>
      </c>
      <c r="D6366" t="s">
        <v>1766</v>
      </c>
      <c r="E6366">
        <v>195</v>
      </c>
      <c r="F6366">
        <v>0</v>
      </c>
      <c r="G6366">
        <v>0</v>
      </c>
      <c r="H6366">
        <v>0</v>
      </c>
      <c r="I6366"/>
      <c r="J6366" s="1">
        <v>5500000</v>
      </c>
      <c r="K6366" s="1">
        <v>5500000</v>
      </c>
      <c r="L6366" s="1">
        <v>0</v>
      </c>
      <c r="M6366"/>
      <c r="N6366" s="3">
        <v>13.9</v>
      </c>
      <c r="O6366" s="10">
        <f>N6366-1/SUMIF(Seasons!A$2:A$8,C6366,Seasons!E$2:E$8)*(B6366-(E6366/SUMIF(Seasons!A$2:A$8,C6366,Seasons!B$2:B$8))*SUMIF(Seasons!A$2:A$8,C6366,Seasons!C$2:C$8))</f>
        <v>2.3995159728944824</v>
      </c>
    </row>
    <row r="6367" spans="1:15" x14ac:dyDescent="0.2">
      <c r="A6367">
        <v>1</v>
      </c>
      <c r="B6367" s="1">
        <v>5500000</v>
      </c>
      <c r="C6367" t="s">
        <v>23</v>
      </c>
      <c r="D6367" t="s">
        <v>1766</v>
      </c>
      <c r="E6367">
        <v>186</v>
      </c>
      <c r="K6367" s="1">
        <v>5500000</v>
      </c>
      <c r="L6367" s="1">
        <v>0</v>
      </c>
      <c r="N6367" s="3">
        <v>19.899999999999999</v>
      </c>
      <c r="O6367" s="10">
        <f>N6367-1/SUMIF(Seasons!A$2:A$8,C6367,Seasons!E$2:E$8)*(B6367-(E6367/SUMIF(Seasons!A$2:A$8,C6367,Seasons!B$2:B$8))*SUMIF(Seasons!A$2:A$8,C6367,Seasons!C$2:C$8))</f>
        <v>9.3587400177462285</v>
      </c>
    </row>
    <row r="6368" spans="1:15" x14ac:dyDescent="0.2">
      <c r="A6368">
        <v>1</v>
      </c>
      <c r="B6368" s="1">
        <f>48/82*K6368</f>
        <v>83813.85365853658</v>
      </c>
      <c r="C6368" t="s">
        <v>22</v>
      </c>
      <c r="D6368" t="s">
        <v>1767</v>
      </c>
      <c r="E6368">
        <v>27</v>
      </c>
      <c r="F6368">
        <v>0</v>
      </c>
      <c r="H6368">
        <v>0</v>
      </c>
      <c r="K6368" s="1">
        <v>143182</v>
      </c>
      <c r="L6368" s="1">
        <v>0</v>
      </c>
      <c r="N6368" s="3">
        <v>0.1</v>
      </c>
      <c r="O6368" s="10">
        <f>N6368-1/SUMIF(Seasons!A$2:A$8,C6368,Seasons!E$2:E$8)*(B6368-(E6368/SUMIF(Seasons!A$2:A$8,C6368,Seasons!B$2:B$8))*SUMIF(Seasons!A$2:A$8,C6368,Seasons!C$2:C$8))</f>
        <v>9.9999780273227964E-2</v>
      </c>
    </row>
    <row r="6369" spans="1:15" x14ac:dyDescent="0.2">
      <c r="A6369">
        <v>1</v>
      </c>
      <c r="B6369" s="1">
        <f>K6369</f>
        <v>705645</v>
      </c>
      <c r="C6369" s="11" t="s">
        <v>20</v>
      </c>
      <c r="D6369" s="11" t="s">
        <v>1768</v>
      </c>
      <c r="E6369" s="12">
        <v>150</v>
      </c>
      <c r="F6369" s="12">
        <v>0</v>
      </c>
      <c r="G6369" s="12">
        <v>0</v>
      </c>
      <c r="H6369" s="12">
        <v>0</v>
      </c>
      <c r="I6369" s="12"/>
      <c r="J6369" s="14">
        <v>875000</v>
      </c>
      <c r="K6369" s="14">
        <v>705645</v>
      </c>
      <c r="L6369" s="14">
        <v>0</v>
      </c>
      <c r="M6369" s="13"/>
      <c r="N6369" s="10">
        <v>2.9</v>
      </c>
      <c r="O6369" s="10">
        <f>N6369-1/SUMIF(Seasons!A$2:A$8,C6369,Seasons!E$2:E$8)*(B6369-(E6369/SUMIF(Seasons!A$2:A$8,C6369,Seasons!B$2:B$8))*SUMIF(Seasons!A$2:A$8,C6369,Seasons!C$2:C$8))</f>
        <v>2.1423736278537273</v>
      </c>
    </row>
    <row r="6370" spans="1:15" x14ac:dyDescent="0.2">
      <c r="A6370">
        <v>1</v>
      </c>
      <c r="B6370" s="1">
        <f>K6370</f>
        <v>506081</v>
      </c>
      <c r="C6370" s="11" t="s">
        <v>21</v>
      </c>
      <c r="D6370" s="11" t="s">
        <v>1768</v>
      </c>
      <c r="E6370" s="12">
        <v>107</v>
      </c>
      <c r="F6370" s="12">
        <v>0</v>
      </c>
      <c r="G6370" s="12">
        <v>0</v>
      </c>
      <c r="H6370" s="12">
        <v>0</v>
      </c>
      <c r="I6370" s="12"/>
      <c r="J6370" s="14">
        <v>875000</v>
      </c>
      <c r="K6370" s="14">
        <v>506081</v>
      </c>
      <c r="L6370" s="14">
        <v>0</v>
      </c>
      <c r="M6370" s="13">
        <v>0</v>
      </c>
      <c r="N6370" s="10">
        <v>-2.1</v>
      </c>
      <c r="O6370" s="10">
        <f>N6370-1/SUMIF(Seasons!A$2:A$8,C6370,Seasons!E$2:E$8)*(B6370-(E6370/SUMIF(Seasons!A$2:A$8,C6370,Seasons!B$2:B$8))*SUMIF(Seasons!A$2:A$8,C6370,Seasons!C$2:C$8))</f>
        <v>-2.565138959543555</v>
      </c>
    </row>
    <row r="6371" spans="1:15" x14ac:dyDescent="0.2">
      <c r="A6371">
        <v>1</v>
      </c>
      <c r="B6371" s="1">
        <f>48/82*K6371</f>
        <v>41389.463414634141</v>
      </c>
      <c r="C6371" t="s">
        <v>22</v>
      </c>
      <c r="D6371" t="s">
        <v>1768</v>
      </c>
      <c r="E6371">
        <v>8</v>
      </c>
      <c r="F6371">
        <v>0</v>
      </c>
      <c r="H6371">
        <v>0</v>
      </c>
      <c r="K6371" s="1">
        <v>70707</v>
      </c>
      <c r="L6371" s="1">
        <v>0</v>
      </c>
      <c r="N6371" s="3">
        <v>0.2</v>
      </c>
      <c r="O6371" s="10">
        <f>N6371-1/SUMIF(Seasons!A$2:A$8,C6371,Seasons!E$2:E$8)*(B6371-(E6371/SUMIF(Seasons!A$2:A$8,C6371,Seasons!B$2:B$8))*SUMIF(Seasons!A$2:A$8,C6371,Seasons!C$2:C$8))</f>
        <v>0.16582036535297906</v>
      </c>
    </row>
    <row r="6372" spans="1:15" x14ac:dyDescent="0.2">
      <c r="A6372">
        <v>1</v>
      </c>
      <c r="B6372" s="1">
        <f>K6372</f>
        <v>292308</v>
      </c>
      <c r="C6372" t="s">
        <v>15</v>
      </c>
      <c r="D6372" t="s">
        <v>1768</v>
      </c>
      <c r="E6372">
        <v>95</v>
      </c>
      <c r="F6372">
        <v>0</v>
      </c>
      <c r="G6372">
        <v>0</v>
      </c>
      <c r="H6372">
        <v>0</v>
      </c>
      <c r="I6372"/>
      <c r="J6372" s="1">
        <v>600000</v>
      </c>
      <c r="K6372" s="1">
        <v>292308</v>
      </c>
      <c r="L6372" s="1">
        <v>0</v>
      </c>
      <c r="M6372"/>
      <c r="N6372" s="3">
        <v>-1.4</v>
      </c>
      <c r="O6372" s="10">
        <f>N6372-1/SUMIF(Seasons!A$2:A$8,C6372,Seasons!E$2:E$8)*(B6372-(E6372/SUMIF(Seasons!A$2:A$8,C6372,Seasons!B$2:B$8))*SUMIF(Seasons!A$2:A$8,C6372,Seasons!C$2:C$8))</f>
        <v>-1.4565946533621266</v>
      </c>
    </row>
    <row r="6373" spans="1:15" x14ac:dyDescent="0.2">
      <c r="A6373">
        <v>1</v>
      </c>
      <c r="B6373" s="1">
        <f>J6373</f>
        <v>800000</v>
      </c>
      <c r="C6373" s="11" t="s">
        <v>17</v>
      </c>
      <c r="D6373" s="11" t="s">
        <v>1769</v>
      </c>
      <c r="E6373" s="12">
        <v>190</v>
      </c>
      <c r="F6373" s="12"/>
      <c r="G6373" s="12"/>
      <c r="H6373" s="12"/>
      <c r="I6373" s="13">
        <v>800000</v>
      </c>
      <c r="J6373" s="14">
        <v>800000</v>
      </c>
      <c r="K6373" s="14"/>
      <c r="L6373" s="14" t="s">
        <v>27</v>
      </c>
      <c r="M6373" s="13"/>
      <c r="N6373" s="20">
        <v>2.4</v>
      </c>
      <c r="O6373" s="10">
        <f>N6373-1/SUMIF(Seasons!A$2:A$8,C6373,Seasons!E$2:E$8)*(B6373-(E6373/SUMIF(Seasons!A$2:A$8,C6373,Seasons!B$2:B$8))*SUMIF(Seasons!A$2:A$8,C6373,Seasons!C$2:C$8))</f>
        <v>1.5480065537957399</v>
      </c>
    </row>
    <row r="6374" spans="1:15" x14ac:dyDescent="0.2">
      <c r="A6374">
        <v>1</v>
      </c>
      <c r="B6374" s="1">
        <f>48/82*K6374</f>
        <v>153141.07317073169</v>
      </c>
      <c r="C6374" t="s">
        <v>22</v>
      </c>
      <c r="D6374" t="s">
        <v>1770</v>
      </c>
      <c r="E6374">
        <v>28</v>
      </c>
      <c r="F6374">
        <v>0</v>
      </c>
      <c r="H6374">
        <v>0</v>
      </c>
      <c r="K6374" s="1">
        <v>261616</v>
      </c>
      <c r="L6374" s="1">
        <v>250000</v>
      </c>
      <c r="N6374" s="3">
        <v>0.9</v>
      </c>
      <c r="O6374" s="10">
        <f>N6374-1/SUMIF(Seasons!A$2:A$8,C6374,Seasons!E$2:E$8)*(B6374-(E6374/SUMIF(Seasons!A$2:A$8,C6374,Seasons!B$2:B$8))*SUMIF(Seasons!A$2:A$8,C6374,Seasons!C$2:C$8))</f>
        <v>0.76328131492740148</v>
      </c>
    </row>
    <row r="6375" spans="1:15" x14ac:dyDescent="0.2">
      <c r="A6375">
        <v>1</v>
      </c>
      <c r="B6375" s="1">
        <f>K6375</f>
        <v>194487</v>
      </c>
      <c r="C6375" t="s">
        <v>15</v>
      </c>
      <c r="D6375" t="s">
        <v>1770</v>
      </c>
      <c r="E6375">
        <v>41</v>
      </c>
      <c r="F6375">
        <v>0</v>
      </c>
      <c r="G6375">
        <v>0</v>
      </c>
      <c r="H6375">
        <v>0</v>
      </c>
      <c r="I6375"/>
      <c r="J6375" s="1">
        <v>1175000</v>
      </c>
      <c r="K6375" s="1">
        <v>194487</v>
      </c>
      <c r="L6375" s="1">
        <v>250000</v>
      </c>
      <c r="M6375"/>
      <c r="N6375" s="3">
        <v>0</v>
      </c>
      <c r="O6375" s="10">
        <f>N6375-1/SUMIF(Seasons!A$2:A$8,C6375,Seasons!E$2:E$8)*(B6375-(E6375/SUMIF(Seasons!A$2:A$8,C6375,Seasons!B$2:B$8))*SUMIF(Seasons!A$2:A$8,C6375,Seasons!C$2:C$8))</f>
        <v>-0.18318522600342541</v>
      </c>
    </row>
    <row r="6376" spans="1:15" x14ac:dyDescent="0.2">
      <c r="A6376">
        <v>1</v>
      </c>
      <c r="B6376" s="1">
        <v>259000</v>
      </c>
      <c r="C6376" t="s">
        <v>23</v>
      </c>
      <c r="D6376" t="s">
        <v>1770</v>
      </c>
      <c r="E6376">
        <v>77</v>
      </c>
      <c r="K6376" s="1">
        <v>259000</v>
      </c>
      <c r="L6376" s="1">
        <v>0</v>
      </c>
      <c r="N6376" s="3">
        <v>2</v>
      </c>
      <c r="O6376" s="10">
        <f>N6376-1/SUMIF(Seasons!A$2:A$8,C6376,Seasons!E$2:E$8)*(B6376-(E6376/SUMIF(Seasons!A$2:A$8,C6376,Seasons!B$2:B$8))*SUMIF(Seasons!A$2:A$8,C6376,Seasons!C$2:C$8))</f>
        <v>1.9333199759567221</v>
      </c>
    </row>
    <row r="6377" spans="1:15" x14ac:dyDescent="0.2">
      <c r="A6377">
        <v>1</v>
      </c>
      <c r="B6377" s="1">
        <f>K6377</f>
        <v>94872</v>
      </c>
      <c r="C6377" t="s">
        <v>15</v>
      </c>
      <c r="D6377" t="s">
        <v>1771</v>
      </c>
      <c r="E6377">
        <v>20</v>
      </c>
      <c r="F6377">
        <v>0</v>
      </c>
      <c r="G6377">
        <v>0</v>
      </c>
      <c r="H6377">
        <v>0</v>
      </c>
      <c r="I6377"/>
      <c r="J6377" s="1">
        <v>1425000</v>
      </c>
      <c r="K6377" s="1">
        <v>94872</v>
      </c>
      <c r="L6377" s="1">
        <v>0</v>
      </c>
      <c r="M6377"/>
      <c r="N6377" s="3">
        <v>-0.2</v>
      </c>
      <c r="O6377" s="10">
        <f>N6377-1/SUMIF(Seasons!A$2:A$8,C6377,Seasons!E$2:E$8)*(B6377-(E6377/SUMIF(Seasons!A$2:A$8,C6377,Seasons!B$2:B$8))*SUMIF(Seasons!A$2:A$8,C6377,Seasons!C$2:C$8))</f>
        <v>-0.28935932682999482</v>
      </c>
    </row>
    <row r="6378" spans="1:15" x14ac:dyDescent="0.2">
      <c r="A6378">
        <v>1</v>
      </c>
      <c r="B6378" s="1">
        <v>629000</v>
      </c>
      <c r="C6378" t="s">
        <v>23</v>
      </c>
      <c r="D6378" t="s">
        <v>1771</v>
      </c>
      <c r="E6378">
        <v>87</v>
      </c>
      <c r="K6378" s="1">
        <v>629000</v>
      </c>
      <c r="L6378" s="1">
        <v>0</v>
      </c>
      <c r="N6378" s="3">
        <v>1.5</v>
      </c>
      <c r="O6378" s="10">
        <f>N6378-1/SUMIF(Seasons!A$2:A$8,C6378,Seasons!E$2:E$8)*(B6378-(E6378/SUMIF(Seasons!A$2:A$8,C6378,Seasons!B$2:B$8))*SUMIF(Seasons!A$2:A$8,C6378,Seasons!C$2:C$8))</f>
        <v>0.70835790136531473</v>
      </c>
    </row>
    <row r="6379" spans="1:15" x14ac:dyDescent="0.2">
      <c r="A6379">
        <v>1</v>
      </c>
      <c r="B6379" s="1">
        <f>48/82*K6379</f>
        <v>22246.82926829268</v>
      </c>
      <c r="C6379" t="s">
        <v>22</v>
      </c>
      <c r="D6379" t="s">
        <v>1772</v>
      </c>
      <c r="E6379">
        <v>7</v>
      </c>
      <c r="F6379">
        <v>0</v>
      </c>
      <c r="H6379">
        <v>0</v>
      </c>
      <c r="K6379" s="1">
        <v>38005</v>
      </c>
      <c r="L6379" s="1">
        <v>0</v>
      </c>
      <c r="N6379" s="3">
        <v>0.30000000000000004</v>
      </c>
      <c r="O6379" s="10">
        <f>N6379-1/SUMIF(Seasons!A$2:A$8,C6379,Seasons!E$2:E$8)*(B6379-(E6379/SUMIF(Seasons!A$2:A$8,C6379,Seasons!B$2:B$8))*SUMIF(Seasons!A$2:A$8,C6379,Seasons!C$2:C$8))</f>
        <v>0.29893194478220447</v>
      </c>
    </row>
    <row r="6380" spans="1:15" x14ac:dyDescent="0.2">
      <c r="A6380">
        <v>1</v>
      </c>
      <c r="B6380" s="1">
        <f>K6380</f>
        <v>57885</v>
      </c>
      <c r="C6380" t="s">
        <v>15</v>
      </c>
      <c r="D6380" t="s">
        <v>1772</v>
      </c>
      <c r="E6380">
        <v>21</v>
      </c>
      <c r="F6380">
        <v>0</v>
      </c>
      <c r="G6380">
        <v>0</v>
      </c>
      <c r="H6380">
        <v>0</v>
      </c>
      <c r="I6380"/>
      <c r="J6380" s="1">
        <v>537500</v>
      </c>
      <c r="K6380" s="1">
        <v>57885</v>
      </c>
      <c r="L6380" s="1">
        <v>0</v>
      </c>
      <c r="M6380"/>
      <c r="N6380" s="3">
        <v>-0.60000000000000009</v>
      </c>
      <c r="O6380" s="10">
        <f>N6380-1/SUMIF(Seasons!A$2:A$8,C6380,Seasons!E$2:E$8)*(B6380-(E6380/SUMIF(Seasons!A$2:A$8,C6380,Seasons!B$2:B$8))*SUMIF(Seasons!A$2:A$8,C6380,Seasons!C$2:C$8))</f>
        <v>-0.59687333382977148</v>
      </c>
    </row>
    <row r="6381" spans="1:15" x14ac:dyDescent="0.2">
      <c r="A6381">
        <v>1</v>
      </c>
      <c r="B6381" s="1">
        <v>600000</v>
      </c>
      <c r="C6381" t="s">
        <v>23</v>
      </c>
      <c r="D6381" t="s">
        <v>1772</v>
      </c>
      <c r="E6381">
        <v>186</v>
      </c>
      <c r="K6381" s="1">
        <v>600000</v>
      </c>
      <c r="L6381" s="1">
        <v>0</v>
      </c>
      <c r="N6381" s="3">
        <v>5</v>
      </c>
      <c r="O6381" s="10">
        <f>N6381-1/SUMIF(Seasons!A$2:A$8,C6381,Seasons!E$2:E$8)*(B6381-(E6381/SUMIF(Seasons!A$2:A$8,C6381,Seasons!B$2:B$8))*SUMIF(Seasons!A$2:A$8,C6381,Seasons!C$2:C$8))</f>
        <v>4.8935226264418814</v>
      </c>
    </row>
    <row r="6382" spans="1:15" x14ac:dyDescent="0.2">
      <c r="A6382">
        <v>1</v>
      </c>
      <c r="B6382" s="1">
        <f>K6382</f>
        <v>322072</v>
      </c>
      <c r="C6382" s="11" t="s">
        <v>21</v>
      </c>
      <c r="D6382" s="11" t="s">
        <v>1773</v>
      </c>
      <c r="E6382" s="12">
        <v>65</v>
      </c>
      <c r="F6382" s="12">
        <v>0</v>
      </c>
      <c r="G6382" s="12">
        <v>0</v>
      </c>
      <c r="H6382" s="12">
        <v>0</v>
      </c>
      <c r="I6382" s="12"/>
      <c r="J6382" s="14">
        <v>916666</v>
      </c>
      <c r="K6382" s="14">
        <v>322072</v>
      </c>
      <c r="L6382" s="14">
        <v>75000</v>
      </c>
      <c r="M6382" s="13">
        <v>0</v>
      </c>
      <c r="N6382" s="10">
        <v>-0.8</v>
      </c>
      <c r="O6382" s="10">
        <f>N6382-1/SUMIF(Seasons!A$2:A$8,C6382,Seasons!E$2:E$8)*(B6382-(E6382/SUMIF(Seasons!A$2:A$8,C6382,Seasons!B$2:B$8))*SUMIF(Seasons!A$2:A$8,C6382,Seasons!C$2:C$8))</f>
        <v>-1.116199231495737</v>
      </c>
    </row>
    <row r="6383" spans="1:15" x14ac:dyDescent="0.2">
      <c r="A6383">
        <v>1</v>
      </c>
      <c r="B6383" s="1">
        <f>K6383</f>
        <v>3054</v>
      </c>
      <c r="C6383" s="11" t="s">
        <v>21</v>
      </c>
      <c r="D6383" s="11" t="s">
        <v>1774</v>
      </c>
      <c r="E6383" s="12">
        <v>1</v>
      </c>
      <c r="F6383" s="12">
        <v>0</v>
      </c>
      <c r="G6383" s="12">
        <v>0</v>
      </c>
      <c r="H6383" s="12">
        <v>0</v>
      </c>
      <c r="I6383" s="12"/>
      <c r="J6383" s="14">
        <v>565000</v>
      </c>
      <c r="K6383" s="14">
        <v>3054</v>
      </c>
      <c r="L6383" s="14">
        <v>0</v>
      </c>
      <c r="M6383" s="13">
        <v>0</v>
      </c>
      <c r="N6383" s="10">
        <v>0</v>
      </c>
      <c r="O6383" s="10">
        <f>N6383-1/SUMIF(Seasons!A$2:A$8,C6383,Seasons!E$2:E$8)*(B6383-(E6383/SUMIF(Seasons!A$2:A$8,C6383,Seasons!B$2:B$8))*SUMIF(Seasons!A$2:A$8,C6383,Seasons!C$2:C$8))</f>
        <v>-4.966866339772034E-4</v>
      </c>
    </row>
    <row r="6384" spans="1:15" x14ac:dyDescent="0.2">
      <c r="A6384">
        <v>1</v>
      </c>
      <c r="B6384" s="1">
        <f>J6384</f>
        <v>4500000</v>
      </c>
      <c r="C6384" s="11" t="s">
        <v>17</v>
      </c>
      <c r="D6384" s="11" t="s">
        <v>1775</v>
      </c>
      <c r="E6384" s="12">
        <v>190</v>
      </c>
      <c r="F6384" s="12"/>
      <c r="G6384" s="12"/>
      <c r="H6384" s="12"/>
      <c r="I6384" s="13">
        <v>4500000</v>
      </c>
      <c r="J6384" s="14">
        <v>4500000</v>
      </c>
      <c r="K6384" s="14"/>
      <c r="L6384" s="14" t="s">
        <v>27</v>
      </c>
      <c r="M6384" s="13"/>
      <c r="N6384" s="20">
        <v>-3.3</v>
      </c>
      <c r="O6384" s="10">
        <f>N6384-1/SUMIF(Seasons!A$2:A$8,C6384,Seasons!E$2:E$8)*(B6384-(E6384/SUMIF(Seasons!A$2:A$8,C6384,Seasons!B$2:B$8))*SUMIF(Seasons!A$2:A$8,C6384,Seasons!C$2:C$8))</f>
        <v>-13.851611141452757</v>
      </c>
    </row>
    <row r="6385" spans="1:15" x14ac:dyDescent="0.2">
      <c r="A6385">
        <v>1</v>
      </c>
      <c r="B6385" s="1">
        <f>K6385</f>
        <v>4500000</v>
      </c>
      <c r="C6385" s="11" t="s">
        <v>19</v>
      </c>
      <c r="D6385" s="11" t="s">
        <v>1775</v>
      </c>
      <c r="E6385" s="12">
        <v>193</v>
      </c>
      <c r="F6385" s="12">
        <v>0</v>
      </c>
      <c r="G6385" s="12">
        <v>0</v>
      </c>
      <c r="H6385" s="12">
        <v>0</v>
      </c>
      <c r="I6385" s="11"/>
      <c r="J6385" s="14">
        <v>4500000</v>
      </c>
      <c r="K6385" s="14">
        <v>4500000</v>
      </c>
      <c r="L6385" s="14">
        <v>0</v>
      </c>
      <c r="M6385" s="13"/>
      <c r="N6385" s="10">
        <v>2.7</v>
      </c>
      <c r="O6385" s="10">
        <f>N6385-1/SUMIF(Seasons!A$2:A$8,C6385,Seasons!E$2:E$8)*(B6385-(E6385/SUMIF(Seasons!A$2:A$8,C6385,Seasons!B$2:B$8))*SUMIF(Seasons!A$2:A$8,C6385,Seasons!C$2:C$8))</f>
        <v>-7.8960264900662258</v>
      </c>
    </row>
    <row r="6386" spans="1:15" x14ac:dyDescent="0.2">
      <c r="A6386">
        <v>1</v>
      </c>
      <c r="B6386" s="1">
        <f>K6386</f>
        <v>1100000</v>
      </c>
      <c r="C6386" s="11" t="s">
        <v>20</v>
      </c>
      <c r="D6386" s="11" t="s">
        <v>1775</v>
      </c>
      <c r="E6386" s="12">
        <v>186</v>
      </c>
      <c r="F6386" s="12">
        <v>0</v>
      </c>
      <c r="G6386" s="12">
        <v>0</v>
      </c>
      <c r="H6386" s="12">
        <v>0</v>
      </c>
      <c r="I6386" s="12"/>
      <c r="J6386" s="14">
        <v>1100000</v>
      </c>
      <c r="K6386" s="14">
        <v>1100000</v>
      </c>
      <c r="L6386" s="14">
        <v>0</v>
      </c>
      <c r="M6386" s="13"/>
      <c r="N6386" s="10">
        <v>3.8</v>
      </c>
      <c r="O6386" s="10">
        <f>N6386-1/SUMIF(Seasons!A$2:A$8,C6386,Seasons!E$2:E$8)*(B6386-(E6386/SUMIF(Seasons!A$2:A$8,C6386,Seasons!B$2:B$8))*SUMIF(Seasons!A$2:A$8,C6386,Seasons!C$2:C$8))</f>
        <v>2.2968684759916491</v>
      </c>
    </row>
    <row r="6387" spans="1:15" x14ac:dyDescent="0.2">
      <c r="A6387">
        <v>1</v>
      </c>
      <c r="B6387" s="1">
        <f>K6387</f>
        <v>1500000</v>
      </c>
      <c r="C6387" s="11" t="s">
        <v>21</v>
      </c>
      <c r="D6387" s="11" t="s">
        <v>1775</v>
      </c>
      <c r="E6387" s="12">
        <v>185</v>
      </c>
      <c r="F6387" s="12">
        <v>0</v>
      </c>
      <c r="G6387" s="12">
        <v>0</v>
      </c>
      <c r="H6387" s="12">
        <v>0</v>
      </c>
      <c r="I6387" s="12"/>
      <c r="J6387" s="14">
        <v>1500000</v>
      </c>
      <c r="K6387" s="14">
        <v>1500000</v>
      </c>
      <c r="L6387" s="14">
        <v>0</v>
      </c>
      <c r="M6387" s="13">
        <v>0</v>
      </c>
      <c r="N6387" s="10">
        <v>8.1999999999999993</v>
      </c>
      <c r="O6387" s="10">
        <f>N6387-1/SUMIF(Seasons!A$2:A$8,C6387,Seasons!E$2:E$8)*(B6387-(E6387/SUMIF(Seasons!A$2:A$8,C6387,Seasons!B$2:B$8))*SUMIF(Seasons!A$2:A$8,C6387,Seasons!C$2:C$8))</f>
        <v>5.959693633317376</v>
      </c>
    </row>
    <row r="6388" spans="1:15" x14ac:dyDescent="0.2">
      <c r="A6388">
        <v>1</v>
      </c>
      <c r="B6388" s="1">
        <f>48/82*K6388</f>
        <v>878048.78048780479</v>
      </c>
      <c r="C6388" t="s">
        <v>22</v>
      </c>
      <c r="D6388" t="s">
        <v>1775</v>
      </c>
      <c r="E6388">
        <v>99</v>
      </c>
      <c r="F6388">
        <v>0</v>
      </c>
      <c r="H6388">
        <v>0</v>
      </c>
      <c r="K6388" s="1">
        <v>1500000</v>
      </c>
      <c r="L6388" s="1">
        <v>0</v>
      </c>
      <c r="N6388" s="3">
        <v>-5.6</v>
      </c>
      <c r="O6388" s="10">
        <f>N6388-1/SUMIF(Seasons!A$2:A$8,C6388,Seasons!E$2:E$8)*(B6388-(E6388/SUMIF(Seasons!A$2:A$8,C6388,Seasons!B$2:B$8))*SUMIF(Seasons!A$2:A$8,C6388,Seasons!C$2:C$8))</f>
        <v>-6.7782848151062147</v>
      </c>
    </row>
    <row r="6389" spans="1:15" x14ac:dyDescent="0.2">
      <c r="A6389">
        <v>1</v>
      </c>
      <c r="B6389" s="1">
        <f>K6389</f>
        <v>28226</v>
      </c>
      <c r="C6389" s="11" t="s">
        <v>20</v>
      </c>
      <c r="D6389" s="11" t="s">
        <v>1776</v>
      </c>
      <c r="E6389" s="12">
        <v>6</v>
      </c>
      <c r="F6389" s="12">
        <v>0</v>
      </c>
      <c r="G6389" s="12">
        <v>0</v>
      </c>
      <c r="H6389" s="12">
        <v>0</v>
      </c>
      <c r="I6389" s="12"/>
      <c r="J6389" s="14">
        <v>875000</v>
      </c>
      <c r="K6389" s="14">
        <v>28226</v>
      </c>
      <c r="L6389" s="14">
        <v>212500</v>
      </c>
      <c r="M6389" s="13"/>
      <c r="N6389" s="10"/>
      <c r="O6389" s="10">
        <f>N6389-1/SUMIF(Seasons!A$2:A$8,C6389,Seasons!E$2:E$8)*(B6389-(E6389/SUMIF(Seasons!A$2:A$8,C6389,Seasons!B$2:B$8))*SUMIF(Seasons!A$2:A$8,C6389,Seasons!C$2:C$8))</f>
        <v>-3.0305555929692234E-2</v>
      </c>
    </row>
    <row r="6390" spans="1:15" x14ac:dyDescent="0.2">
      <c r="A6390">
        <v>1</v>
      </c>
      <c r="B6390" s="1">
        <f>K6390</f>
        <v>99324</v>
      </c>
      <c r="C6390" s="11" t="s">
        <v>21</v>
      </c>
      <c r="D6390" s="11" t="s">
        <v>1776</v>
      </c>
      <c r="E6390" s="12">
        <v>35</v>
      </c>
      <c r="F6390" s="12">
        <v>0</v>
      </c>
      <c r="G6390" s="12">
        <v>0</v>
      </c>
      <c r="H6390" s="12">
        <v>0</v>
      </c>
      <c r="I6390" s="12"/>
      <c r="J6390" s="14">
        <v>525000</v>
      </c>
      <c r="K6390" s="14">
        <v>99324</v>
      </c>
      <c r="L6390" s="14">
        <v>0</v>
      </c>
      <c r="M6390" s="13">
        <v>0</v>
      </c>
      <c r="N6390" s="10">
        <v>-4.5999999999999996</v>
      </c>
      <c r="O6390" s="10">
        <f>N6390-1/SUMIF(Seasons!A$2:A$8,C6390,Seasons!E$2:E$8)*(B6390-(E6390/SUMIF(Seasons!A$2:A$8,C6390,Seasons!B$2:B$8))*SUMIF(Seasons!A$2:A$8,C6390,Seasons!C$2:C$8))</f>
        <v>-4.5999992547837447</v>
      </c>
    </row>
    <row r="6391" spans="1:15" x14ac:dyDescent="0.2">
      <c r="A6391">
        <v>1</v>
      </c>
      <c r="B6391" s="1">
        <f>J6391</f>
        <v>525000</v>
      </c>
      <c r="C6391" s="11" t="s">
        <v>17</v>
      </c>
      <c r="D6391" s="11" t="s">
        <v>1777</v>
      </c>
      <c r="E6391" s="12">
        <v>190</v>
      </c>
      <c r="F6391" s="12"/>
      <c r="G6391" s="12"/>
      <c r="H6391" s="12"/>
      <c r="I6391" s="13">
        <v>525000</v>
      </c>
      <c r="J6391" s="14">
        <v>525000</v>
      </c>
      <c r="K6391" s="14"/>
      <c r="L6391" s="14" t="s">
        <v>27</v>
      </c>
      <c r="M6391" s="13"/>
      <c r="N6391" s="10">
        <v>-0.7</v>
      </c>
      <c r="O6391" s="10">
        <f>N6391-1/SUMIF(Seasons!A$2:A$8,C6391,Seasons!E$2:E$8)*(B6391-(E6391/SUMIF(Seasons!A$2:A$8,C6391,Seasons!B$2:B$8))*SUMIF(Seasons!A$2:A$8,C6391,Seasons!C$2:C$8))</f>
        <v>-0.83107591480065535</v>
      </c>
    </row>
    <row r="6392" spans="1:15" x14ac:dyDescent="0.2">
      <c r="A6392">
        <v>1</v>
      </c>
      <c r="B6392" s="1">
        <f>K6392</f>
        <v>160887</v>
      </c>
      <c r="C6392" s="11" t="s">
        <v>20</v>
      </c>
      <c r="D6392" s="11" t="s">
        <v>1777</v>
      </c>
      <c r="E6392" s="12">
        <v>57</v>
      </c>
      <c r="F6392" s="12">
        <v>0</v>
      </c>
      <c r="G6392" s="12">
        <v>0</v>
      </c>
      <c r="H6392" s="12">
        <v>0</v>
      </c>
      <c r="I6392" s="12"/>
      <c r="J6392" s="14">
        <v>525000</v>
      </c>
      <c r="K6392" s="14">
        <v>160887</v>
      </c>
      <c r="L6392" s="14">
        <v>0</v>
      </c>
      <c r="M6392" s="13"/>
      <c r="N6392" s="10">
        <v>2</v>
      </c>
      <c r="O6392" s="10">
        <f>N6392-1/SUMIF(Seasons!A$2:A$8,C6392,Seasons!E$2:E$8)*(B6392-(E6392/SUMIF(Seasons!A$2:A$8,C6392,Seasons!B$2:B$8))*SUMIF(Seasons!A$2:A$8,C6392,Seasons!C$2:C$8))</f>
        <v>1.9808070307764833</v>
      </c>
    </row>
    <row r="6393" spans="1:15" x14ac:dyDescent="0.2">
      <c r="A6393">
        <v>1</v>
      </c>
      <c r="B6393" s="1">
        <f>K6393</f>
        <v>53514</v>
      </c>
      <c r="C6393" s="11" t="s">
        <v>21</v>
      </c>
      <c r="D6393" s="11" t="s">
        <v>1777</v>
      </c>
      <c r="E6393" s="12">
        <v>18</v>
      </c>
      <c r="F6393" s="12">
        <v>0</v>
      </c>
      <c r="G6393" s="12">
        <v>0</v>
      </c>
      <c r="H6393" s="12">
        <v>0</v>
      </c>
      <c r="I6393" s="12"/>
      <c r="J6393" s="14">
        <v>550000</v>
      </c>
      <c r="K6393" s="14">
        <v>53514</v>
      </c>
      <c r="L6393" s="14">
        <v>0</v>
      </c>
      <c r="M6393" s="13">
        <v>0</v>
      </c>
      <c r="N6393" s="10">
        <v>0.30000000000000004</v>
      </c>
      <c r="O6393" s="10">
        <f>N6393-1/SUMIF(Seasons!A$2:A$8,C6393,Seasons!E$2:E$8)*(B6393-(E6393/SUMIF(Seasons!A$2:A$8,C6393,Seasons!B$2:B$8))*SUMIF(Seasons!A$2:A$8,C6393,Seasons!C$2:C$8))</f>
        <v>0.29440976026289578</v>
      </c>
    </row>
    <row r="6394" spans="1:15" x14ac:dyDescent="0.2">
      <c r="A6394">
        <v>1</v>
      </c>
      <c r="B6394" s="1">
        <f>48/82*K6394</f>
        <v>12151.024390243902</v>
      </c>
      <c r="C6394" t="s">
        <v>22</v>
      </c>
      <c r="D6394" t="s">
        <v>1778</v>
      </c>
      <c r="E6394">
        <v>3</v>
      </c>
      <c r="F6394">
        <v>0</v>
      </c>
      <c r="H6394">
        <v>0</v>
      </c>
      <c r="K6394" s="1">
        <v>20758</v>
      </c>
      <c r="L6394" s="1">
        <v>285000</v>
      </c>
      <c r="N6394" s="3">
        <v>0</v>
      </c>
      <c r="O6394" s="10">
        <f>N6394-1/SUMIF(Seasons!A$2:A$8,C6394,Seasons!E$2:E$8)*(B6394-(E6394/SUMIF(Seasons!A$2:A$8,C6394,Seasons!B$2:B$8))*SUMIF(Seasons!A$2:A$8,C6394,Seasons!C$2:C$8))</f>
        <v>-5.8598932837422178E-3</v>
      </c>
    </row>
    <row r="6395" spans="1:15" x14ac:dyDescent="0.2">
      <c r="A6395">
        <v>1</v>
      </c>
      <c r="B6395" s="1">
        <f>K6395</f>
        <v>18089</v>
      </c>
      <c r="C6395" t="s">
        <v>15</v>
      </c>
      <c r="D6395" t="s">
        <v>1778</v>
      </c>
      <c r="E6395">
        <v>3</v>
      </c>
      <c r="F6395">
        <v>0</v>
      </c>
      <c r="G6395">
        <v>0</v>
      </c>
      <c r="H6395">
        <v>45</v>
      </c>
      <c r="I6395"/>
      <c r="J6395" s="1">
        <v>970000</v>
      </c>
      <c r="K6395" s="1">
        <v>18089</v>
      </c>
      <c r="L6395" s="1">
        <v>100000</v>
      </c>
      <c r="M6395"/>
      <c r="N6395" s="3">
        <v>-0.2</v>
      </c>
      <c r="O6395" s="10">
        <f>N6395-1/SUMIF(Seasons!A$2:A$8,C6395,Seasons!E$2:E$8)*(B6395-(E6395/SUMIF(Seasons!A$2:A$8,C6395,Seasons!B$2:B$8))*SUMIF(Seasons!A$2:A$8,C6395,Seasons!C$2:C$8))</f>
        <v>-0.22236777124134338</v>
      </c>
    </row>
    <row r="6396" spans="1:15" x14ac:dyDescent="0.2">
      <c r="A6396">
        <v>1</v>
      </c>
      <c r="B6396" s="1">
        <v>240000</v>
      </c>
      <c r="C6396" t="s">
        <v>23</v>
      </c>
      <c r="D6396" t="s">
        <v>1778</v>
      </c>
      <c r="E6396">
        <v>46</v>
      </c>
      <c r="K6396" s="1">
        <v>240000</v>
      </c>
      <c r="L6396" s="1">
        <v>100000</v>
      </c>
      <c r="N6396" s="3">
        <v>-0.30000000000000004</v>
      </c>
      <c r="O6396" s="10">
        <f>N6396-1/SUMIF(Seasons!A$2:A$8,C6396,Seasons!E$2:E$8)*(B6396-(E6396/SUMIF(Seasons!A$2:A$8,C6396,Seasons!B$2:B$8))*SUMIF(Seasons!A$2:A$8,C6396,Seasons!C$2:C$8))</f>
        <v>-0.52142714028107739</v>
      </c>
    </row>
    <row r="6397" spans="1:15" x14ac:dyDescent="0.2">
      <c r="A6397">
        <v>1</v>
      </c>
      <c r="B6397" s="1">
        <f>J6397</f>
        <v>1100000</v>
      </c>
      <c r="C6397" s="11" t="s">
        <v>17</v>
      </c>
      <c r="D6397" s="11" t="s">
        <v>1779</v>
      </c>
      <c r="E6397" s="12">
        <v>190</v>
      </c>
      <c r="F6397" s="12"/>
      <c r="G6397" s="12"/>
      <c r="H6397" s="12"/>
      <c r="I6397" s="13">
        <v>1100000</v>
      </c>
      <c r="J6397" s="14">
        <v>1100000</v>
      </c>
      <c r="K6397" s="14"/>
      <c r="L6397" s="14" t="s">
        <v>27</v>
      </c>
      <c r="M6397" s="13"/>
      <c r="N6397" s="20">
        <v>35.799999999999997</v>
      </c>
      <c r="O6397" s="10">
        <f>N6397-1/SUMIF(Seasons!A$2:A$8,C6397,Seasons!E$2:E$8)*(B6397-(E6397/SUMIF(Seasons!A$2:A$8,C6397,Seasons!B$2:B$8))*SUMIF(Seasons!A$2:A$8,C6397,Seasons!C$2:C$8))</f>
        <v>34.161551064991805</v>
      </c>
    </row>
    <row r="6398" spans="1:15" x14ac:dyDescent="0.2">
      <c r="A6398">
        <v>1</v>
      </c>
      <c r="B6398" s="1">
        <f>K6398</f>
        <v>5000000</v>
      </c>
      <c r="C6398" s="11" t="s">
        <v>19</v>
      </c>
      <c r="D6398" s="11" t="s">
        <v>1779</v>
      </c>
      <c r="E6398" s="12">
        <v>193</v>
      </c>
      <c r="F6398" s="12">
        <v>0</v>
      </c>
      <c r="G6398" s="12">
        <v>0</v>
      </c>
      <c r="H6398" s="12">
        <v>0</v>
      </c>
      <c r="I6398" s="11"/>
      <c r="J6398" s="14">
        <v>5000000</v>
      </c>
      <c r="K6398" s="14">
        <v>5000000</v>
      </c>
      <c r="L6398" s="14">
        <v>0</v>
      </c>
      <c r="M6398" s="13"/>
      <c r="N6398" s="10">
        <v>9.1</v>
      </c>
      <c r="O6398" s="10">
        <f>N6398-1/SUMIF(Seasons!A$2:A$8,C6398,Seasons!E$2:E$8)*(B6398-(E6398/SUMIF(Seasons!A$2:A$8,C6398,Seasons!B$2:B$8))*SUMIF(Seasons!A$2:A$8,C6398,Seasons!C$2:C$8))</f>
        <v>-2.8205298013245041</v>
      </c>
    </row>
    <row r="6399" spans="1:15" x14ac:dyDescent="0.2">
      <c r="A6399">
        <v>1</v>
      </c>
      <c r="B6399" s="1">
        <f>K6399</f>
        <v>5000000</v>
      </c>
      <c r="C6399" s="11" t="s">
        <v>20</v>
      </c>
      <c r="D6399" s="11" t="s">
        <v>1779</v>
      </c>
      <c r="E6399" s="12">
        <v>186</v>
      </c>
      <c r="F6399" s="12">
        <v>0</v>
      </c>
      <c r="G6399" s="12">
        <v>0</v>
      </c>
      <c r="H6399" s="12">
        <v>0</v>
      </c>
      <c r="I6399" s="12"/>
      <c r="J6399" s="14">
        <v>5000000</v>
      </c>
      <c r="K6399" s="14">
        <v>5000000</v>
      </c>
      <c r="L6399" s="14">
        <v>0</v>
      </c>
      <c r="M6399" s="13"/>
      <c r="N6399" s="10">
        <v>40</v>
      </c>
      <c r="O6399" s="10">
        <f>N6399-1/SUMIF(Seasons!A$2:A$8,C6399,Seasons!E$2:E$8)*(B6399-(E6399/SUMIF(Seasons!A$2:A$8,C6399,Seasons!B$2:B$8))*SUMIF(Seasons!A$2:A$8,C6399,Seasons!C$2:C$8))</f>
        <v>28.726513569937371</v>
      </c>
    </row>
    <row r="6400" spans="1:15" x14ac:dyDescent="0.2">
      <c r="A6400">
        <v>1</v>
      </c>
      <c r="B6400" s="1">
        <f>K6400</f>
        <v>5000000</v>
      </c>
      <c r="C6400" s="11" t="s">
        <v>21</v>
      </c>
      <c r="D6400" s="11" t="s">
        <v>1779</v>
      </c>
      <c r="E6400" s="12">
        <v>185</v>
      </c>
      <c r="F6400" s="12">
        <v>0</v>
      </c>
      <c r="G6400" s="12">
        <v>0</v>
      </c>
      <c r="H6400" s="12">
        <v>0</v>
      </c>
      <c r="I6400" s="12"/>
      <c r="J6400" s="14">
        <v>5000000</v>
      </c>
      <c r="K6400" s="14">
        <v>5000000</v>
      </c>
      <c r="L6400" s="14">
        <v>0</v>
      </c>
      <c r="M6400" s="13">
        <v>0</v>
      </c>
      <c r="N6400" s="10">
        <v>18.600000000000001</v>
      </c>
      <c r="O6400" s="10">
        <f>N6400-1/SUMIF(Seasons!A$2:A$8,C6400,Seasons!E$2:E$8)*(B6400-(E6400/SUMIF(Seasons!A$2:A$8,C6400,Seasons!B$2:B$8))*SUMIF(Seasons!A$2:A$8,C6400,Seasons!C$2:C$8))</f>
        <v>8.3175682144566796</v>
      </c>
    </row>
    <row r="6401" spans="1:15" x14ac:dyDescent="0.2">
      <c r="A6401">
        <v>1</v>
      </c>
      <c r="B6401" s="1">
        <f>48/82*K6401</f>
        <v>2926829.2682926827</v>
      </c>
      <c r="C6401" t="s">
        <v>22</v>
      </c>
      <c r="D6401" t="s">
        <v>1779</v>
      </c>
      <c r="E6401">
        <v>99</v>
      </c>
      <c r="F6401">
        <v>0</v>
      </c>
      <c r="H6401">
        <v>0</v>
      </c>
      <c r="K6401" s="1">
        <v>5000000</v>
      </c>
      <c r="L6401" s="1">
        <v>0</v>
      </c>
      <c r="O6401" s="10">
        <f>N6401-1/SUMIF(Seasons!A$2:A$8,C6401,Seasons!E$2:E$8)*(B6401-(E6401/SUMIF(Seasons!A$2:A$8,C6401,Seasons!B$2:B$8))*SUMIF(Seasons!A$2:A$8,C6401,Seasons!C$2:C$8))</f>
        <v>-5.408025177025964</v>
      </c>
    </row>
    <row r="6402" spans="1:15" x14ac:dyDescent="0.2">
      <c r="A6402">
        <v>1</v>
      </c>
      <c r="B6402" s="1">
        <f>K6402</f>
        <v>2500000</v>
      </c>
      <c r="C6402" t="s">
        <v>15</v>
      </c>
      <c r="D6402" t="s">
        <v>1779</v>
      </c>
      <c r="E6402">
        <v>195</v>
      </c>
      <c r="F6402">
        <v>0</v>
      </c>
      <c r="G6402">
        <v>0</v>
      </c>
      <c r="H6402">
        <v>0</v>
      </c>
      <c r="I6402"/>
      <c r="J6402" s="1">
        <v>3750000</v>
      </c>
      <c r="K6402" s="1">
        <v>2500000</v>
      </c>
      <c r="L6402" s="1">
        <v>1250000</v>
      </c>
      <c r="M6402"/>
      <c r="N6402" s="3">
        <v>-2.2000000000000002</v>
      </c>
      <c r="O6402" s="10">
        <f>N6402-1/SUMIF(Seasons!A$2:A$8,C6402,Seasons!E$2:E$8)*(B6402-(E6402/SUMIF(Seasons!A$2:A$8,C6402,Seasons!B$2:B$8))*SUMIF(Seasons!A$2:A$8,C6402,Seasons!C$2:C$8))</f>
        <v>-6.7304937076476286</v>
      </c>
    </row>
    <row r="6403" spans="1:15" x14ac:dyDescent="0.2">
      <c r="A6403">
        <v>1</v>
      </c>
      <c r="B6403" s="1">
        <f>J6403</f>
        <v>500000</v>
      </c>
      <c r="C6403" s="11" t="s">
        <v>17</v>
      </c>
      <c r="D6403" s="11" t="s">
        <v>1780</v>
      </c>
      <c r="E6403" s="12">
        <v>190</v>
      </c>
      <c r="F6403" s="12"/>
      <c r="G6403" s="12"/>
      <c r="H6403" s="12"/>
      <c r="I6403" s="13">
        <v>500000</v>
      </c>
      <c r="J6403" s="14">
        <v>500000</v>
      </c>
      <c r="K6403" s="14"/>
      <c r="L6403" s="14" t="s">
        <v>27</v>
      </c>
      <c r="M6403" s="13"/>
      <c r="N6403" s="10">
        <v>-3.3</v>
      </c>
      <c r="O6403" s="10">
        <f>N6403-1/SUMIF(Seasons!A$2:A$8,C6403,Seasons!E$2:E$8)*(B6403-(E6403/SUMIF(Seasons!A$2:A$8,C6403,Seasons!B$2:B$8))*SUMIF(Seasons!A$2:A$8,C6403,Seasons!C$2:C$8))</f>
        <v>-3.3655379574003277</v>
      </c>
    </row>
    <row r="6404" spans="1:15" x14ac:dyDescent="0.2">
      <c r="A6404">
        <v>1</v>
      </c>
      <c r="B6404" s="1">
        <f>K6404</f>
        <v>550000</v>
      </c>
      <c r="C6404" s="11" t="s">
        <v>19</v>
      </c>
      <c r="D6404" s="11" t="s">
        <v>1780</v>
      </c>
      <c r="E6404" s="11">
        <v>193</v>
      </c>
      <c r="F6404" s="11">
        <v>0</v>
      </c>
      <c r="G6404" s="11">
        <v>0</v>
      </c>
      <c r="H6404" s="11">
        <v>0</v>
      </c>
      <c r="I6404" s="11"/>
      <c r="J6404" s="17">
        <v>550000</v>
      </c>
      <c r="K6404" s="17">
        <v>550000</v>
      </c>
      <c r="L6404" s="17">
        <v>0</v>
      </c>
      <c r="M6404" s="18"/>
      <c r="N6404" s="10">
        <v>-2.7</v>
      </c>
      <c r="O6404" s="10">
        <f>N6404-1/SUMIF(Seasons!A$2:A$8,C6404,Seasons!E$2:E$8)*(B6404-(E6404/SUMIF(Seasons!A$2:A$8,C6404,Seasons!B$2:B$8))*SUMIF(Seasons!A$2:A$8,C6404,Seasons!C$2:C$8))</f>
        <v>-2.8324503311258278</v>
      </c>
    </row>
    <row r="6405" spans="1:15" x14ac:dyDescent="0.2">
      <c r="A6405">
        <v>1</v>
      </c>
      <c r="B6405" s="1">
        <f>K6405</f>
        <v>625000</v>
      </c>
      <c r="C6405" s="11" t="s">
        <v>20</v>
      </c>
      <c r="D6405" s="11" t="s">
        <v>1780</v>
      </c>
      <c r="E6405" s="12">
        <v>186</v>
      </c>
      <c r="F6405" s="12">
        <v>0</v>
      </c>
      <c r="G6405" s="12">
        <v>0</v>
      </c>
      <c r="H6405" s="12">
        <v>0</v>
      </c>
      <c r="I6405" s="12"/>
      <c r="J6405" s="14">
        <v>625000</v>
      </c>
      <c r="K6405" s="14">
        <v>625000</v>
      </c>
      <c r="L6405" s="14">
        <v>0</v>
      </c>
      <c r="M6405" s="13"/>
      <c r="N6405" s="10">
        <v>6.2</v>
      </c>
      <c r="O6405" s="10">
        <f>N6405-1/SUMIF(Seasons!A$2:A$8,C6405,Seasons!E$2:E$8)*(B6405-(E6405/SUMIF(Seasons!A$2:A$8,C6405,Seasons!B$2:B$8))*SUMIF(Seasons!A$2:A$8,C6405,Seasons!C$2:C$8))</f>
        <v>5.8868475991649269</v>
      </c>
    </row>
    <row r="6406" spans="1:15" x14ac:dyDescent="0.2">
      <c r="A6406">
        <v>1</v>
      </c>
      <c r="B6406" s="1">
        <f>K6406</f>
        <v>900000</v>
      </c>
      <c r="C6406" s="11" t="s">
        <v>21</v>
      </c>
      <c r="D6406" s="11" t="s">
        <v>1780</v>
      </c>
      <c r="E6406" s="12">
        <v>185</v>
      </c>
      <c r="F6406" s="12">
        <v>0</v>
      </c>
      <c r="G6406" s="12">
        <v>0</v>
      </c>
      <c r="H6406" s="12">
        <v>0</v>
      </c>
      <c r="I6406" s="12"/>
      <c r="J6406" s="14">
        <v>900000</v>
      </c>
      <c r="K6406" s="14">
        <v>900000</v>
      </c>
      <c r="L6406" s="14">
        <v>0</v>
      </c>
      <c r="M6406" s="13">
        <v>0</v>
      </c>
      <c r="N6406" s="10">
        <v>0.2</v>
      </c>
      <c r="O6406" s="10">
        <f>N6406-1/SUMIF(Seasons!A$2:A$8,C6406,Seasons!E$2:E$8)*(B6406-(E6406/SUMIF(Seasons!A$2:A$8,C6406,Seasons!B$2:B$8))*SUMIF(Seasons!A$2:A$8,C6406,Seasons!C$2:C$8))</f>
        <v>-0.66165629487793209</v>
      </c>
    </row>
    <row r="6407" spans="1:15" x14ac:dyDescent="0.2">
      <c r="A6407">
        <v>1</v>
      </c>
      <c r="B6407" s="1">
        <f>48/82*K6407</f>
        <v>526829.26829268294</v>
      </c>
      <c r="C6407" t="s">
        <v>22</v>
      </c>
      <c r="D6407" t="s">
        <v>1780</v>
      </c>
      <c r="E6407">
        <v>99</v>
      </c>
      <c r="F6407">
        <v>0</v>
      </c>
      <c r="H6407">
        <v>0</v>
      </c>
      <c r="K6407" s="1">
        <v>900000</v>
      </c>
      <c r="L6407" s="1">
        <v>0</v>
      </c>
      <c r="N6407" s="3">
        <v>3.1</v>
      </c>
      <c r="O6407" s="10">
        <f>N6407-1/SUMIF(Seasons!A$2:A$8,C6407,Seasons!E$2:E$8)*(B6407-(E6407/SUMIF(Seasons!A$2:A$8,C6407,Seasons!B$2:B$8))*SUMIF(Seasons!A$2:A$8,C6407,Seasons!C$2:C$8))</f>
        <v>2.6468135326514557</v>
      </c>
    </row>
    <row r="6408" spans="1:15" x14ac:dyDescent="0.2">
      <c r="A6408">
        <v>1</v>
      </c>
      <c r="B6408" s="1">
        <f>K6408</f>
        <v>1600000</v>
      </c>
      <c r="C6408" t="s">
        <v>15</v>
      </c>
      <c r="D6408" t="s">
        <v>1780</v>
      </c>
      <c r="E6408">
        <v>195</v>
      </c>
      <c r="F6408">
        <v>0</v>
      </c>
      <c r="G6408">
        <v>0</v>
      </c>
      <c r="H6408">
        <v>0</v>
      </c>
      <c r="I6408"/>
      <c r="J6408" s="1">
        <v>1600000</v>
      </c>
      <c r="K6408" s="1">
        <v>1600000</v>
      </c>
      <c r="L6408" s="1">
        <v>0</v>
      </c>
      <c r="M6408"/>
      <c r="N6408" s="3">
        <v>2.4</v>
      </c>
      <c r="O6408" s="10">
        <f>N6408-1/SUMIF(Seasons!A$2:A$8,C6408,Seasons!E$2:E$8)*(B6408-(E6408/SUMIF(Seasons!A$2:A$8,C6408,Seasons!B$2:B$8))*SUMIF(Seasons!A$2:A$8,C6408,Seasons!C$2:C$8))</f>
        <v>-3.9496611810261317E-2</v>
      </c>
    </row>
    <row r="6409" spans="1:15" x14ac:dyDescent="0.2">
      <c r="A6409">
        <v>1</v>
      </c>
      <c r="B6409" s="1">
        <v>1600000</v>
      </c>
      <c r="C6409" t="s">
        <v>23</v>
      </c>
      <c r="D6409" t="s">
        <v>1780</v>
      </c>
      <c r="E6409">
        <v>186</v>
      </c>
      <c r="K6409" s="1">
        <v>1600000</v>
      </c>
      <c r="L6409" s="1">
        <v>0</v>
      </c>
      <c r="N6409" s="3">
        <v>2.7</v>
      </c>
      <c r="O6409" s="10">
        <f>N6409-1/SUMIF(Seasons!A$2:A$8,C6409,Seasons!E$2:E$8)*(B6409-(E6409/SUMIF(Seasons!A$2:A$8,C6409,Seasons!B$2:B$8))*SUMIF(Seasons!A$2:A$8,C6409,Seasons!C$2:C$8))</f>
        <v>0.4639751552795035</v>
      </c>
    </row>
    <row r="6410" spans="1:15" x14ac:dyDescent="0.2">
      <c r="A6410">
        <v>1</v>
      </c>
      <c r="B6410" s="1">
        <f>J6410</f>
        <v>510000</v>
      </c>
      <c r="C6410" s="11" t="s">
        <v>17</v>
      </c>
      <c r="D6410" s="11" t="s">
        <v>1781</v>
      </c>
      <c r="E6410" s="12">
        <v>190</v>
      </c>
      <c r="F6410" s="12"/>
      <c r="G6410" s="12"/>
      <c r="H6410" s="12"/>
      <c r="I6410" s="13">
        <v>535000</v>
      </c>
      <c r="J6410" s="14">
        <v>510000</v>
      </c>
      <c r="K6410" s="14"/>
      <c r="L6410" s="14" t="s">
        <v>27</v>
      </c>
      <c r="M6410" s="13"/>
      <c r="N6410" s="10">
        <v>-2</v>
      </c>
      <c r="O6410" s="10">
        <f>N6410-1/SUMIF(Seasons!A$2:A$8,C6410,Seasons!E$2:E$8)*(B6410-(E6410/SUMIF(Seasons!A$2:A$8,C6410,Seasons!B$2:B$8))*SUMIF(Seasons!A$2:A$8,C6410,Seasons!C$2:C$8))</f>
        <v>-2.0917531403604586</v>
      </c>
    </row>
    <row r="6411" spans="1:15" x14ac:dyDescent="0.2">
      <c r="A6411">
        <v>1</v>
      </c>
      <c r="B6411" s="1">
        <f>K6411</f>
        <v>660000</v>
      </c>
      <c r="C6411" s="11" t="s">
        <v>19</v>
      </c>
      <c r="D6411" s="11" t="s">
        <v>1781</v>
      </c>
      <c r="E6411" s="12">
        <v>193</v>
      </c>
      <c r="F6411" s="12">
        <v>0</v>
      </c>
      <c r="G6411" s="12">
        <v>0</v>
      </c>
      <c r="H6411" s="12">
        <v>0</v>
      </c>
      <c r="I6411" s="11"/>
      <c r="J6411" s="14">
        <v>660000</v>
      </c>
      <c r="K6411" s="14">
        <v>660000</v>
      </c>
      <c r="L6411" s="14">
        <v>0</v>
      </c>
      <c r="M6411" s="13"/>
      <c r="N6411" s="10">
        <v>1.2</v>
      </c>
      <c r="O6411" s="10">
        <f>N6411-1/SUMIF(Seasons!A$2:A$8,C6411,Seasons!E$2:E$8)*(B6411-(E6411/SUMIF(Seasons!A$2:A$8,C6411,Seasons!B$2:B$8))*SUMIF(Seasons!A$2:A$8,C6411,Seasons!C$2:C$8))</f>
        <v>0.776158940397351</v>
      </c>
    </row>
    <row r="6412" spans="1:15" x14ac:dyDescent="0.2">
      <c r="A6412">
        <v>1</v>
      </c>
      <c r="B6412" s="1">
        <f>K6412</f>
        <v>660000</v>
      </c>
      <c r="C6412" s="11" t="s">
        <v>20</v>
      </c>
      <c r="D6412" s="11" t="s">
        <v>1781</v>
      </c>
      <c r="E6412" s="12">
        <v>186</v>
      </c>
      <c r="F6412" s="12">
        <v>0</v>
      </c>
      <c r="G6412" s="12">
        <v>0</v>
      </c>
      <c r="H6412" s="12">
        <v>0</v>
      </c>
      <c r="I6412" s="12"/>
      <c r="J6412" s="14">
        <v>660000</v>
      </c>
      <c r="K6412" s="14">
        <v>660000</v>
      </c>
      <c r="L6412" s="14">
        <v>0</v>
      </c>
      <c r="M6412" s="13"/>
      <c r="N6412" s="10">
        <v>1.7</v>
      </c>
      <c r="O6412" s="10">
        <f>N6412-1/SUMIF(Seasons!A$2:A$8,C6412,Seasons!E$2:E$8)*(B6412-(E6412/SUMIF(Seasons!A$2:A$8,C6412,Seasons!B$2:B$8))*SUMIF(Seasons!A$2:A$8,C6412,Seasons!C$2:C$8))</f>
        <v>1.2991649269311065</v>
      </c>
    </row>
    <row r="6413" spans="1:15" x14ac:dyDescent="0.2">
      <c r="A6413">
        <v>1</v>
      </c>
      <c r="B6413" s="1">
        <f>K6413</f>
        <v>866667</v>
      </c>
      <c r="C6413" s="11" t="s">
        <v>21</v>
      </c>
      <c r="D6413" s="11" t="s">
        <v>1781</v>
      </c>
      <c r="E6413" s="12">
        <v>185</v>
      </c>
      <c r="F6413" s="12">
        <v>0</v>
      </c>
      <c r="G6413" s="12">
        <v>0</v>
      </c>
      <c r="H6413" s="12">
        <v>0</v>
      </c>
      <c r="I6413" s="12"/>
      <c r="J6413" s="14">
        <v>866667</v>
      </c>
      <c r="K6413" s="14">
        <v>866667</v>
      </c>
      <c r="L6413" s="14">
        <v>0</v>
      </c>
      <c r="M6413" s="13">
        <v>0</v>
      </c>
      <c r="N6413" s="10">
        <v>-0.2</v>
      </c>
      <c r="O6413" s="10">
        <f>N6413-1/SUMIF(Seasons!A$2:A$8,C6413,Seasons!E$2:E$8)*(B6413-(E6413/SUMIF(Seasons!A$2:A$8,C6413,Seasons!B$2:B$8))*SUMIF(Seasons!A$2:A$8,C6413,Seasons!C$2:C$8))</f>
        <v>-0.98506539013882244</v>
      </c>
    </row>
    <row r="6414" spans="1:15" x14ac:dyDescent="0.2">
      <c r="A6414">
        <v>1</v>
      </c>
      <c r="B6414" s="1">
        <f>48/82*K6414</f>
        <v>507317.26829268289</v>
      </c>
      <c r="C6414" t="s">
        <v>22</v>
      </c>
      <c r="D6414" t="s">
        <v>1781</v>
      </c>
      <c r="E6414">
        <v>99</v>
      </c>
      <c r="F6414">
        <v>0</v>
      </c>
      <c r="H6414">
        <v>0</v>
      </c>
      <c r="K6414" s="1">
        <v>866667</v>
      </c>
      <c r="L6414" s="1">
        <v>0</v>
      </c>
      <c r="N6414" s="3">
        <v>-0.1</v>
      </c>
      <c r="O6414" s="10">
        <f>N6414-1/SUMIF(Seasons!A$2:A$8,C6414,Seasons!E$2:E$8)*(B6414-(E6414/SUMIF(Seasons!A$2:A$8,C6414,Seasons!B$2:B$8))*SUMIF(Seasons!A$2:A$8,C6414,Seasons!C$2:C$8))</f>
        <v>-0.51290362863886696</v>
      </c>
    </row>
    <row r="6415" spans="1:15" x14ac:dyDescent="0.2">
      <c r="A6415">
        <v>1</v>
      </c>
      <c r="B6415" s="1">
        <f>K6415</f>
        <v>866667</v>
      </c>
      <c r="C6415" t="s">
        <v>15</v>
      </c>
      <c r="D6415" t="s">
        <v>1781</v>
      </c>
      <c r="E6415">
        <v>195</v>
      </c>
      <c r="F6415">
        <v>0</v>
      </c>
      <c r="G6415">
        <v>0</v>
      </c>
      <c r="H6415">
        <v>0</v>
      </c>
      <c r="I6415"/>
      <c r="J6415" s="1">
        <v>866667</v>
      </c>
      <c r="K6415" s="1">
        <v>866667</v>
      </c>
      <c r="L6415" s="1">
        <v>0</v>
      </c>
      <c r="M6415"/>
      <c r="N6415" s="3">
        <v>0.5</v>
      </c>
      <c r="O6415" s="10">
        <f>N6415-1/SUMIF(Seasons!A$2:A$8,C6415,Seasons!E$2:E$8)*(B6415-(E6415/SUMIF(Seasons!A$2:A$8,C6415,Seasons!B$2:B$8))*SUMIF(Seasons!A$2:A$8,C6415,Seasons!C$2:C$8))</f>
        <v>-0.23572197483059054</v>
      </c>
    </row>
    <row r="6416" spans="1:15" x14ac:dyDescent="0.2">
      <c r="A6416">
        <v>1</v>
      </c>
      <c r="B6416" s="1">
        <v>1200000</v>
      </c>
      <c r="C6416" t="s">
        <v>23</v>
      </c>
      <c r="D6416" t="s">
        <v>1781</v>
      </c>
      <c r="E6416">
        <v>186</v>
      </c>
      <c r="K6416" s="1">
        <v>1200000</v>
      </c>
      <c r="L6416" s="1">
        <v>0</v>
      </c>
      <c r="N6416" s="3">
        <v>1</v>
      </c>
      <c r="O6416" s="10">
        <f>N6416-1/SUMIF(Seasons!A$2:A$8,C6416,Seasons!E$2:E$8)*(B6416-(E6416/SUMIF(Seasons!A$2:A$8,C6416,Seasons!B$2:B$8))*SUMIF(Seasons!A$2:A$8,C6416,Seasons!C$2:C$8))</f>
        <v>-0.38420585625554571</v>
      </c>
    </row>
    <row r="6417" spans="1:15" x14ac:dyDescent="0.2">
      <c r="A6417">
        <v>1</v>
      </c>
      <c r="B6417" s="1">
        <f>J6417</f>
        <v>7200000</v>
      </c>
      <c r="C6417" s="11" t="s">
        <v>17</v>
      </c>
      <c r="D6417" s="11" t="s">
        <v>1782</v>
      </c>
      <c r="E6417" s="12">
        <v>190</v>
      </c>
      <c r="F6417" s="12"/>
      <c r="G6417" s="12"/>
      <c r="H6417" s="12"/>
      <c r="I6417" s="13">
        <v>7200000</v>
      </c>
      <c r="J6417" s="14">
        <v>7200000</v>
      </c>
      <c r="K6417" s="14"/>
      <c r="L6417" s="14" t="s">
        <v>27</v>
      </c>
      <c r="M6417" s="13"/>
      <c r="N6417" s="10">
        <v>17.8</v>
      </c>
      <c r="O6417" s="10">
        <f>N6417-1/SUMIF(Seasons!A$2:A$8,C6417,Seasons!E$2:E$8)*(B6417-(E6417/SUMIF(Seasons!A$2:A$8,C6417,Seasons!B$2:B$8))*SUMIF(Seasons!A$2:A$8,C6417,Seasons!C$2:C$8))</f>
        <v>0.17028945931185291</v>
      </c>
    </row>
    <row r="6418" spans="1:15" x14ac:dyDescent="0.2">
      <c r="A6418">
        <v>1</v>
      </c>
      <c r="B6418" s="1">
        <f>K6418</f>
        <v>7200000</v>
      </c>
      <c r="C6418" s="11" t="s">
        <v>19</v>
      </c>
      <c r="D6418" s="11" t="s">
        <v>1782</v>
      </c>
      <c r="E6418" s="12">
        <v>193</v>
      </c>
      <c r="F6418" s="12">
        <v>0</v>
      </c>
      <c r="G6418" s="12">
        <v>0</v>
      </c>
      <c r="H6418" s="12">
        <v>0</v>
      </c>
      <c r="I6418" s="11"/>
      <c r="J6418" s="14">
        <v>7200000</v>
      </c>
      <c r="K6418" s="14">
        <v>7200000</v>
      </c>
      <c r="L6418" s="14">
        <v>0</v>
      </c>
      <c r="M6418" s="13"/>
      <c r="N6418" s="10">
        <v>16.600000000000001</v>
      </c>
      <c r="O6418" s="10">
        <f>N6418-1/SUMIF(Seasons!A$2:A$8,C6418,Seasons!E$2:E$8)*(B6418-(E6418/SUMIF(Seasons!A$2:A$8,C6418,Seasons!B$2:B$8))*SUMIF(Seasons!A$2:A$8,C6418,Seasons!C$2:C$8))</f>
        <v>-1.1483443708609258</v>
      </c>
    </row>
    <row r="6419" spans="1:15" x14ac:dyDescent="0.2">
      <c r="A6419">
        <v>1</v>
      </c>
      <c r="B6419" s="1">
        <f>K6419</f>
        <v>7122581</v>
      </c>
      <c r="C6419" s="11" t="s">
        <v>20</v>
      </c>
      <c r="D6419" s="11" t="s">
        <v>1782</v>
      </c>
      <c r="E6419" s="12">
        <v>184</v>
      </c>
      <c r="F6419" s="12">
        <v>0</v>
      </c>
      <c r="G6419" s="12">
        <v>0</v>
      </c>
      <c r="H6419" s="12">
        <v>0</v>
      </c>
      <c r="I6419" s="12"/>
      <c r="J6419" s="14">
        <v>7200000</v>
      </c>
      <c r="K6419" s="14">
        <v>7122581</v>
      </c>
      <c r="L6419" s="14">
        <v>0</v>
      </c>
      <c r="M6419" s="13"/>
      <c r="N6419" s="10">
        <v>11.8</v>
      </c>
      <c r="O6419" s="10">
        <f>N6419-1/SUMIF(Seasons!A$2:A$8,C6419,Seasons!E$2:E$8)*(B6419-(E6419/SUMIF(Seasons!A$2:A$8,C6419,Seasons!B$2:B$8))*SUMIF(Seasons!A$2:A$8,C6419,Seasons!C$2:C$8))</f>
        <v>-4.804486039463935</v>
      </c>
    </row>
    <row r="6420" spans="1:15" x14ac:dyDescent="0.2">
      <c r="A6420">
        <v>1</v>
      </c>
      <c r="B6420" s="1">
        <f>K6420</f>
        <v>7000000</v>
      </c>
      <c r="C6420" s="11" t="s">
        <v>21</v>
      </c>
      <c r="D6420" s="11" t="s">
        <v>1782</v>
      </c>
      <c r="E6420" s="12">
        <v>185</v>
      </c>
      <c r="F6420" s="12">
        <v>0</v>
      </c>
      <c r="G6420" s="12">
        <v>0</v>
      </c>
      <c r="H6420" s="12">
        <v>0</v>
      </c>
      <c r="I6420" s="12"/>
      <c r="J6420" s="14">
        <v>7000000</v>
      </c>
      <c r="K6420" s="14">
        <v>7000000</v>
      </c>
      <c r="L6420" s="14">
        <v>0</v>
      </c>
      <c r="M6420" s="13">
        <v>0</v>
      </c>
      <c r="N6420" s="10">
        <v>17.3</v>
      </c>
      <c r="O6420" s="10">
        <f>N6420-1/SUMIF(Seasons!A$2:A$8,C6420,Seasons!E$2:E$8)*(B6420-(E6420/SUMIF(Seasons!A$2:A$8,C6420,Seasons!B$2:B$8))*SUMIF(Seasons!A$2:A$8,C6420,Seasons!C$2:C$8))</f>
        <v>2.4220679751077085</v>
      </c>
    </row>
    <row r="6421" spans="1:15" x14ac:dyDescent="0.2">
      <c r="A6421">
        <v>1</v>
      </c>
      <c r="B6421" s="1">
        <f>48/82*K6421</f>
        <v>4097560.9756097561</v>
      </c>
      <c r="C6421" t="s">
        <v>22</v>
      </c>
      <c r="D6421" t="s">
        <v>1782</v>
      </c>
      <c r="E6421">
        <v>99</v>
      </c>
      <c r="F6421">
        <v>0</v>
      </c>
      <c r="H6421">
        <v>0</v>
      </c>
      <c r="K6421" s="1">
        <v>7000000</v>
      </c>
      <c r="L6421" s="1">
        <v>0</v>
      </c>
      <c r="N6421" s="3">
        <v>7.1</v>
      </c>
      <c r="O6421" s="10">
        <f>N6421-1/SUMIF(Seasons!A$2:A$8,C6421,Seasons!E$2:E$8)*(B6421-(E6421/SUMIF(Seasons!A$2:A$8,C6421,Seasons!B$2:B$8))*SUMIF(Seasons!A$2:A$8,C6421,Seasons!C$2:C$8))</f>
        <v>-0.72501966955153474</v>
      </c>
    </row>
    <row r="6422" spans="1:15" x14ac:dyDescent="0.2">
      <c r="A6422">
        <v>1</v>
      </c>
      <c r="B6422" s="1">
        <f>K6422</f>
        <v>7000000</v>
      </c>
      <c r="C6422" t="s">
        <v>15</v>
      </c>
      <c r="D6422" t="s">
        <v>1782</v>
      </c>
      <c r="E6422">
        <v>195</v>
      </c>
      <c r="F6422">
        <v>0</v>
      </c>
      <c r="G6422">
        <v>0</v>
      </c>
      <c r="H6422">
        <v>0</v>
      </c>
      <c r="I6422"/>
      <c r="J6422" s="1">
        <v>7000000</v>
      </c>
      <c r="K6422" s="1">
        <v>7000000</v>
      </c>
      <c r="L6422" s="1">
        <v>0</v>
      </c>
      <c r="M6422"/>
      <c r="N6422" s="3">
        <v>14.1</v>
      </c>
      <c r="O6422" s="10">
        <f>N6422-1/SUMIF(Seasons!A$2:A$8,C6422,Seasons!E$2:E$8)*(B6422-(E6422/SUMIF(Seasons!A$2:A$8,C6422,Seasons!B$2:B$8))*SUMIF(Seasons!A$2:A$8,C6422,Seasons!C$2:C$8))</f>
        <v>-0.88547918683446269</v>
      </c>
    </row>
    <row r="6423" spans="1:15" x14ac:dyDescent="0.2">
      <c r="A6423">
        <v>1</v>
      </c>
      <c r="B6423" s="1">
        <v>6750000</v>
      </c>
      <c r="C6423" t="s">
        <v>23</v>
      </c>
      <c r="D6423" t="s">
        <v>1782</v>
      </c>
      <c r="E6423">
        <v>186</v>
      </c>
      <c r="K6423" s="1">
        <v>6750000</v>
      </c>
      <c r="L6423" s="1">
        <v>0</v>
      </c>
      <c r="N6423" s="3">
        <v>10.1</v>
      </c>
      <c r="O6423" s="10">
        <f>N6423-1/SUMIF(Seasons!A$2:A$8,C6423,Seasons!E$2:E$8)*(B6423-(E6423/SUMIF(Seasons!A$2:A$8,C6423,Seasons!B$2:B$8))*SUMIF(Seasons!A$2:A$8,C6423,Seasons!C$2:C$8))</f>
        <v>-3.1031943212067432</v>
      </c>
    </row>
    <row r="6424" spans="1:15" x14ac:dyDescent="0.2">
      <c r="A6424">
        <v>1</v>
      </c>
      <c r="B6424" s="1">
        <f>J6424</f>
        <v>516667</v>
      </c>
      <c r="C6424" s="11" t="s">
        <v>17</v>
      </c>
      <c r="D6424" s="11" t="s">
        <v>1783</v>
      </c>
      <c r="E6424" s="12">
        <v>190</v>
      </c>
      <c r="F6424" s="12"/>
      <c r="G6424" s="12"/>
      <c r="H6424" s="12"/>
      <c r="I6424" s="13">
        <v>516666</v>
      </c>
      <c r="J6424" s="14">
        <v>516667</v>
      </c>
      <c r="K6424" s="14"/>
      <c r="L6424" s="14" t="s">
        <v>27</v>
      </c>
      <c r="M6424" s="13"/>
      <c r="N6424" s="10">
        <v>-3.3</v>
      </c>
      <c r="O6424" s="10">
        <f>N6424-1/SUMIF(Seasons!A$2:A$8,C6424,Seasons!E$2:E$8)*(B6424-(E6424/SUMIF(Seasons!A$2:A$8,C6424,Seasons!B$2:B$8))*SUMIF(Seasons!A$2:A$8,C6424,Seasons!C$2:C$8))</f>
        <v>-3.409230802839978</v>
      </c>
    </row>
    <row r="6425" spans="1:15" x14ac:dyDescent="0.2">
      <c r="A6425">
        <v>1</v>
      </c>
      <c r="B6425" s="1">
        <f>K6425</f>
        <v>516667</v>
      </c>
      <c r="C6425" s="11" t="s">
        <v>19</v>
      </c>
      <c r="D6425" s="11" t="s">
        <v>1783</v>
      </c>
      <c r="E6425" s="12">
        <v>193</v>
      </c>
      <c r="F6425" s="12">
        <v>0</v>
      </c>
      <c r="G6425" s="12">
        <v>0</v>
      </c>
      <c r="H6425" s="12">
        <v>0</v>
      </c>
      <c r="I6425" s="11"/>
      <c r="J6425" s="14">
        <v>516667</v>
      </c>
      <c r="K6425" s="14">
        <v>516667</v>
      </c>
      <c r="L6425" s="14">
        <v>0</v>
      </c>
      <c r="M6425" s="13"/>
      <c r="N6425" s="10">
        <v>-1.8</v>
      </c>
      <c r="O6425" s="10">
        <f>N6425-1/SUMIF(Seasons!A$2:A$8,C6425,Seasons!E$2:E$8)*(B6425-(E6425/SUMIF(Seasons!A$2:A$8,C6425,Seasons!B$2:B$8))*SUMIF(Seasons!A$2:A$8,C6425,Seasons!C$2:C$8))</f>
        <v>-1.8441509933774836</v>
      </c>
    </row>
    <row r="6426" spans="1:15" x14ac:dyDescent="0.2">
      <c r="A6426">
        <v>1</v>
      </c>
      <c r="B6426" s="1">
        <f>K6426</f>
        <v>812500</v>
      </c>
      <c r="C6426" s="11" t="s">
        <v>20</v>
      </c>
      <c r="D6426" s="11" t="s">
        <v>1783</v>
      </c>
      <c r="E6426" s="12">
        <v>186</v>
      </c>
      <c r="F6426" s="12">
        <v>0</v>
      </c>
      <c r="G6426" s="12">
        <v>0</v>
      </c>
      <c r="H6426" s="12">
        <v>0</v>
      </c>
      <c r="I6426" s="12"/>
      <c r="J6426" s="14">
        <v>812500</v>
      </c>
      <c r="K6426" s="14">
        <v>812500</v>
      </c>
      <c r="L6426" s="14">
        <v>0</v>
      </c>
      <c r="M6426" s="13"/>
      <c r="N6426" s="10">
        <v>3.9</v>
      </c>
      <c r="O6426" s="10">
        <f>N6426-1/SUMIF(Seasons!A$2:A$8,C6426,Seasons!E$2:E$8)*(B6426-(E6426/SUMIF(Seasons!A$2:A$8,C6426,Seasons!B$2:B$8))*SUMIF(Seasons!A$2:A$8,C6426,Seasons!C$2:C$8))</f>
        <v>3.1171189979123173</v>
      </c>
    </row>
    <row r="6427" spans="1:15" x14ac:dyDescent="0.2">
      <c r="A6427">
        <v>1</v>
      </c>
      <c r="B6427" s="1">
        <f>K6427</f>
        <v>812500</v>
      </c>
      <c r="C6427" s="11" t="s">
        <v>21</v>
      </c>
      <c r="D6427" s="11" t="s">
        <v>1783</v>
      </c>
      <c r="E6427" s="12">
        <v>185</v>
      </c>
      <c r="F6427" s="12">
        <v>0</v>
      </c>
      <c r="G6427" s="12">
        <v>0</v>
      </c>
      <c r="H6427" s="12">
        <v>0</v>
      </c>
      <c r="I6427" s="12"/>
      <c r="J6427" s="14">
        <v>812500</v>
      </c>
      <c r="K6427" s="14">
        <v>812500</v>
      </c>
      <c r="L6427" s="14">
        <v>0</v>
      </c>
      <c r="M6427" s="13">
        <v>0</v>
      </c>
      <c r="N6427" s="10">
        <v>0.1</v>
      </c>
      <c r="O6427" s="10">
        <f>N6427-1/SUMIF(Seasons!A$2:A$8,C6427,Seasons!E$2:E$8)*(B6427-(E6427/SUMIF(Seasons!A$2:A$8,C6427,Seasons!B$2:B$8))*SUMIF(Seasons!A$2:A$8,C6427,Seasons!C$2:C$8))</f>
        <v>-0.56060315940641459</v>
      </c>
    </row>
    <row r="6428" spans="1:15" x14ac:dyDescent="0.2">
      <c r="A6428">
        <v>1</v>
      </c>
      <c r="B6428" s="1">
        <f>48/82*K6428</f>
        <v>643902.43902439019</v>
      </c>
      <c r="C6428" t="s">
        <v>22</v>
      </c>
      <c r="D6428" t="s">
        <v>1783</v>
      </c>
      <c r="E6428">
        <v>99</v>
      </c>
      <c r="F6428">
        <v>0</v>
      </c>
      <c r="H6428">
        <v>0</v>
      </c>
      <c r="K6428" s="1">
        <v>1100000</v>
      </c>
      <c r="L6428" s="1">
        <v>0</v>
      </c>
      <c r="N6428" s="3">
        <v>0.4</v>
      </c>
      <c r="O6428" s="10">
        <f>N6428-1/SUMIF(Seasons!A$2:A$8,C6428,Seasons!E$2:E$8)*(B6428-(E6428/SUMIF(Seasons!A$2:A$8,C6428,Seasons!B$2:B$8))*SUMIF(Seasons!A$2:A$8,C6428,Seasons!C$2:C$8))</f>
        <v>-0.29488591660110142</v>
      </c>
    </row>
    <row r="6429" spans="1:15" x14ac:dyDescent="0.2">
      <c r="A6429">
        <v>1</v>
      </c>
      <c r="B6429" s="1">
        <f>K6429</f>
        <v>1100000</v>
      </c>
      <c r="C6429" t="s">
        <v>15</v>
      </c>
      <c r="D6429" t="s">
        <v>1783</v>
      </c>
      <c r="E6429">
        <v>195</v>
      </c>
      <c r="F6429">
        <v>0</v>
      </c>
      <c r="G6429">
        <v>0</v>
      </c>
      <c r="H6429">
        <v>0</v>
      </c>
      <c r="I6429"/>
      <c r="J6429" s="1">
        <v>1100000</v>
      </c>
      <c r="K6429" s="1">
        <v>1100000</v>
      </c>
      <c r="L6429" s="1">
        <v>0</v>
      </c>
      <c r="M6429"/>
      <c r="N6429" s="3">
        <v>0.5</v>
      </c>
      <c r="O6429" s="10">
        <f>N6429-1/SUMIF(Seasons!A$2:A$8,C6429,Seasons!E$2:E$8)*(B6429-(E6429/SUMIF(Seasons!A$2:A$8,C6429,Seasons!B$2:B$8))*SUMIF(Seasons!A$2:A$8,C6429,Seasons!C$2:C$8))</f>
        <v>-0.7778315585672797</v>
      </c>
    </row>
    <row r="6430" spans="1:15" x14ac:dyDescent="0.2">
      <c r="A6430">
        <v>1</v>
      </c>
      <c r="B6430" s="1">
        <v>1200000</v>
      </c>
      <c r="C6430" t="s">
        <v>23</v>
      </c>
      <c r="D6430" t="s">
        <v>1783</v>
      </c>
      <c r="E6430">
        <v>186</v>
      </c>
      <c r="K6430" s="1">
        <v>1200000</v>
      </c>
      <c r="L6430" s="1">
        <v>0</v>
      </c>
      <c r="N6430" s="3">
        <v>-2.1</v>
      </c>
      <c r="O6430" s="10">
        <f>N6430-1/SUMIF(Seasons!A$2:A$8,C6430,Seasons!E$2:E$8)*(B6430-(E6430/SUMIF(Seasons!A$2:A$8,C6430,Seasons!B$2:B$8))*SUMIF(Seasons!A$2:A$8,C6430,Seasons!C$2:C$8))</f>
        <v>-3.4842058562555458</v>
      </c>
    </row>
    <row r="6431" spans="1:15" x14ac:dyDescent="0.2">
      <c r="A6431">
        <v>1</v>
      </c>
      <c r="B6431" s="1">
        <f>K6431</f>
        <v>142599</v>
      </c>
      <c r="C6431" s="11" t="s">
        <v>19</v>
      </c>
      <c r="D6431" s="11" t="s">
        <v>1784</v>
      </c>
      <c r="E6431" s="12">
        <v>49</v>
      </c>
      <c r="F6431" s="12">
        <v>0</v>
      </c>
      <c r="G6431" s="12">
        <v>0</v>
      </c>
      <c r="H6431" s="12">
        <v>0</v>
      </c>
      <c r="I6431" s="11"/>
      <c r="J6431" s="14">
        <v>561667</v>
      </c>
      <c r="K6431" s="14">
        <v>142599</v>
      </c>
      <c r="L6431" s="14">
        <v>0</v>
      </c>
      <c r="M6431" s="13"/>
      <c r="N6431" s="10">
        <v>-0.5</v>
      </c>
      <c r="O6431" s="10">
        <f>N6431-1/SUMIF(Seasons!A$2:A$8,C6431,Seasons!E$2:E$8)*(B6431-(E6431/SUMIF(Seasons!A$2:A$8,C6431,Seasons!B$2:B$8))*SUMIF(Seasons!A$2:A$8,C6431,Seasons!C$2:C$8))</f>
        <v>-0.54147283395669632</v>
      </c>
    </row>
    <row r="6432" spans="1:15" x14ac:dyDescent="0.2">
      <c r="A6432">
        <v>1</v>
      </c>
      <c r="B6432" s="1">
        <f>K6432</f>
        <v>27823</v>
      </c>
      <c r="C6432" s="11" t="s">
        <v>20</v>
      </c>
      <c r="D6432" s="11" t="s">
        <v>1784</v>
      </c>
      <c r="E6432" s="12">
        <v>9</v>
      </c>
      <c r="F6432" s="12">
        <v>0</v>
      </c>
      <c r="G6432" s="12">
        <v>0</v>
      </c>
      <c r="H6432" s="12">
        <v>0</v>
      </c>
      <c r="I6432" s="12"/>
      <c r="J6432" s="14">
        <v>575000</v>
      </c>
      <c r="K6432" s="14">
        <v>27823</v>
      </c>
      <c r="L6432" s="14">
        <v>0</v>
      </c>
      <c r="M6432" s="13"/>
      <c r="N6432" s="10">
        <v>-0.2</v>
      </c>
      <c r="O6432" s="10">
        <f>N6432-1/SUMIF(Seasons!A$2:A$8,C6432,Seasons!E$2:E$8)*(B6432-(E6432/SUMIF(Seasons!A$2:A$8,C6432,Seasons!B$2:B$8))*SUMIF(Seasons!A$2:A$8,C6432,Seasons!C$2:C$8))</f>
        <v>-0.20909257189036301</v>
      </c>
    </row>
    <row r="6433" spans="1:15" x14ac:dyDescent="0.2">
      <c r="A6433">
        <v>1</v>
      </c>
      <c r="B6433" s="1">
        <v>543000</v>
      </c>
      <c r="C6433" t="s">
        <v>23</v>
      </c>
      <c r="D6433" t="s">
        <v>1785</v>
      </c>
      <c r="E6433">
        <v>113</v>
      </c>
      <c r="K6433" s="1">
        <v>543000</v>
      </c>
      <c r="L6433" s="1">
        <v>282000</v>
      </c>
      <c r="N6433" s="3">
        <v>4.9000000000000004</v>
      </c>
      <c r="O6433" s="10">
        <f>N6433-1/SUMIF(Seasons!A$2:A$8,C6433,Seasons!E$2:E$8)*(B6433-(E6433/SUMIF(Seasons!A$2:A$8,C6433,Seasons!B$2:B$8))*SUMIF(Seasons!A$2:A$8,C6433,Seasons!C$2:C$8))</f>
        <v>4.4552222572058282</v>
      </c>
    </row>
    <row r="6434" spans="1:15" x14ac:dyDescent="0.2">
      <c r="A6434">
        <v>1</v>
      </c>
      <c r="B6434" s="1">
        <f>J6434</f>
        <v>1175000</v>
      </c>
      <c r="C6434" s="11" t="s">
        <v>17</v>
      </c>
      <c r="D6434" s="11" t="s">
        <v>1786</v>
      </c>
      <c r="E6434" s="12">
        <v>190</v>
      </c>
      <c r="F6434" s="12"/>
      <c r="G6434" s="12"/>
      <c r="H6434" s="12"/>
      <c r="I6434" s="13">
        <v>875000</v>
      </c>
      <c r="J6434" s="14">
        <v>1175000</v>
      </c>
      <c r="K6434" s="14"/>
      <c r="L6434" s="14">
        <v>300000</v>
      </c>
      <c r="M6434" s="13"/>
      <c r="N6434" s="10">
        <v>0.9</v>
      </c>
      <c r="O6434" s="10">
        <f>N6434-1/SUMIF(Seasons!A$2:A$8,C6434,Seasons!E$2:E$8)*(B6434-(E6434/SUMIF(Seasons!A$2:A$8,C6434,Seasons!B$2:B$8))*SUMIF(Seasons!A$2:A$8,C6434,Seasons!C$2:C$8))</f>
        <v>-0.93506280720917523</v>
      </c>
    </row>
    <row r="6435" spans="1:15" x14ac:dyDescent="0.2">
      <c r="A6435">
        <v>1</v>
      </c>
      <c r="B6435" s="1">
        <f>K6435</f>
        <v>182642</v>
      </c>
      <c r="C6435" s="11" t="s">
        <v>19</v>
      </c>
      <c r="D6435" s="11" t="s">
        <v>1786</v>
      </c>
      <c r="E6435" s="12">
        <v>30</v>
      </c>
      <c r="F6435" s="12">
        <v>0</v>
      </c>
      <c r="G6435" s="12">
        <v>0</v>
      </c>
      <c r="H6435" s="12">
        <v>0</v>
      </c>
      <c r="I6435" s="11"/>
      <c r="J6435" s="14">
        <v>1175000</v>
      </c>
      <c r="K6435" s="14">
        <v>182642</v>
      </c>
      <c r="L6435" s="14">
        <v>300000</v>
      </c>
      <c r="M6435" s="13"/>
      <c r="N6435" s="10"/>
      <c r="O6435" s="10">
        <f>N6435-1/SUMIF(Seasons!A$2:A$8,C6435,Seasons!E$2:E$8)*(B6435-(E6435/SUMIF(Seasons!A$2:A$8,C6435,Seasons!B$2:B$8))*SUMIF(Seasons!A$2:A$8,C6435,Seasons!C$2:C$8))</f>
        <v>-0.27793852383076556</v>
      </c>
    </row>
    <row r="6436" spans="1:15" x14ac:dyDescent="0.2">
      <c r="A6436">
        <v>1</v>
      </c>
      <c r="B6436" s="1">
        <f>K6436</f>
        <v>274364</v>
      </c>
      <c r="C6436" s="11" t="s">
        <v>20</v>
      </c>
      <c r="D6436" s="11" t="s">
        <v>1787</v>
      </c>
      <c r="E6436" s="12">
        <v>67</v>
      </c>
      <c r="F6436" s="12">
        <v>0</v>
      </c>
      <c r="G6436" s="12">
        <v>0</v>
      </c>
      <c r="H6436" s="12">
        <v>0</v>
      </c>
      <c r="I6436" s="12"/>
      <c r="J6436" s="14">
        <v>761667</v>
      </c>
      <c r="K6436" s="14">
        <v>274364</v>
      </c>
      <c r="L6436" s="14">
        <v>180000</v>
      </c>
      <c r="M6436" s="13"/>
      <c r="N6436" s="10">
        <v>-1.2</v>
      </c>
      <c r="O6436" s="10">
        <f>N6436-1/SUMIF(Seasons!A$2:A$8,C6436,Seasons!E$2:E$8)*(B6436-(E6436/SUMIF(Seasons!A$2:A$8,C6436,Seasons!B$2:B$8))*SUMIF(Seasons!A$2:A$8,C6436,Seasons!C$2:C$8))</f>
        <v>-1.436133126809886</v>
      </c>
    </row>
    <row r="6437" spans="1:15" x14ac:dyDescent="0.2">
      <c r="A6437">
        <v>1</v>
      </c>
      <c r="B6437" s="1">
        <f>48/82*K6437</f>
        <v>30953.560975609755</v>
      </c>
      <c r="C6437" t="s">
        <v>22</v>
      </c>
      <c r="D6437" t="s">
        <v>1787</v>
      </c>
      <c r="E6437">
        <v>9</v>
      </c>
      <c r="F6437">
        <v>0</v>
      </c>
      <c r="H6437">
        <v>0</v>
      </c>
      <c r="K6437" s="1">
        <v>52879</v>
      </c>
      <c r="L6437" s="1">
        <v>180000</v>
      </c>
      <c r="N6437" s="3">
        <v>-0.4</v>
      </c>
      <c r="O6437" s="10">
        <f>N6437-1/SUMIF(Seasons!A$2:A$8,C6437,Seasons!E$2:E$8)*(B6437-(E6437/SUMIF(Seasons!A$2:A$8,C6437,Seasons!B$2:B$8))*SUMIF(Seasons!A$2:A$8,C6437,Seasons!C$2:C$8))</f>
        <v>-0.40622584822258784</v>
      </c>
    </row>
    <row r="6438" spans="1:15" x14ac:dyDescent="0.2">
      <c r="A6438">
        <v>1</v>
      </c>
      <c r="B6438" s="1">
        <f>J6438</f>
        <v>6333333</v>
      </c>
      <c r="C6438" s="11" t="s">
        <v>17</v>
      </c>
      <c r="D6438" s="11" t="s">
        <v>1788</v>
      </c>
      <c r="E6438" s="12">
        <v>190</v>
      </c>
      <c r="F6438" s="12"/>
      <c r="G6438" s="12"/>
      <c r="H6438" s="12"/>
      <c r="I6438" s="13">
        <v>8000000</v>
      </c>
      <c r="J6438" s="14">
        <v>6333333</v>
      </c>
      <c r="K6438" s="14"/>
      <c r="L6438" s="14" t="s">
        <v>27</v>
      </c>
      <c r="M6438" s="13"/>
      <c r="N6438" s="10">
        <v>9.6</v>
      </c>
      <c r="O6438" s="10">
        <f>N6438-1/SUMIF(Seasons!A$2:A$8,C6438,Seasons!E$2:E$8)*(B6438-(E6438/SUMIF(Seasons!A$2:A$8,C6438,Seasons!B$2:B$8))*SUMIF(Seasons!A$2:A$8,C6438,Seasons!C$2:C$8))</f>
        <v>-5.7577271436373572</v>
      </c>
    </row>
    <row r="6439" spans="1:15" x14ac:dyDescent="0.2">
      <c r="A6439">
        <v>1</v>
      </c>
      <c r="B6439" s="1">
        <f>K6439</f>
        <v>6333333</v>
      </c>
      <c r="C6439" s="11" t="s">
        <v>19</v>
      </c>
      <c r="D6439" s="11" t="s">
        <v>1788</v>
      </c>
      <c r="E6439" s="12">
        <v>193</v>
      </c>
      <c r="F6439" s="12">
        <v>0</v>
      </c>
      <c r="G6439" s="12">
        <v>0</v>
      </c>
      <c r="H6439" s="12">
        <v>0</v>
      </c>
      <c r="I6439" s="11"/>
      <c r="J6439" s="14">
        <v>6333333</v>
      </c>
      <c r="K6439" s="14">
        <v>6333333</v>
      </c>
      <c r="L6439" s="14">
        <v>0</v>
      </c>
      <c r="M6439" s="13"/>
      <c r="N6439" s="10">
        <v>10.4</v>
      </c>
      <c r="O6439" s="10">
        <f>N6439-1/SUMIF(Seasons!A$2:A$8,C6439,Seasons!E$2:E$8)*(B6439-(E6439/SUMIF(Seasons!A$2:A$8,C6439,Seasons!B$2:B$8))*SUMIF(Seasons!A$2:A$8,C6439,Seasons!C$2:C$8))</f>
        <v>-5.0525377483443705</v>
      </c>
    </row>
    <row r="6440" spans="1:15" x14ac:dyDescent="0.2">
      <c r="A6440">
        <v>1</v>
      </c>
      <c r="B6440" s="1">
        <f>K6440</f>
        <v>6333333</v>
      </c>
      <c r="C6440" s="11" t="s">
        <v>20</v>
      </c>
      <c r="D6440" s="11" t="s">
        <v>1788</v>
      </c>
      <c r="E6440" s="12">
        <v>186</v>
      </c>
      <c r="F6440" s="12">
        <v>0</v>
      </c>
      <c r="G6440" s="12">
        <v>0</v>
      </c>
      <c r="H6440" s="12">
        <v>0</v>
      </c>
      <c r="I6440" s="12"/>
      <c r="J6440" s="14">
        <v>6333333</v>
      </c>
      <c r="K6440" s="14">
        <v>6333333</v>
      </c>
      <c r="L6440" s="14">
        <v>0</v>
      </c>
      <c r="M6440" s="13"/>
      <c r="N6440" s="10">
        <v>8.5</v>
      </c>
      <c r="O6440" s="10">
        <f>N6440-1/SUMIF(Seasons!A$2:A$8,C6440,Seasons!E$2:E$8)*(B6440-(E6440/SUMIF(Seasons!A$2:A$8,C6440,Seasons!B$2:B$8))*SUMIF(Seasons!A$2:A$8,C6440,Seasons!C$2:C$8))</f>
        <v>-6.1137778705636734</v>
      </c>
    </row>
    <row r="6441" spans="1:15" x14ac:dyDescent="0.2">
      <c r="A6441">
        <v>1</v>
      </c>
      <c r="B6441" s="1">
        <f>K6441</f>
        <v>6333333</v>
      </c>
      <c r="C6441" s="11" t="s">
        <v>21</v>
      </c>
      <c r="D6441" s="11" t="s">
        <v>1788</v>
      </c>
      <c r="E6441" s="12">
        <v>185</v>
      </c>
      <c r="F6441" s="12">
        <v>0</v>
      </c>
      <c r="G6441" s="12">
        <v>0</v>
      </c>
      <c r="H6441" s="12">
        <v>0</v>
      </c>
      <c r="I6441" s="12"/>
      <c r="J6441" s="14">
        <v>6333333</v>
      </c>
      <c r="K6441" s="14">
        <v>6333333</v>
      </c>
      <c r="L6441" s="14">
        <v>0</v>
      </c>
      <c r="M6441" s="13">
        <v>0</v>
      </c>
      <c r="N6441" s="10">
        <v>12.2</v>
      </c>
      <c r="O6441" s="10">
        <f>N6441-1/SUMIF(Seasons!A$2:A$8,C6441,Seasons!E$2:E$8)*(B6441-(E6441/SUMIF(Seasons!A$2:A$8,C6441,Seasons!B$2:B$8))*SUMIF(Seasons!A$2:A$8,C6441,Seasons!C$2:C$8))</f>
        <v>-1.1460978458592628</v>
      </c>
    </row>
    <row r="6442" spans="1:15" x14ac:dyDescent="0.2">
      <c r="A6442">
        <v>1</v>
      </c>
      <c r="B6442" s="1">
        <f>48/82*K6442</f>
        <v>3707316.8780487804</v>
      </c>
      <c r="C6442" t="s">
        <v>22</v>
      </c>
      <c r="D6442" t="s">
        <v>1788</v>
      </c>
      <c r="E6442">
        <v>99</v>
      </c>
      <c r="F6442">
        <v>0</v>
      </c>
      <c r="H6442">
        <v>0</v>
      </c>
      <c r="K6442" s="1">
        <v>6333333</v>
      </c>
      <c r="L6442" s="1">
        <v>0</v>
      </c>
      <c r="N6442" s="3">
        <v>8.6999999999999993</v>
      </c>
      <c r="O6442" s="10">
        <f>N6442-1/SUMIF(Seasons!A$2:A$8,C6442,Seasons!E$2:E$8)*(B6442-(E6442/SUMIF(Seasons!A$2:A$8,C6442,Seasons!B$2:B$8))*SUMIF(Seasons!A$2:A$8,C6442,Seasons!C$2:C$8))</f>
        <v>1.6806455641227371</v>
      </c>
    </row>
    <row r="6443" spans="1:15" x14ac:dyDescent="0.2">
      <c r="A6443">
        <v>1</v>
      </c>
      <c r="B6443" s="1">
        <f>K6443</f>
        <v>6000000</v>
      </c>
      <c r="C6443" t="s">
        <v>15</v>
      </c>
      <c r="D6443" t="s">
        <v>1788</v>
      </c>
      <c r="E6443">
        <v>195</v>
      </c>
      <c r="F6443">
        <v>0</v>
      </c>
      <c r="G6443">
        <v>0</v>
      </c>
      <c r="H6443">
        <v>0</v>
      </c>
      <c r="I6443"/>
      <c r="J6443" s="1">
        <v>6000000</v>
      </c>
      <c r="K6443" s="1">
        <v>6000000</v>
      </c>
      <c r="L6443" s="1">
        <v>0</v>
      </c>
      <c r="M6443"/>
      <c r="N6443" s="3">
        <v>8.3000000000000007</v>
      </c>
      <c r="O6443" s="10">
        <f>N6443-1/SUMIF(Seasons!A$2:A$8,C6443,Seasons!E$2:E$8)*(B6443-(E6443/SUMIF(Seasons!A$2:A$8,C6443,Seasons!B$2:B$8))*SUMIF(Seasons!A$2:A$8,C6443,Seasons!C$2:C$8))</f>
        <v>-4.3621490803484981</v>
      </c>
    </row>
    <row r="6444" spans="1:15" x14ac:dyDescent="0.2">
      <c r="A6444">
        <v>1</v>
      </c>
      <c r="B6444" s="1">
        <v>3500000</v>
      </c>
      <c r="C6444" t="s">
        <v>23</v>
      </c>
      <c r="D6444" t="s">
        <v>1788</v>
      </c>
      <c r="E6444">
        <v>186</v>
      </c>
      <c r="K6444" s="1">
        <v>3500000</v>
      </c>
      <c r="L6444" s="1">
        <v>3000000</v>
      </c>
      <c r="N6444" s="3">
        <v>-0.9</v>
      </c>
      <c r="O6444" s="10">
        <f>N6444-1/SUMIF(Seasons!A$2:A$8,C6444,Seasons!E$2:E$8)*(B6444-(E6444/SUMIF(Seasons!A$2:A$8,C6444,Seasons!B$2:B$8))*SUMIF(Seasons!A$2:A$8,C6444,Seasons!C$2:C$8))</f>
        <v>-7.1821650399290151</v>
      </c>
    </row>
    <row r="6445" spans="1:15" x14ac:dyDescent="0.2">
      <c r="A6445">
        <v>1</v>
      </c>
      <c r="B6445" s="1">
        <f>48/82*K6445</f>
        <v>108026.34146341463</v>
      </c>
      <c r="C6445" t="s">
        <v>22</v>
      </c>
      <c r="D6445" t="s">
        <v>1789</v>
      </c>
      <c r="E6445">
        <v>21</v>
      </c>
      <c r="F6445">
        <v>0</v>
      </c>
      <c r="H6445">
        <v>0</v>
      </c>
      <c r="K6445" s="1">
        <v>184545</v>
      </c>
      <c r="L6445" s="1">
        <v>212500</v>
      </c>
      <c r="N6445" s="3">
        <v>1.2</v>
      </c>
      <c r="O6445" s="10">
        <f>N6445-1/SUMIF(Seasons!A$2:A$8,C6445,Seasons!E$2:E$8)*(B6445-(E6445/SUMIF(Seasons!A$2:A$8,C6445,Seasons!B$2:B$8))*SUMIF(Seasons!A$2:A$8,C6445,Seasons!C$2:C$8))</f>
        <v>1.1115605235676991</v>
      </c>
    </row>
    <row r="6446" spans="1:15" x14ac:dyDescent="0.2">
      <c r="A6446">
        <v>1</v>
      </c>
      <c r="B6446" s="1">
        <f>K6446</f>
        <v>316769</v>
      </c>
      <c r="C6446" t="s">
        <v>15</v>
      </c>
      <c r="D6446" t="s">
        <v>1789</v>
      </c>
      <c r="E6446">
        <v>71</v>
      </c>
      <c r="F6446">
        <v>0</v>
      </c>
      <c r="G6446">
        <v>0</v>
      </c>
      <c r="H6446">
        <v>0</v>
      </c>
      <c r="I6446"/>
      <c r="J6446" s="1">
        <v>1082500</v>
      </c>
      <c r="K6446" s="1">
        <v>316769</v>
      </c>
      <c r="L6446" s="1">
        <v>212500</v>
      </c>
      <c r="M6446"/>
      <c r="N6446" s="3">
        <v>0.2</v>
      </c>
      <c r="O6446" s="10">
        <f>N6446-1/SUMIF(Seasons!A$2:A$8,C6446,Seasons!E$2:E$8)*(B6446-(E6446/SUMIF(Seasons!A$2:A$8,C6446,Seasons!B$2:B$8))*SUMIF(Seasons!A$2:A$8,C6446,Seasons!C$2:C$8))</f>
        <v>-7.0697207535929674E-2</v>
      </c>
    </row>
    <row r="6447" spans="1:15" x14ac:dyDescent="0.2">
      <c r="A6447">
        <v>1</v>
      </c>
      <c r="B6447" s="1">
        <v>239000</v>
      </c>
      <c r="C6447" t="s">
        <v>23</v>
      </c>
      <c r="D6447" t="s">
        <v>1789</v>
      </c>
      <c r="E6447">
        <v>41</v>
      </c>
      <c r="K6447" s="1">
        <v>239000</v>
      </c>
      <c r="L6447" s="1">
        <v>212000</v>
      </c>
      <c r="N6447" s="3">
        <v>-0.4</v>
      </c>
      <c r="O6447" s="10">
        <f>N6447-1/SUMIF(Seasons!A$2:A$8,C6447,Seasons!E$2:E$8)*(B6447-(E6447/SUMIF(Seasons!A$2:A$8,C6447,Seasons!B$2:B$8))*SUMIF(Seasons!A$2:A$8,C6447,Seasons!C$2:C$8))</f>
        <v>-0.65078283767925127</v>
      </c>
    </row>
    <row r="6448" spans="1:15" x14ac:dyDescent="0.2">
      <c r="A6448">
        <v>1</v>
      </c>
      <c r="B6448" s="1">
        <f>J6448</f>
        <v>750000</v>
      </c>
      <c r="C6448" s="11" t="s">
        <v>17</v>
      </c>
      <c r="D6448" s="11" t="s">
        <v>1790</v>
      </c>
      <c r="E6448" s="12">
        <v>190</v>
      </c>
      <c r="F6448" s="12"/>
      <c r="G6448" s="12"/>
      <c r="H6448" s="12"/>
      <c r="I6448" s="13">
        <v>750000</v>
      </c>
      <c r="J6448" s="14">
        <v>750000</v>
      </c>
      <c r="K6448" s="14"/>
      <c r="L6448" s="14" t="s">
        <v>27</v>
      </c>
      <c r="M6448" s="13"/>
      <c r="N6448" s="10">
        <v>2.1</v>
      </c>
      <c r="O6448" s="10">
        <f>N6448-1/SUMIF(Seasons!A$2:A$8,C6448,Seasons!E$2:E$8)*(B6448-(E6448/SUMIF(Seasons!A$2:A$8,C6448,Seasons!B$2:B$8))*SUMIF(Seasons!A$2:A$8,C6448,Seasons!C$2:C$8))</f>
        <v>1.3790824685963954</v>
      </c>
    </row>
    <row r="6449" spans="1:15" x14ac:dyDescent="0.2">
      <c r="A6449">
        <v>1</v>
      </c>
      <c r="B6449" s="1">
        <f>J6449</f>
        <v>4000000</v>
      </c>
      <c r="C6449" s="11" t="s">
        <v>17</v>
      </c>
      <c r="D6449" s="11" t="s">
        <v>1791</v>
      </c>
      <c r="E6449" s="12">
        <v>190</v>
      </c>
      <c r="F6449" s="12"/>
      <c r="G6449" s="12"/>
      <c r="H6449" s="12"/>
      <c r="I6449" s="13">
        <v>4500000</v>
      </c>
      <c r="J6449" s="14">
        <v>4000000</v>
      </c>
      <c r="K6449" s="14"/>
      <c r="L6449" s="14" t="s">
        <v>27</v>
      </c>
      <c r="M6449" s="13"/>
      <c r="N6449" s="10">
        <v>5.2</v>
      </c>
      <c r="O6449" s="10">
        <f>N6449-1/SUMIF(Seasons!A$2:A$8,C6449,Seasons!E$2:E$8)*(B6449-(E6449/SUMIF(Seasons!A$2:A$8,C6449,Seasons!B$2:B$8))*SUMIF(Seasons!A$2:A$8,C6449,Seasons!C$2:C$8))</f>
        <v>-4.0408519934462044</v>
      </c>
    </row>
    <row r="6450" spans="1:15" x14ac:dyDescent="0.2">
      <c r="A6450">
        <v>1</v>
      </c>
      <c r="B6450" s="1">
        <f>K6450</f>
        <v>2550000</v>
      </c>
      <c r="C6450" s="11" t="s">
        <v>19</v>
      </c>
      <c r="D6450" s="11" t="s">
        <v>1791</v>
      </c>
      <c r="E6450" s="12">
        <v>193</v>
      </c>
      <c r="F6450" s="12">
        <v>0</v>
      </c>
      <c r="G6450" s="12">
        <v>0</v>
      </c>
      <c r="H6450" s="12">
        <v>0</v>
      </c>
      <c r="I6450" s="11"/>
      <c r="J6450" s="14">
        <v>2550000</v>
      </c>
      <c r="K6450" s="14">
        <v>2550000</v>
      </c>
      <c r="L6450" s="14">
        <v>400000</v>
      </c>
      <c r="M6450" s="13"/>
      <c r="N6450" s="10">
        <v>3.1</v>
      </c>
      <c r="O6450" s="10">
        <f>N6450-1/SUMIF(Seasons!A$2:A$8,C6450,Seasons!E$2:E$8)*(B6450-(E6450/SUMIF(Seasons!A$2:A$8,C6450,Seasons!B$2:B$8))*SUMIF(Seasons!A$2:A$8,C6450,Seasons!C$2:C$8))</f>
        <v>-2.3304635761589405</v>
      </c>
    </row>
    <row r="6451" spans="1:15" x14ac:dyDescent="0.2">
      <c r="A6451">
        <v>1</v>
      </c>
      <c r="B6451" s="1">
        <f>J6451</f>
        <v>855000</v>
      </c>
      <c r="C6451" s="11" t="s">
        <v>17</v>
      </c>
      <c r="D6451" s="11" t="s">
        <v>1792</v>
      </c>
      <c r="E6451" s="12">
        <v>190</v>
      </c>
      <c r="F6451" s="12"/>
      <c r="G6451" s="12"/>
      <c r="H6451" s="12"/>
      <c r="I6451" s="13">
        <v>850000</v>
      </c>
      <c r="J6451" s="14">
        <v>855000</v>
      </c>
      <c r="K6451" s="14"/>
      <c r="L6451" s="14" t="s">
        <v>27</v>
      </c>
      <c r="M6451" s="13"/>
      <c r="N6451" s="10">
        <v>0.1</v>
      </c>
      <c r="O6451" s="10">
        <f>N6451-1/SUMIF(Seasons!A$2:A$8,C6451,Seasons!E$2:E$8)*(B6451-(E6451/SUMIF(Seasons!A$2:A$8,C6451,Seasons!B$2:B$8))*SUMIF(Seasons!A$2:A$8,C6451,Seasons!C$2:C$8))</f>
        <v>-0.89617695248498086</v>
      </c>
    </row>
    <row r="6452" spans="1:15" x14ac:dyDescent="0.2">
      <c r="A6452">
        <v>1</v>
      </c>
      <c r="B6452" s="1">
        <f>K6452</f>
        <v>101891</v>
      </c>
      <c r="C6452" s="11" t="s">
        <v>19</v>
      </c>
      <c r="D6452" s="11" t="s">
        <v>1792</v>
      </c>
      <c r="E6452" s="11">
        <v>23</v>
      </c>
      <c r="F6452" s="11">
        <v>0</v>
      </c>
      <c r="G6452" s="11">
        <v>0</v>
      </c>
      <c r="H6452" s="11">
        <v>0</v>
      </c>
      <c r="I6452" s="11"/>
      <c r="J6452" s="17">
        <v>855000</v>
      </c>
      <c r="K6452" s="17">
        <v>101891</v>
      </c>
      <c r="L6452" s="17">
        <v>0</v>
      </c>
      <c r="M6452" s="18"/>
      <c r="N6452" s="10">
        <v>0.6</v>
      </c>
      <c r="O6452" s="10">
        <f>N6452-1/SUMIF(Seasons!A$2:A$8,C6452,Seasons!E$2:E$8)*(B6452-(E6452/SUMIF(Seasons!A$2:A$8,C6452,Seasons!B$2:B$8))*SUMIF(Seasons!A$2:A$8,C6452,Seasons!C$2:C$8))</f>
        <v>0.48793242974299145</v>
      </c>
    </row>
    <row r="6453" spans="1:15" x14ac:dyDescent="0.2">
      <c r="A6453">
        <v>1</v>
      </c>
      <c r="B6453" s="1">
        <f>K6453</f>
        <v>500000</v>
      </c>
      <c r="C6453" s="11" t="s">
        <v>20</v>
      </c>
      <c r="D6453" s="11" t="s">
        <v>1792</v>
      </c>
      <c r="E6453" s="12">
        <v>186</v>
      </c>
      <c r="F6453" s="12">
        <v>0</v>
      </c>
      <c r="G6453" s="12">
        <v>0</v>
      </c>
      <c r="H6453" s="12">
        <v>0</v>
      </c>
      <c r="I6453" s="12"/>
      <c r="J6453" s="14">
        <v>500000</v>
      </c>
      <c r="K6453" s="14">
        <v>500000</v>
      </c>
      <c r="L6453" s="14">
        <v>0</v>
      </c>
      <c r="M6453" s="13"/>
      <c r="N6453" s="10">
        <v>1.2</v>
      </c>
      <c r="O6453" s="10">
        <f>N6453-1/SUMIF(Seasons!A$2:A$8,C6453,Seasons!E$2:E$8)*(B6453-(E6453/SUMIF(Seasons!A$2:A$8,C6453,Seasons!B$2:B$8))*SUMIF(Seasons!A$2:A$8,C6453,Seasons!C$2:C$8))</f>
        <v>1.2</v>
      </c>
    </row>
    <row r="6454" spans="1:15" x14ac:dyDescent="0.2">
      <c r="A6454">
        <v>1</v>
      </c>
      <c r="B6454" s="1">
        <f>K6454</f>
        <v>525000</v>
      </c>
      <c r="C6454" s="11" t="s">
        <v>21</v>
      </c>
      <c r="D6454" s="11" t="s">
        <v>1792</v>
      </c>
      <c r="E6454" s="12">
        <v>185</v>
      </c>
      <c r="F6454" s="12">
        <v>0</v>
      </c>
      <c r="G6454" s="12">
        <v>0</v>
      </c>
      <c r="H6454" s="12">
        <v>0</v>
      </c>
      <c r="I6454" s="12"/>
      <c r="J6454" s="14">
        <v>525000</v>
      </c>
      <c r="K6454" s="14">
        <v>525000</v>
      </c>
      <c r="L6454" s="14">
        <v>0</v>
      </c>
      <c r="M6454" s="13">
        <v>0</v>
      </c>
      <c r="N6454" s="10">
        <v>6.9</v>
      </c>
      <c r="O6454" s="10">
        <f>N6454-1/SUMIF(Seasons!A$2:A$8,C6454,Seasons!E$2:E$8)*(B6454-(E6454/SUMIF(Seasons!A$2:A$8,C6454,Seasons!B$2:B$8))*SUMIF(Seasons!A$2:A$8,C6454,Seasons!C$2:C$8))</f>
        <v>6.9</v>
      </c>
    </row>
    <row r="6455" spans="1:15" x14ac:dyDescent="0.2">
      <c r="A6455">
        <v>1</v>
      </c>
      <c r="B6455" s="1">
        <f>48/82*K6455</f>
        <v>936585.36585365853</v>
      </c>
      <c r="C6455" t="s">
        <v>22</v>
      </c>
      <c r="D6455" t="s">
        <v>1792</v>
      </c>
      <c r="E6455">
        <v>99</v>
      </c>
      <c r="F6455">
        <v>0</v>
      </c>
      <c r="H6455">
        <v>0</v>
      </c>
      <c r="K6455" s="1">
        <v>1600000</v>
      </c>
      <c r="L6455" s="1">
        <v>0</v>
      </c>
      <c r="N6455" s="3">
        <v>12</v>
      </c>
      <c r="O6455" s="10">
        <f>N6455-1/SUMIF(Seasons!A$2:A$8,C6455,Seasons!E$2:E$8)*(B6455-(E6455/SUMIF(Seasons!A$2:A$8,C6455,Seasons!B$2:B$8))*SUMIF(Seasons!A$2:A$8,C6455,Seasons!C$2:C$8))</f>
        <v>10.700865460267506</v>
      </c>
    </row>
    <row r="6456" spans="1:15" x14ac:dyDescent="0.2">
      <c r="A6456">
        <v>1</v>
      </c>
      <c r="B6456" s="1">
        <f>K6456</f>
        <v>1600000</v>
      </c>
      <c r="C6456" t="s">
        <v>15</v>
      </c>
      <c r="D6456" t="s">
        <v>1792</v>
      </c>
      <c r="E6456">
        <v>195</v>
      </c>
      <c r="F6456">
        <v>0</v>
      </c>
      <c r="G6456">
        <v>0</v>
      </c>
      <c r="H6456">
        <v>0</v>
      </c>
      <c r="I6456"/>
      <c r="J6456" s="1">
        <v>1600000</v>
      </c>
      <c r="K6456" s="1">
        <v>1600000</v>
      </c>
      <c r="L6456" s="1">
        <v>0</v>
      </c>
      <c r="M6456"/>
      <c r="N6456" s="3">
        <v>6.3</v>
      </c>
      <c r="O6456" s="10">
        <f>N6456-1/SUMIF(Seasons!A$2:A$8,C6456,Seasons!E$2:E$8)*(B6456-(E6456/SUMIF(Seasons!A$2:A$8,C6456,Seasons!B$2:B$8))*SUMIF(Seasons!A$2:A$8,C6456,Seasons!C$2:C$8))</f>
        <v>3.8605033881897386</v>
      </c>
    </row>
    <row r="6457" spans="1:15" x14ac:dyDescent="0.2">
      <c r="A6457">
        <v>1</v>
      </c>
      <c r="B6457" s="1">
        <v>2950000</v>
      </c>
      <c r="C6457" t="s">
        <v>23</v>
      </c>
      <c r="D6457" t="s">
        <v>1792</v>
      </c>
      <c r="E6457">
        <v>186</v>
      </c>
      <c r="K6457" s="1">
        <v>2950000</v>
      </c>
      <c r="L6457" s="1">
        <v>0</v>
      </c>
      <c r="N6457" s="3">
        <v>3.2</v>
      </c>
      <c r="O6457" s="10">
        <f>N6457-1/SUMIF(Seasons!A$2:A$8,C6457,Seasons!E$2:E$8)*(B6457-(E6457/SUMIF(Seasons!A$2:A$8,C6457,Seasons!B$2:B$8))*SUMIF(Seasons!A$2:A$8,C6457,Seasons!C$2:C$8))</f>
        <v>-1.9109139307897065</v>
      </c>
    </row>
    <row r="6458" spans="1:15" x14ac:dyDescent="0.2">
      <c r="A6458">
        <v>1</v>
      </c>
      <c r="B6458" s="1">
        <f>J6458</f>
        <v>2800000</v>
      </c>
      <c r="C6458" s="11" t="s">
        <v>17</v>
      </c>
      <c r="D6458" s="11" t="s">
        <v>1793</v>
      </c>
      <c r="E6458" s="12">
        <v>190</v>
      </c>
      <c r="F6458" s="12"/>
      <c r="G6458" s="12"/>
      <c r="H6458" s="12"/>
      <c r="I6458" s="13">
        <v>850000</v>
      </c>
      <c r="J6458" s="14">
        <v>2800000</v>
      </c>
      <c r="K6458" s="14"/>
      <c r="L6458" s="14">
        <v>1950000</v>
      </c>
      <c r="M6458" s="13"/>
      <c r="N6458" s="10">
        <v>12.6</v>
      </c>
      <c r="O6458" s="10">
        <f>N6458-1/SUMIF(Seasons!A$2:A$8,C6458,Seasons!E$2:E$8)*(B6458-(E6458/SUMIF(Seasons!A$2:A$8,C6458,Seasons!B$2:B$8))*SUMIF(Seasons!A$2:A$8,C6458,Seasons!C$2:C$8))</f>
        <v>6.5049699617695245</v>
      </c>
    </row>
    <row r="6459" spans="1:15" x14ac:dyDescent="0.2">
      <c r="A6459">
        <v>1</v>
      </c>
      <c r="B6459" s="1">
        <f>K6459</f>
        <v>2800000</v>
      </c>
      <c r="C6459" s="11" t="s">
        <v>19</v>
      </c>
      <c r="D6459" s="11" t="s">
        <v>1793</v>
      </c>
      <c r="E6459" s="12">
        <v>193</v>
      </c>
      <c r="F6459" s="12">
        <v>0</v>
      </c>
      <c r="G6459" s="12">
        <v>0</v>
      </c>
      <c r="H6459" s="12">
        <v>0</v>
      </c>
      <c r="I6459" s="11"/>
      <c r="J6459" s="14">
        <v>2800000</v>
      </c>
      <c r="K6459" s="14">
        <v>2800000</v>
      </c>
      <c r="L6459" s="14">
        <v>2150000</v>
      </c>
      <c r="M6459" s="13"/>
      <c r="N6459" s="10">
        <v>17.100000000000001</v>
      </c>
      <c r="O6459" s="10">
        <f>N6459-1/SUMIF(Seasons!A$2:A$8,C6459,Seasons!E$2:E$8)*(B6459-(E6459/SUMIF(Seasons!A$2:A$8,C6459,Seasons!B$2:B$8))*SUMIF(Seasons!A$2:A$8,C6459,Seasons!C$2:C$8))</f>
        <v>11.007284768211921</v>
      </c>
    </row>
    <row r="6460" spans="1:15" x14ac:dyDescent="0.2">
      <c r="A6460">
        <v>1</v>
      </c>
      <c r="B6460" s="1">
        <f>K6460</f>
        <v>6300000</v>
      </c>
      <c r="C6460" s="11" t="s">
        <v>20</v>
      </c>
      <c r="D6460" s="11" t="s">
        <v>1793</v>
      </c>
      <c r="E6460" s="12">
        <v>186</v>
      </c>
      <c r="F6460" s="12">
        <v>0</v>
      </c>
      <c r="G6460" s="12">
        <v>0</v>
      </c>
      <c r="H6460" s="12">
        <v>0</v>
      </c>
      <c r="I6460" s="12"/>
      <c r="J6460" s="14">
        <v>6300000</v>
      </c>
      <c r="K6460" s="14">
        <v>6300000</v>
      </c>
      <c r="L6460" s="14">
        <v>0</v>
      </c>
      <c r="M6460" s="13"/>
      <c r="N6460" s="10">
        <v>20.8</v>
      </c>
      <c r="O6460" s="10">
        <f>N6460-1/SUMIF(Seasons!A$2:A$8,C6460,Seasons!E$2:E$8)*(B6460-(E6460/SUMIF(Seasons!A$2:A$8,C6460,Seasons!B$2:B$8))*SUMIF(Seasons!A$2:A$8,C6460,Seasons!C$2:C$8))</f>
        <v>6.269728601252611</v>
      </c>
    </row>
    <row r="6461" spans="1:15" x14ac:dyDescent="0.2">
      <c r="A6461">
        <v>1</v>
      </c>
      <c r="B6461" s="1">
        <f>K6461</f>
        <v>6300000</v>
      </c>
      <c r="C6461" s="11" t="s">
        <v>21</v>
      </c>
      <c r="D6461" s="11" t="s">
        <v>1793</v>
      </c>
      <c r="E6461" s="12">
        <v>185</v>
      </c>
      <c r="F6461" s="12">
        <v>0</v>
      </c>
      <c r="G6461" s="12">
        <v>0</v>
      </c>
      <c r="H6461" s="12">
        <v>0</v>
      </c>
      <c r="I6461" s="12"/>
      <c r="J6461" s="14">
        <v>6300000</v>
      </c>
      <c r="K6461" s="14">
        <v>6300000</v>
      </c>
      <c r="L6461" s="14">
        <v>0</v>
      </c>
      <c r="M6461" s="13">
        <v>0</v>
      </c>
      <c r="N6461" s="10">
        <v>16</v>
      </c>
      <c r="O6461" s="10">
        <f>N6461-1/SUMIF(Seasons!A$2:A$8,C6461,Seasons!E$2:E$8)*(B6461-(E6461/SUMIF(Seasons!A$2:A$8,C6461,Seasons!B$2:B$8))*SUMIF(Seasons!A$2:A$8,C6461,Seasons!C$2:C$8))</f>
        <v>2.7304930588798459</v>
      </c>
    </row>
    <row r="6462" spans="1:15" x14ac:dyDescent="0.2">
      <c r="A6462">
        <v>1</v>
      </c>
      <c r="B6462" s="1">
        <f>48/82*K6462</f>
        <v>3687804.8780487804</v>
      </c>
      <c r="C6462" t="s">
        <v>22</v>
      </c>
      <c r="D6462" t="s">
        <v>1793</v>
      </c>
      <c r="E6462">
        <v>99</v>
      </c>
      <c r="F6462">
        <v>0</v>
      </c>
      <c r="H6462">
        <v>0</v>
      </c>
      <c r="K6462" s="1">
        <v>6300000</v>
      </c>
      <c r="L6462" s="1">
        <v>0</v>
      </c>
      <c r="N6462" s="3">
        <v>15.7</v>
      </c>
      <c r="O6462" s="10">
        <f>N6462-1/SUMIF(Seasons!A$2:A$8,C6462,Seasons!E$2:E$8)*(B6462-(E6462/SUMIF(Seasons!A$2:A$8,C6462,Seasons!B$2:B$8))*SUMIF(Seasons!A$2:A$8,C6462,Seasons!C$2:C$8))</f>
        <v>8.7209284028324134</v>
      </c>
    </row>
    <row r="6463" spans="1:15" x14ac:dyDescent="0.2">
      <c r="A6463">
        <v>1</v>
      </c>
      <c r="B6463" s="1">
        <f>K6463</f>
        <v>6300000</v>
      </c>
      <c r="C6463" t="s">
        <v>15</v>
      </c>
      <c r="D6463" t="s">
        <v>1793</v>
      </c>
      <c r="E6463">
        <v>195</v>
      </c>
      <c r="F6463">
        <v>0</v>
      </c>
      <c r="G6463">
        <v>0</v>
      </c>
      <c r="H6463">
        <v>0</v>
      </c>
      <c r="I6463"/>
      <c r="J6463" s="1">
        <v>6300000</v>
      </c>
      <c r="K6463" s="1">
        <v>6300000</v>
      </c>
      <c r="L6463" s="1">
        <v>0</v>
      </c>
      <c r="M6463"/>
      <c r="N6463" s="3">
        <v>16.600000000000001</v>
      </c>
      <c r="O6463" s="10">
        <f>N6463-1/SUMIF(Seasons!A$2:A$8,C6463,Seasons!E$2:E$8)*(B6463-(E6463/SUMIF(Seasons!A$2:A$8,C6463,Seasons!B$2:B$8))*SUMIF(Seasons!A$2:A$8,C6463,Seasons!C$2:C$8))</f>
        <v>3.2408518877057126</v>
      </c>
    </row>
    <row r="6464" spans="1:15" x14ac:dyDescent="0.2">
      <c r="A6464">
        <v>1</v>
      </c>
      <c r="B6464" s="1">
        <v>6300000</v>
      </c>
      <c r="C6464" t="s">
        <v>23</v>
      </c>
      <c r="D6464" t="s">
        <v>1793</v>
      </c>
      <c r="E6464">
        <v>186</v>
      </c>
      <c r="K6464" s="1">
        <v>6300000</v>
      </c>
      <c r="L6464" s="1">
        <v>0</v>
      </c>
      <c r="N6464" s="3">
        <v>18.899999999999999</v>
      </c>
      <c r="O6464" s="10">
        <f>N6464-1/SUMIF(Seasons!A$2:A$8,C6464,Seasons!E$2:E$8)*(B6464-(E6464/SUMIF(Seasons!A$2:A$8,C6464,Seasons!B$2:B$8))*SUMIF(Seasons!A$2:A$8,C6464,Seasons!C$2:C$8))</f>
        <v>6.6551020408163257</v>
      </c>
    </row>
    <row r="6465" spans="1:15" x14ac:dyDescent="0.2">
      <c r="A6465">
        <v>1</v>
      </c>
      <c r="B6465" s="1">
        <f>48/82*K6465</f>
        <v>174309.07317073169</v>
      </c>
      <c r="C6465" t="s">
        <v>22</v>
      </c>
      <c r="D6465" t="s">
        <v>1794</v>
      </c>
      <c r="E6465">
        <v>44</v>
      </c>
      <c r="F6465">
        <v>0</v>
      </c>
      <c r="H6465">
        <v>0</v>
      </c>
      <c r="K6465" s="1">
        <v>297778</v>
      </c>
      <c r="L6465" s="1">
        <v>200000</v>
      </c>
      <c r="N6465" s="3">
        <v>1.4</v>
      </c>
      <c r="O6465" s="10">
        <f>N6465-1/SUMIF(Seasons!A$2:A$8,C6465,Seasons!E$2:E$8)*(B6465-(E6465/SUMIF(Seasons!A$2:A$8,C6465,Seasons!B$2:B$8))*SUMIF(Seasons!A$2:A$8,C6465,Seasons!C$2:C$8))</f>
        <v>1.3221187977970101</v>
      </c>
    </row>
    <row r="6466" spans="1:15" x14ac:dyDescent="0.2">
      <c r="A6466">
        <v>1</v>
      </c>
      <c r="B6466" s="1">
        <f>K6466</f>
        <v>525556</v>
      </c>
      <c r="C6466" t="s">
        <v>15</v>
      </c>
      <c r="D6466" t="s">
        <v>1794</v>
      </c>
      <c r="E6466">
        <v>143</v>
      </c>
      <c r="F6466">
        <v>0</v>
      </c>
      <c r="G6466">
        <v>0</v>
      </c>
      <c r="H6466">
        <v>0</v>
      </c>
      <c r="I6466"/>
      <c r="J6466" s="1">
        <v>870000</v>
      </c>
      <c r="K6466" s="1">
        <v>525556</v>
      </c>
      <c r="L6466" s="1">
        <v>135000</v>
      </c>
      <c r="M6466"/>
      <c r="N6466" s="3">
        <v>7.8</v>
      </c>
      <c r="O6466" s="10">
        <f>N6466-1/SUMIF(Seasons!A$2:A$8,C6466,Seasons!E$2:E$8)*(B6466-(E6466/SUMIF(Seasons!A$2:A$8,C6466,Seasons!B$2:B$8))*SUMIF(Seasons!A$2:A$8,C6466,Seasons!C$2:C$8))</f>
        <v>7.5160363988383345</v>
      </c>
    </row>
    <row r="6467" spans="1:15" x14ac:dyDescent="0.2">
      <c r="A6467">
        <v>1</v>
      </c>
      <c r="B6467" s="1">
        <v>870000</v>
      </c>
      <c r="C6467" t="s">
        <v>23</v>
      </c>
      <c r="D6467" t="s">
        <v>1794</v>
      </c>
      <c r="E6467">
        <v>186</v>
      </c>
      <c r="K6467" s="1">
        <v>870000</v>
      </c>
      <c r="L6467" s="1">
        <v>125000</v>
      </c>
      <c r="N6467" s="3">
        <v>13.1</v>
      </c>
      <c r="O6467" s="10">
        <f>N6467-1/SUMIF(Seasons!A$2:A$8,C6467,Seasons!E$2:E$8)*(B6467-(E6467/SUMIF(Seasons!A$2:A$8,C6467,Seasons!B$2:B$8))*SUMIF(Seasons!A$2:A$8,C6467,Seasons!C$2:C$8))</f>
        <v>12.418544809228038</v>
      </c>
    </row>
    <row r="6468" spans="1:15" x14ac:dyDescent="0.2">
      <c r="A6468">
        <v>1</v>
      </c>
      <c r="B6468" s="1">
        <f>K6468</f>
        <v>2957</v>
      </c>
      <c r="C6468" s="11" t="s">
        <v>20</v>
      </c>
      <c r="D6468" s="11" t="s">
        <v>1795</v>
      </c>
      <c r="E6468" s="12">
        <v>1</v>
      </c>
      <c r="F6468" s="12">
        <v>0</v>
      </c>
      <c r="G6468" s="12">
        <v>0</v>
      </c>
      <c r="H6468" s="12">
        <v>0</v>
      </c>
      <c r="I6468" s="12"/>
      <c r="J6468" s="14">
        <v>550000</v>
      </c>
      <c r="K6468" s="14">
        <v>2957</v>
      </c>
      <c r="L6468" s="14">
        <v>0</v>
      </c>
      <c r="M6468" s="13"/>
      <c r="N6468" s="10"/>
      <c r="O6468" s="10">
        <f>N6468-1/SUMIF(Seasons!A$2:A$8,C6468,Seasons!E$2:E$8)*(B6468-(E6468/SUMIF(Seasons!A$2:A$8,C6468,Seasons!B$2:B$8))*SUMIF(Seasons!A$2:A$8,C6468,Seasons!C$2:C$8))</f>
        <v>-6.7347296114216363E-4</v>
      </c>
    </row>
    <row r="6469" spans="1:15" x14ac:dyDescent="0.2">
      <c r="A6469">
        <v>1</v>
      </c>
      <c r="B6469" s="1">
        <f>K6469</f>
        <v>32461</v>
      </c>
      <c r="C6469" s="11" t="s">
        <v>19</v>
      </c>
      <c r="D6469" s="11" t="s">
        <v>1796</v>
      </c>
      <c r="E6469" s="12">
        <v>9</v>
      </c>
      <c r="F6469" s="12">
        <v>0</v>
      </c>
      <c r="G6469" s="12">
        <v>0</v>
      </c>
      <c r="H6469" s="12">
        <v>0</v>
      </c>
      <c r="I6469" s="11"/>
      <c r="J6469" s="14">
        <v>696111</v>
      </c>
      <c r="K6469" s="14">
        <v>32461</v>
      </c>
      <c r="L6469" s="14">
        <v>130000</v>
      </c>
      <c r="M6469" s="13"/>
      <c r="N6469" s="10">
        <v>-1.1000000000000001</v>
      </c>
      <c r="O6469" s="10">
        <f>N6469-1/SUMIF(Seasons!A$2:A$8,C6469,Seasons!E$2:E$8)*(B6469-(E6469/SUMIF(Seasons!A$2:A$8,C6469,Seasons!B$2:B$8))*SUMIF(Seasons!A$2:A$8,C6469,Seasons!C$2:C$8))</f>
        <v>-1.1242250008578389</v>
      </c>
    </row>
    <row r="6470" spans="1:15" x14ac:dyDescent="0.2">
      <c r="A6470">
        <v>1</v>
      </c>
      <c r="B6470" s="1">
        <f>K6470</f>
        <v>47237</v>
      </c>
      <c r="C6470" s="11" t="s">
        <v>21</v>
      </c>
      <c r="D6470" s="11" t="s">
        <v>1796</v>
      </c>
      <c r="E6470" s="12">
        <v>13</v>
      </c>
      <c r="F6470" s="12">
        <v>0</v>
      </c>
      <c r="G6470" s="12">
        <v>0</v>
      </c>
      <c r="H6470" s="12">
        <v>0</v>
      </c>
      <c r="I6470" s="12"/>
      <c r="J6470" s="14">
        <v>672222</v>
      </c>
      <c r="K6470" s="14">
        <v>47237</v>
      </c>
      <c r="L6470" s="14">
        <v>80000</v>
      </c>
      <c r="M6470" s="13">
        <v>0</v>
      </c>
      <c r="N6470" s="10">
        <v>-2.8</v>
      </c>
      <c r="O6470" s="10">
        <f>N6470-1/SUMIF(Seasons!A$2:A$8,C6470,Seasons!E$2:E$8)*(B6470-(E6470/SUMIF(Seasons!A$2:A$8,C6470,Seasons!B$2:B$8))*SUMIF(Seasons!A$2:A$8,C6470,Seasons!C$2:C$8))</f>
        <v>-2.8237704733934508</v>
      </c>
    </row>
    <row r="6471" spans="1:15" x14ac:dyDescent="0.2">
      <c r="A6471">
        <v>1</v>
      </c>
      <c r="B6471" s="1">
        <f>48/82*K6471</f>
        <v>20832.585365853658</v>
      </c>
      <c r="C6471" t="s">
        <v>22</v>
      </c>
      <c r="D6471" t="s">
        <v>1796</v>
      </c>
      <c r="E6471">
        <v>6</v>
      </c>
      <c r="F6471">
        <v>0</v>
      </c>
      <c r="H6471">
        <v>0</v>
      </c>
      <c r="K6471" s="1">
        <v>35589</v>
      </c>
      <c r="L6471" s="1">
        <v>85000</v>
      </c>
      <c r="O6471" s="10">
        <f>N6471-1/SUMIF(Seasons!A$2:A$8,C6471,Seasons!E$2:E$8)*(B6471-(E6471/SUMIF(Seasons!A$2:A$8,C6471,Seasons!B$2:B$8))*SUMIF(Seasons!A$2:A$8,C6471,Seasons!C$2:C$8))</f>
        <v>-4.5570233888849098E-3</v>
      </c>
    </row>
    <row r="6472" spans="1:15" x14ac:dyDescent="0.2">
      <c r="A6472">
        <v>1</v>
      </c>
      <c r="B6472" s="1">
        <f>K6472</f>
        <v>61923</v>
      </c>
      <c r="C6472" t="s">
        <v>15</v>
      </c>
      <c r="D6472" t="s">
        <v>1796</v>
      </c>
      <c r="E6472">
        <v>21</v>
      </c>
      <c r="F6472">
        <v>0</v>
      </c>
      <c r="G6472">
        <v>0</v>
      </c>
      <c r="H6472">
        <v>0</v>
      </c>
      <c r="I6472"/>
      <c r="J6472" s="1">
        <v>575000</v>
      </c>
      <c r="K6472" s="1">
        <v>61923</v>
      </c>
      <c r="L6472" s="1">
        <v>0</v>
      </c>
      <c r="M6472"/>
      <c r="N6472" s="3">
        <v>2.8</v>
      </c>
      <c r="O6472" s="10">
        <f>N6472-1/SUMIF(Seasons!A$2:A$8,C6472,Seasons!E$2:E$8)*(B6472-(E6472/SUMIF(Seasons!A$2:A$8,C6472,Seasons!B$2:B$8))*SUMIF(Seasons!A$2:A$8,C6472,Seasons!C$2:C$8))</f>
        <v>2.793745059200238</v>
      </c>
    </row>
    <row r="6473" spans="1:15" x14ac:dyDescent="0.2">
      <c r="A6473">
        <v>1</v>
      </c>
      <c r="B6473" s="1">
        <v>562000</v>
      </c>
      <c r="C6473" t="s">
        <v>23</v>
      </c>
      <c r="D6473" t="s">
        <v>1796</v>
      </c>
      <c r="E6473" s="19">
        <v>186</v>
      </c>
      <c r="J6473" s="1">
        <v>562000</v>
      </c>
      <c r="K6473" s="1">
        <v>562000</v>
      </c>
      <c r="N6473" s="3">
        <v>-2</v>
      </c>
      <c r="O6473" s="10">
        <f>N6473-1/SUMIF(Seasons!A$2:A$8,C6473,Seasons!E$2:E$8)*(B6473-(E6473/SUMIF(Seasons!A$2:A$8,C6473,Seasons!B$2:B$8))*SUMIF(Seasons!A$2:A$8,C6473,Seasons!C$2:C$8))</f>
        <v>-2.0255545696539485</v>
      </c>
    </row>
    <row r="6474" spans="1:15" x14ac:dyDescent="0.2">
      <c r="A6474">
        <v>1</v>
      </c>
      <c r="B6474" s="1">
        <f>J6474</f>
        <v>675000</v>
      </c>
      <c r="C6474" s="11" t="s">
        <v>17</v>
      </c>
      <c r="D6474" s="11" t="s">
        <v>1797</v>
      </c>
      <c r="E6474" s="12">
        <v>190</v>
      </c>
      <c r="F6474" s="12"/>
      <c r="G6474" s="12"/>
      <c r="H6474" s="12"/>
      <c r="I6474" s="13">
        <v>750000</v>
      </c>
      <c r="J6474" s="14">
        <v>675000</v>
      </c>
      <c r="K6474" s="14"/>
      <c r="L6474" s="14" t="s">
        <v>27</v>
      </c>
      <c r="M6474" s="13"/>
      <c r="N6474" s="10">
        <v>-1.2</v>
      </c>
      <c r="O6474" s="10">
        <f>N6474-1/SUMIF(Seasons!A$2:A$8,C6474,Seasons!E$2:E$8)*(B6474-(E6474/SUMIF(Seasons!A$2:A$8,C6474,Seasons!B$2:B$8))*SUMIF(Seasons!A$2:A$8,C6474,Seasons!C$2:C$8))</f>
        <v>-1.7243036592026213</v>
      </c>
    </row>
    <row r="6475" spans="1:15" x14ac:dyDescent="0.2">
      <c r="A6475">
        <v>1</v>
      </c>
      <c r="B6475" s="1">
        <f>K6475</f>
        <v>404145</v>
      </c>
      <c r="C6475" s="11" t="s">
        <v>19</v>
      </c>
      <c r="D6475" s="11" t="s">
        <v>1797</v>
      </c>
      <c r="E6475" s="11">
        <v>130</v>
      </c>
      <c r="F6475" s="11">
        <v>0</v>
      </c>
      <c r="G6475" s="11">
        <v>0</v>
      </c>
      <c r="H6475" s="11">
        <v>0</v>
      </c>
      <c r="I6475" s="11"/>
      <c r="J6475" s="17">
        <v>600000</v>
      </c>
      <c r="K6475" s="17">
        <v>404145</v>
      </c>
      <c r="L6475" s="17">
        <v>0</v>
      </c>
      <c r="M6475" s="18"/>
      <c r="N6475" s="10">
        <v>0.4</v>
      </c>
      <c r="O6475" s="10">
        <f>N6475-1/SUMIF(Seasons!A$2:A$8,C6475,Seasons!E$2:E$8)*(B6475-(E6475/SUMIF(Seasons!A$2:A$8,C6475,Seasons!B$2:B$8))*SUMIF(Seasons!A$2:A$8,C6475,Seasons!C$2:C$8))</f>
        <v>0.22156970799162751</v>
      </c>
    </row>
    <row r="6476" spans="1:15" x14ac:dyDescent="0.2">
      <c r="A6476">
        <v>1</v>
      </c>
      <c r="B6476" s="1">
        <f>J6476</f>
        <v>975000</v>
      </c>
      <c r="C6476" s="11" t="s">
        <v>17</v>
      </c>
      <c r="D6476" s="11" t="s">
        <v>1798</v>
      </c>
      <c r="E6476" s="12">
        <v>190</v>
      </c>
      <c r="F6476" s="12"/>
      <c r="G6476" s="12"/>
      <c r="H6476" s="12"/>
      <c r="I6476" s="13">
        <v>975000</v>
      </c>
      <c r="J6476" s="14">
        <v>975000</v>
      </c>
      <c r="K6476" s="14"/>
      <c r="L6476" s="14" t="s">
        <v>27</v>
      </c>
      <c r="M6476" s="13"/>
      <c r="N6476" s="10">
        <v>-3.1</v>
      </c>
      <c r="O6476" s="10">
        <f>N6476-1/SUMIF(Seasons!A$2:A$8,C6476,Seasons!E$2:E$8)*(B6476-(E6476/SUMIF(Seasons!A$2:A$8,C6476,Seasons!B$2:B$8))*SUMIF(Seasons!A$2:A$8,C6476,Seasons!C$2:C$8))</f>
        <v>-4.4107591480065533</v>
      </c>
    </row>
    <row r="6477" spans="1:15" x14ac:dyDescent="0.2">
      <c r="A6477">
        <v>1</v>
      </c>
      <c r="B6477" s="1">
        <f>K6477</f>
        <v>975000</v>
      </c>
      <c r="C6477" s="11" t="s">
        <v>19</v>
      </c>
      <c r="D6477" s="11" t="s">
        <v>1798</v>
      </c>
      <c r="E6477" s="12">
        <v>193</v>
      </c>
      <c r="F6477" s="12">
        <v>0</v>
      </c>
      <c r="G6477" s="12">
        <v>0</v>
      </c>
      <c r="H6477" s="12">
        <v>0</v>
      </c>
      <c r="I6477" s="11"/>
      <c r="J6477" s="14">
        <v>975000</v>
      </c>
      <c r="K6477" s="14">
        <v>975000</v>
      </c>
      <c r="L6477" s="14">
        <v>0</v>
      </c>
      <c r="M6477" s="13"/>
      <c r="N6477" s="10">
        <v>2.5</v>
      </c>
      <c r="O6477" s="10">
        <f>N6477-1/SUMIF(Seasons!A$2:A$8,C6477,Seasons!E$2:E$8)*(B6477-(E6477/SUMIF(Seasons!A$2:A$8,C6477,Seasons!B$2:B$8))*SUMIF(Seasons!A$2:A$8,C6477,Seasons!C$2:C$8))</f>
        <v>1.2417218543046358</v>
      </c>
    </row>
    <row r="6478" spans="1:15" x14ac:dyDescent="0.2">
      <c r="A6478">
        <v>1</v>
      </c>
      <c r="B6478" s="1">
        <f>K6478</f>
        <v>1250000</v>
      </c>
      <c r="C6478" s="11" t="s">
        <v>20</v>
      </c>
      <c r="D6478" s="11" t="s">
        <v>1798</v>
      </c>
      <c r="E6478" s="12">
        <v>186</v>
      </c>
      <c r="F6478" s="12">
        <v>0</v>
      </c>
      <c r="G6478" s="12">
        <v>0</v>
      </c>
      <c r="H6478" s="12">
        <v>0</v>
      </c>
      <c r="I6478" s="12"/>
      <c r="J6478" s="14">
        <v>1250000</v>
      </c>
      <c r="K6478" s="14">
        <v>1250000</v>
      </c>
      <c r="L6478" s="14">
        <v>0</v>
      </c>
      <c r="M6478" s="13"/>
      <c r="N6478" s="10">
        <v>4</v>
      </c>
      <c r="O6478" s="10">
        <f>N6478-1/SUMIF(Seasons!A$2:A$8,C6478,Seasons!E$2:E$8)*(B6478-(E6478/SUMIF(Seasons!A$2:A$8,C6478,Seasons!B$2:B$8))*SUMIF(Seasons!A$2:A$8,C6478,Seasons!C$2:C$8))</f>
        <v>2.1210855949895615</v>
      </c>
    </row>
    <row r="6479" spans="1:15" x14ac:dyDescent="0.2">
      <c r="A6479">
        <v>1</v>
      </c>
      <c r="B6479" s="1">
        <f>K6479</f>
        <v>1250000</v>
      </c>
      <c r="C6479" s="11" t="s">
        <v>21</v>
      </c>
      <c r="D6479" s="11" t="s">
        <v>1798</v>
      </c>
      <c r="E6479" s="12">
        <v>185</v>
      </c>
      <c r="F6479" s="12">
        <v>0</v>
      </c>
      <c r="G6479" s="12">
        <v>0</v>
      </c>
      <c r="H6479" s="12">
        <v>0</v>
      </c>
      <c r="I6479" s="12"/>
      <c r="J6479" s="14">
        <v>1250000</v>
      </c>
      <c r="K6479" s="14">
        <v>1250000</v>
      </c>
      <c r="L6479" s="14">
        <v>0</v>
      </c>
      <c r="M6479" s="13">
        <v>0</v>
      </c>
      <c r="N6479" s="10">
        <v>3.7</v>
      </c>
      <c r="O6479" s="10">
        <f>N6479-1/SUMIF(Seasons!A$2:A$8,C6479,Seasons!E$2:E$8)*(B6479-(E6479/SUMIF(Seasons!A$2:A$8,C6479,Seasons!B$2:B$8))*SUMIF(Seasons!A$2:A$8,C6479,Seasons!C$2:C$8))</f>
        <v>2.0341311632359984</v>
      </c>
    </row>
    <row r="6480" spans="1:15" x14ac:dyDescent="0.2">
      <c r="A6480">
        <v>1</v>
      </c>
      <c r="B6480" s="1">
        <f>48/82*K6480</f>
        <v>1112195.1219512194</v>
      </c>
      <c r="C6480" t="s">
        <v>22</v>
      </c>
      <c r="D6480" t="s">
        <v>1798</v>
      </c>
      <c r="E6480">
        <v>99</v>
      </c>
      <c r="F6480">
        <v>0</v>
      </c>
      <c r="H6480">
        <v>0</v>
      </c>
      <c r="K6480" s="1">
        <v>1900000</v>
      </c>
      <c r="L6480" s="1">
        <v>0</v>
      </c>
      <c r="N6480" s="3">
        <v>1</v>
      </c>
      <c r="O6480" s="10">
        <f>N6480-1/SUMIF(Seasons!A$2:A$8,C6480,Seasons!E$2:E$8)*(B6480-(E6480/SUMIF(Seasons!A$2:A$8,C6480,Seasons!B$2:B$8))*SUMIF(Seasons!A$2:A$8,C6480,Seasons!C$2:C$8))</f>
        <v>-0.66168371361132938</v>
      </c>
    </row>
    <row r="6481" spans="1:15" x14ac:dyDescent="0.2">
      <c r="A6481">
        <v>1</v>
      </c>
      <c r="B6481" s="1">
        <f>K6481</f>
        <v>1086667</v>
      </c>
      <c r="C6481" t="s">
        <v>15</v>
      </c>
      <c r="D6481" t="s">
        <v>1798</v>
      </c>
      <c r="E6481">
        <v>52</v>
      </c>
      <c r="F6481">
        <v>0</v>
      </c>
      <c r="G6481">
        <v>116</v>
      </c>
      <c r="H6481">
        <v>0</v>
      </c>
      <c r="I6481"/>
      <c r="J6481" s="1">
        <v>1900000</v>
      </c>
      <c r="K6481" s="1">
        <v>1086667</v>
      </c>
      <c r="L6481" s="1">
        <v>0</v>
      </c>
      <c r="M6481"/>
      <c r="N6481" s="3">
        <v>-0.7</v>
      </c>
      <c r="O6481" s="10">
        <f>N6481-1/SUMIF(Seasons!A$2:A$8,C6481,Seasons!E$2:E$8)*(B6481-(E6481/SUMIF(Seasons!A$2:A$8,C6481,Seasons!B$2:B$8))*SUMIF(Seasons!A$2:A$8,C6481,Seasons!C$2:C$8))</f>
        <v>-2.8839310745401745</v>
      </c>
    </row>
    <row r="6482" spans="1:15" x14ac:dyDescent="0.2">
      <c r="A6482">
        <v>1</v>
      </c>
      <c r="B6482" s="1">
        <v>550000</v>
      </c>
      <c r="C6482" t="s">
        <v>23</v>
      </c>
      <c r="D6482" t="s">
        <v>1798</v>
      </c>
      <c r="E6482">
        <v>186</v>
      </c>
      <c r="K6482" s="1">
        <v>550000</v>
      </c>
      <c r="L6482" s="1">
        <v>0</v>
      </c>
      <c r="N6482" s="3">
        <v>2.1</v>
      </c>
      <c r="O6482" s="10">
        <f>N6482-1/SUMIF(Seasons!A$2:A$8,C6482,Seasons!E$2:E$8)*(B6482-(E6482/SUMIF(Seasons!A$2:A$8,C6482,Seasons!B$2:B$8))*SUMIF(Seasons!A$2:A$8,C6482,Seasons!C$2:C$8))</f>
        <v>2.1</v>
      </c>
    </row>
    <row r="6483" spans="1:15" x14ac:dyDescent="0.2">
      <c r="A6483">
        <v>1</v>
      </c>
      <c r="B6483" s="1">
        <f>J6483</f>
        <v>516667</v>
      </c>
      <c r="C6483" s="11" t="s">
        <v>17</v>
      </c>
      <c r="D6483" s="11" t="s">
        <v>1799</v>
      </c>
      <c r="E6483" s="12">
        <v>190</v>
      </c>
      <c r="F6483" s="12"/>
      <c r="G6483" s="12"/>
      <c r="H6483" s="12"/>
      <c r="I6483" s="13">
        <v>525000</v>
      </c>
      <c r="J6483" s="14">
        <v>516667</v>
      </c>
      <c r="K6483" s="14"/>
      <c r="L6483" s="14" t="s">
        <v>27</v>
      </c>
      <c r="M6483" s="13"/>
      <c r="N6483" s="20">
        <v>-1.8</v>
      </c>
      <c r="O6483" s="10">
        <f>N6483-1/SUMIF(Seasons!A$2:A$8,C6483,Seasons!E$2:E$8)*(B6483-(E6483/SUMIF(Seasons!A$2:A$8,C6483,Seasons!B$2:B$8))*SUMIF(Seasons!A$2:A$8,C6483,Seasons!C$2:C$8))</f>
        <v>-1.9092308028399783</v>
      </c>
    </row>
    <row r="6484" spans="1:15" x14ac:dyDescent="0.2">
      <c r="A6484">
        <v>1</v>
      </c>
      <c r="B6484" s="1">
        <f>J6484</f>
        <v>2250000</v>
      </c>
      <c r="C6484" s="11" t="s">
        <v>17</v>
      </c>
      <c r="D6484" s="11" t="s">
        <v>1800</v>
      </c>
      <c r="E6484" s="12">
        <v>190</v>
      </c>
      <c r="F6484" s="12"/>
      <c r="G6484" s="12"/>
      <c r="H6484" s="12"/>
      <c r="I6484" s="13">
        <v>2400000</v>
      </c>
      <c r="J6484" s="14">
        <v>2250000</v>
      </c>
      <c r="K6484" s="14"/>
      <c r="L6484" s="14" t="s">
        <v>27</v>
      </c>
      <c r="M6484" s="13"/>
      <c r="N6484" s="10">
        <v>2.2000000000000002</v>
      </c>
      <c r="O6484" s="10">
        <f>N6484-1/SUMIF(Seasons!A$2:A$8,C6484,Seasons!E$2:E$8)*(B6484-(E6484/SUMIF(Seasons!A$2:A$8,C6484,Seasons!B$2:B$8))*SUMIF(Seasons!A$2:A$8,C6484,Seasons!C$2:C$8))</f>
        <v>-2.4531949754232656</v>
      </c>
    </row>
    <row r="6485" spans="1:15" x14ac:dyDescent="0.2">
      <c r="A6485">
        <v>1</v>
      </c>
      <c r="B6485" s="1">
        <f>K6485</f>
        <v>2250000</v>
      </c>
      <c r="C6485" s="11" t="s">
        <v>19</v>
      </c>
      <c r="D6485" s="11" t="s">
        <v>1800</v>
      </c>
      <c r="E6485" s="11">
        <v>193</v>
      </c>
      <c r="F6485" s="11">
        <v>0</v>
      </c>
      <c r="G6485" s="11">
        <v>0</v>
      </c>
      <c r="H6485" s="11">
        <v>0</v>
      </c>
      <c r="I6485" s="11"/>
      <c r="J6485" s="17">
        <v>2250000</v>
      </c>
      <c r="K6485" s="17">
        <v>2250000</v>
      </c>
      <c r="L6485" s="17">
        <v>0</v>
      </c>
      <c r="M6485" s="18"/>
      <c r="N6485" s="10">
        <v>4.9000000000000004</v>
      </c>
      <c r="O6485" s="10">
        <f>N6485-1/SUMIF(Seasons!A$2:A$8,C6485,Seasons!E$2:E$8)*(B6485-(E6485/SUMIF(Seasons!A$2:A$8,C6485,Seasons!B$2:B$8))*SUMIF(Seasons!A$2:A$8,C6485,Seasons!C$2:C$8))</f>
        <v>0.26423841059602715</v>
      </c>
    </row>
    <row r="6486" spans="1:15" x14ac:dyDescent="0.2">
      <c r="A6486">
        <v>1</v>
      </c>
      <c r="B6486" s="1">
        <f>K6486</f>
        <v>989247</v>
      </c>
      <c r="C6486" s="11" t="s">
        <v>20</v>
      </c>
      <c r="D6486" s="11" t="s">
        <v>1800</v>
      </c>
      <c r="E6486" s="12">
        <v>184</v>
      </c>
      <c r="F6486" s="12">
        <v>0</v>
      </c>
      <c r="G6486" s="12">
        <v>0</v>
      </c>
      <c r="H6486" s="12">
        <v>0</v>
      </c>
      <c r="I6486" s="12"/>
      <c r="J6486" s="14">
        <v>1000000</v>
      </c>
      <c r="K6486" s="14">
        <v>989247</v>
      </c>
      <c r="L6486" s="14">
        <v>0</v>
      </c>
      <c r="M6486" s="13"/>
      <c r="N6486" s="10">
        <v>5</v>
      </c>
      <c r="O6486" s="10">
        <f>N6486-1/SUMIF(Seasons!A$2:A$8,C6486,Seasons!E$2:E$8)*(B6486-(E6486/SUMIF(Seasons!A$2:A$8,C6486,Seasons!B$2:B$8))*SUMIF(Seasons!A$2:A$8,C6486,Seasons!C$2:C$8))</f>
        <v>3.7608600983231195</v>
      </c>
    </row>
    <row r="6487" spans="1:15" x14ac:dyDescent="0.2">
      <c r="A6487">
        <v>1</v>
      </c>
      <c r="B6487" s="1">
        <f>K6487</f>
        <v>1750000</v>
      </c>
      <c r="C6487" s="11" t="s">
        <v>21</v>
      </c>
      <c r="D6487" s="11" t="s">
        <v>1800</v>
      </c>
      <c r="E6487" s="12">
        <v>185</v>
      </c>
      <c r="F6487" s="12">
        <v>0</v>
      </c>
      <c r="G6487" s="12">
        <v>0</v>
      </c>
      <c r="H6487" s="12">
        <v>0</v>
      </c>
      <c r="I6487" s="12"/>
      <c r="J6487" s="14">
        <v>1750000</v>
      </c>
      <c r="K6487" s="14">
        <v>1750000</v>
      </c>
      <c r="L6487" s="14">
        <v>0</v>
      </c>
      <c r="M6487" s="13">
        <v>0</v>
      </c>
      <c r="N6487" s="10">
        <v>4.5</v>
      </c>
      <c r="O6487" s="10">
        <f>N6487-1/SUMIF(Seasons!A$2:A$8,C6487,Seasons!E$2:E$8)*(B6487-(E6487/SUMIF(Seasons!A$2:A$8,C6487,Seasons!B$2:B$8))*SUMIF(Seasons!A$2:A$8,C6487,Seasons!C$2:C$8))</f>
        <v>1.6852561033987552</v>
      </c>
    </row>
    <row r="6488" spans="1:15" x14ac:dyDescent="0.2">
      <c r="A6488">
        <v>1</v>
      </c>
      <c r="B6488" s="1">
        <f>48/82*K6488</f>
        <v>1024390.243902439</v>
      </c>
      <c r="C6488" t="s">
        <v>22</v>
      </c>
      <c r="D6488" t="s">
        <v>1800</v>
      </c>
      <c r="E6488">
        <v>99</v>
      </c>
      <c r="F6488">
        <v>0</v>
      </c>
      <c r="H6488">
        <v>0</v>
      </c>
      <c r="K6488" s="1">
        <v>1750000</v>
      </c>
      <c r="L6488" s="1">
        <v>0</v>
      </c>
      <c r="N6488" s="3">
        <v>3.8</v>
      </c>
      <c r="O6488" s="10">
        <f>N6488-1/SUMIF(Seasons!A$2:A$8,C6488,Seasons!E$2:E$8)*(B6488-(E6488/SUMIF(Seasons!A$2:A$8,C6488,Seasons!B$2:B$8))*SUMIF(Seasons!A$2:A$8,C6488,Seasons!C$2:C$8))</f>
        <v>2.3195908733280879</v>
      </c>
    </row>
    <row r="6489" spans="1:15" x14ac:dyDescent="0.2">
      <c r="A6489">
        <v>1</v>
      </c>
      <c r="B6489" s="1">
        <f>K6489</f>
        <v>2000000</v>
      </c>
      <c r="C6489" t="s">
        <v>15</v>
      </c>
      <c r="D6489" t="s">
        <v>1800</v>
      </c>
      <c r="E6489">
        <v>195</v>
      </c>
      <c r="F6489">
        <v>185</v>
      </c>
      <c r="G6489">
        <v>0</v>
      </c>
      <c r="H6489">
        <v>0</v>
      </c>
      <c r="I6489"/>
      <c r="J6489" s="1">
        <v>2000000</v>
      </c>
      <c r="K6489" s="1">
        <v>2000000</v>
      </c>
      <c r="L6489" s="1">
        <v>0</v>
      </c>
      <c r="M6489"/>
      <c r="N6489" s="3">
        <v>2.1</v>
      </c>
      <c r="O6489" s="10">
        <f>N6489-1/SUMIF(Seasons!A$2:A$8,C6489,Seasons!E$2:E$8)*(B6489-(E6489/SUMIF(Seasons!A$2:A$8,C6489,Seasons!B$2:B$8))*SUMIF(Seasons!A$2:A$8,C6489,Seasons!C$2:C$8))</f>
        <v>-1.2688286544046465</v>
      </c>
    </row>
    <row r="6490" spans="1:15" x14ac:dyDescent="0.2">
      <c r="A6490">
        <v>1</v>
      </c>
      <c r="B6490" s="1">
        <f>J6490</f>
        <v>4000000</v>
      </c>
      <c r="C6490" s="11" t="s">
        <v>17</v>
      </c>
      <c r="D6490" s="11" t="s">
        <v>1801</v>
      </c>
      <c r="E6490" s="12">
        <v>190</v>
      </c>
      <c r="F6490" s="12"/>
      <c r="G6490" s="12"/>
      <c r="H6490" s="12"/>
      <c r="I6490" s="13">
        <v>4000000</v>
      </c>
      <c r="J6490" s="14">
        <v>4000000</v>
      </c>
      <c r="K6490" s="14"/>
      <c r="L6490" s="14" t="s">
        <v>27</v>
      </c>
      <c r="M6490" s="13"/>
      <c r="N6490" s="20">
        <v>-18</v>
      </c>
      <c r="O6490" s="10">
        <f>N6490-1/SUMIF(Seasons!A$2:A$8,C6490,Seasons!E$2:E$8)*(B6490-(E6490/SUMIF(Seasons!A$2:A$8,C6490,Seasons!B$2:B$8))*SUMIF(Seasons!A$2:A$8,C6490,Seasons!C$2:C$8))</f>
        <v>-27.240851993446206</v>
      </c>
    </row>
    <row r="6491" spans="1:15" x14ac:dyDescent="0.2">
      <c r="A6491">
        <v>1</v>
      </c>
      <c r="B6491" s="1">
        <f>K6491</f>
        <v>4000000</v>
      </c>
      <c r="C6491" s="11" t="s">
        <v>19</v>
      </c>
      <c r="D6491" s="11" t="s">
        <v>1801</v>
      </c>
      <c r="E6491" s="12">
        <v>193</v>
      </c>
      <c r="F6491" s="12">
        <v>0</v>
      </c>
      <c r="G6491" s="12">
        <v>0</v>
      </c>
      <c r="H6491" s="12">
        <v>0</v>
      </c>
      <c r="I6491" s="11"/>
      <c r="J6491" s="14">
        <v>4000000</v>
      </c>
      <c r="K6491" s="14">
        <v>4000000</v>
      </c>
      <c r="L6491" s="14">
        <v>0</v>
      </c>
      <c r="M6491" s="13"/>
      <c r="N6491" s="10">
        <v>-17</v>
      </c>
      <c r="O6491" s="10">
        <f>N6491-1/SUMIF(Seasons!A$2:A$8,C6491,Seasons!E$2:E$8)*(B6491-(E6491/SUMIF(Seasons!A$2:A$8,C6491,Seasons!B$2:B$8))*SUMIF(Seasons!A$2:A$8,C6491,Seasons!C$2:C$8))</f>
        <v>-26.271523178807946</v>
      </c>
    </row>
    <row r="6492" spans="1:15" x14ac:dyDescent="0.2">
      <c r="A6492">
        <v>1</v>
      </c>
      <c r="B6492" s="1">
        <f>K6492</f>
        <v>132333</v>
      </c>
      <c r="C6492" t="s">
        <v>15</v>
      </c>
      <c r="D6492" t="s">
        <v>1802</v>
      </c>
      <c r="E6492">
        <v>39</v>
      </c>
      <c r="F6492">
        <v>0</v>
      </c>
      <c r="G6492">
        <v>0</v>
      </c>
      <c r="H6492">
        <v>0</v>
      </c>
      <c r="I6492"/>
      <c r="J6492" s="1">
        <v>894167</v>
      </c>
      <c r="K6492" s="1">
        <v>132333</v>
      </c>
      <c r="L6492" s="1">
        <v>232500</v>
      </c>
      <c r="M6492"/>
      <c r="N6492" s="3">
        <v>-0.30000000000000004</v>
      </c>
      <c r="O6492" s="10">
        <f>N6492-1/SUMIF(Seasons!A$2:A$8,C6492,Seasons!E$2:E$8)*(B6492-(E6492/SUMIF(Seasons!A$2:A$8,C6492,Seasons!B$2:B$8))*SUMIF(Seasons!A$2:A$8,C6492,Seasons!C$2:C$8))</f>
        <v>-0.35188693126815107</v>
      </c>
    </row>
    <row r="6493" spans="1:15" x14ac:dyDescent="0.2">
      <c r="A6493">
        <v>1</v>
      </c>
      <c r="B6493" s="1">
        <v>625000</v>
      </c>
      <c r="C6493" t="s">
        <v>23</v>
      </c>
      <c r="D6493" t="s">
        <v>1802</v>
      </c>
      <c r="E6493">
        <v>130</v>
      </c>
      <c r="K6493" s="1">
        <v>625000</v>
      </c>
      <c r="L6493" s="1">
        <v>233000</v>
      </c>
      <c r="N6493" s="3">
        <v>4.0999999999999996</v>
      </c>
      <c r="O6493" s="10">
        <f>N6493-1/SUMIF(Seasons!A$2:A$8,C6493,Seasons!E$2:E$8)*(B6493-(E6493/SUMIF(Seasons!A$2:A$8,C6493,Seasons!B$2:B$8))*SUMIF(Seasons!A$2:A$8,C6493,Seasons!C$2:C$8))</f>
        <v>3.5876491971262556</v>
      </c>
    </row>
    <row r="6494" spans="1:15" x14ac:dyDescent="0.2">
      <c r="A6494">
        <v>1</v>
      </c>
      <c r="B6494" s="1">
        <f>K6494</f>
        <v>340541</v>
      </c>
      <c r="C6494" s="11" t="s">
        <v>21</v>
      </c>
      <c r="D6494" s="11" t="s">
        <v>1803</v>
      </c>
      <c r="E6494" s="12">
        <v>90</v>
      </c>
      <c r="F6494" s="12">
        <v>0</v>
      </c>
      <c r="G6494" s="12">
        <v>0</v>
      </c>
      <c r="H6494" s="12">
        <v>0</v>
      </c>
      <c r="I6494" s="12"/>
      <c r="J6494" s="14">
        <v>700000</v>
      </c>
      <c r="K6494" s="14">
        <v>340541</v>
      </c>
      <c r="L6494" s="14">
        <v>75000</v>
      </c>
      <c r="M6494" s="13">
        <v>120012</v>
      </c>
      <c r="N6494" s="10">
        <v>0.9</v>
      </c>
      <c r="O6494" s="10">
        <f>N6494-1/SUMIF(Seasons!A$2:A$8,C6494,Seasons!E$2:E$8)*(B6494-(E6494/SUMIF(Seasons!A$2:A$8,C6494,Seasons!B$2:B$8))*SUMIF(Seasons!A$2:A$8,C6494,Seasons!C$2:C$8))</f>
        <v>0.70437967733171181</v>
      </c>
    </row>
    <row r="6495" spans="1:15" x14ac:dyDescent="0.2">
      <c r="A6495">
        <v>1</v>
      </c>
      <c r="B6495" s="1">
        <f>K6495</f>
        <v>482731</v>
      </c>
      <c r="C6495" t="s">
        <v>15</v>
      </c>
      <c r="D6495" t="s">
        <v>1803</v>
      </c>
      <c r="E6495">
        <v>163</v>
      </c>
      <c r="F6495">
        <v>0</v>
      </c>
      <c r="G6495">
        <v>0</v>
      </c>
      <c r="H6495">
        <v>0</v>
      </c>
      <c r="I6495"/>
      <c r="J6495" s="1">
        <v>577500</v>
      </c>
      <c r="K6495" s="1">
        <v>482731</v>
      </c>
      <c r="L6495" s="1">
        <v>0</v>
      </c>
      <c r="M6495"/>
      <c r="N6495" s="3">
        <v>0.7</v>
      </c>
      <c r="O6495" s="10">
        <f>N6495-1/SUMIF(Seasons!A$2:A$8,C6495,Seasons!E$2:E$8)*(B6495-(E6495/SUMIF(Seasons!A$2:A$8,C6495,Seasons!B$2:B$8))*SUMIF(Seasons!A$2:A$8,C6495,Seasons!C$2:C$8))</f>
        <v>0.64659265768113783</v>
      </c>
    </row>
    <row r="6496" spans="1:15" x14ac:dyDescent="0.2">
      <c r="A6496">
        <v>1</v>
      </c>
      <c r="B6496" s="1">
        <v>625000</v>
      </c>
      <c r="C6496" t="s">
        <v>23</v>
      </c>
      <c r="D6496" t="s">
        <v>1803</v>
      </c>
      <c r="E6496">
        <v>186</v>
      </c>
      <c r="K6496" s="1">
        <v>625000</v>
      </c>
      <c r="L6496" s="1">
        <v>0</v>
      </c>
      <c r="N6496" s="3">
        <v>-2.6</v>
      </c>
      <c r="O6496" s="10">
        <f>N6496-1/SUMIF(Seasons!A$2:A$8,C6496,Seasons!E$2:E$8)*(B6496-(E6496/SUMIF(Seasons!A$2:A$8,C6496,Seasons!B$2:B$8))*SUMIF(Seasons!A$2:A$8,C6496,Seasons!C$2:C$8))</f>
        <v>-2.7597160603371784</v>
      </c>
    </row>
    <row r="6497" spans="1:15" x14ac:dyDescent="0.2">
      <c r="A6497">
        <v>1</v>
      </c>
      <c r="B6497" s="1">
        <f>K6497</f>
        <v>27282</v>
      </c>
      <c r="C6497" t="s">
        <v>15</v>
      </c>
      <c r="D6497" t="s">
        <v>1804</v>
      </c>
      <c r="E6497">
        <v>8</v>
      </c>
      <c r="F6497">
        <v>0</v>
      </c>
      <c r="G6497">
        <v>0</v>
      </c>
      <c r="H6497">
        <v>0</v>
      </c>
      <c r="I6497"/>
      <c r="J6497" s="1">
        <v>900000</v>
      </c>
      <c r="K6497" s="1">
        <v>27282</v>
      </c>
      <c r="L6497" s="1">
        <v>210000</v>
      </c>
      <c r="M6497"/>
      <c r="N6497" s="3">
        <v>0</v>
      </c>
      <c r="O6497" s="10">
        <f>N6497-1/SUMIF(Seasons!A$2:A$8,C6497,Seasons!E$2:E$8)*(B6497-(E6497/SUMIF(Seasons!A$2:A$8,C6497,Seasons!B$2:B$8))*SUMIF(Seasons!A$2:A$8,C6497,Seasons!C$2:C$8))</f>
        <v>-1.0961233152133446E-2</v>
      </c>
    </row>
    <row r="6498" spans="1:15" x14ac:dyDescent="0.2">
      <c r="A6498">
        <v>1</v>
      </c>
      <c r="B6498" s="1">
        <v>276000</v>
      </c>
      <c r="C6498" t="s">
        <v>23</v>
      </c>
      <c r="D6498" t="s">
        <v>1804</v>
      </c>
      <c r="E6498">
        <v>82</v>
      </c>
      <c r="K6498" s="1">
        <v>276000</v>
      </c>
      <c r="L6498" s="1">
        <v>0</v>
      </c>
      <c r="N6498" s="3">
        <v>0.5</v>
      </c>
      <c r="O6498" s="10">
        <f>N6498-1/SUMIF(Seasons!A$2:A$8,C6498,Seasons!E$2:E$8)*(B6498-(E6498/SUMIF(Seasons!A$2:A$8,C6498,Seasons!B$2:B$8))*SUMIF(Seasons!A$2:A$8,C6498,Seasons!C$2:C$8))</f>
        <v>0.42860291381629789</v>
      </c>
    </row>
    <row r="6499" spans="1:15" x14ac:dyDescent="0.2">
      <c r="A6499">
        <v>1</v>
      </c>
      <c r="B6499" s="1">
        <f>K6499</f>
        <v>13601</v>
      </c>
      <c r="C6499" s="11" t="s">
        <v>19</v>
      </c>
      <c r="D6499" s="11" t="s">
        <v>1805</v>
      </c>
      <c r="E6499" s="12">
        <v>3</v>
      </c>
      <c r="F6499" s="12">
        <v>0</v>
      </c>
      <c r="G6499" s="12">
        <v>0</v>
      </c>
      <c r="H6499" s="12">
        <v>0</v>
      </c>
      <c r="I6499" s="11"/>
      <c r="J6499" s="14">
        <v>875000</v>
      </c>
      <c r="K6499" s="14">
        <v>13601</v>
      </c>
      <c r="L6499" s="14">
        <v>187500</v>
      </c>
      <c r="M6499" s="13"/>
      <c r="N6499" s="10"/>
      <c r="O6499" s="10">
        <f>N6499-1/SUMIF(Seasons!A$2:A$8,C6499,Seasons!E$2:E$8)*(B6499-(E6499/SUMIF(Seasons!A$2:A$8,C6499,Seasons!B$2:B$8))*SUMIF(Seasons!A$2:A$8,C6499,Seasons!C$2:C$8))</f>
        <v>-1.5441004700957349E-2</v>
      </c>
    </row>
    <row r="6500" spans="1:15" x14ac:dyDescent="0.2">
      <c r="A6500">
        <v>1</v>
      </c>
      <c r="B6500" s="1">
        <f>48/82*K6500</f>
        <v>171470.63414634144</v>
      </c>
      <c r="C6500" t="s">
        <v>22</v>
      </c>
      <c r="D6500" t="s">
        <v>1806</v>
      </c>
      <c r="E6500">
        <v>24</v>
      </c>
      <c r="F6500">
        <v>0</v>
      </c>
      <c r="H6500">
        <v>0</v>
      </c>
      <c r="K6500" s="1">
        <v>292929</v>
      </c>
      <c r="L6500" s="1">
        <v>650000</v>
      </c>
      <c r="O6500" s="10">
        <f>N6500-1/SUMIF(Seasons!A$2:A$8,C6500,Seasons!E$2:E$8)*(B6500-(E6500/SUMIF(Seasons!A$2:A$8,C6500,Seasons!B$2:B$8))*SUMIF(Seasons!A$2:A$8,C6500,Seasons!C$2:C$8))</f>
        <v>-0.20019514941706598</v>
      </c>
    </row>
    <row r="6501" spans="1:15" x14ac:dyDescent="0.2">
      <c r="A6501">
        <v>1</v>
      </c>
      <c r="B6501" s="1">
        <f>K6501</f>
        <v>894167</v>
      </c>
      <c r="C6501" t="s">
        <v>15</v>
      </c>
      <c r="D6501" t="s">
        <v>1806</v>
      </c>
      <c r="E6501">
        <v>195</v>
      </c>
      <c r="F6501">
        <v>0</v>
      </c>
      <c r="G6501">
        <v>0</v>
      </c>
      <c r="H6501">
        <v>0</v>
      </c>
      <c r="I6501"/>
      <c r="J6501" s="1">
        <v>1827500</v>
      </c>
      <c r="K6501" s="1">
        <v>894167</v>
      </c>
      <c r="L6501" s="1">
        <v>650000</v>
      </c>
      <c r="M6501"/>
      <c r="N6501" s="3">
        <v>9.1</v>
      </c>
      <c r="O6501" s="10">
        <f>N6501-1/SUMIF(Seasons!A$2:A$8,C6501,Seasons!E$2:E$8)*(B6501-(E6501/SUMIF(Seasons!A$2:A$8,C6501,Seasons!B$2:B$8))*SUMIF(Seasons!A$2:A$8,C6501,Seasons!C$2:C$8))</f>
        <v>8.3003864472410456</v>
      </c>
    </row>
    <row r="6502" spans="1:15" x14ac:dyDescent="0.2">
      <c r="A6502">
        <v>1</v>
      </c>
      <c r="B6502" s="1">
        <v>1827000</v>
      </c>
      <c r="C6502" t="s">
        <v>23</v>
      </c>
      <c r="D6502" t="s">
        <v>1806</v>
      </c>
      <c r="E6502">
        <v>186</v>
      </c>
      <c r="K6502" s="1">
        <v>1827000</v>
      </c>
      <c r="L6502" s="1">
        <v>1075000</v>
      </c>
      <c r="N6502" s="3">
        <v>5.0999999999999996</v>
      </c>
      <c r="O6502" s="10">
        <f>N6502-1/SUMIF(Seasons!A$2:A$8,C6502,Seasons!E$2:E$8)*(B6502-(E6502/SUMIF(Seasons!A$2:A$8,C6502,Seasons!B$2:B$8))*SUMIF(Seasons!A$2:A$8,C6502,Seasons!C$2:C$8))</f>
        <v>2.3805678793256431</v>
      </c>
    </row>
    <row r="6503" spans="1:15" x14ac:dyDescent="0.2">
      <c r="A6503">
        <v>1</v>
      </c>
      <c r="B6503" s="1">
        <f>J6503</f>
        <v>2250000</v>
      </c>
      <c r="C6503" s="11" t="s">
        <v>17</v>
      </c>
      <c r="D6503" s="11" t="s">
        <v>1807</v>
      </c>
      <c r="E6503" s="12">
        <v>190</v>
      </c>
      <c r="F6503" s="12"/>
      <c r="G6503" s="12"/>
      <c r="H6503" s="12"/>
      <c r="I6503" s="13">
        <v>2200000</v>
      </c>
      <c r="J6503" s="14">
        <v>2250000</v>
      </c>
      <c r="K6503" s="14"/>
      <c r="L6503" s="14" t="s">
        <v>27</v>
      </c>
      <c r="M6503" s="13"/>
      <c r="N6503" s="10">
        <v>-1.2</v>
      </c>
      <c r="O6503" s="10">
        <f>N6503-1/SUMIF(Seasons!A$2:A$8,C6503,Seasons!E$2:E$8)*(B6503-(E6503/SUMIF(Seasons!A$2:A$8,C6503,Seasons!B$2:B$8))*SUMIF(Seasons!A$2:A$8,C6503,Seasons!C$2:C$8))</f>
        <v>-5.8531949754232659</v>
      </c>
    </row>
    <row r="6504" spans="1:15" x14ac:dyDescent="0.2">
      <c r="A6504">
        <v>1</v>
      </c>
      <c r="B6504" s="1">
        <f>K6504</f>
        <v>2238342</v>
      </c>
      <c r="C6504" s="11" t="s">
        <v>19</v>
      </c>
      <c r="D6504" s="11" t="s">
        <v>1807</v>
      </c>
      <c r="E6504" s="12">
        <v>192</v>
      </c>
      <c r="F6504" s="12">
        <v>0</v>
      </c>
      <c r="G6504" s="12">
        <v>0</v>
      </c>
      <c r="H6504" s="12">
        <v>0</v>
      </c>
      <c r="I6504" s="11"/>
      <c r="J6504" s="14">
        <v>2250000</v>
      </c>
      <c r="K6504" s="14">
        <v>2238342</v>
      </c>
      <c r="L6504" s="14">
        <v>0</v>
      </c>
      <c r="M6504" s="13"/>
      <c r="N6504" s="10">
        <v>2.6</v>
      </c>
      <c r="O6504" s="10">
        <f>N6504-1/SUMIF(Seasons!A$2:A$8,C6504,Seasons!E$2:E$8)*(B6504-(E6504/SUMIF(Seasons!A$2:A$8,C6504,Seasons!B$2:B$8))*SUMIF(Seasons!A$2:A$8,C6504,Seasons!C$2:C$8))</f>
        <v>-2.0117421816559724</v>
      </c>
    </row>
    <row r="6505" spans="1:15" x14ac:dyDescent="0.2">
      <c r="A6505">
        <v>1</v>
      </c>
      <c r="B6505" s="1">
        <f>K6505</f>
        <v>1000000</v>
      </c>
      <c r="C6505" s="11" t="s">
        <v>20</v>
      </c>
      <c r="D6505" s="11" t="s">
        <v>1807</v>
      </c>
      <c r="E6505" s="12">
        <v>186</v>
      </c>
      <c r="F6505" s="12">
        <v>0</v>
      </c>
      <c r="G6505" s="12">
        <v>0</v>
      </c>
      <c r="H6505" s="12">
        <v>0</v>
      </c>
      <c r="I6505" s="12"/>
      <c r="J6505" s="14">
        <v>1000000</v>
      </c>
      <c r="K6505" s="14">
        <v>1000000</v>
      </c>
      <c r="L6505" s="14">
        <v>0</v>
      </c>
      <c r="M6505" s="13"/>
      <c r="N6505" s="10"/>
      <c r="O6505" s="10">
        <f>N6505-1/SUMIF(Seasons!A$2:A$8,C6505,Seasons!E$2:E$8)*(B6505-(E6505/SUMIF(Seasons!A$2:A$8,C6505,Seasons!B$2:B$8))*SUMIF(Seasons!A$2:A$8,C6505,Seasons!C$2:C$8))</f>
        <v>-1.2526096033402923</v>
      </c>
    </row>
    <row r="6506" spans="1:15" x14ac:dyDescent="0.2">
      <c r="A6506">
        <v>1</v>
      </c>
      <c r="B6506" s="1">
        <f>K6506</f>
        <v>1000000</v>
      </c>
      <c r="C6506" s="11" t="s">
        <v>21</v>
      </c>
      <c r="D6506" s="11" t="s">
        <v>1807</v>
      </c>
      <c r="E6506" s="12">
        <v>185</v>
      </c>
      <c r="F6506" s="12">
        <v>0</v>
      </c>
      <c r="G6506" s="12">
        <v>0</v>
      </c>
      <c r="H6506" s="12">
        <v>0</v>
      </c>
      <c r="I6506" s="12"/>
      <c r="J6506" s="14">
        <v>1000000</v>
      </c>
      <c r="K6506" s="14">
        <v>1000000</v>
      </c>
      <c r="L6506" s="14">
        <v>0</v>
      </c>
      <c r="M6506" s="13" t="s">
        <v>209</v>
      </c>
      <c r="N6506" s="10"/>
      <c r="O6506" s="10">
        <f>N6506-1/SUMIF(Seasons!A$2:A$8,C6506,Seasons!E$2:E$8)*(B6506-(E6506/SUMIF(Seasons!A$2:A$8,C6506,Seasons!B$2:B$8))*SUMIF(Seasons!A$2:A$8,C6506,Seasons!C$2:C$8))</f>
        <v>-1.0914313068453805</v>
      </c>
    </row>
    <row r="6507" spans="1:15" x14ac:dyDescent="0.2">
      <c r="A6507">
        <v>1</v>
      </c>
      <c r="B6507" s="1">
        <f>48/82*K6507</f>
        <v>585365.85365853657</v>
      </c>
      <c r="C6507" t="s">
        <v>22</v>
      </c>
      <c r="D6507" t="s">
        <v>1807</v>
      </c>
      <c r="E6507">
        <v>99</v>
      </c>
      <c r="F6507">
        <v>0</v>
      </c>
      <c r="H6507">
        <v>0</v>
      </c>
      <c r="K6507" s="1">
        <v>1000000</v>
      </c>
      <c r="L6507" s="1">
        <v>0</v>
      </c>
      <c r="O6507" s="10">
        <f>N6507-1/SUMIF(Seasons!A$2:A$8,C6507,Seasons!E$2:E$8)*(B6507-(E6507/SUMIF(Seasons!A$2:A$8,C6507,Seasons!B$2:B$8))*SUMIF(Seasons!A$2:A$8,C6507,Seasons!C$2:C$8))</f>
        <v>-0.57403619197482292</v>
      </c>
    </row>
    <row r="6508" spans="1:15" x14ac:dyDescent="0.2">
      <c r="A6508">
        <v>1</v>
      </c>
      <c r="B6508" s="1">
        <f>J6508</f>
        <v>5700000</v>
      </c>
      <c r="C6508" s="11" t="s">
        <v>17</v>
      </c>
      <c r="D6508" s="11" t="s">
        <v>1808</v>
      </c>
      <c r="E6508" s="12">
        <v>190</v>
      </c>
      <c r="F6508" s="12"/>
      <c r="G6508" s="12"/>
      <c r="H6508" s="12"/>
      <c r="I6508" s="13">
        <v>5700000</v>
      </c>
      <c r="J6508" s="14">
        <v>5700000</v>
      </c>
      <c r="K6508" s="14"/>
      <c r="L6508" s="14" t="s">
        <v>27</v>
      </c>
      <c r="M6508" s="13"/>
      <c r="N6508" s="20">
        <v>-9.3000000000000007</v>
      </c>
      <c r="O6508" s="10">
        <f>N6508-1/SUMIF(Seasons!A$2:A$8,C6508,Seasons!E$2:E$8)*(B6508-(E6508/SUMIF(Seasons!A$2:A$8,C6508,Seasons!B$2:B$8))*SUMIF(Seasons!A$2:A$8,C6508,Seasons!C$2:C$8))</f>
        <v>-22.997433096668487</v>
      </c>
    </row>
    <row r="6509" spans="1:15" x14ac:dyDescent="0.2">
      <c r="A6509">
        <v>1</v>
      </c>
      <c r="B6509" s="1">
        <f>K6509</f>
        <v>5700000</v>
      </c>
      <c r="C6509" s="11" t="s">
        <v>19</v>
      </c>
      <c r="D6509" s="11" t="s">
        <v>1808</v>
      </c>
      <c r="E6509" s="12">
        <v>193</v>
      </c>
      <c r="F6509" s="12">
        <v>0</v>
      </c>
      <c r="G6509" s="12">
        <v>0</v>
      </c>
      <c r="H6509" s="12">
        <v>0</v>
      </c>
      <c r="I6509" s="11"/>
      <c r="J6509" s="14">
        <v>5700000</v>
      </c>
      <c r="K6509" s="14">
        <v>5700000</v>
      </c>
      <c r="L6509" s="14">
        <v>0</v>
      </c>
      <c r="M6509" s="13"/>
      <c r="N6509" s="10">
        <v>9</v>
      </c>
      <c r="O6509" s="10">
        <f>N6509-1/SUMIF(Seasons!A$2:A$8,C6509,Seasons!E$2:E$8)*(B6509-(E6509/SUMIF(Seasons!A$2:A$8,C6509,Seasons!B$2:B$8))*SUMIF(Seasons!A$2:A$8,C6509,Seasons!C$2:C$8))</f>
        <v>-4.774834437086092</v>
      </c>
    </row>
    <row r="6510" spans="1:15" x14ac:dyDescent="0.2">
      <c r="A6510">
        <v>1</v>
      </c>
      <c r="B6510" s="1">
        <f>K6510</f>
        <v>1300000</v>
      </c>
      <c r="C6510" s="11" t="s">
        <v>20</v>
      </c>
      <c r="D6510" s="11" t="s">
        <v>1808</v>
      </c>
      <c r="E6510" s="12">
        <v>186</v>
      </c>
      <c r="F6510" s="12">
        <v>0</v>
      </c>
      <c r="G6510" s="12">
        <v>0</v>
      </c>
      <c r="H6510" s="12">
        <v>0</v>
      </c>
      <c r="I6510" s="12"/>
      <c r="J6510" s="14">
        <v>1300000</v>
      </c>
      <c r="K6510" s="14">
        <v>1300000</v>
      </c>
      <c r="L6510" s="14">
        <v>0</v>
      </c>
      <c r="M6510" s="13"/>
      <c r="N6510" s="10">
        <v>-9.8000000000000007</v>
      </c>
      <c r="O6510" s="10">
        <f>N6510-1/SUMIF(Seasons!A$2:A$8,C6510,Seasons!E$2:E$8)*(B6510-(E6510/SUMIF(Seasons!A$2:A$8,C6510,Seasons!B$2:B$8))*SUMIF(Seasons!A$2:A$8,C6510,Seasons!C$2:C$8))</f>
        <v>-11.804175365344468</v>
      </c>
    </row>
    <row r="6511" spans="1:15" x14ac:dyDescent="0.2">
      <c r="A6511">
        <v>1</v>
      </c>
      <c r="B6511" s="1">
        <f>K6511</f>
        <v>103784</v>
      </c>
      <c r="C6511" s="11" t="s">
        <v>21</v>
      </c>
      <c r="D6511" s="11" t="s">
        <v>1808</v>
      </c>
      <c r="E6511" s="12">
        <v>32</v>
      </c>
      <c r="F6511" s="12">
        <v>0</v>
      </c>
      <c r="G6511" s="12">
        <v>0</v>
      </c>
      <c r="H6511" s="12">
        <v>0</v>
      </c>
      <c r="I6511" s="12"/>
      <c r="J6511" s="14">
        <v>600000</v>
      </c>
      <c r="K6511" s="14">
        <v>103784</v>
      </c>
      <c r="L6511" s="14">
        <v>0</v>
      </c>
      <c r="M6511" s="13">
        <v>0</v>
      </c>
      <c r="N6511" s="10">
        <v>-4.8</v>
      </c>
      <c r="O6511" s="10">
        <f>N6511-1/SUMIF(Seasons!A$2:A$8,C6511,Seasons!E$2:E$8)*(B6511-(E6511/SUMIF(Seasons!A$2:A$8,C6511,Seasons!B$2:B$8))*SUMIF(Seasons!A$2:A$8,C6511,Seasons!C$2:C$8))</f>
        <v>-4.8298091470120186</v>
      </c>
    </row>
    <row r="6512" spans="1:15" x14ac:dyDescent="0.2">
      <c r="A6512">
        <v>1</v>
      </c>
      <c r="B6512" s="1">
        <f>K6512</f>
        <v>17027</v>
      </c>
      <c r="C6512" s="11" t="s">
        <v>21</v>
      </c>
      <c r="D6512" s="11" t="s">
        <v>1809</v>
      </c>
      <c r="E6512" s="12">
        <v>6</v>
      </c>
      <c r="F6512" s="12">
        <v>0</v>
      </c>
      <c r="G6512" s="12">
        <v>0</v>
      </c>
      <c r="H6512" s="12">
        <v>0</v>
      </c>
      <c r="I6512" s="12"/>
      <c r="J6512" s="14">
        <v>525000</v>
      </c>
      <c r="K6512" s="14">
        <v>17027</v>
      </c>
      <c r="L6512" s="14">
        <v>0</v>
      </c>
      <c r="M6512" s="13">
        <v>0</v>
      </c>
      <c r="N6512" s="10">
        <v>0.30000000000000004</v>
      </c>
      <c r="O6512" s="10">
        <f>N6512-1/SUMIF(Seasons!A$2:A$8,C6512,Seasons!E$2:E$8)*(B6512-(E6512/SUMIF(Seasons!A$2:A$8,C6512,Seasons!B$2:B$8))*SUMIF(Seasons!A$2:A$8,C6512,Seasons!C$2:C$8))</f>
        <v>0.3000000621013546</v>
      </c>
    </row>
    <row r="6513" spans="1:15" x14ac:dyDescent="0.2">
      <c r="A6513">
        <v>1</v>
      </c>
      <c r="B6513" s="1">
        <f>J6513</f>
        <v>2695833</v>
      </c>
      <c r="C6513" s="11" t="s">
        <v>17</v>
      </c>
      <c r="D6513" s="11" t="s">
        <v>1810</v>
      </c>
      <c r="E6513" s="12">
        <v>190</v>
      </c>
      <c r="F6513" s="12"/>
      <c r="G6513" s="12"/>
      <c r="H6513" s="12"/>
      <c r="I6513" s="13">
        <v>875000</v>
      </c>
      <c r="J6513" s="14">
        <v>2695833</v>
      </c>
      <c r="K6513" s="14"/>
      <c r="L6513" s="14">
        <v>1650000</v>
      </c>
      <c r="M6513" s="13"/>
      <c r="N6513" s="10">
        <v>-2.1</v>
      </c>
      <c r="O6513" s="10">
        <f>N6513-1/SUMIF(Seasons!A$2:A$8,C6513,Seasons!E$2:E$8)*(B6513-(E6513/SUMIF(Seasons!A$2:A$8,C6513,Seasons!B$2:B$8))*SUMIF(Seasons!A$2:A$8,C6513,Seasons!C$2:C$8))</f>
        <v>-7.921954341889677</v>
      </c>
    </row>
    <row r="6514" spans="1:15" x14ac:dyDescent="0.2">
      <c r="A6514">
        <v>1</v>
      </c>
      <c r="B6514" s="1">
        <f>K6514</f>
        <v>2652352</v>
      </c>
      <c r="C6514" s="11" t="s">
        <v>20</v>
      </c>
      <c r="D6514" s="11" t="s">
        <v>1810</v>
      </c>
      <c r="E6514" s="12">
        <v>183</v>
      </c>
      <c r="F6514" s="12">
        <v>0</v>
      </c>
      <c r="G6514" s="12">
        <v>0</v>
      </c>
      <c r="H6514" s="12">
        <v>0</v>
      </c>
      <c r="I6514" s="12"/>
      <c r="J6514" s="14">
        <v>2695833</v>
      </c>
      <c r="K6514" s="14">
        <v>2652352</v>
      </c>
      <c r="L6514" s="14">
        <v>2050000</v>
      </c>
      <c r="M6514" s="13"/>
      <c r="N6514" s="10">
        <v>2.8</v>
      </c>
      <c r="O6514" s="10">
        <f>N6514-1/SUMIF(Seasons!A$2:A$8,C6514,Seasons!E$2:E$8)*(B6514-(E6514/SUMIF(Seasons!A$2:A$8,C6514,Seasons!B$2:B$8))*SUMIF(Seasons!A$2:A$8,C6514,Seasons!C$2:C$8))</f>
        <v>-2.6123169506364059</v>
      </c>
    </row>
    <row r="6515" spans="1:15" x14ac:dyDescent="0.2">
      <c r="A6515">
        <v>1</v>
      </c>
      <c r="B6515" s="1">
        <f>K6515</f>
        <v>1059459</v>
      </c>
      <c r="C6515" s="11" t="s">
        <v>21</v>
      </c>
      <c r="D6515" s="11" t="s">
        <v>1810</v>
      </c>
      <c r="E6515" s="11">
        <v>140</v>
      </c>
      <c r="F6515" s="11">
        <v>0</v>
      </c>
      <c r="G6515" s="11">
        <v>0</v>
      </c>
      <c r="H6515" s="11">
        <v>0</v>
      </c>
      <c r="I6515" s="11"/>
      <c r="J6515" s="17">
        <v>1400000</v>
      </c>
      <c r="K6515" s="17">
        <v>1059459</v>
      </c>
      <c r="L6515" s="17">
        <v>0</v>
      </c>
      <c r="M6515" s="18">
        <v>0</v>
      </c>
      <c r="N6515" s="10">
        <v>6.4</v>
      </c>
      <c r="O6515" s="10">
        <f>N6515-1/SUMIF(Seasons!A$2:A$8,C6515,Seasons!E$2:E$8)*(B6515-(E6515/SUMIF(Seasons!A$2:A$8,C6515,Seasons!B$2:B$8))*SUMIF(Seasons!A$2:A$8,C6515,Seasons!C$2:C$8))</f>
        <v>4.878517868371004</v>
      </c>
    </row>
    <row r="6516" spans="1:15" x14ac:dyDescent="0.2">
      <c r="A6516">
        <v>1</v>
      </c>
      <c r="B6516" s="1">
        <f>48/82*K6516</f>
        <v>819512.19512195117</v>
      </c>
      <c r="C6516" t="s">
        <v>22</v>
      </c>
      <c r="D6516" t="s">
        <v>1810</v>
      </c>
      <c r="E6516">
        <v>99</v>
      </c>
      <c r="F6516">
        <v>0</v>
      </c>
      <c r="H6516">
        <v>0</v>
      </c>
      <c r="K6516" s="1">
        <v>1400000</v>
      </c>
      <c r="L6516" s="1">
        <v>0</v>
      </c>
      <c r="N6516" s="3">
        <v>5.8</v>
      </c>
      <c r="O6516" s="10">
        <f>N6516-1/SUMIF(Seasons!A$2:A$8,C6516,Seasons!E$2:E$8)*(B6516-(E6516/SUMIF(Seasons!A$2:A$8,C6516,Seasons!B$2:B$8))*SUMIF(Seasons!A$2:A$8,C6516,Seasons!C$2:C$8))</f>
        <v>4.7425649095200626</v>
      </c>
    </row>
    <row r="6517" spans="1:15" x14ac:dyDescent="0.2">
      <c r="A6517">
        <v>1</v>
      </c>
      <c r="B6517" s="1">
        <f>K6517</f>
        <v>3500000</v>
      </c>
      <c r="C6517" t="s">
        <v>15</v>
      </c>
      <c r="D6517" t="s">
        <v>1810</v>
      </c>
      <c r="E6517">
        <v>195</v>
      </c>
      <c r="F6517">
        <v>0</v>
      </c>
      <c r="G6517">
        <v>0</v>
      </c>
      <c r="H6517">
        <v>0</v>
      </c>
      <c r="I6517"/>
      <c r="J6517" s="1">
        <v>3500000</v>
      </c>
      <c r="K6517" s="1">
        <v>3500000</v>
      </c>
      <c r="L6517" s="1">
        <v>0</v>
      </c>
      <c r="M6517"/>
      <c r="N6517" s="3">
        <v>13.5</v>
      </c>
      <c r="O6517" s="10">
        <f>N6517-1/SUMIF(Seasons!A$2:A$8,C6517,Seasons!E$2:E$8)*(B6517-(E6517/SUMIF(Seasons!A$2:A$8,C6517,Seasons!B$2:B$8))*SUMIF(Seasons!A$2:A$8,C6517,Seasons!C$2:C$8))</f>
        <v>6.646176185866409</v>
      </c>
    </row>
    <row r="6518" spans="1:15" x14ac:dyDescent="0.2">
      <c r="A6518">
        <v>1</v>
      </c>
      <c r="B6518" s="1">
        <v>3500000</v>
      </c>
      <c r="C6518" t="s">
        <v>23</v>
      </c>
      <c r="D6518" t="s">
        <v>1810</v>
      </c>
      <c r="E6518">
        <v>186</v>
      </c>
      <c r="K6518" s="1">
        <v>3500000</v>
      </c>
      <c r="L6518" s="1">
        <v>0</v>
      </c>
      <c r="N6518" s="3">
        <v>11.7</v>
      </c>
      <c r="O6518" s="10">
        <f>N6518-1/SUMIF(Seasons!A$2:A$8,C6518,Seasons!E$2:E$8)*(B6518-(E6518/SUMIF(Seasons!A$2:A$8,C6518,Seasons!B$2:B$8))*SUMIF(Seasons!A$2:A$8,C6518,Seasons!C$2:C$8))</f>
        <v>5.4178349600709845</v>
      </c>
    </row>
    <row r="6519" spans="1:15" x14ac:dyDescent="0.2">
      <c r="A6519">
        <v>1</v>
      </c>
      <c r="B6519" s="1">
        <f>K6519</f>
        <v>845833</v>
      </c>
      <c r="C6519" s="11" t="s">
        <v>20</v>
      </c>
      <c r="D6519" s="11" t="s">
        <v>1811</v>
      </c>
      <c r="E6519" s="12">
        <v>186</v>
      </c>
      <c r="F6519" s="12">
        <v>0</v>
      </c>
      <c r="G6519" s="12">
        <v>0</v>
      </c>
      <c r="H6519" s="12">
        <v>0</v>
      </c>
      <c r="I6519" s="12"/>
      <c r="J6519" s="14">
        <v>845833</v>
      </c>
      <c r="K6519" s="14">
        <v>845833</v>
      </c>
      <c r="L6519" s="14">
        <v>162500</v>
      </c>
      <c r="M6519" s="13"/>
      <c r="N6519" s="10">
        <v>1.7</v>
      </c>
      <c r="O6519" s="10">
        <f>N6519-1/SUMIF(Seasons!A$2:A$8,C6519,Seasons!E$2:E$8)*(B6519-(E6519/SUMIF(Seasons!A$2:A$8,C6519,Seasons!B$2:B$8))*SUMIF(Seasons!A$2:A$8,C6519,Seasons!C$2:C$8))</f>
        <v>0.83361252609603342</v>
      </c>
    </row>
    <row r="6520" spans="1:15" x14ac:dyDescent="0.2">
      <c r="A6520">
        <v>1</v>
      </c>
      <c r="B6520" s="1">
        <f>K6520</f>
        <v>626374</v>
      </c>
      <c r="C6520" s="11" t="s">
        <v>21</v>
      </c>
      <c r="D6520" s="11" t="s">
        <v>1811</v>
      </c>
      <c r="E6520" s="12">
        <v>137</v>
      </c>
      <c r="F6520" s="12">
        <v>0</v>
      </c>
      <c r="G6520" s="12">
        <v>0</v>
      </c>
      <c r="H6520" s="12">
        <v>0</v>
      </c>
      <c r="I6520" s="12"/>
      <c r="J6520" s="14">
        <v>845833</v>
      </c>
      <c r="K6520" s="14">
        <v>626374</v>
      </c>
      <c r="L6520" s="14">
        <v>137500</v>
      </c>
      <c r="M6520" s="13">
        <v>0</v>
      </c>
      <c r="N6520" s="10">
        <v>0</v>
      </c>
      <c r="O6520" s="10">
        <f>N6520-1/SUMIF(Seasons!A$2:A$8,C6520,Seasons!E$2:E$8)*(B6520-(E6520/SUMIF(Seasons!A$2:A$8,C6520,Seasons!B$2:B$8))*SUMIF(Seasons!A$2:A$8,C6520,Seasons!C$2:C$8))</f>
        <v>-0.54592294774429762</v>
      </c>
    </row>
    <row r="6521" spans="1:15" x14ac:dyDescent="0.2">
      <c r="A6521">
        <v>1</v>
      </c>
      <c r="B6521" s="1">
        <f>48/82*K6521</f>
        <v>223503.21951219512</v>
      </c>
      <c r="C6521" t="s">
        <v>22</v>
      </c>
      <c r="D6521" t="s">
        <v>1811</v>
      </c>
      <c r="E6521">
        <v>63</v>
      </c>
      <c r="F6521">
        <v>0</v>
      </c>
      <c r="H6521">
        <v>0</v>
      </c>
      <c r="K6521" s="1">
        <v>381818</v>
      </c>
      <c r="L6521" s="1">
        <v>0</v>
      </c>
      <c r="N6521" s="3">
        <v>0</v>
      </c>
      <c r="O6521" s="10">
        <f>N6521-1/SUMIF(Seasons!A$2:A$8,C6521,Seasons!E$2:E$8)*(B6521-(E6521/SUMIF(Seasons!A$2:A$8,C6521,Seasons!B$2:B$8))*SUMIF(Seasons!A$2:A$8,C6521,Seasons!C$2:C$8))</f>
        <v>-5.7678057935769945E-2</v>
      </c>
    </row>
    <row r="6522" spans="1:15" x14ac:dyDescent="0.2">
      <c r="A6522">
        <v>1</v>
      </c>
      <c r="B6522" s="1">
        <f>K6522</f>
        <v>67692</v>
      </c>
      <c r="C6522" t="s">
        <v>15</v>
      </c>
      <c r="D6522" t="s">
        <v>1811</v>
      </c>
      <c r="E6522">
        <v>22</v>
      </c>
      <c r="F6522">
        <v>0</v>
      </c>
      <c r="G6522">
        <v>0</v>
      </c>
      <c r="H6522">
        <v>0</v>
      </c>
      <c r="I6522"/>
      <c r="J6522" s="1">
        <v>600000</v>
      </c>
      <c r="K6522" s="1">
        <v>67692</v>
      </c>
      <c r="L6522" s="1">
        <v>0</v>
      </c>
      <c r="M6522"/>
      <c r="N6522" s="3">
        <v>-0.1</v>
      </c>
      <c r="O6522" s="10">
        <f>N6522-1/SUMIF(Seasons!A$2:A$8,C6522,Seasons!E$2:E$8)*(B6522-(E6522/SUMIF(Seasons!A$2:A$8,C6522,Seasons!B$2:B$8))*SUMIF(Seasons!A$2:A$8,C6522,Seasons!C$2:C$8))</f>
        <v>-0.11310524983245215</v>
      </c>
    </row>
    <row r="6523" spans="1:15" x14ac:dyDescent="0.2">
      <c r="A6523">
        <v>1</v>
      </c>
      <c r="B6523" s="1">
        <v>28000</v>
      </c>
      <c r="C6523" t="s">
        <v>23</v>
      </c>
      <c r="D6523" t="s">
        <v>1811</v>
      </c>
      <c r="E6523">
        <v>8</v>
      </c>
      <c r="K6523" s="1">
        <v>28000</v>
      </c>
      <c r="L6523" s="1">
        <v>0</v>
      </c>
      <c r="N6523" s="3">
        <v>-0.2</v>
      </c>
      <c r="O6523" s="10">
        <f>N6523-1/SUMIF(Seasons!A$2:A$8,C6523,Seasons!E$2:E$8)*(B6523-(E6523/SUMIF(Seasons!A$2:A$8,C6523,Seasons!B$2:B$8))*SUMIF(Seasons!A$2:A$8,C6523,Seasons!C$2:C$8))</f>
        <v>-0.20925093740160863</v>
      </c>
    </row>
    <row r="6524" spans="1:15" x14ac:dyDescent="0.2">
      <c r="A6524">
        <v>1</v>
      </c>
      <c r="B6524" s="1">
        <f>J6524</f>
        <v>2843750</v>
      </c>
      <c r="C6524" s="11" t="s">
        <v>17</v>
      </c>
      <c r="D6524" s="11" t="s">
        <v>1812</v>
      </c>
      <c r="E6524" s="12">
        <v>190</v>
      </c>
      <c r="F6524" s="12"/>
      <c r="G6524" s="12"/>
      <c r="H6524" s="12"/>
      <c r="I6524" s="13">
        <v>2250000</v>
      </c>
      <c r="J6524" s="14">
        <v>2843750</v>
      </c>
      <c r="K6524" s="14"/>
      <c r="L6524" s="14" t="s">
        <v>27</v>
      </c>
      <c r="M6524" s="13"/>
      <c r="N6524" s="10">
        <v>6.7</v>
      </c>
      <c r="O6524" s="10">
        <f>N6524-1/SUMIF(Seasons!A$2:A$8,C6524,Seasons!E$2:E$8)*(B6524-(E6524/SUMIF(Seasons!A$2:A$8,C6524,Seasons!B$2:B$8))*SUMIF(Seasons!A$2:A$8,C6524,Seasons!C$2:C$8))</f>
        <v>0.49027853631895191</v>
      </c>
    </row>
    <row r="6525" spans="1:15" x14ac:dyDescent="0.2">
      <c r="A6525">
        <v>1</v>
      </c>
      <c r="B6525" s="1">
        <f>K6525</f>
        <v>2843750</v>
      </c>
      <c r="C6525" s="11" t="s">
        <v>19</v>
      </c>
      <c r="D6525" s="11" t="s">
        <v>1812</v>
      </c>
      <c r="E6525" s="12">
        <v>193</v>
      </c>
      <c r="F6525" s="12">
        <v>0</v>
      </c>
      <c r="G6525" s="12">
        <v>0</v>
      </c>
      <c r="H6525" s="12">
        <v>0</v>
      </c>
      <c r="I6525" s="11"/>
      <c r="J6525" s="14">
        <v>2843750</v>
      </c>
      <c r="K6525" s="14">
        <v>2843750</v>
      </c>
      <c r="L6525" s="14">
        <v>0</v>
      </c>
      <c r="M6525" s="13"/>
      <c r="N6525" s="10">
        <v>6.3</v>
      </c>
      <c r="O6525" s="10">
        <f>N6525-1/SUMIF(Seasons!A$2:A$8,C6525,Seasons!E$2:E$8)*(B6525-(E6525/SUMIF(Seasons!A$2:A$8,C6525,Seasons!B$2:B$8))*SUMIF(Seasons!A$2:A$8,C6525,Seasons!C$2:C$8))</f>
        <v>9.1390728476820726E-2</v>
      </c>
    </row>
    <row r="6526" spans="1:15" x14ac:dyDescent="0.2">
      <c r="A6526">
        <v>1</v>
      </c>
      <c r="B6526" s="1">
        <f>K6526</f>
        <v>2843750</v>
      </c>
      <c r="C6526" s="11" t="s">
        <v>20</v>
      </c>
      <c r="D6526" s="11" t="s">
        <v>1812</v>
      </c>
      <c r="E6526" s="12">
        <v>186</v>
      </c>
      <c r="F6526" s="12">
        <v>0</v>
      </c>
      <c r="G6526" s="12">
        <v>0</v>
      </c>
      <c r="H6526" s="12">
        <v>0</v>
      </c>
      <c r="I6526" s="12"/>
      <c r="J6526" s="14">
        <v>2843750</v>
      </c>
      <c r="K6526" s="14">
        <v>2843750</v>
      </c>
      <c r="L6526" s="14">
        <v>0</v>
      </c>
      <c r="M6526" s="13"/>
      <c r="N6526" s="10">
        <v>4.9000000000000004</v>
      </c>
      <c r="O6526" s="10">
        <f>N6526-1/SUMIF(Seasons!A$2:A$8,C6526,Seasons!E$2:E$8)*(B6526-(E6526/SUMIF(Seasons!A$2:A$8,C6526,Seasons!B$2:B$8))*SUMIF(Seasons!A$2:A$8,C6526,Seasons!C$2:C$8))</f>
        <v>-0.97160751565761938</v>
      </c>
    </row>
    <row r="6527" spans="1:15" x14ac:dyDescent="0.2">
      <c r="A6527">
        <v>1</v>
      </c>
      <c r="B6527" s="1">
        <f>K6527</f>
        <v>2843750</v>
      </c>
      <c r="C6527" s="11" t="s">
        <v>21</v>
      </c>
      <c r="D6527" s="11" t="s">
        <v>1812</v>
      </c>
      <c r="E6527" s="12">
        <v>185</v>
      </c>
      <c r="F6527" s="12">
        <v>0</v>
      </c>
      <c r="G6527" s="12">
        <v>0</v>
      </c>
      <c r="H6527" s="12">
        <v>0</v>
      </c>
      <c r="I6527" s="12"/>
      <c r="J6527" s="14">
        <v>2843750</v>
      </c>
      <c r="K6527" s="14">
        <v>2843750</v>
      </c>
      <c r="L6527" s="14">
        <v>0</v>
      </c>
      <c r="M6527" s="13">
        <v>0</v>
      </c>
      <c r="N6527" s="10">
        <v>2.6</v>
      </c>
      <c r="O6527" s="10">
        <f>N6527-1/SUMIF(Seasons!A$2:A$8,C6527,Seasons!E$2:E$8)*(B6527-(E6527/SUMIF(Seasons!A$2:A$8,C6527,Seasons!B$2:B$8))*SUMIF(Seasons!A$2:A$8,C6527,Seasons!C$2:C$8))</f>
        <v>-2.7279080899952128</v>
      </c>
    </row>
    <row r="6528" spans="1:15" x14ac:dyDescent="0.2">
      <c r="A6528">
        <v>1</v>
      </c>
      <c r="B6528" s="1">
        <f>48/82*K6528</f>
        <v>2634146.3414634145</v>
      </c>
      <c r="C6528" t="s">
        <v>22</v>
      </c>
      <c r="D6528" t="s">
        <v>1812</v>
      </c>
      <c r="E6528">
        <v>99</v>
      </c>
      <c r="F6528">
        <v>0</v>
      </c>
      <c r="H6528">
        <v>0</v>
      </c>
      <c r="K6528" s="1">
        <v>4500000</v>
      </c>
      <c r="L6528" s="1">
        <v>0</v>
      </c>
      <c r="N6528" s="3">
        <v>7.5</v>
      </c>
      <c r="O6528" s="10">
        <f>N6528-1/SUMIF(Seasons!A$2:A$8,C6528,Seasons!E$2:E$8)*(B6528-(E6528/SUMIF(Seasons!A$2:A$8,C6528,Seasons!B$2:B$8))*SUMIF(Seasons!A$2:A$8,C6528,Seasons!C$2:C$8))</f>
        <v>2.6962234461054289</v>
      </c>
    </row>
    <row r="6529" spans="1:15" x14ac:dyDescent="0.2">
      <c r="A6529">
        <v>1</v>
      </c>
      <c r="B6529" s="1">
        <f>K6529</f>
        <v>4500000</v>
      </c>
      <c r="C6529" t="s">
        <v>15</v>
      </c>
      <c r="D6529" t="s">
        <v>1812</v>
      </c>
      <c r="E6529">
        <v>195</v>
      </c>
      <c r="F6529">
        <v>0</v>
      </c>
      <c r="G6529">
        <v>0</v>
      </c>
      <c r="H6529">
        <v>0</v>
      </c>
      <c r="I6529"/>
      <c r="J6529" s="1">
        <v>4500000</v>
      </c>
      <c r="K6529" s="1">
        <v>4500000</v>
      </c>
      <c r="L6529" s="1">
        <v>0</v>
      </c>
      <c r="M6529"/>
      <c r="N6529" s="3">
        <v>6.8</v>
      </c>
      <c r="O6529" s="10">
        <f>N6529-1/SUMIF(Seasons!A$2:A$8,C6529,Seasons!E$2:E$8)*(B6529-(E6529/SUMIF(Seasons!A$2:A$8,C6529,Seasons!B$2:B$8))*SUMIF(Seasons!A$2:A$8,C6529,Seasons!C$2:C$8))</f>
        <v>-2.3771539206195547</v>
      </c>
    </row>
    <row r="6530" spans="1:15" x14ac:dyDescent="0.2">
      <c r="A6530">
        <v>1</v>
      </c>
      <c r="B6530" s="1">
        <v>4500000</v>
      </c>
      <c r="C6530" t="s">
        <v>23</v>
      </c>
      <c r="D6530" t="s">
        <v>1812</v>
      </c>
      <c r="E6530">
        <v>186</v>
      </c>
      <c r="K6530" s="1">
        <v>4500000</v>
      </c>
      <c r="L6530" s="1">
        <v>0</v>
      </c>
      <c r="N6530" s="3">
        <v>4.3</v>
      </c>
      <c r="O6530" s="10">
        <f>N6530-1/SUMIF(Seasons!A$2:A$8,C6530,Seasons!E$2:E$8)*(B6530-(E6530/SUMIF(Seasons!A$2:A$8,C6530,Seasons!B$2:B$8))*SUMIF(Seasons!A$2:A$8,C6530,Seasons!C$2:C$8))</f>
        <v>-4.111712511091393</v>
      </c>
    </row>
    <row r="6531" spans="1:15" x14ac:dyDescent="0.2">
      <c r="A6531">
        <v>1</v>
      </c>
      <c r="B6531" s="1">
        <v>10000</v>
      </c>
      <c r="C6531" t="s">
        <v>23</v>
      </c>
      <c r="D6531" t="s">
        <v>1813</v>
      </c>
      <c r="E6531">
        <v>3</v>
      </c>
      <c r="K6531" s="1">
        <v>10000</v>
      </c>
      <c r="L6531" s="1">
        <v>15000</v>
      </c>
      <c r="N6531" s="3">
        <v>-0.2</v>
      </c>
      <c r="O6531" s="10">
        <f>N6531-1/SUMIF(Seasons!A$2:A$8,C6531,Seasons!E$2:E$8)*(B6531-(E6531/SUMIF(Seasons!A$2:A$8,C6531,Seasons!B$2:B$8))*SUMIF(Seasons!A$2:A$8,C6531,Seasons!C$2:C$8))</f>
        <v>-0.20240432779002204</v>
      </c>
    </row>
    <row r="6532" spans="1:15" x14ac:dyDescent="0.2">
      <c r="A6532">
        <v>1</v>
      </c>
      <c r="B6532" s="1">
        <f>K6532</f>
        <v>409684</v>
      </c>
      <c r="C6532" s="11" t="s">
        <v>21</v>
      </c>
      <c r="D6532" s="11" t="s">
        <v>1814</v>
      </c>
      <c r="E6532" s="12">
        <v>85</v>
      </c>
      <c r="F6532" s="12">
        <v>0</v>
      </c>
      <c r="G6532" s="12">
        <v>0</v>
      </c>
      <c r="H6532" s="12">
        <v>0</v>
      </c>
      <c r="I6532" s="12"/>
      <c r="J6532" s="14">
        <v>891666</v>
      </c>
      <c r="K6532" s="14">
        <v>409684</v>
      </c>
      <c r="L6532" s="14">
        <v>237500</v>
      </c>
      <c r="M6532" s="13">
        <v>0</v>
      </c>
      <c r="N6532" s="10">
        <v>1.2</v>
      </c>
      <c r="O6532" s="10">
        <f>N6532-1/SUMIF(Seasons!A$2:A$8,C6532,Seasons!E$2:E$8)*(B6532-(E6532/SUMIF(Seasons!A$2:A$8,C6532,Seasons!B$2:B$8))*SUMIF(Seasons!A$2:A$8,C6532,Seasons!C$2:C$8))</f>
        <v>0.8129031296495155</v>
      </c>
    </row>
    <row r="6533" spans="1:15" x14ac:dyDescent="0.2">
      <c r="A6533">
        <v>1</v>
      </c>
      <c r="B6533" s="1">
        <f>48/82*K6533</f>
        <v>341414.04878048779</v>
      </c>
      <c r="C6533" t="s">
        <v>22</v>
      </c>
      <c r="D6533" t="s">
        <v>1814</v>
      </c>
      <c r="E6533">
        <v>82</v>
      </c>
      <c r="F6533">
        <v>0</v>
      </c>
      <c r="H6533">
        <v>0</v>
      </c>
      <c r="K6533" s="1">
        <v>583249</v>
      </c>
      <c r="L6533" s="1">
        <v>187500</v>
      </c>
      <c r="N6533" s="3">
        <v>0.4</v>
      </c>
      <c r="O6533" s="10">
        <f>N6533-1/SUMIF(Seasons!A$2:A$8,C6533,Seasons!E$2:E$8)*(B6533-(E6533/SUMIF(Seasons!A$2:A$8,C6533,Seasons!B$2:B$8))*SUMIF(Seasons!A$2:A$8,C6533,Seasons!C$2:C$8))</f>
        <v>0.22065838609541527</v>
      </c>
    </row>
    <row r="6534" spans="1:15" x14ac:dyDescent="0.2">
      <c r="A6534">
        <v>1</v>
      </c>
      <c r="B6534" s="1">
        <f>J6534</f>
        <v>3750000</v>
      </c>
      <c r="C6534" s="11" t="s">
        <v>17</v>
      </c>
      <c r="D6534" s="11" t="s">
        <v>1815</v>
      </c>
      <c r="E6534" s="12">
        <v>190</v>
      </c>
      <c r="F6534" s="12"/>
      <c r="G6534" s="12"/>
      <c r="H6534" s="12"/>
      <c r="I6534" s="13">
        <v>3000000</v>
      </c>
      <c r="J6534" s="14">
        <v>3750000</v>
      </c>
      <c r="K6534" s="14"/>
      <c r="L6534" s="14" t="s">
        <v>27</v>
      </c>
      <c r="M6534" s="13"/>
      <c r="N6534" s="10">
        <v>4.8</v>
      </c>
      <c r="O6534" s="10">
        <f>N6534-1/SUMIF(Seasons!A$2:A$8,C6534,Seasons!E$2:E$8)*(B6534-(E6534/SUMIF(Seasons!A$2:A$8,C6534,Seasons!B$2:B$8))*SUMIF(Seasons!A$2:A$8,C6534,Seasons!C$2:C$8))</f>
        <v>-3.7854724194429279</v>
      </c>
    </row>
    <row r="6535" spans="1:15" x14ac:dyDescent="0.2">
      <c r="A6535">
        <v>1</v>
      </c>
      <c r="B6535" s="1">
        <f>K6535</f>
        <v>3750000</v>
      </c>
      <c r="C6535" s="11" t="s">
        <v>19</v>
      </c>
      <c r="D6535" s="11" t="s">
        <v>1815</v>
      </c>
      <c r="E6535" s="12">
        <v>193</v>
      </c>
      <c r="F6535" s="12">
        <v>0</v>
      </c>
      <c r="G6535" s="12">
        <v>0</v>
      </c>
      <c r="H6535" s="12">
        <v>0</v>
      </c>
      <c r="I6535" s="11"/>
      <c r="J6535" s="14">
        <v>3750000</v>
      </c>
      <c r="K6535" s="14">
        <v>3750000</v>
      </c>
      <c r="L6535" s="14">
        <v>0</v>
      </c>
      <c r="M6535" s="13"/>
      <c r="N6535" s="10">
        <v>6.8</v>
      </c>
      <c r="O6535" s="10">
        <f>N6535-1/SUMIF(Seasons!A$2:A$8,C6535,Seasons!E$2:E$8)*(B6535-(E6535/SUMIF(Seasons!A$2:A$8,C6535,Seasons!B$2:B$8))*SUMIF(Seasons!A$2:A$8,C6535,Seasons!C$2:C$8))</f>
        <v>-1.8092715231788086</v>
      </c>
    </row>
    <row r="6536" spans="1:15" x14ac:dyDescent="0.2">
      <c r="A6536">
        <v>1</v>
      </c>
      <c r="B6536" s="1">
        <f>K6536</f>
        <v>3750000</v>
      </c>
      <c r="C6536" s="11" t="s">
        <v>20</v>
      </c>
      <c r="D6536" s="11" t="s">
        <v>1815</v>
      </c>
      <c r="E6536" s="12">
        <v>186</v>
      </c>
      <c r="F6536" s="12">
        <v>0</v>
      </c>
      <c r="G6536" s="12">
        <v>0</v>
      </c>
      <c r="H6536" s="12">
        <v>0</v>
      </c>
      <c r="I6536" s="12"/>
      <c r="J6536" s="14">
        <v>3750000</v>
      </c>
      <c r="K6536" s="14">
        <v>3750000</v>
      </c>
      <c r="L6536" s="14">
        <v>0</v>
      </c>
      <c r="M6536" s="13"/>
      <c r="N6536" s="10">
        <v>10.4</v>
      </c>
      <c r="O6536" s="10">
        <f>N6536-1/SUMIF(Seasons!A$2:A$8,C6536,Seasons!E$2:E$8)*(B6536-(E6536/SUMIF(Seasons!A$2:A$8,C6536,Seasons!B$2:B$8))*SUMIF(Seasons!A$2:A$8,C6536,Seasons!C$2:C$8))</f>
        <v>2.2580375782881017</v>
      </c>
    </row>
    <row r="6537" spans="1:15" x14ac:dyDescent="0.2">
      <c r="A6537">
        <v>1</v>
      </c>
      <c r="B6537" s="1">
        <f>K6537</f>
        <v>3750000</v>
      </c>
      <c r="C6537" s="11" t="s">
        <v>21</v>
      </c>
      <c r="D6537" s="11" t="s">
        <v>1815</v>
      </c>
      <c r="E6537" s="12">
        <v>185</v>
      </c>
      <c r="F6537" s="12">
        <v>0</v>
      </c>
      <c r="G6537" s="12">
        <v>0</v>
      </c>
      <c r="H6537" s="12">
        <v>0</v>
      </c>
      <c r="I6537" s="12"/>
      <c r="J6537" s="14">
        <v>3750000</v>
      </c>
      <c r="K6537" s="14">
        <v>3750000</v>
      </c>
      <c r="L6537" s="14">
        <v>0</v>
      </c>
      <c r="M6537" s="13">
        <v>0</v>
      </c>
      <c r="N6537" s="10">
        <v>5.3</v>
      </c>
      <c r="O6537" s="10">
        <f>N6537-1/SUMIF(Seasons!A$2:A$8,C6537,Seasons!E$2:E$8)*(B6537-(E6537/SUMIF(Seasons!A$2:A$8,C6537,Seasons!B$2:B$8))*SUMIF(Seasons!A$2:A$8,C6537,Seasons!C$2:C$8))</f>
        <v>-2.1102441359502153</v>
      </c>
    </row>
    <row r="6538" spans="1:15" x14ac:dyDescent="0.2">
      <c r="A6538">
        <v>1</v>
      </c>
      <c r="B6538" s="1">
        <f>48/82*K6538</f>
        <v>2692682.9268292682</v>
      </c>
      <c r="C6538" t="s">
        <v>22</v>
      </c>
      <c r="D6538" t="s">
        <v>1815</v>
      </c>
      <c r="E6538">
        <v>99</v>
      </c>
      <c r="F6538">
        <v>0</v>
      </c>
      <c r="H6538">
        <v>0</v>
      </c>
      <c r="K6538" s="1">
        <v>4600000</v>
      </c>
      <c r="L6538" s="1">
        <v>0</v>
      </c>
      <c r="N6538" s="3">
        <v>0.9</v>
      </c>
      <c r="O6538" s="10">
        <f>N6538-1/SUMIF(Seasons!A$2:A$8,C6538,Seasons!E$2:E$8)*(B6538-(E6538/SUMIF(Seasons!A$2:A$8,C6538,Seasons!B$2:B$8))*SUMIF(Seasons!A$2:A$8,C6538,Seasons!C$2:C$8))</f>
        <v>-4.0246262785208495</v>
      </c>
    </row>
    <row r="6539" spans="1:15" x14ac:dyDescent="0.2">
      <c r="A6539">
        <v>1</v>
      </c>
      <c r="B6539" s="1">
        <f>K6539</f>
        <v>4600000</v>
      </c>
      <c r="C6539" t="s">
        <v>15</v>
      </c>
      <c r="D6539" t="s">
        <v>1815</v>
      </c>
      <c r="E6539">
        <v>195</v>
      </c>
      <c r="F6539">
        <v>0</v>
      </c>
      <c r="G6539">
        <v>0</v>
      </c>
      <c r="H6539">
        <v>0</v>
      </c>
      <c r="I6539"/>
      <c r="J6539" s="1">
        <v>4600000</v>
      </c>
      <c r="K6539" s="1">
        <v>4600000</v>
      </c>
      <c r="L6539" s="1">
        <v>0</v>
      </c>
      <c r="M6539"/>
      <c r="N6539" s="3">
        <v>5.0999999999999996</v>
      </c>
      <c r="O6539" s="10">
        <f>N6539-1/SUMIF(Seasons!A$2:A$8,C6539,Seasons!E$2:E$8)*(B6539-(E6539/SUMIF(Seasons!A$2:A$8,C6539,Seasons!B$2:B$8))*SUMIF(Seasons!A$2:A$8,C6539,Seasons!C$2:C$8))</f>
        <v>-4.3094869312681503</v>
      </c>
    </row>
    <row r="6540" spans="1:15" x14ac:dyDescent="0.2">
      <c r="A6540">
        <v>1</v>
      </c>
      <c r="B6540" s="1">
        <v>4600000</v>
      </c>
      <c r="C6540" t="s">
        <v>23</v>
      </c>
      <c r="D6540" t="s">
        <v>1815</v>
      </c>
      <c r="E6540">
        <v>186</v>
      </c>
      <c r="K6540" s="1">
        <v>4600000</v>
      </c>
      <c r="L6540" s="1">
        <v>0</v>
      </c>
      <c r="N6540" s="3">
        <v>0.30000000000000004</v>
      </c>
      <c r="O6540" s="10">
        <f>N6540-1/SUMIF(Seasons!A$2:A$8,C6540,Seasons!E$2:E$8)*(B6540-(E6540/SUMIF(Seasons!A$2:A$8,C6540,Seasons!B$2:B$8))*SUMIF(Seasons!A$2:A$8,C6540,Seasons!C$2:C$8))</f>
        <v>-8.3246672582076293</v>
      </c>
    </row>
    <row r="6541" spans="1:15" x14ac:dyDescent="0.2">
      <c r="A6541">
        <v>1</v>
      </c>
      <c r="B6541" s="1">
        <f>J6541</f>
        <v>1225000</v>
      </c>
      <c r="C6541" s="11" t="s">
        <v>17</v>
      </c>
      <c r="D6541" s="11" t="s">
        <v>1816</v>
      </c>
      <c r="E6541" s="12">
        <v>190</v>
      </c>
      <c r="F6541" s="12"/>
      <c r="G6541" s="12"/>
      <c r="H6541" s="12"/>
      <c r="I6541" s="13">
        <v>1250000</v>
      </c>
      <c r="J6541" s="14">
        <v>1225000</v>
      </c>
      <c r="K6541" s="14"/>
      <c r="L6541" s="14" t="s">
        <v>27</v>
      </c>
      <c r="M6541" s="13"/>
      <c r="N6541" s="10">
        <v>5.5</v>
      </c>
      <c r="O6541" s="10">
        <f>N6541-1/SUMIF(Seasons!A$2:A$8,C6541,Seasons!E$2:E$8)*(B6541-(E6541/SUMIF(Seasons!A$2:A$8,C6541,Seasons!B$2:B$8))*SUMIF(Seasons!A$2:A$8,C6541,Seasons!C$2:C$8))</f>
        <v>3.5338612779901695</v>
      </c>
    </row>
    <row r="6542" spans="1:15" x14ac:dyDescent="0.2">
      <c r="A6542">
        <v>1</v>
      </c>
      <c r="B6542" s="1">
        <f>K6542</f>
        <v>1500000</v>
      </c>
      <c r="C6542" s="11" t="s">
        <v>19</v>
      </c>
      <c r="D6542" s="11" t="s">
        <v>1816</v>
      </c>
      <c r="E6542" s="12">
        <v>193</v>
      </c>
      <c r="F6542" s="12">
        <v>0</v>
      </c>
      <c r="G6542" s="12">
        <v>0</v>
      </c>
      <c r="H6542" s="12">
        <v>0</v>
      </c>
      <c r="I6542" s="11"/>
      <c r="J6542" s="14">
        <v>1500000</v>
      </c>
      <c r="K6542" s="14">
        <v>1500000</v>
      </c>
      <c r="L6542" s="14">
        <v>0</v>
      </c>
      <c r="M6542" s="13"/>
      <c r="N6542" s="10">
        <v>6.4</v>
      </c>
      <c r="O6542" s="10">
        <f>N6542-1/SUMIF(Seasons!A$2:A$8,C6542,Seasons!E$2:E$8)*(B6542-(E6542/SUMIF(Seasons!A$2:A$8,C6542,Seasons!B$2:B$8))*SUMIF(Seasons!A$2:A$8,C6542,Seasons!C$2:C$8))</f>
        <v>3.7509933774834439</v>
      </c>
    </row>
    <row r="6543" spans="1:15" x14ac:dyDescent="0.2">
      <c r="A6543">
        <v>1</v>
      </c>
      <c r="B6543" s="1">
        <f>K6543</f>
        <v>2250000</v>
      </c>
      <c r="C6543" s="11" t="s">
        <v>20</v>
      </c>
      <c r="D6543" s="11" t="s">
        <v>1816</v>
      </c>
      <c r="E6543" s="11">
        <v>186</v>
      </c>
      <c r="F6543" s="11">
        <v>0</v>
      </c>
      <c r="G6543" s="11">
        <v>0</v>
      </c>
      <c r="H6543" s="11">
        <v>0</v>
      </c>
      <c r="I6543" s="11"/>
      <c r="J6543" s="17">
        <v>2250000</v>
      </c>
      <c r="K6543" s="17">
        <v>2250000</v>
      </c>
      <c r="L6543" s="17">
        <v>0</v>
      </c>
      <c r="M6543" s="18"/>
      <c r="N6543" s="10">
        <v>5.3</v>
      </c>
      <c r="O6543" s="10">
        <f>N6543-1/SUMIF(Seasons!A$2:A$8,C6543,Seasons!E$2:E$8)*(B6543-(E6543/SUMIF(Seasons!A$2:A$8,C6543,Seasons!B$2:B$8))*SUMIF(Seasons!A$2:A$8,C6543,Seasons!C$2:C$8))</f>
        <v>0.91586638830897726</v>
      </c>
    </row>
    <row r="6544" spans="1:15" x14ac:dyDescent="0.2">
      <c r="A6544">
        <v>1</v>
      </c>
      <c r="B6544" s="1">
        <f>K6544</f>
        <v>3500000</v>
      </c>
      <c r="C6544" s="11" t="s">
        <v>21</v>
      </c>
      <c r="D6544" s="11" t="s">
        <v>1816</v>
      </c>
      <c r="E6544" s="12">
        <v>185</v>
      </c>
      <c r="F6544" s="12">
        <v>0</v>
      </c>
      <c r="G6544" s="12">
        <v>0</v>
      </c>
      <c r="H6544" s="12">
        <v>0</v>
      </c>
      <c r="I6544" s="12"/>
      <c r="J6544" s="14">
        <v>3500000</v>
      </c>
      <c r="K6544" s="14">
        <v>3500000</v>
      </c>
      <c r="L6544" s="14">
        <v>0</v>
      </c>
      <c r="M6544" s="13">
        <v>0</v>
      </c>
      <c r="N6544" s="10">
        <v>-0.4</v>
      </c>
      <c r="O6544" s="10">
        <f>N6544-1/SUMIF(Seasons!A$2:A$8,C6544,Seasons!E$2:E$8)*(B6544-(E6544/SUMIF(Seasons!A$2:A$8,C6544,Seasons!B$2:B$8))*SUMIF(Seasons!A$2:A$8,C6544,Seasons!C$2:C$8))</f>
        <v>-7.235806606031594</v>
      </c>
    </row>
    <row r="6545" spans="1:15" x14ac:dyDescent="0.2">
      <c r="A6545">
        <v>1</v>
      </c>
      <c r="B6545" s="1">
        <f>48/82*K6545</f>
        <v>2048780.487804878</v>
      </c>
      <c r="C6545" t="s">
        <v>22</v>
      </c>
      <c r="D6545" t="s">
        <v>1816</v>
      </c>
      <c r="E6545">
        <v>99</v>
      </c>
      <c r="F6545">
        <v>0</v>
      </c>
      <c r="H6545">
        <v>0</v>
      </c>
      <c r="K6545" s="1">
        <v>3500000</v>
      </c>
      <c r="L6545" s="1">
        <v>0</v>
      </c>
      <c r="N6545" s="3">
        <v>0.1</v>
      </c>
      <c r="O6545" s="10">
        <f>N6545-1/SUMIF(Seasons!A$2:A$8,C6545,Seasons!E$2:E$8)*(B6545-(E6545/SUMIF(Seasons!A$2:A$8,C6545,Seasons!B$2:B$8))*SUMIF(Seasons!A$2:A$8,C6545,Seasons!C$2:C$8))</f>
        <v>-3.4952793076317858</v>
      </c>
    </row>
    <row r="6546" spans="1:15" x14ac:dyDescent="0.2">
      <c r="A6546">
        <v>1</v>
      </c>
      <c r="B6546" s="1">
        <f>K6546</f>
        <v>3500000</v>
      </c>
      <c r="C6546" t="s">
        <v>15</v>
      </c>
      <c r="D6546" t="s">
        <v>1816</v>
      </c>
      <c r="E6546">
        <v>195</v>
      </c>
      <c r="F6546">
        <v>0</v>
      </c>
      <c r="G6546">
        <v>0</v>
      </c>
      <c r="H6546">
        <v>0</v>
      </c>
      <c r="I6546"/>
      <c r="J6546" s="1">
        <v>3500000</v>
      </c>
      <c r="K6546" s="1">
        <v>3500000</v>
      </c>
      <c r="L6546" s="1">
        <v>0</v>
      </c>
      <c r="M6546"/>
      <c r="N6546" s="3">
        <v>7.3</v>
      </c>
      <c r="O6546" s="10">
        <f>N6546-1/SUMIF(Seasons!A$2:A$8,C6546,Seasons!E$2:E$8)*(B6546-(E6546/SUMIF(Seasons!A$2:A$8,C6546,Seasons!B$2:B$8))*SUMIF(Seasons!A$2:A$8,C6546,Seasons!C$2:C$8))</f>
        <v>0.44617618586640884</v>
      </c>
    </row>
    <row r="6547" spans="1:15" x14ac:dyDescent="0.2">
      <c r="A6547">
        <v>1</v>
      </c>
      <c r="B6547" s="1">
        <v>3500000</v>
      </c>
      <c r="C6547" t="s">
        <v>23</v>
      </c>
      <c r="D6547" t="s">
        <v>1816</v>
      </c>
      <c r="E6547">
        <v>186</v>
      </c>
      <c r="K6547" s="1">
        <v>3500000</v>
      </c>
      <c r="L6547" s="1">
        <v>0</v>
      </c>
      <c r="N6547" s="3">
        <v>1.5</v>
      </c>
      <c r="O6547" s="10">
        <f>N6547-1/SUMIF(Seasons!A$2:A$8,C6547,Seasons!E$2:E$8)*(B6547-(E6547/SUMIF(Seasons!A$2:A$8,C6547,Seasons!B$2:B$8))*SUMIF(Seasons!A$2:A$8,C6547,Seasons!C$2:C$8))</f>
        <v>-4.7821650399290148</v>
      </c>
    </row>
    <row r="6548" spans="1:15" x14ac:dyDescent="0.2">
      <c r="A6548">
        <v>1</v>
      </c>
      <c r="B6548" s="1">
        <f>K6548</f>
        <v>70833</v>
      </c>
      <c r="C6548" s="11" t="s">
        <v>20</v>
      </c>
      <c r="D6548" s="11" t="s">
        <v>1817</v>
      </c>
      <c r="E6548" s="12">
        <v>15</v>
      </c>
      <c r="F6548" s="12">
        <v>0</v>
      </c>
      <c r="G6548" s="12">
        <v>0</v>
      </c>
      <c r="H6548" s="12">
        <v>0</v>
      </c>
      <c r="I6548" s="12"/>
      <c r="J6548" s="14">
        <v>878333</v>
      </c>
      <c r="K6548" s="14">
        <v>70833</v>
      </c>
      <c r="L6548" s="14">
        <v>310000</v>
      </c>
      <c r="M6548" s="13"/>
      <c r="N6548" s="10">
        <v>0.2</v>
      </c>
      <c r="O6548" s="10">
        <f>N6548-1/SUMIF(Seasons!A$2:A$8,C6548,Seasons!E$2:E$8)*(B6548-(E6548/SUMIF(Seasons!A$2:A$8,C6548,Seasons!B$2:B$8))*SUMIF(Seasons!A$2:A$8,C6548,Seasons!C$2:C$8))</f>
        <v>0.12356471142837902</v>
      </c>
    </row>
    <row r="6549" spans="1:15" x14ac:dyDescent="0.2">
      <c r="A6549">
        <v>1</v>
      </c>
      <c r="B6549" s="1">
        <f>K6549</f>
        <v>97243</v>
      </c>
      <c r="C6549" s="11" t="s">
        <v>21</v>
      </c>
      <c r="D6549" s="11" t="s">
        <v>1817</v>
      </c>
      <c r="E6549" s="12">
        <v>21</v>
      </c>
      <c r="F6549" s="12">
        <v>0</v>
      </c>
      <c r="G6549" s="12">
        <v>0</v>
      </c>
      <c r="H6549" s="12">
        <v>0</v>
      </c>
      <c r="I6549" s="12"/>
      <c r="J6549" s="14">
        <v>856667</v>
      </c>
      <c r="K6549" s="14">
        <v>97243</v>
      </c>
      <c r="L6549" s="14">
        <v>310000</v>
      </c>
      <c r="M6549" s="13">
        <v>0</v>
      </c>
      <c r="N6549" s="10">
        <v>0.5</v>
      </c>
      <c r="O6549" s="10">
        <f>N6549-1/SUMIF(Seasons!A$2:A$8,C6549,Seasons!E$2:E$8)*(B6549-(E6549/SUMIF(Seasons!A$2:A$8,C6549,Seasons!B$2:B$8))*SUMIF(Seasons!A$2:A$8,C6549,Seasons!C$2:C$8))</f>
        <v>0.41349337197417618</v>
      </c>
    </row>
    <row r="6550" spans="1:15" x14ac:dyDescent="0.2">
      <c r="A6550">
        <v>1</v>
      </c>
      <c r="B6550" s="1">
        <f>48/82*K6550</f>
        <v>36368.780487804877</v>
      </c>
      <c r="C6550" t="s">
        <v>22</v>
      </c>
      <c r="D6550" t="s">
        <v>1817</v>
      </c>
      <c r="E6550">
        <v>11</v>
      </c>
      <c r="F6550">
        <v>0</v>
      </c>
      <c r="H6550">
        <v>0</v>
      </c>
      <c r="K6550" s="1">
        <v>62130</v>
      </c>
      <c r="L6550" s="1">
        <v>310000</v>
      </c>
      <c r="N6550" s="3">
        <v>0</v>
      </c>
      <c r="O6550" s="10">
        <f>N6550-1/SUMIF(Seasons!A$2:A$8,C6550,Seasons!E$2:E$8)*(B6550-(E6550/SUMIF(Seasons!A$2:A$8,C6550,Seasons!B$2:B$8))*SUMIF(Seasons!A$2:A$8,C6550,Seasons!C$2:C$8))</f>
        <v>-4.588261211644378E-3</v>
      </c>
    </row>
    <row r="6551" spans="1:15" x14ac:dyDescent="0.2">
      <c r="A6551">
        <v>1</v>
      </c>
      <c r="B6551" s="1">
        <f>K6551</f>
        <v>567500</v>
      </c>
      <c r="C6551" t="s">
        <v>15</v>
      </c>
      <c r="D6551" t="s">
        <v>1817</v>
      </c>
      <c r="E6551">
        <v>195</v>
      </c>
      <c r="F6551">
        <v>0</v>
      </c>
      <c r="G6551">
        <v>0</v>
      </c>
      <c r="H6551">
        <v>0</v>
      </c>
      <c r="I6551"/>
      <c r="J6551" s="1">
        <v>869167</v>
      </c>
      <c r="K6551" s="1">
        <v>567500</v>
      </c>
      <c r="L6551" s="1">
        <v>285000</v>
      </c>
      <c r="M6551"/>
      <c r="N6551" s="3">
        <v>0.5</v>
      </c>
      <c r="O6551" s="10">
        <f>N6551-1/SUMIF(Seasons!A$2:A$8,C6551,Seasons!E$2:E$8)*(B6551-(E6551/SUMIF(Seasons!A$2:A$8,C6551,Seasons!B$2:B$8))*SUMIF(Seasons!A$2:A$8,C6551,Seasons!C$2:C$8))</f>
        <v>0.45934172313649563</v>
      </c>
    </row>
    <row r="6552" spans="1:15" x14ac:dyDescent="0.2">
      <c r="A6552">
        <v>1</v>
      </c>
      <c r="B6552" s="1">
        <f>J6552</f>
        <v>1000000</v>
      </c>
      <c r="C6552" s="11" t="s">
        <v>17</v>
      </c>
      <c r="D6552" s="11" t="s">
        <v>1818</v>
      </c>
      <c r="E6552" s="12">
        <v>190</v>
      </c>
      <c r="F6552" s="12"/>
      <c r="G6552" s="12"/>
      <c r="H6552" s="12"/>
      <c r="I6552" s="13">
        <v>1000000</v>
      </c>
      <c r="J6552" s="14">
        <v>1000000</v>
      </c>
      <c r="K6552" s="14"/>
      <c r="L6552" s="14" t="s">
        <v>27</v>
      </c>
      <c r="M6552" s="13"/>
      <c r="N6552" s="10">
        <v>2.1</v>
      </c>
      <c r="O6552" s="10">
        <f>N6552-1/SUMIF(Seasons!A$2:A$8,C6552,Seasons!E$2:E$8)*(B6552-(E6552/SUMIF(Seasons!A$2:A$8,C6552,Seasons!B$2:B$8))*SUMIF(Seasons!A$2:A$8,C6552,Seasons!C$2:C$8))</f>
        <v>0.72370289459311854</v>
      </c>
    </row>
    <row r="6553" spans="1:15" x14ac:dyDescent="0.2">
      <c r="A6553">
        <v>1</v>
      </c>
      <c r="B6553" s="1">
        <f>J6553</f>
        <v>858333</v>
      </c>
      <c r="C6553" s="11" t="s">
        <v>17</v>
      </c>
      <c r="D6553" s="11" t="s">
        <v>1819</v>
      </c>
      <c r="E6553" s="12">
        <v>190</v>
      </c>
      <c r="F6553" s="12"/>
      <c r="G6553" s="12"/>
      <c r="H6553" s="12"/>
      <c r="I6553" s="13">
        <v>925000</v>
      </c>
      <c r="J6553" s="14">
        <v>858333</v>
      </c>
      <c r="K6553" s="14"/>
      <c r="L6553" s="14" t="s">
        <v>27</v>
      </c>
      <c r="M6553" s="13"/>
      <c r="N6553" s="10">
        <v>-4.0999999999999996</v>
      </c>
      <c r="O6553" s="10">
        <f>N6553-1/SUMIF(Seasons!A$2:A$8,C6553,Seasons!E$2:E$8)*(B6553-(E6553/SUMIF(Seasons!A$2:A$8,C6553,Seasons!B$2:B$8))*SUMIF(Seasons!A$2:A$8,C6553,Seasons!C$2:C$8))</f>
        <v>-5.104914472965592</v>
      </c>
    </row>
    <row r="6554" spans="1:15" x14ac:dyDescent="0.2">
      <c r="A6554">
        <v>1</v>
      </c>
      <c r="B6554" s="1">
        <f>K6554</f>
        <v>762500</v>
      </c>
      <c r="C6554" s="11" t="s">
        <v>19</v>
      </c>
      <c r="D6554" s="11" t="s">
        <v>1819</v>
      </c>
      <c r="E6554" s="12">
        <v>193</v>
      </c>
      <c r="F6554" s="12">
        <v>0</v>
      </c>
      <c r="G6554" s="12">
        <v>0</v>
      </c>
      <c r="H6554" s="12">
        <v>0</v>
      </c>
      <c r="I6554" s="11"/>
      <c r="J6554" s="14">
        <v>762500</v>
      </c>
      <c r="K6554" s="14">
        <v>762500</v>
      </c>
      <c r="L6554" s="14">
        <v>0</v>
      </c>
      <c r="M6554" s="13"/>
      <c r="N6554" s="10">
        <v>0.3</v>
      </c>
      <c r="O6554" s="10">
        <f>N6554-1/SUMIF(Seasons!A$2:A$8,C6554,Seasons!E$2:E$8)*(B6554-(E6554/SUMIF(Seasons!A$2:A$8,C6554,Seasons!B$2:B$8))*SUMIF(Seasons!A$2:A$8,C6554,Seasons!C$2:C$8))</f>
        <v>-0.39536423841059604</v>
      </c>
    </row>
    <row r="6555" spans="1:15" x14ac:dyDescent="0.2">
      <c r="A6555">
        <v>1</v>
      </c>
      <c r="B6555" s="1">
        <f>K6555</f>
        <v>49194</v>
      </c>
      <c r="C6555" s="11" t="s">
        <v>20</v>
      </c>
      <c r="D6555" s="11" t="s">
        <v>1819</v>
      </c>
      <c r="E6555" s="12">
        <v>12</v>
      </c>
      <c r="F6555" s="12">
        <v>0</v>
      </c>
      <c r="G6555" s="12">
        <v>0</v>
      </c>
      <c r="H6555" s="12">
        <v>0</v>
      </c>
      <c r="I6555" s="12"/>
      <c r="J6555" s="14">
        <v>762500</v>
      </c>
      <c r="K6555" s="14">
        <v>49194</v>
      </c>
      <c r="L6555" s="14">
        <v>0</v>
      </c>
      <c r="M6555" s="13"/>
      <c r="N6555" s="10"/>
      <c r="O6555" s="10">
        <f>N6555-1/SUMIF(Seasons!A$2:A$8,C6555,Seasons!E$2:E$8)*(B6555-(E6555/SUMIF(Seasons!A$2:A$8,C6555,Seasons!B$2:B$8))*SUMIF(Seasons!A$2:A$8,C6555,Seasons!C$2:C$8))</f>
        <v>-4.2428230857296786E-2</v>
      </c>
    </row>
    <row r="6556" spans="1:15" x14ac:dyDescent="0.2">
      <c r="A6556">
        <v>1</v>
      </c>
      <c r="B6556" s="1">
        <f>J6556</f>
        <v>725000</v>
      </c>
      <c r="C6556" s="11" t="s">
        <v>17</v>
      </c>
      <c r="D6556" s="11" t="s">
        <v>1820</v>
      </c>
      <c r="E6556" s="12">
        <v>190</v>
      </c>
      <c r="F6556" s="12"/>
      <c r="G6556" s="12"/>
      <c r="H6556" s="12"/>
      <c r="I6556" s="13">
        <v>725000</v>
      </c>
      <c r="J6556" s="14">
        <v>725000</v>
      </c>
      <c r="K6556" s="14"/>
      <c r="L6556" s="14"/>
      <c r="M6556" s="13"/>
      <c r="N6556" s="20">
        <v>0.7</v>
      </c>
      <c r="O6556" s="10">
        <f>N6556-1/SUMIF(Seasons!A$2:A$8,C6556,Seasons!E$2:E$8)*(B6556-(E6556/SUMIF(Seasons!A$2:A$8,C6556,Seasons!B$2:B$8))*SUMIF(Seasons!A$2:A$8,C6556,Seasons!C$2:C$8))</f>
        <v>4.4620425996723112E-2</v>
      </c>
    </row>
    <row r="6557" spans="1:15" x14ac:dyDescent="0.2">
      <c r="A6557">
        <v>1</v>
      </c>
      <c r="B6557" s="1">
        <f>K6557</f>
        <v>270466</v>
      </c>
      <c r="C6557" s="11" t="s">
        <v>19</v>
      </c>
      <c r="D6557" s="11" t="s">
        <v>1820</v>
      </c>
      <c r="E6557" s="12">
        <v>72</v>
      </c>
      <c r="F6557" s="12">
        <v>0</v>
      </c>
      <c r="G6557" s="12">
        <v>0</v>
      </c>
      <c r="H6557" s="12">
        <v>0</v>
      </c>
      <c r="I6557" s="11"/>
      <c r="J6557" s="14">
        <v>725000</v>
      </c>
      <c r="K6557" s="14">
        <v>270466</v>
      </c>
      <c r="L6557" s="14">
        <v>0</v>
      </c>
      <c r="M6557" s="13"/>
      <c r="N6557" s="10">
        <v>-5.3</v>
      </c>
      <c r="O6557" s="10">
        <f>N6557-1/SUMIF(Seasons!A$2:A$8,C6557,Seasons!E$2:E$8)*(B6557-(E6557/SUMIF(Seasons!A$2:A$8,C6557,Seasons!B$2:B$8))*SUMIF(Seasons!A$2:A$8,C6557,Seasons!C$2:C$8))</f>
        <v>-5.522351000240195</v>
      </c>
    </row>
    <row r="6558" spans="1:15" x14ac:dyDescent="0.2">
      <c r="A6558">
        <v>1</v>
      </c>
      <c r="B6558" s="1">
        <f>K6558</f>
        <v>74872</v>
      </c>
      <c r="C6558" t="s">
        <v>15</v>
      </c>
      <c r="D6558" t="s">
        <v>1821</v>
      </c>
      <c r="E6558">
        <v>16</v>
      </c>
      <c r="F6558">
        <v>0</v>
      </c>
      <c r="G6558">
        <v>0</v>
      </c>
      <c r="H6558">
        <v>0</v>
      </c>
      <c r="I6558"/>
      <c r="J6558" s="1">
        <v>1350000</v>
      </c>
      <c r="K6558" s="1">
        <v>74872</v>
      </c>
      <c r="L6558" s="1">
        <v>25000</v>
      </c>
      <c r="M6558"/>
      <c r="N6558" s="3">
        <v>-0.4</v>
      </c>
      <c r="O6558" s="10">
        <f>N6558-1/SUMIF(Seasons!A$2:A$8,C6558,Seasons!E$2:E$8)*(B6558-(E6558/SUMIF(Seasons!A$2:A$8,C6558,Seasons!B$2:B$8))*SUMIF(Seasons!A$2:A$8,C6558,Seasons!C$2:C$8))</f>
        <v>-0.46910465410678387</v>
      </c>
    </row>
    <row r="6559" spans="1:15" x14ac:dyDescent="0.2">
      <c r="A6559">
        <v>1</v>
      </c>
      <c r="B6559" s="1">
        <f>J6559</f>
        <v>487500</v>
      </c>
      <c r="C6559" s="11" t="s">
        <v>17</v>
      </c>
      <c r="D6559" t="s">
        <v>1822</v>
      </c>
      <c r="E6559" s="12">
        <v>190</v>
      </c>
      <c r="F6559" s="12"/>
      <c r="G6559" s="12"/>
      <c r="H6559" s="12"/>
      <c r="I6559" s="13">
        <v>487500</v>
      </c>
      <c r="J6559" s="14">
        <v>487500</v>
      </c>
      <c r="K6559" s="14"/>
      <c r="L6559" s="14" t="s">
        <v>27</v>
      </c>
      <c r="M6559" s="13"/>
      <c r="N6559" s="10">
        <v>-0.1</v>
      </c>
      <c r="O6559" s="10">
        <f>N6559-1/SUMIF(Seasons!A$2:A$8,C6559,Seasons!E$2:E$8)*(B6559-(E6559/SUMIF(Seasons!A$2:A$8,C6559,Seasons!B$2:B$8))*SUMIF(Seasons!A$2:A$8,C6559,Seasons!C$2:C$8))</f>
        <v>-0.13276897870016385</v>
      </c>
    </row>
    <row r="6560" spans="1:15" x14ac:dyDescent="0.2">
      <c r="A6560">
        <v>1</v>
      </c>
      <c r="B6560" s="1">
        <f>K6560</f>
        <v>150538</v>
      </c>
      <c r="C6560" s="11" t="s">
        <v>20</v>
      </c>
      <c r="D6560" t="s">
        <v>1822</v>
      </c>
      <c r="E6560" s="12">
        <v>56</v>
      </c>
      <c r="F6560" s="12">
        <v>0</v>
      </c>
      <c r="G6560" s="12">
        <v>0</v>
      </c>
      <c r="H6560" s="12">
        <v>0</v>
      </c>
      <c r="I6560" s="12"/>
      <c r="J6560" s="14">
        <v>500000</v>
      </c>
      <c r="K6560" s="14">
        <v>150538</v>
      </c>
      <c r="L6560" s="14">
        <v>0</v>
      </c>
      <c r="M6560" s="13"/>
      <c r="N6560" s="10">
        <v>1.2</v>
      </c>
      <c r="O6560" s="10">
        <f>N6560-1/SUMIF(Seasons!A$2:A$8,C6560,Seasons!E$2:E$8)*(B6560-(E6560/SUMIF(Seasons!A$2:A$8,C6560,Seasons!B$2:B$8))*SUMIF(Seasons!A$2:A$8,C6560,Seasons!C$2:C$8))</f>
        <v>1.1999990841134083</v>
      </c>
    </row>
    <row r="6561" spans="1:15" x14ac:dyDescent="0.2">
      <c r="A6561">
        <v>1</v>
      </c>
      <c r="B6561" s="1">
        <f>K6561</f>
        <v>210000</v>
      </c>
      <c r="C6561" s="11" t="s">
        <v>21</v>
      </c>
      <c r="D6561" t="s">
        <v>1822</v>
      </c>
      <c r="E6561" s="12">
        <v>74</v>
      </c>
      <c r="F6561" s="12">
        <v>0</v>
      </c>
      <c r="G6561" s="12">
        <v>0</v>
      </c>
      <c r="H6561" s="12">
        <v>0</v>
      </c>
      <c r="I6561" s="12"/>
      <c r="J6561" s="14">
        <v>525000</v>
      </c>
      <c r="K6561" s="14">
        <v>210000</v>
      </c>
      <c r="L6561" s="14">
        <v>0</v>
      </c>
      <c r="M6561" s="13">
        <v>0</v>
      </c>
      <c r="N6561" s="10">
        <v>0.8</v>
      </c>
      <c r="O6561" s="10">
        <f>N6561-1/SUMIF(Seasons!A$2:A$8,C6561,Seasons!E$2:E$8)*(B6561-(E6561/SUMIF(Seasons!A$2:A$8,C6561,Seasons!B$2:B$8))*SUMIF(Seasons!A$2:A$8,C6561,Seasons!C$2:C$8))</f>
        <v>0.8</v>
      </c>
    </row>
    <row r="6562" spans="1:15" x14ac:dyDescent="0.2">
      <c r="A6562">
        <v>1</v>
      </c>
      <c r="B6562" s="1">
        <f>48/82*K6562</f>
        <v>57797.268292682922</v>
      </c>
      <c r="C6562" t="s">
        <v>22</v>
      </c>
      <c r="D6562" t="s">
        <v>1822</v>
      </c>
      <c r="E6562">
        <v>17</v>
      </c>
      <c r="F6562">
        <v>0</v>
      </c>
      <c r="H6562">
        <v>0</v>
      </c>
      <c r="K6562" s="1">
        <v>98737</v>
      </c>
      <c r="L6562" s="1">
        <v>0</v>
      </c>
      <c r="N6562" s="3">
        <v>0.5</v>
      </c>
      <c r="O6562" s="10">
        <f>N6562-1/SUMIF(Seasons!A$2:A$8,C6562,Seasons!E$2:E$8)*(B6562-(E6562/SUMIF(Seasons!A$2:A$8,C6562,Seasons!B$2:B$8))*SUMIF(Seasons!A$2:A$8,C6562,Seasons!C$2:C$8))</f>
        <v>0.48962446520277519</v>
      </c>
    </row>
    <row r="6563" spans="1:15" x14ac:dyDescent="0.2">
      <c r="A6563">
        <v>1</v>
      </c>
      <c r="B6563" s="1">
        <f>K6563</f>
        <v>179456</v>
      </c>
      <c r="C6563" t="s">
        <v>15</v>
      </c>
      <c r="D6563" t="s">
        <v>1822</v>
      </c>
      <c r="E6563">
        <v>53</v>
      </c>
      <c r="F6563">
        <v>0</v>
      </c>
      <c r="G6563">
        <v>0</v>
      </c>
      <c r="H6563">
        <v>31</v>
      </c>
      <c r="I6563"/>
      <c r="J6563" s="1">
        <v>600000</v>
      </c>
      <c r="K6563" s="1">
        <v>179456</v>
      </c>
      <c r="L6563" s="1">
        <v>0</v>
      </c>
      <c r="M6563"/>
      <c r="N6563" s="3">
        <v>0</v>
      </c>
      <c r="O6563" s="10">
        <f>N6563-1/SUMIF(Seasons!A$2:A$8,C6563,Seasons!E$2:E$8)*(B6563-(E6563/SUMIF(Seasons!A$2:A$8,C6563,Seasons!B$2:B$8))*SUMIF(Seasons!A$2:A$8,C6563,Seasons!C$2:C$8))</f>
        <v>-6.9627462953310043E-2</v>
      </c>
    </row>
    <row r="6564" spans="1:15" x14ac:dyDescent="0.2">
      <c r="A6564">
        <v>1</v>
      </c>
      <c r="B6564" s="1">
        <v>3000</v>
      </c>
      <c r="C6564" t="s">
        <v>23</v>
      </c>
      <c r="D6564" t="s">
        <v>1822</v>
      </c>
      <c r="E6564">
        <v>1</v>
      </c>
      <c r="K6564" s="1">
        <v>3000</v>
      </c>
      <c r="L6564" s="1">
        <v>0</v>
      </c>
      <c r="N6564" s="3">
        <v>0</v>
      </c>
      <c r="O6564" s="10">
        <f>N6564-1/SUMIF(Seasons!A$2:A$8,C6564,Seasons!E$2:E$8)*(B6564-(E6564/SUMIF(Seasons!A$2:A$8,C6564,Seasons!B$2:B$8))*SUMIF(Seasons!A$2:A$8,C6564,Seasons!C$2:C$8))</f>
        <v>-9.1593439619887208E-5</v>
      </c>
    </row>
    <row r="6565" spans="1:15" x14ac:dyDescent="0.2">
      <c r="A6565">
        <v>1</v>
      </c>
      <c r="B6565" s="1">
        <f>K6565</f>
        <v>2821</v>
      </c>
      <c r="C6565" t="s">
        <v>15</v>
      </c>
      <c r="D6565" t="s">
        <v>1823</v>
      </c>
      <c r="E6565">
        <v>1</v>
      </c>
      <c r="F6565">
        <v>0</v>
      </c>
      <c r="G6565">
        <v>0</v>
      </c>
      <c r="H6565">
        <v>0</v>
      </c>
      <c r="I6565"/>
      <c r="J6565" s="1">
        <v>550000</v>
      </c>
      <c r="K6565" s="1">
        <v>2821</v>
      </c>
      <c r="L6565" s="1">
        <v>0</v>
      </c>
      <c r="M6565"/>
      <c r="N6565" s="3">
        <v>0</v>
      </c>
      <c r="O6565" s="10">
        <f>N6565-1/SUMIF(Seasons!A$2:A$8,C6565,Seasons!E$2:E$8)*(B6565-(E6565/SUMIF(Seasons!A$2:A$8,C6565,Seasons!B$2:B$8))*SUMIF(Seasons!A$2:A$8,C6565,Seasons!C$2:C$8))</f>
        <v>-1.1318787698269283E-6</v>
      </c>
    </row>
    <row r="6566" spans="1:15" x14ac:dyDescent="0.2">
      <c r="A6566">
        <v>1</v>
      </c>
      <c r="B6566" s="1">
        <f>K6566</f>
        <v>1654166</v>
      </c>
      <c r="C6566" s="11" t="s">
        <v>19</v>
      </c>
      <c r="D6566" t="s">
        <v>1824</v>
      </c>
      <c r="E6566" s="12">
        <v>193</v>
      </c>
      <c r="F6566" s="12">
        <v>0</v>
      </c>
      <c r="G6566" s="12">
        <v>0</v>
      </c>
      <c r="H6566" s="12">
        <v>0</v>
      </c>
      <c r="I6566" s="11"/>
      <c r="J6566" s="14">
        <v>1654166</v>
      </c>
      <c r="K6566" s="14">
        <v>1654166</v>
      </c>
      <c r="L6566" s="14">
        <v>850000</v>
      </c>
      <c r="M6566" s="13"/>
      <c r="N6566" s="10">
        <v>5.4</v>
      </c>
      <c r="O6566" s="10">
        <f>N6566-1/SUMIF(Seasons!A$2:A$8,C6566,Seasons!E$2:E$8)*(B6566-(E6566/SUMIF(Seasons!A$2:A$8,C6566,Seasons!B$2:B$8))*SUMIF(Seasons!A$2:A$8,C6566,Seasons!C$2:C$8))</f>
        <v>2.3426066225165565</v>
      </c>
    </row>
    <row r="6567" spans="1:15" x14ac:dyDescent="0.2">
      <c r="A6567">
        <v>1</v>
      </c>
      <c r="B6567" s="1">
        <f>K6567</f>
        <v>1645273</v>
      </c>
      <c r="C6567" s="11" t="s">
        <v>20</v>
      </c>
      <c r="D6567" t="s">
        <v>1824</v>
      </c>
      <c r="E6567" s="12">
        <v>185</v>
      </c>
      <c r="F6567" s="12">
        <v>0</v>
      </c>
      <c r="G6567" s="12">
        <v>0</v>
      </c>
      <c r="H6567" s="12">
        <v>0</v>
      </c>
      <c r="I6567" s="12"/>
      <c r="J6567" s="14">
        <v>1654166</v>
      </c>
      <c r="K6567" s="14">
        <v>1645273</v>
      </c>
      <c r="L6567" s="14">
        <v>637500</v>
      </c>
      <c r="M6567" s="13"/>
      <c r="N6567" s="10">
        <v>8.1999999999999993</v>
      </c>
      <c r="O6567" s="10">
        <f>N6567-1/SUMIF(Seasons!A$2:A$8,C6567,Seasons!E$2:E$8)*(B6567-(E6567/SUMIF(Seasons!A$2:A$8,C6567,Seasons!B$2:B$8))*SUMIF(Seasons!A$2:A$8,C6567,Seasons!C$2:C$8))</f>
        <v>5.3241056232742938</v>
      </c>
    </row>
    <row r="6568" spans="1:15" x14ac:dyDescent="0.2">
      <c r="A6568">
        <v>1</v>
      </c>
      <c r="B6568" s="1">
        <f>K6568</f>
        <v>1654166</v>
      </c>
      <c r="C6568" s="11" t="s">
        <v>21</v>
      </c>
      <c r="D6568" t="s">
        <v>1824</v>
      </c>
      <c r="E6568" s="12">
        <v>185</v>
      </c>
      <c r="F6568" s="12">
        <v>0</v>
      </c>
      <c r="G6568" s="12">
        <v>0</v>
      </c>
      <c r="H6568" s="12">
        <v>0</v>
      </c>
      <c r="I6568" s="12"/>
      <c r="J6568" s="14">
        <v>1654166</v>
      </c>
      <c r="K6568" s="14">
        <v>1654166</v>
      </c>
      <c r="L6568" s="14">
        <v>850000</v>
      </c>
      <c r="M6568" s="13">
        <v>0</v>
      </c>
      <c r="N6568" s="10">
        <v>4.3</v>
      </c>
      <c r="O6568" s="10">
        <f>N6568-1/SUMIF(Seasons!A$2:A$8,C6568,Seasons!E$2:E$8)*(B6568-(E6568/SUMIF(Seasons!A$2:A$8,C6568,Seasons!B$2:B$8))*SUMIF(Seasons!A$2:A$8,C6568,Seasons!C$2:C$8))</f>
        <v>1.7054586883676399</v>
      </c>
    </row>
    <row r="6569" spans="1:15" x14ac:dyDescent="0.2">
      <c r="A6569">
        <v>1</v>
      </c>
      <c r="B6569" s="1">
        <f>48/82*K6569</f>
        <v>2487804.8780487804</v>
      </c>
      <c r="C6569" t="s">
        <v>22</v>
      </c>
      <c r="D6569" t="s">
        <v>1824</v>
      </c>
      <c r="E6569">
        <v>99</v>
      </c>
      <c r="F6569">
        <v>0</v>
      </c>
      <c r="H6569">
        <v>0</v>
      </c>
      <c r="K6569" s="1">
        <v>4250000</v>
      </c>
      <c r="L6569" s="1">
        <v>0</v>
      </c>
      <c r="N6569" s="3">
        <v>3</v>
      </c>
      <c r="O6569" s="10">
        <f>N6569-1/SUMIF(Seasons!A$2:A$8,C6569,Seasons!E$2:E$8)*(B6569-(E6569/SUMIF(Seasons!A$2:A$8,C6569,Seasons!B$2:B$8))*SUMIF(Seasons!A$2:A$8,C6569,Seasons!C$2:C$8))</f>
        <v>-1.5016522423288752</v>
      </c>
    </row>
    <row r="6570" spans="1:15" x14ac:dyDescent="0.2">
      <c r="A6570">
        <v>1</v>
      </c>
      <c r="B6570" s="1">
        <f>K6570</f>
        <v>4250000</v>
      </c>
      <c r="C6570" t="s">
        <v>15</v>
      </c>
      <c r="D6570" t="s">
        <v>1824</v>
      </c>
      <c r="E6570">
        <v>195</v>
      </c>
      <c r="F6570">
        <v>0</v>
      </c>
      <c r="G6570">
        <v>0</v>
      </c>
      <c r="H6570">
        <v>0</v>
      </c>
      <c r="I6570"/>
      <c r="J6570" s="1">
        <v>4250000</v>
      </c>
      <c r="K6570" s="1">
        <v>4250000</v>
      </c>
      <c r="L6570" s="1">
        <v>0</v>
      </c>
      <c r="M6570"/>
      <c r="N6570" s="3">
        <v>10</v>
      </c>
      <c r="O6570" s="10">
        <f>N6570-1/SUMIF(Seasons!A$2:A$8,C6570,Seasons!E$2:E$8)*(B6570-(E6570/SUMIF(Seasons!A$2:A$8,C6570,Seasons!B$2:B$8))*SUMIF(Seasons!A$2:A$8,C6570,Seasons!C$2:C$8))</f>
        <v>1.4036786060019359</v>
      </c>
    </row>
    <row r="6571" spans="1:15" x14ac:dyDescent="0.2">
      <c r="A6571">
        <v>1</v>
      </c>
      <c r="B6571" s="1">
        <v>4250000</v>
      </c>
      <c r="C6571" t="s">
        <v>23</v>
      </c>
      <c r="D6571" t="s">
        <v>1825</v>
      </c>
      <c r="E6571">
        <v>186</v>
      </c>
      <c r="K6571" s="1">
        <v>4250000</v>
      </c>
      <c r="L6571" s="1">
        <v>0</v>
      </c>
      <c r="N6571" s="3">
        <v>4.8</v>
      </c>
      <c r="O6571" s="10">
        <f>N6571-1/SUMIF(Seasons!A$2:A$8,C6571,Seasons!E$2:E$8)*(B6571-(E6571/SUMIF(Seasons!A$2:A$8,C6571,Seasons!B$2:B$8))*SUMIF(Seasons!A$2:A$8,C6571,Seasons!C$2:C$8))</f>
        <v>-3.0793256433007983</v>
      </c>
    </row>
    <row r="6572" spans="1:15" x14ac:dyDescent="0.2">
      <c r="A6572">
        <v>1</v>
      </c>
      <c r="B6572" s="1">
        <v>925000</v>
      </c>
      <c r="C6572" t="s">
        <v>23</v>
      </c>
      <c r="D6572" t="s">
        <v>1826</v>
      </c>
      <c r="E6572">
        <v>186</v>
      </c>
      <c r="K6572" s="1">
        <v>925000</v>
      </c>
      <c r="L6572" s="1">
        <v>0</v>
      </c>
      <c r="N6572" s="3">
        <v>-0.2</v>
      </c>
      <c r="O6572" s="10">
        <f>N6572-1/SUMIF(Seasons!A$2:A$8,C6572,Seasons!E$2:E$8)*(B6572-(E6572/SUMIF(Seasons!A$2:A$8,C6572,Seasons!B$2:B$8))*SUMIF(Seasons!A$2:A$8,C6572,Seasons!C$2:C$8))</f>
        <v>-0.99858030168589185</v>
      </c>
    </row>
    <row r="6573" spans="1:15" x14ac:dyDescent="0.2">
      <c r="A6573">
        <v>1</v>
      </c>
      <c r="B6573" s="1">
        <f>J6573</f>
        <v>2900000</v>
      </c>
      <c r="C6573" s="11" t="s">
        <v>17</v>
      </c>
      <c r="D6573" s="11" t="s">
        <v>1827</v>
      </c>
      <c r="E6573" s="12">
        <v>190</v>
      </c>
      <c r="F6573" s="12"/>
      <c r="G6573" s="12"/>
      <c r="H6573" s="12"/>
      <c r="I6573" s="13">
        <v>3350000</v>
      </c>
      <c r="J6573" s="14">
        <v>2900000</v>
      </c>
      <c r="K6573" s="14"/>
      <c r="L6573" s="14" t="s">
        <v>27</v>
      </c>
      <c r="M6573" s="13"/>
      <c r="N6573" s="10">
        <v>3.2</v>
      </c>
      <c r="O6573" s="10">
        <f>N6573-1/SUMIF(Seasons!A$2:A$8,C6573,Seasons!E$2:E$8)*(B6573-(E6573/SUMIF(Seasons!A$2:A$8,C6573,Seasons!B$2:B$8))*SUMIF(Seasons!A$2:A$8,C6573,Seasons!C$2:C$8))</f>
        <v>-3.1571818678317856</v>
      </c>
    </row>
    <row r="6574" spans="1:15" x14ac:dyDescent="0.2">
      <c r="A6574">
        <v>1</v>
      </c>
      <c r="B6574" s="1">
        <f>K6574</f>
        <v>2900000</v>
      </c>
      <c r="C6574" s="11" t="s">
        <v>19</v>
      </c>
      <c r="D6574" s="11" t="s">
        <v>1827</v>
      </c>
      <c r="E6574" s="12">
        <v>193</v>
      </c>
      <c r="F6574" s="16">
        <v>177</v>
      </c>
      <c r="G6574" s="12">
        <v>0</v>
      </c>
      <c r="H6574" s="12">
        <v>0</v>
      </c>
      <c r="I6574" s="11"/>
      <c r="J6574" s="14">
        <v>2900000</v>
      </c>
      <c r="K6574" s="14">
        <v>2900000</v>
      </c>
      <c r="L6574" s="14">
        <v>0</v>
      </c>
      <c r="M6574" s="13"/>
      <c r="N6574" s="10"/>
      <c r="O6574" s="10">
        <f>N6574-1/SUMIF(Seasons!A$2:A$8,C6574,Seasons!E$2:E$8)*(B6574-(E6574/SUMIF(Seasons!A$2:A$8,C6574,Seasons!B$2:B$8))*SUMIF(Seasons!A$2:A$8,C6574,Seasons!C$2:C$8))</f>
        <v>-6.3576158940397356</v>
      </c>
    </row>
    <row r="6575" spans="1:15" x14ac:dyDescent="0.2">
      <c r="A6575">
        <v>1</v>
      </c>
      <c r="B6575" s="1">
        <f>J6575</f>
        <v>2300000</v>
      </c>
      <c r="C6575" s="11" t="s">
        <v>17</v>
      </c>
      <c r="D6575" s="11" t="s">
        <v>1828</v>
      </c>
      <c r="E6575" s="12">
        <v>190</v>
      </c>
      <c r="F6575" s="12"/>
      <c r="G6575" s="12"/>
      <c r="H6575" s="12"/>
      <c r="I6575" s="13">
        <v>2300000</v>
      </c>
      <c r="J6575" s="14">
        <v>2300000</v>
      </c>
      <c r="K6575" s="14"/>
      <c r="L6575" s="14" t="s">
        <v>27</v>
      </c>
      <c r="M6575" s="13"/>
      <c r="N6575" s="10">
        <v>0.30000000000000004</v>
      </c>
      <c r="O6575" s="10">
        <f>N6575-1/SUMIF(Seasons!A$2:A$8,C6575,Seasons!E$2:E$8)*(B6575-(E6575/SUMIF(Seasons!A$2:A$8,C6575,Seasons!B$2:B$8))*SUMIF(Seasons!A$2:A$8,C6575,Seasons!C$2:C$8))</f>
        <v>-4.4842708902239217</v>
      </c>
    </row>
    <row r="6576" spans="1:15" x14ac:dyDescent="0.2">
      <c r="A6576">
        <v>1</v>
      </c>
      <c r="B6576" s="1">
        <f>K6576</f>
        <v>2300000</v>
      </c>
      <c r="C6576" s="11" t="s">
        <v>19</v>
      </c>
      <c r="D6576" s="11" t="s">
        <v>1828</v>
      </c>
      <c r="E6576" s="12">
        <v>193</v>
      </c>
      <c r="F6576" s="12">
        <v>0</v>
      </c>
      <c r="G6576" s="12">
        <v>0</v>
      </c>
      <c r="H6576" s="12">
        <v>0</v>
      </c>
      <c r="I6576" s="11"/>
      <c r="J6576" s="14">
        <v>2300000</v>
      </c>
      <c r="K6576" s="14">
        <v>2300000</v>
      </c>
      <c r="L6576" s="14">
        <v>0</v>
      </c>
      <c r="M6576" s="13"/>
      <c r="N6576" s="10">
        <v>3.9</v>
      </c>
      <c r="O6576" s="10">
        <f>N6576-1/SUMIF(Seasons!A$2:A$8,C6576,Seasons!E$2:E$8)*(B6576-(E6576/SUMIF(Seasons!A$2:A$8,C6576,Seasons!B$2:B$8))*SUMIF(Seasons!A$2:A$8,C6576,Seasons!C$2:C$8))</f>
        <v>-0.86821192052980178</v>
      </c>
    </row>
    <row r="6577" spans="1:15" x14ac:dyDescent="0.2">
      <c r="A6577">
        <v>1</v>
      </c>
      <c r="B6577" s="1">
        <f>K6577</f>
        <v>2300000</v>
      </c>
      <c r="C6577" s="11" t="s">
        <v>20</v>
      </c>
      <c r="D6577" s="11" t="s">
        <v>1828</v>
      </c>
      <c r="E6577" s="12">
        <v>186</v>
      </c>
      <c r="F6577" s="12">
        <v>0</v>
      </c>
      <c r="G6577" s="12">
        <v>0</v>
      </c>
      <c r="H6577" s="12">
        <v>0</v>
      </c>
      <c r="I6577" s="12"/>
      <c r="J6577" s="14">
        <v>2300000</v>
      </c>
      <c r="K6577" s="14">
        <v>2300000</v>
      </c>
      <c r="L6577" s="14">
        <v>0</v>
      </c>
      <c r="M6577" s="13"/>
      <c r="N6577" s="10">
        <v>1.6</v>
      </c>
      <c r="O6577" s="10">
        <f>N6577-1/SUMIF(Seasons!A$2:A$8,C6577,Seasons!E$2:E$8)*(B6577-(E6577/SUMIF(Seasons!A$2:A$8,C6577,Seasons!B$2:B$8))*SUMIF(Seasons!A$2:A$8,C6577,Seasons!C$2:C$8))</f>
        <v>-2.9093945720250516</v>
      </c>
    </row>
    <row r="6578" spans="1:15" x14ac:dyDescent="0.2">
      <c r="A6578">
        <v>1</v>
      </c>
      <c r="B6578" s="1">
        <f>K6578</f>
        <v>1000000</v>
      </c>
      <c r="C6578" s="11" t="s">
        <v>21</v>
      </c>
      <c r="D6578" s="11" t="s">
        <v>1828</v>
      </c>
      <c r="E6578" s="12">
        <v>185</v>
      </c>
      <c r="F6578" s="12">
        <v>0</v>
      </c>
      <c r="G6578" s="12">
        <v>0</v>
      </c>
      <c r="H6578" s="12">
        <v>0</v>
      </c>
      <c r="I6578" s="12"/>
      <c r="J6578" s="14">
        <v>1000000</v>
      </c>
      <c r="K6578" s="14">
        <v>1000000</v>
      </c>
      <c r="L6578" s="14">
        <v>0</v>
      </c>
      <c r="M6578" s="13">
        <v>0</v>
      </c>
      <c r="N6578" s="10">
        <v>1.7000000000000002</v>
      </c>
      <c r="O6578" s="10">
        <f>N6578-1/SUMIF(Seasons!A$2:A$8,C6578,Seasons!E$2:E$8)*(B6578-(E6578/SUMIF(Seasons!A$2:A$8,C6578,Seasons!B$2:B$8))*SUMIF(Seasons!A$2:A$8,C6578,Seasons!C$2:C$8))</f>
        <v>0.6085686931546197</v>
      </c>
    </row>
    <row r="6579" spans="1:15" x14ac:dyDescent="0.2">
      <c r="A6579">
        <v>1</v>
      </c>
      <c r="B6579" s="1">
        <f>48/82*K6579</f>
        <v>10643.121951219511</v>
      </c>
      <c r="C6579" t="s">
        <v>22</v>
      </c>
      <c r="D6579" t="s">
        <v>1828</v>
      </c>
      <c r="E6579">
        <v>3</v>
      </c>
      <c r="F6579">
        <v>0</v>
      </c>
      <c r="H6579">
        <v>0</v>
      </c>
      <c r="K6579" s="1">
        <v>18182</v>
      </c>
      <c r="L6579" s="1">
        <v>0</v>
      </c>
      <c r="O6579" s="10">
        <f>N6579-1/SUMIF(Seasons!A$2:A$8,C6579,Seasons!E$2:E$8)*(B6579-(E6579/SUMIF(Seasons!A$2:A$8,C6579,Seasons!B$2:B$8))*SUMIF(Seasons!A$2:A$8,C6579,Seasons!C$2:C$8))</f>
        <v>-2.7468043773692823E-3</v>
      </c>
    </row>
    <row r="6580" spans="1:15" x14ac:dyDescent="0.2">
      <c r="A6580">
        <v>1</v>
      </c>
      <c r="B6580" s="1">
        <f>K6580</f>
        <v>109677</v>
      </c>
      <c r="C6580" s="11" t="s">
        <v>20</v>
      </c>
      <c r="D6580" s="11" t="s">
        <v>1829</v>
      </c>
      <c r="E6580" s="12">
        <v>24</v>
      </c>
      <c r="F6580" s="12">
        <v>0</v>
      </c>
      <c r="G6580" s="12">
        <v>0</v>
      </c>
      <c r="H6580" s="12">
        <v>0</v>
      </c>
      <c r="I6580" s="12"/>
      <c r="J6580" s="14">
        <v>850000</v>
      </c>
      <c r="K6580" s="14">
        <v>109677</v>
      </c>
      <c r="L6580" s="14">
        <v>125000</v>
      </c>
      <c r="M6580" s="13"/>
      <c r="N6580" s="10">
        <v>-1.6</v>
      </c>
      <c r="O6580" s="10">
        <f>N6580-1/SUMIF(Seasons!A$2:A$8,C6580,Seasons!E$2:E$8)*(B6580-(E6580/SUMIF(Seasons!A$2:A$8,C6580,Seasons!B$2:B$8))*SUMIF(Seasons!A$2:A$8,C6580,Seasons!C$2:C$8))</f>
        <v>-1.7131378813388107</v>
      </c>
    </row>
    <row r="6581" spans="1:15" x14ac:dyDescent="0.2">
      <c r="A6581">
        <v>1</v>
      </c>
      <c r="B6581" s="1">
        <f>K6581</f>
        <v>68919</v>
      </c>
      <c r="C6581" s="11" t="s">
        <v>21</v>
      </c>
      <c r="D6581" s="11" t="s">
        <v>1829</v>
      </c>
      <c r="E6581" s="12">
        <v>15</v>
      </c>
      <c r="F6581" s="12">
        <v>0</v>
      </c>
      <c r="G6581" s="12">
        <v>0</v>
      </c>
      <c r="H6581" s="12">
        <v>0</v>
      </c>
      <c r="I6581" s="12"/>
      <c r="J6581" s="14">
        <v>850000</v>
      </c>
      <c r="K6581" s="14">
        <v>68919</v>
      </c>
      <c r="L6581" s="14">
        <v>85000</v>
      </c>
      <c r="M6581" s="13">
        <v>0</v>
      </c>
      <c r="N6581" s="10">
        <v>0.4</v>
      </c>
      <c r="O6581" s="10">
        <f>N6581-1/SUMIF(Seasons!A$2:A$8,C6581,Seasons!E$2:E$8)*(B6581-(E6581/SUMIF(Seasons!A$2:A$8,C6581,Seasons!B$2:B$8))*SUMIF(Seasons!A$2:A$8,C6581,Seasons!C$2:C$8))</f>
        <v>0.33945099297478426</v>
      </c>
    </row>
    <row r="6582" spans="1:15" x14ac:dyDescent="0.2">
      <c r="A6582">
        <v>1</v>
      </c>
      <c r="B6582" s="1">
        <f>48/82*K6582</f>
        <v>109764.87804878048</v>
      </c>
      <c r="C6582" t="s">
        <v>22</v>
      </c>
      <c r="D6582" t="s">
        <v>1829</v>
      </c>
      <c r="E6582">
        <v>26</v>
      </c>
      <c r="F6582">
        <v>0</v>
      </c>
      <c r="H6582">
        <v>0</v>
      </c>
      <c r="K6582" s="1">
        <v>187515</v>
      </c>
      <c r="L6582" s="1">
        <v>0</v>
      </c>
      <c r="N6582" s="3">
        <v>-0.2</v>
      </c>
      <c r="O6582" s="10">
        <f>N6582-1/SUMIF(Seasons!A$2:A$8,C6582,Seasons!E$2:E$8)*(B6582-(E6582/SUMIF(Seasons!A$2:A$8,C6582,Seasons!B$2:B$8))*SUMIF(Seasons!A$2:A$8,C6582,Seasons!C$2:C$8))</f>
        <v>-0.25998522566340032</v>
      </c>
    </row>
    <row r="6583" spans="1:15" x14ac:dyDescent="0.2">
      <c r="A6583">
        <v>1</v>
      </c>
      <c r="B6583" s="1">
        <f>K6583</f>
        <v>143846</v>
      </c>
      <c r="C6583" t="s">
        <v>15</v>
      </c>
      <c r="D6583" t="s">
        <v>1829</v>
      </c>
      <c r="E6583">
        <v>51</v>
      </c>
      <c r="F6583">
        <v>0</v>
      </c>
      <c r="G6583">
        <v>0</v>
      </c>
      <c r="H6583">
        <v>0</v>
      </c>
      <c r="I6583"/>
      <c r="J6583" s="1">
        <v>550000</v>
      </c>
      <c r="K6583" s="1">
        <v>143846</v>
      </c>
      <c r="L6583" s="1">
        <v>0</v>
      </c>
      <c r="M6583"/>
      <c r="N6583" s="3">
        <v>-0.8</v>
      </c>
      <c r="O6583" s="10">
        <f>N6583-1/SUMIF(Seasons!A$2:A$8,C6583,Seasons!E$2:E$8)*(B6583-(E6583/SUMIF(Seasons!A$2:A$8,C6583,Seasons!B$2:B$8))*SUMIF(Seasons!A$2:A$8,C6583,Seasons!C$2:C$8))</f>
        <v>-0.7999996425645991</v>
      </c>
    </row>
    <row r="6584" spans="1:15" x14ac:dyDescent="0.2">
      <c r="A6584">
        <v>1</v>
      </c>
      <c r="B6584" s="1">
        <v>553000</v>
      </c>
      <c r="C6584" t="s">
        <v>23</v>
      </c>
      <c r="D6584" t="s">
        <v>1829</v>
      </c>
      <c r="E6584">
        <v>179</v>
      </c>
      <c r="K6584" s="1">
        <v>553000</v>
      </c>
      <c r="L6584" s="1">
        <v>0</v>
      </c>
      <c r="N6584" s="3">
        <v>1.1000000000000001</v>
      </c>
      <c r="O6584" s="10">
        <f>N6584-1/SUMIF(Seasons!A$2:A$8,C6584,Seasons!E$2:E$8)*(B6584-(E6584/SUMIF(Seasons!A$2:A$8,C6584,Seasons!B$2:B$8))*SUMIF(Seasons!A$2:A$8,C6584,Seasons!C$2:C$8))</f>
        <v>1.0495320147694422</v>
      </c>
    </row>
    <row r="6585" spans="1:15" x14ac:dyDescent="0.2">
      <c r="A6585">
        <v>1</v>
      </c>
      <c r="B6585" s="1">
        <f>J6585</f>
        <v>7142857</v>
      </c>
      <c r="C6585" s="11" t="s">
        <v>17</v>
      </c>
      <c r="D6585" s="11" t="s">
        <v>1830</v>
      </c>
      <c r="E6585" s="12">
        <v>190</v>
      </c>
      <c r="F6585" s="12"/>
      <c r="G6585" s="12"/>
      <c r="H6585" s="12"/>
      <c r="I6585" s="13">
        <v>8000000</v>
      </c>
      <c r="J6585" s="14">
        <v>7142857</v>
      </c>
      <c r="K6585" s="14"/>
      <c r="L6585" s="14" t="s">
        <v>27</v>
      </c>
      <c r="M6585" s="13"/>
      <c r="N6585" s="10">
        <v>12.5</v>
      </c>
      <c r="O6585" s="10">
        <f>N6585-1/SUMIF(Seasons!A$2:A$8,C6585,Seasons!E$2:E$8)*(B6585-(E6585/SUMIF(Seasons!A$2:A$8,C6585,Seasons!B$2:B$8))*SUMIF(Seasons!A$2:A$8,C6585,Seasons!C$2:C$8))</f>
        <v>-4.9799091206990695</v>
      </c>
    </row>
    <row r="6586" spans="1:15" x14ac:dyDescent="0.2">
      <c r="A6586">
        <v>1</v>
      </c>
      <c r="B6586" s="1">
        <f>K6586</f>
        <v>7142857</v>
      </c>
      <c r="C6586" s="11" t="s">
        <v>19</v>
      </c>
      <c r="D6586" s="11" t="s">
        <v>1830</v>
      </c>
      <c r="E6586" s="12">
        <v>193</v>
      </c>
      <c r="F6586" s="12">
        <v>0</v>
      </c>
      <c r="G6586" s="12">
        <v>0</v>
      </c>
      <c r="H6586" s="12">
        <v>0</v>
      </c>
      <c r="I6586" s="11"/>
      <c r="J6586" s="14">
        <v>7142857</v>
      </c>
      <c r="K6586" s="14">
        <v>7142857</v>
      </c>
      <c r="L6586" s="14">
        <v>0</v>
      </c>
      <c r="M6586" s="13"/>
      <c r="N6586" s="10">
        <v>9.6999999999999993</v>
      </c>
      <c r="O6586" s="10">
        <f>N6586-1/SUMIF(Seasons!A$2:A$8,C6586,Seasons!E$2:E$8)*(B6586-(E6586/SUMIF(Seasons!A$2:A$8,C6586,Seasons!B$2:B$8))*SUMIF(Seasons!A$2:A$8,C6586,Seasons!C$2:C$8))</f>
        <v>-7.8969721854304638</v>
      </c>
    </row>
    <row r="6587" spans="1:15" x14ac:dyDescent="0.2">
      <c r="A6587">
        <v>1</v>
      </c>
      <c r="B6587" s="1">
        <f>K6587</f>
        <v>7142857</v>
      </c>
      <c r="C6587" s="11" t="s">
        <v>20</v>
      </c>
      <c r="D6587" s="11" t="s">
        <v>1830</v>
      </c>
      <c r="E6587" s="12">
        <v>186</v>
      </c>
      <c r="F6587" s="12">
        <v>0</v>
      </c>
      <c r="G6587" s="12">
        <v>0</v>
      </c>
      <c r="H6587" s="12">
        <v>0</v>
      </c>
      <c r="I6587" s="12"/>
      <c r="J6587" s="14">
        <v>7142857</v>
      </c>
      <c r="K6587" s="14">
        <v>7142857</v>
      </c>
      <c r="L6587" s="14">
        <v>0</v>
      </c>
      <c r="M6587" s="13"/>
      <c r="N6587" s="10">
        <v>16.8</v>
      </c>
      <c r="O6587" s="10">
        <f>N6587-1/SUMIF(Seasons!A$2:A$8,C6587,Seasons!E$2:E$8)*(B6587-(E6587/SUMIF(Seasons!A$2:A$8,C6587,Seasons!B$2:B$8))*SUMIF(Seasons!A$2:A$8,C6587,Seasons!C$2:C$8))</f>
        <v>0.15818705636743502</v>
      </c>
    </row>
    <row r="6588" spans="1:15" x14ac:dyDescent="0.2">
      <c r="A6588">
        <v>1</v>
      </c>
      <c r="B6588" s="1">
        <f>K6588</f>
        <v>7142857</v>
      </c>
      <c r="C6588" s="11" t="s">
        <v>21</v>
      </c>
      <c r="D6588" s="11" t="s">
        <v>1830</v>
      </c>
      <c r="E6588" s="12">
        <v>185</v>
      </c>
      <c r="F6588" s="12">
        <v>0</v>
      </c>
      <c r="G6588" s="12">
        <v>0</v>
      </c>
      <c r="H6588" s="12">
        <v>0</v>
      </c>
      <c r="I6588" s="12"/>
      <c r="J6588" s="14">
        <v>7142857</v>
      </c>
      <c r="K6588" s="14">
        <v>7142857</v>
      </c>
      <c r="L6588" s="14">
        <v>0</v>
      </c>
      <c r="M6588" s="13">
        <v>0</v>
      </c>
      <c r="N6588" s="10">
        <v>10.199999999999999</v>
      </c>
      <c r="O6588" s="10">
        <f>N6588-1/SUMIF(Seasons!A$2:A$8,C6588,Seasons!E$2:E$8)*(B6588-(E6588/SUMIF(Seasons!A$2:A$8,C6588,Seasons!B$2:B$8))*SUMIF(Seasons!A$2:A$8,C6588,Seasons!C$2:C$8))</f>
        <v>-5.0061817137386324</v>
      </c>
    </row>
    <row r="6589" spans="1:15" x14ac:dyDescent="0.2">
      <c r="A6589">
        <v>1</v>
      </c>
      <c r="B6589" s="1">
        <f>48/82*K6589</f>
        <v>4181184.5853658533</v>
      </c>
      <c r="C6589" t="s">
        <v>22</v>
      </c>
      <c r="D6589" t="s">
        <v>1830</v>
      </c>
      <c r="E6589">
        <v>99</v>
      </c>
      <c r="F6589">
        <v>0</v>
      </c>
      <c r="H6589">
        <v>0</v>
      </c>
      <c r="K6589" s="1">
        <v>7142857</v>
      </c>
      <c r="L6589" s="1">
        <v>0</v>
      </c>
      <c r="N6589" s="3">
        <v>8.6999999999999993</v>
      </c>
      <c r="O6589" s="10">
        <f>N6589-1/SUMIF(Seasons!A$2:A$8,C6589,Seasons!E$2:E$8)*(B6589-(E6589/SUMIF(Seasons!A$2:A$8,C6589,Seasons!B$2:B$8))*SUMIF(Seasons!A$2:A$8,C6589,Seasons!C$2:C$8))</f>
        <v>0.70233803933910277</v>
      </c>
    </row>
    <row r="6590" spans="1:15" x14ac:dyDescent="0.2">
      <c r="A6590">
        <v>1</v>
      </c>
      <c r="B6590" s="1">
        <f>K6590</f>
        <v>4065695</v>
      </c>
      <c r="C6590" t="s">
        <v>15</v>
      </c>
      <c r="D6590" t="s">
        <v>1830</v>
      </c>
      <c r="E6590">
        <v>195</v>
      </c>
      <c r="F6590">
        <v>0</v>
      </c>
      <c r="G6590">
        <v>169</v>
      </c>
      <c r="H6590">
        <v>0</v>
      </c>
      <c r="I6590"/>
      <c r="J6590" s="1">
        <v>7142857</v>
      </c>
      <c r="K6590" s="1">
        <v>4065695</v>
      </c>
      <c r="L6590" s="1">
        <v>0</v>
      </c>
      <c r="M6590"/>
      <c r="N6590" s="3">
        <v>15</v>
      </c>
      <c r="O6590" s="10">
        <f>N6590-1/SUMIF(Seasons!A$2:A$8,C6590,Seasons!E$2:E$8)*(B6590-(E6590/SUMIF(Seasons!A$2:A$8,C6590,Seasons!B$2:B$8))*SUMIF(Seasons!A$2:A$8,C6590,Seasons!C$2:C$8))</f>
        <v>6.8318799612778314</v>
      </c>
    </row>
    <row r="6591" spans="1:15" x14ac:dyDescent="0.2">
      <c r="A6591">
        <v>1</v>
      </c>
      <c r="B6591" s="1">
        <v>6500000</v>
      </c>
      <c r="C6591" t="s">
        <v>23</v>
      </c>
      <c r="D6591" t="s">
        <v>1830</v>
      </c>
      <c r="E6591">
        <v>186</v>
      </c>
      <c r="K6591" s="1">
        <v>6500000</v>
      </c>
      <c r="L6591" s="1">
        <v>0</v>
      </c>
      <c r="N6591" s="3">
        <v>9.6999999999999993</v>
      </c>
      <c r="O6591" s="10">
        <f>N6591-1/SUMIF(Seasons!A$2:A$8,C6591,Seasons!E$2:E$8)*(B6591-(E6591/SUMIF(Seasons!A$2:A$8,C6591,Seasons!B$2:B$8))*SUMIF(Seasons!A$2:A$8,C6591,Seasons!C$2:C$8))</f>
        <v>-2.9708074534161497</v>
      </c>
    </row>
    <row r="6592" spans="1:15" x14ac:dyDescent="0.2">
      <c r="A6592">
        <v>1</v>
      </c>
      <c r="B6592" s="1">
        <f>J6592</f>
        <v>821667</v>
      </c>
      <c r="C6592" s="11" t="s">
        <v>17</v>
      </c>
      <c r="D6592" s="11" t="s">
        <v>1831</v>
      </c>
      <c r="E6592" s="12">
        <v>190</v>
      </c>
      <c r="F6592" s="11"/>
      <c r="G6592" s="11"/>
      <c r="H6592" s="11"/>
      <c r="I6592" s="18">
        <v>850000</v>
      </c>
      <c r="J6592" s="17">
        <v>821667</v>
      </c>
      <c r="K6592" s="17"/>
      <c r="L6592" s="14" t="s">
        <v>27</v>
      </c>
      <c r="M6592" s="13"/>
      <c r="N6592" s="20">
        <v>1.9</v>
      </c>
      <c r="O6592" s="10">
        <f>N6592-1/SUMIF(Seasons!A$2:A$8,C6592,Seasons!E$2:E$8)*(B6592-(E6592/SUMIF(Seasons!A$2:A$8,C6592,Seasons!B$2:B$8))*SUMIF(Seasons!A$2:A$8,C6592,Seasons!C$2:C$8))</f>
        <v>0.991206116876024</v>
      </c>
    </row>
    <row r="6593" spans="1:15" x14ac:dyDescent="0.2">
      <c r="A6593">
        <v>1</v>
      </c>
      <c r="B6593" s="1">
        <f>K6593</f>
        <v>813152</v>
      </c>
      <c r="C6593" s="11" t="s">
        <v>19</v>
      </c>
      <c r="D6593" s="11" t="s">
        <v>1831</v>
      </c>
      <c r="E6593" s="12">
        <v>191</v>
      </c>
      <c r="F6593" s="12">
        <v>0</v>
      </c>
      <c r="G6593" s="12">
        <v>0</v>
      </c>
      <c r="H6593" s="12">
        <v>0</v>
      </c>
      <c r="I6593" s="11"/>
      <c r="J6593" s="14">
        <v>821667</v>
      </c>
      <c r="K6593" s="14">
        <v>813152</v>
      </c>
      <c r="L6593" s="14">
        <v>0</v>
      </c>
      <c r="M6593" s="13"/>
      <c r="N6593" s="10">
        <v>4.0999999999999996</v>
      </c>
      <c r="O6593" s="10">
        <f>N6593-1/SUMIF(Seasons!A$2:A$8,C6593,Seasons!E$2:E$8)*(B6593-(E6593/SUMIF(Seasons!A$2:A$8,C6593,Seasons!B$2:B$8))*SUMIF(Seasons!A$2:A$8,C6593,Seasons!C$2:C$8))</f>
        <v>3.2567328552311015</v>
      </c>
    </row>
    <row r="6594" spans="1:15" x14ac:dyDescent="0.2">
      <c r="A6594">
        <v>1</v>
      </c>
      <c r="B6594" s="1">
        <f>K6594</f>
        <v>821667</v>
      </c>
      <c r="C6594" s="11" t="s">
        <v>20</v>
      </c>
      <c r="D6594" s="11" t="s">
        <v>1831</v>
      </c>
      <c r="E6594" s="12">
        <v>186</v>
      </c>
      <c r="F6594" s="12">
        <v>0</v>
      </c>
      <c r="G6594" s="12">
        <v>0</v>
      </c>
      <c r="H6594" s="12">
        <v>0</v>
      </c>
      <c r="I6594" s="12"/>
      <c r="J6594" s="14">
        <v>821667</v>
      </c>
      <c r="K6594" s="14">
        <v>821667</v>
      </c>
      <c r="L6594" s="14">
        <v>0</v>
      </c>
      <c r="M6594" s="13"/>
      <c r="N6594" s="10">
        <v>9.8000000000000007</v>
      </c>
      <c r="O6594" s="10">
        <f>N6594-1/SUMIF(Seasons!A$2:A$8,C6594,Seasons!E$2:E$8)*(B6594-(E6594/SUMIF(Seasons!A$2:A$8,C6594,Seasons!B$2:B$8))*SUMIF(Seasons!A$2:A$8,C6594,Seasons!C$2:C$8))</f>
        <v>8.9941536534446769</v>
      </c>
    </row>
    <row r="6595" spans="1:15" x14ac:dyDescent="0.2">
      <c r="A6595">
        <v>1</v>
      </c>
      <c r="B6595" s="1">
        <f>K6595</f>
        <v>2833333</v>
      </c>
      <c r="C6595" s="11" t="s">
        <v>21</v>
      </c>
      <c r="D6595" s="11" t="s">
        <v>1831</v>
      </c>
      <c r="E6595" s="12">
        <v>185</v>
      </c>
      <c r="F6595" s="12">
        <v>0</v>
      </c>
      <c r="G6595" s="12">
        <v>0</v>
      </c>
      <c r="H6595" s="12">
        <v>0</v>
      </c>
      <c r="I6595" s="12"/>
      <c r="J6595" s="14">
        <v>2833333</v>
      </c>
      <c r="K6595" s="14">
        <v>2833333</v>
      </c>
      <c r="L6595" s="14">
        <v>0</v>
      </c>
      <c r="M6595" s="13">
        <v>0</v>
      </c>
      <c r="N6595" s="10">
        <v>11.1</v>
      </c>
      <c r="O6595" s="10">
        <f>N6595-1/SUMIF(Seasons!A$2:A$8,C6595,Seasons!E$2:E$8)*(B6595-(E6595/SUMIF(Seasons!A$2:A$8,C6595,Seasons!B$2:B$8))*SUMIF(Seasons!A$2:A$8,C6595,Seasons!C$2:C$8))</f>
        <v>5.7960275730014361</v>
      </c>
    </row>
    <row r="6596" spans="1:15" x14ac:dyDescent="0.2">
      <c r="A6596">
        <v>1</v>
      </c>
      <c r="B6596" s="1">
        <f>48/82*K6596</f>
        <v>1658536.3902439023</v>
      </c>
      <c r="C6596" t="s">
        <v>22</v>
      </c>
      <c r="D6596" t="s">
        <v>1831</v>
      </c>
      <c r="E6596">
        <v>99</v>
      </c>
      <c r="F6596">
        <v>0</v>
      </c>
      <c r="H6596">
        <v>0</v>
      </c>
      <c r="K6596" s="1">
        <v>2833333</v>
      </c>
      <c r="L6596" s="1">
        <v>0</v>
      </c>
      <c r="N6596" s="3">
        <v>-3.6</v>
      </c>
      <c r="O6596" s="10">
        <f>N6596-1/SUMIF(Seasons!A$2:A$8,C6596,Seasons!E$2:E$8)*(B6596-(E6596/SUMIF(Seasons!A$2:A$8,C6596,Seasons!B$2:B$8))*SUMIF(Seasons!A$2:A$8,C6596,Seasons!C$2:C$8))</f>
        <v>-6.3896140739575138</v>
      </c>
    </row>
    <row r="6597" spans="1:15" x14ac:dyDescent="0.2">
      <c r="A6597">
        <v>1</v>
      </c>
      <c r="B6597" s="1">
        <f>K6597</f>
        <v>2833333</v>
      </c>
      <c r="C6597" t="s">
        <v>15</v>
      </c>
      <c r="D6597" t="s">
        <v>1831</v>
      </c>
      <c r="E6597">
        <v>195</v>
      </c>
      <c r="F6597">
        <v>0</v>
      </c>
      <c r="G6597">
        <v>0</v>
      </c>
      <c r="H6597">
        <v>0</v>
      </c>
      <c r="I6597"/>
      <c r="J6597" s="1">
        <v>2833333</v>
      </c>
      <c r="K6597" s="1">
        <v>2833333</v>
      </c>
      <c r="L6597" s="1">
        <v>0</v>
      </c>
      <c r="M6597"/>
      <c r="N6597" s="3">
        <v>28.1</v>
      </c>
      <c r="O6597" s="10">
        <f>N6597-1/SUMIF(Seasons!A$2:A$8,C6597,Seasons!E$2:E$8)*(B6597-(E6597/SUMIF(Seasons!A$2:A$8,C6597,Seasons!B$2:B$8))*SUMIF(Seasons!A$2:A$8,C6597,Seasons!C$2:C$8))</f>
        <v>22.795063697967088</v>
      </c>
    </row>
    <row r="6598" spans="1:15" x14ac:dyDescent="0.2">
      <c r="A6598">
        <v>1</v>
      </c>
      <c r="B6598" s="1">
        <v>5900000</v>
      </c>
      <c r="C6598" t="s">
        <v>23</v>
      </c>
      <c r="D6598" t="s">
        <v>1831</v>
      </c>
      <c r="E6598" s="19">
        <v>186</v>
      </c>
      <c r="J6598" s="1">
        <v>5900000</v>
      </c>
      <c r="K6598" s="1">
        <v>5900000</v>
      </c>
      <c r="N6598" s="3">
        <v>15.1</v>
      </c>
      <c r="O6598" s="10">
        <f>N6598-1/SUMIF(Seasons!A$2:A$8,C6598,Seasons!E$2:E$8)*(B6598-(E6598/SUMIF(Seasons!A$2:A$8,C6598,Seasons!B$2:B$8))*SUMIF(Seasons!A$2:A$8,C6598,Seasons!C$2:C$8))</f>
        <v>3.7069210292812773</v>
      </c>
    </row>
    <row r="6599" spans="1:15" x14ac:dyDescent="0.2">
      <c r="A6599">
        <v>1</v>
      </c>
      <c r="B6599" s="1">
        <f>K6599</f>
        <v>48137</v>
      </c>
      <c r="C6599" t="s">
        <v>15</v>
      </c>
      <c r="D6599" t="s">
        <v>1832</v>
      </c>
      <c r="E6599">
        <v>16</v>
      </c>
      <c r="F6599">
        <v>0</v>
      </c>
      <c r="G6599">
        <v>0</v>
      </c>
      <c r="H6599">
        <v>0</v>
      </c>
      <c r="I6599"/>
      <c r="J6599" s="1">
        <v>586667</v>
      </c>
      <c r="K6599" s="1">
        <v>48137</v>
      </c>
      <c r="L6599" s="1">
        <v>0</v>
      </c>
      <c r="M6599"/>
      <c r="N6599" s="3">
        <v>-0.1</v>
      </c>
      <c r="O6599" s="10">
        <f>N6599-1/SUMIF(Seasons!A$2:A$8,C6599,Seasons!E$2:E$8)*(B6599-(E6599/SUMIF(Seasons!A$2:A$8,C6599,Seasons!B$2:B$8))*SUMIF(Seasons!A$2:A$8,C6599,Seasons!C$2:C$8))</f>
        <v>-0.10699042370988161</v>
      </c>
    </row>
    <row r="6600" spans="1:15" x14ac:dyDescent="0.2">
      <c r="A6600">
        <v>1</v>
      </c>
      <c r="B6600" s="1">
        <v>183000</v>
      </c>
      <c r="C6600" t="s">
        <v>23</v>
      </c>
      <c r="D6600" t="s">
        <v>1832</v>
      </c>
      <c r="E6600">
        <v>58</v>
      </c>
      <c r="K6600" s="1">
        <v>183000</v>
      </c>
      <c r="L6600" s="1">
        <v>0</v>
      </c>
      <c r="N6600" s="3">
        <v>-1.8</v>
      </c>
      <c r="O6600" s="10">
        <f>N6600-1/SUMIF(Seasons!A$2:A$8,C6600,Seasons!E$2:E$8)*(B6600-(E6600/SUMIF(Seasons!A$2:A$8,C6600,Seasons!B$2:B$8))*SUMIF(Seasons!A$2:A$8,C6600,Seasons!C$2:C$8))</f>
        <v>-1.8244783467384149</v>
      </c>
    </row>
    <row r="6601" spans="1:15" x14ac:dyDescent="0.2">
      <c r="A6601">
        <v>1</v>
      </c>
      <c r="B6601" s="1">
        <v>634000</v>
      </c>
      <c r="C6601" t="s">
        <v>23</v>
      </c>
      <c r="D6601" t="s">
        <v>1833</v>
      </c>
      <c r="E6601" s="19">
        <v>80</v>
      </c>
      <c r="J6601" s="1">
        <v>1475000</v>
      </c>
      <c r="K6601" s="1">
        <v>634000</v>
      </c>
      <c r="N6601" s="3">
        <v>3.2</v>
      </c>
      <c r="O6601" s="10">
        <f>N6601-1/SUMIF(Seasons!A$2:A$8,C6601,Seasons!E$2:E$8)*(B6601-(E6601/SUMIF(Seasons!A$2:A$8,C6601,Seasons!B$2:B$8))*SUMIF(Seasons!A$2:A$8,C6601,Seasons!C$2:C$8))</f>
        <v>2.3536308211924322</v>
      </c>
    </row>
    <row r="6602" spans="1:15" x14ac:dyDescent="0.2">
      <c r="A6602">
        <v>1</v>
      </c>
      <c r="B6602" s="1">
        <f>K6602</f>
        <v>214785</v>
      </c>
      <c r="C6602" s="11" t="s">
        <v>20</v>
      </c>
      <c r="D6602" s="11" t="s">
        <v>1834</v>
      </c>
      <c r="E6602" s="12">
        <v>47</v>
      </c>
      <c r="F6602" s="12">
        <v>0</v>
      </c>
      <c r="G6602" s="12">
        <v>0</v>
      </c>
      <c r="H6602" s="12">
        <v>0</v>
      </c>
      <c r="I6602" s="12"/>
      <c r="J6602" s="14">
        <v>850000</v>
      </c>
      <c r="K6602" s="14">
        <v>214785</v>
      </c>
      <c r="L6602" s="14">
        <v>165000</v>
      </c>
      <c r="M6602" s="13"/>
      <c r="N6602" s="10">
        <v>0.8</v>
      </c>
      <c r="O6602" s="10">
        <f>N6602-1/SUMIF(Seasons!A$2:A$8,C6602,Seasons!E$2:E$8)*(B6602-(E6602/SUMIF(Seasons!A$2:A$8,C6602,Seasons!B$2:B$8))*SUMIF(Seasons!A$2:A$8,C6602,Seasons!C$2:C$8))</f>
        <v>0.57843612364468988</v>
      </c>
    </row>
    <row r="6603" spans="1:15" x14ac:dyDescent="0.2">
      <c r="A6603">
        <v>1</v>
      </c>
      <c r="B6603" s="1">
        <f>48/82*K6603</f>
        <v>66252.878048780491</v>
      </c>
      <c r="C6603" t="s">
        <v>22</v>
      </c>
      <c r="D6603" t="s">
        <v>1835</v>
      </c>
      <c r="E6603">
        <v>27</v>
      </c>
      <c r="F6603">
        <v>0</v>
      </c>
      <c r="H6603">
        <v>0</v>
      </c>
      <c r="K6603" s="1">
        <v>113182</v>
      </c>
      <c r="L6603" s="1">
        <v>910000</v>
      </c>
      <c r="N6603" s="3">
        <v>1.1000000000000001</v>
      </c>
      <c r="O6603" s="10">
        <f>N6603-1/SUMIF(Seasons!A$2:A$8,C6603,Seasons!E$2:E$8)*(B6603-(E6603/SUMIF(Seasons!A$2:A$8,C6603,Seasons!B$2:B$8))*SUMIF(Seasons!A$2:A$8,C6603,Seasons!C$2:C$8))</f>
        <v>1.1362546976611116</v>
      </c>
    </row>
    <row r="6604" spans="1:15" x14ac:dyDescent="0.2">
      <c r="A6604">
        <v>1</v>
      </c>
      <c r="B6604" s="1">
        <f>K6604</f>
        <v>587744</v>
      </c>
      <c r="C6604" t="s">
        <v>15</v>
      </c>
      <c r="D6604" t="s">
        <v>1835</v>
      </c>
      <c r="E6604">
        <v>146</v>
      </c>
      <c r="F6604">
        <v>0</v>
      </c>
      <c r="G6604">
        <v>0</v>
      </c>
      <c r="H6604">
        <v>0</v>
      </c>
      <c r="I6604"/>
      <c r="J6604" s="1">
        <v>1325000</v>
      </c>
      <c r="K6604" s="1">
        <v>587744</v>
      </c>
      <c r="L6604" s="1">
        <v>425000</v>
      </c>
      <c r="M6604"/>
      <c r="N6604" s="3">
        <v>5.5</v>
      </c>
      <c r="O6604" s="10">
        <f>N6604-1/SUMIF(Seasons!A$2:A$8,C6604,Seasons!E$2:E$8)*(B6604-(E6604/SUMIF(Seasons!A$2:A$8,C6604,Seasons!B$2:B$8))*SUMIF(Seasons!A$2:A$8,C6604,Seasons!C$2:C$8))</f>
        <v>5.0912120932310669</v>
      </c>
    </row>
    <row r="6605" spans="1:15" x14ac:dyDescent="0.2">
      <c r="A6605">
        <v>1</v>
      </c>
      <c r="B6605" s="1">
        <v>1262000</v>
      </c>
      <c r="C6605" t="s">
        <v>23</v>
      </c>
      <c r="D6605" t="s">
        <v>1835</v>
      </c>
      <c r="E6605">
        <v>186</v>
      </c>
      <c r="K6605" s="1">
        <v>1262000</v>
      </c>
      <c r="L6605" s="1">
        <v>0</v>
      </c>
      <c r="N6605" s="3">
        <v>10.1</v>
      </c>
      <c r="O6605" s="10">
        <f>N6605-1/SUMIF(Seasons!A$2:A$8,C6605,Seasons!E$2:E$8)*(B6605-(E6605/SUMIF(Seasons!A$2:A$8,C6605,Seasons!B$2:B$8))*SUMIF(Seasons!A$2:A$8,C6605,Seasons!C$2:C$8))</f>
        <v>8.5837622005323873</v>
      </c>
    </row>
    <row r="6606" spans="1:15" x14ac:dyDescent="0.2">
      <c r="A6606">
        <v>1</v>
      </c>
      <c r="B6606" s="1">
        <f>J6606</f>
        <v>862500</v>
      </c>
      <c r="C6606" s="11" t="s">
        <v>17</v>
      </c>
      <c r="D6606" t="s">
        <v>1836</v>
      </c>
      <c r="E6606" s="12">
        <v>190</v>
      </c>
      <c r="F6606" s="12"/>
      <c r="G6606" s="12"/>
      <c r="H6606" s="12"/>
      <c r="I6606" s="13">
        <v>862500</v>
      </c>
      <c r="J6606" s="14">
        <v>862500</v>
      </c>
      <c r="K6606" s="14"/>
      <c r="L6606" s="14" t="s">
        <v>27</v>
      </c>
      <c r="M6606" s="13"/>
      <c r="N6606" s="10">
        <v>-1</v>
      </c>
      <c r="O6606" s="10">
        <f>N6606-1/SUMIF(Seasons!A$2:A$8,C6606,Seasons!E$2:E$8)*(B6606-(E6606/SUMIF(Seasons!A$2:A$8,C6606,Seasons!B$2:B$8))*SUMIF(Seasons!A$2:A$8,C6606,Seasons!C$2:C$8))</f>
        <v>-2.0158383397050792</v>
      </c>
    </row>
    <row r="6607" spans="1:15" x14ac:dyDescent="0.2">
      <c r="A6607">
        <v>1</v>
      </c>
      <c r="B6607" s="1">
        <f>K6607</f>
        <v>750000</v>
      </c>
      <c r="C6607" s="11" t="s">
        <v>19</v>
      </c>
      <c r="D6607" t="s">
        <v>1836</v>
      </c>
      <c r="E6607" s="12">
        <v>193</v>
      </c>
      <c r="F6607" s="12">
        <v>0</v>
      </c>
      <c r="G6607" s="12">
        <v>0</v>
      </c>
      <c r="H6607" s="12">
        <v>0</v>
      </c>
      <c r="I6607" s="11"/>
      <c r="J6607" s="14">
        <v>750000</v>
      </c>
      <c r="K6607" s="14">
        <v>750000</v>
      </c>
      <c r="L6607" s="14">
        <v>0</v>
      </c>
      <c r="M6607" s="13"/>
      <c r="N6607" s="10">
        <v>-2.4</v>
      </c>
      <c r="O6607" s="10">
        <f>N6607-1/SUMIF(Seasons!A$2:A$8,C6607,Seasons!E$2:E$8)*(B6607-(E6607/SUMIF(Seasons!A$2:A$8,C6607,Seasons!B$2:B$8))*SUMIF(Seasons!A$2:A$8,C6607,Seasons!C$2:C$8))</f>
        <v>-3.0622516556291393</v>
      </c>
    </row>
    <row r="6608" spans="1:15" x14ac:dyDescent="0.2">
      <c r="A6608">
        <v>1</v>
      </c>
      <c r="B6608" s="1">
        <f>K6608</f>
        <v>153243</v>
      </c>
      <c r="C6608" s="11" t="s">
        <v>21</v>
      </c>
      <c r="D6608" t="s">
        <v>1836</v>
      </c>
      <c r="E6608" s="11">
        <v>54</v>
      </c>
      <c r="F6608" s="11">
        <v>0</v>
      </c>
      <c r="G6608" s="11">
        <v>0</v>
      </c>
      <c r="H6608" s="11">
        <v>0</v>
      </c>
      <c r="I6608" s="11"/>
      <c r="J6608" s="17">
        <v>525000</v>
      </c>
      <c r="K6608" s="17">
        <v>153243</v>
      </c>
      <c r="L6608" s="17">
        <v>0</v>
      </c>
      <c r="M6608" s="18">
        <v>0</v>
      </c>
      <c r="N6608" s="10">
        <v>-0.60000000000000009</v>
      </c>
      <c r="O6608" s="10">
        <f>N6608-1/SUMIF(Seasons!A$2:A$8,C6608,Seasons!E$2:E$8)*(B6608-(E6608/SUMIF(Seasons!A$2:A$8,C6608,Seasons!B$2:B$8))*SUMIF(Seasons!A$2:A$8,C6608,Seasons!C$2:C$8))</f>
        <v>-0.59999944108780878</v>
      </c>
    </row>
    <row r="6609" spans="1:15" x14ac:dyDescent="0.2">
      <c r="A6609">
        <v>1</v>
      </c>
      <c r="B6609" s="1">
        <f>48/82*K6609</f>
        <v>7095.2195121951218</v>
      </c>
      <c r="C6609" t="s">
        <v>22</v>
      </c>
      <c r="D6609" t="s">
        <v>1836</v>
      </c>
      <c r="E6609">
        <v>2</v>
      </c>
      <c r="F6609">
        <v>0</v>
      </c>
      <c r="H6609">
        <v>0</v>
      </c>
      <c r="K6609" s="1">
        <v>12121</v>
      </c>
      <c r="L6609" s="1">
        <v>0</v>
      </c>
      <c r="O6609" s="10">
        <f>N6609-1/SUMIF(Seasons!A$2:A$8,C6609,Seasons!E$2:E$8)*(B6609-(E6609/SUMIF(Seasons!A$2:A$8,C6609,Seasons!B$2:B$8))*SUMIF(Seasons!A$2:A$8,C6609,Seasons!C$2:C$8))</f>
        <v>-1.830800085830769E-3</v>
      </c>
    </row>
    <row r="6610" spans="1:15" x14ac:dyDescent="0.2">
      <c r="A6610">
        <v>1</v>
      </c>
      <c r="B6610" s="1">
        <f>K6610</f>
        <v>277179</v>
      </c>
      <c r="C6610" t="s">
        <v>15</v>
      </c>
      <c r="D6610" t="s">
        <v>1836</v>
      </c>
      <c r="E6610">
        <v>92</v>
      </c>
      <c r="F6610">
        <v>0</v>
      </c>
      <c r="G6610">
        <v>0</v>
      </c>
      <c r="H6610">
        <v>0</v>
      </c>
      <c r="I6610"/>
      <c r="J6610" s="1">
        <v>587500</v>
      </c>
      <c r="K6610" s="1">
        <v>277179</v>
      </c>
      <c r="L6610" s="1">
        <v>0</v>
      </c>
      <c r="M6610"/>
      <c r="N6610" s="3">
        <v>0</v>
      </c>
      <c r="O6610" s="10">
        <f>N6610-1/SUMIF(Seasons!A$2:A$8,C6610,Seasons!E$2:E$8)*(B6610-(E6610/SUMIF(Seasons!A$2:A$8,C6610,Seasons!B$2:B$8))*SUMIF(Seasons!A$2:A$8,C6610,Seasons!C$2:C$8))</f>
        <v>-4.1103939235981872E-2</v>
      </c>
    </row>
    <row r="6611" spans="1:15" x14ac:dyDescent="0.2">
      <c r="A6611">
        <v>1</v>
      </c>
      <c r="B6611" s="1">
        <v>101000</v>
      </c>
      <c r="C6611" t="s">
        <v>23</v>
      </c>
      <c r="D6611" t="s">
        <v>1836</v>
      </c>
      <c r="E6611">
        <v>32</v>
      </c>
      <c r="K6611" s="1">
        <v>101000</v>
      </c>
      <c r="L6611" s="1">
        <v>0</v>
      </c>
      <c r="N6611" s="3">
        <v>0.7</v>
      </c>
      <c r="O6611" s="10">
        <f>N6611-1/SUMIF(Seasons!A$2:A$8,C6611,Seasons!E$2:E$8)*(B6611-(E6611/SUMIF(Seasons!A$2:A$8,C6611,Seasons!B$2:B$8))*SUMIF(Seasons!A$2:A$8,C6611,Seasons!C$2:C$8))</f>
        <v>0.68642127257635166</v>
      </c>
    </row>
    <row r="6612" spans="1:15" x14ac:dyDescent="0.2">
      <c r="A6612">
        <v>1</v>
      </c>
      <c r="B6612" s="1">
        <f>J6612</f>
        <v>2762500</v>
      </c>
      <c r="C6612" s="11" t="s">
        <v>17</v>
      </c>
      <c r="D6612" s="11" t="s">
        <v>1837</v>
      </c>
      <c r="E6612" s="12">
        <v>190</v>
      </c>
      <c r="F6612" s="12"/>
      <c r="G6612" s="12"/>
      <c r="H6612" s="12"/>
      <c r="I6612" s="13">
        <v>2525000</v>
      </c>
      <c r="J6612" s="14">
        <v>2762500</v>
      </c>
      <c r="K6612" s="14"/>
      <c r="L6612" s="14" t="s">
        <v>27</v>
      </c>
      <c r="M6612" s="13"/>
      <c r="N6612" s="10">
        <v>5.0999999999999996</v>
      </c>
      <c r="O6612" s="10">
        <f>N6612-1/SUMIF(Seasons!A$2:A$8,C6612,Seasons!E$2:E$8)*(B6612-(E6612/SUMIF(Seasons!A$2:A$8,C6612,Seasons!B$2:B$8))*SUMIF(Seasons!A$2:A$8,C6612,Seasons!C$2:C$8))</f>
        <v>-0.89672310212998418</v>
      </c>
    </row>
    <row r="6613" spans="1:15" x14ac:dyDescent="0.2">
      <c r="A6613">
        <v>1</v>
      </c>
      <c r="B6613" s="1">
        <f>K6613</f>
        <v>2762500</v>
      </c>
      <c r="C6613" s="11" t="s">
        <v>19</v>
      </c>
      <c r="D6613" s="11" t="s">
        <v>1837</v>
      </c>
      <c r="E6613" s="12">
        <v>193</v>
      </c>
      <c r="F6613" s="12">
        <v>0</v>
      </c>
      <c r="G6613" s="12">
        <v>0</v>
      </c>
      <c r="H6613" s="12">
        <v>0</v>
      </c>
      <c r="I6613" s="11"/>
      <c r="J6613" s="14">
        <v>2762500</v>
      </c>
      <c r="K6613" s="14">
        <v>2762500</v>
      </c>
      <c r="L6613" s="14">
        <v>0</v>
      </c>
      <c r="M6613" s="13"/>
      <c r="N6613" s="10">
        <v>11.4</v>
      </c>
      <c r="O6613" s="10">
        <f>N6613-1/SUMIF(Seasons!A$2:A$8,C6613,Seasons!E$2:E$8)*(B6613-(E6613/SUMIF(Seasons!A$2:A$8,C6613,Seasons!B$2:B$8))*SUMIF(Seasons!A$2:A$8,C6613,Seasons!C$2:C$8))</f>
        <v>5.4066225165562916</v>
      </c>
    </row>
    <row r="6614" spans="1:15" x14ac:dyDescent="0.2">
      <c r="A6614">
        <v>1</v>
      </c>
      <c r="B6614" s="1">
        <f>K6614</f>
        <v>3750000</v>
      </c>
      <c r="C6614" s="11" t="s">
        <v>20</v>
      </c>
      <c r="D6614" s="11" t="s">
        <v>1837</v>
      </c>
      <c r="E6614" s="12">
        <v>186</v>
      </c>
      <c r="F6614" s="12">
        <v>0</v>
      </c>
      <c r="G6614" s="12">
        <v>0</v>
      </c>
      <c r="H6614" s="12">
        <v>0</v>
      </c>
      <c r="I6614" s="12"/>
      <c r="J6614" s="14">
        <v>3750000</v>
      </c>
      <c r="K6614" s="14">
        <v>3750000</v>
      </c>
      <c r="L6614" s="14">
        <v>0</v>
      </c>
      <c r="M6614" s="13"/>
      <c r="N6614" s="10">
        <v>7.1</v>
      </c>
      <c r="O6614" s="10">
        <f>N6614-1/SUMIF(Seasons!A$2:A$8,C6614,Seasons!E$2:E$8)*(B6614-(E6614/SUMIF(Seasons!A$2:A$8,C6614,Seasons!B$2:B$8))*SUMIF(Seasons!A$2:A$8,C6614,Seasons!C$2:C$8))</f>
        <v>-1.041962421711899</v>
      </c>
    </row>
    <row r="6615" spans="1:15" x14ac:dyDescent="0.2">
      <c r="A6615">
        <v>1</v>
      </c>
      <c r="B6615" s="1">
        <f>K6615</f>
        <v>3750000</v>
      </c>
      <c r="C6615" s="11" t="s">
        <v>21</v>
      </c>
      <c r="D6615" s="11" t="s">
        <v>1837</v>
      </c>
      <c r="E6615" s="11">
        <v>185</v>
      </c>
      <c r="F6615" s="11">
        <v>0</v>
      </c>
      <c r="G6615" s="11">
        <v>0</v>
      </c>
      <c r="H6615" s="11">
        <v>0</v>
      </c>
      <c r="I6615" s="11"/>
      <c r="J6615" s="17">
        <v>3750000</v>
      </c>
      <c r="K6615" s="17">
        <v>3750000</v>
      </c>
      <c r="L6615" s="17">
        <v>0</v>
      </c>
      <c r="M6615" s="18">
        <v>0</v>
      </c>
      <c r="N6615" s="10">
        <v>1.6</v>
      </c>
      <c r="O6615" s="10">
        <f>N6615-1/SUMIF(Seasons!A$2:A$8,C6615,Seasons!E$2:E$8)*(B6615-(E6615/SUMIF(Seasons!A$2:A$8,C6615,Seasons!B$2:B$8))*SUMIF(Seasons!A$2:A$8,C6615,Seasons!C$2:C$8))</f>
        <v>-5.8102441359502155</v>
      </c>
    </row>
    <row r="6616" spans="1:15" x14ac:dyDescent="0.2">
      <c r="A6616">
        <v>1</v>
      </c>
      <c r="B6616" s="1">
        <f>48/82*K6616</f>
        <v>2195121.9512195121</v>
      </c>
      <c r="C6616" t="s">
        <v>22</v>
      </c>
      <c r="D6616" t="s">
        <v>1837</v>
      </c>
      <c r="E6616">
        <v>99</v>
      </c>
      <c r="F6616">
        <v>0</v>
      </c>
      <c r="H6616">
        <v>0</v>
      </c>
      <c r="K6616" s="1">
        <v>3750000</v>
      </c>
      <c r="L6616" s="1">
        <v>0</v>
      </c>
      <c r="N6616" s="3">
        <v>2.2999999999999998</v>
      </c>
      <c r="O6616" s="10">
        <f>N6616-1/SUMIF(Seasons!A$2:A$8,C6616,Seasons!E$2:E$8)*(B6616-(E6616/SUMIF(Seasons!A$2:A$8,C6616,Seasons!B$2:B$8))*SUMIF(Seasons!A$2:A$8,C6616,Seasons!C$2:C$8))</f>
        <v>-1.5974036191974825</v>
      </c>
    </row>
    <row r="6617" spans="1:15" x14ac:dyDescent="0.2">
      <c r="A6617">
        <v>1</v>
      </c>
      <c r="B6617" s="1">
        <f>K6617</f>
        <v>3750000</v>
      </c>
      <c r="C6617" t="s">
        <v>15</v>
      </c>
      <c r="D6617" t="s">
        <v>1837</v>
      </c>
      <c r="E6617">
        <v>195</v>
      </c>
      <c r="F6617">
        <v>0</v>
      </c>
      <c r="G6617">
        <v>0</v>
      </c>
      <c r="H6617">
        <v>0</v>
      </c>
      <c r="I6617"/>
      <c r="J6617" s="1">
        <v>3750000</v>
      </c>
      <c r="K6617" s="1">
        <v>3750000</v>
      </c>
      <c r="L6617" s="1">
        <v>0</v>
      </c>
      <c r="M6617"/>
      <c r="N6617" s="3">
        <v>7.8</v>
      </c>
      <c r="O6617" s="10">
        <f>N6617-1/SUMIF(Seasons!A$2:A$8,C6617,Seasons!E$2:E$8)*(B6617-(E6617/SUMIF(Seasons!A$2:A$8,C6617,Seasons!B$2:B$8))*SUMIF(Seasons!A$2:A$8,C6617,Seasons!C$2:C$8))</f>
        <v>0.36534365924491752</v>
      </c>
    </row>
    <row r="6618" spans="1:15" x14ac:dyDescent="0.2">
      <c r="A6618">
        <v>1</v>
      </c>
      <c r="B6618" s="1">
        <v>3750000</v>
      </c>
      <c r="C6618" t="s">
        <v>23</v>
      </c>
      <c r="D6618" t="s">
        <v>1837</v>
      </c>
      <c r="E6618">
        <v>186</v>
      </c>
      <c r="K6618" s="1">
        <v>3750000</v>
      </c>
      <c r="L6618" s="1">
        <v>0</v>
      </c>
      <c r="N6618" s="3">
        <v>3.9</v>
      </c>
      <c r="O6618" s="10">
        <f>N6618-1/SUMIF(Seasons!A$2:A$8,C6618,Seasons!E$2:E$8)*(B6618-(E6618/SUMIF(Seasons!A$2:A$8,C6618,Seasons!B$2:B$8))*SUMIF(Seasons!A$2:A$8,C6618,Seasons!C$2:C$8))</f>
        <v>-2.9145519077196096</v>
      </c>
    </row>
    <row r="6619" spans="1:15" x14ac:dyDescent="0.2">
      <c r="A6619">
        <v>1</v>
      </c>
      <c r="B6619" s="1">
        <f>J6619</f>
        <v>486667</v>
      </c>
      <c r="C6619" s="11" t="s">
        <v>17</v>
      </c>
      <c r="D6619" s="11" t="s">
        <v>1838</v>
      </c>
      <c r="E6619" s="12">
        <v>190</v>
      </c>
      <c r="F6619" s="12"/>
      <c r="G6619" s="12"/>
      <c r="H6619" s="12"/>
      <c r="I6619" s="13">
        <v>495000</v>
      </c>
      <c r="J6619" s="14">
        <v>486667</v>
      </c>
      <c r="K6619" s="14"/>
      <c r="L6619" s="14" t="s">
        <v>27</v>
      </c>
      <c r="M6619" s="13"/>
      <c r="N6619" s="10">
        <v>-1.3</v>
      </c>
      <c r="O6619" s="10">
        <f>N6619-1/SUMIF(Seasons!A$2:A$8,C6619,Seasons!E$2:E$8)*(B6619-(E6619/SUMIF(Seasons!A$2:A$8,C6619,Seasons!B$2:B$8))*SUMIF(Seasons!A$2:A$8,C6619,Seasons!C$2:C$8))</f>
        <v>-1.330585253959585</v>
      </c>
    </row>
    <row r="6620" spans="1:15" x14ac:dyDescent="0.2">
      <c r="A6620">
        <v>1</v>
      </c>
      <c r="B6620" s="1">
        <f>K6620</f>
        <v>69892</v>
      </c>
      <c r="C6620" s="11" t="s">
        <v>20</v>
      </c>
      <c r="D6620" s="11" t="s">
        <v>1838</v>
      </c>
      <c r="E6620" s="12">
        <v>26</v>
      </c>
      <c r="F6620" s="12">
        <v>0</v>
      </c>
      <c r="G6620" s="12">
        <v>0</v>
      </c>
      <c r="H6620" s="12">
        <v>0</v>
      </c>
      <c r="I6620" s="12"/>
      <c r="J6620" s="14">
        <v>500000</v>
      </c>
      <c r="K6620" s="14">
        <v>69892</v>
      </c>
      <c r="L6620" s="14">
        <v>0</v>
      </c>
      <c r="M6620" s="13"/>
      <c r="N6620" s="10">
        <v>-0.1</v>
      </c>
      <c r="O6620" s="10">
        <f>N6620-1/SUMIF(Seasons!A$2:A$8,C6620,Seasons!E$2:E$8)*(B6620-(E6620/SUMIF(Seasons!A$2:A$8,C6620,Seasons!B$2:B$8))*SUMIF(Seasons!A$2:A$8,C6620,Seasons!C$2:C$8))</f>
        <v>-9.9998814734999011E-2</v>
      </c>
    </row>
    <row r="6621" spans="1:15" x14ac:dyDescent="0.2">
      <c r="A6621">
        <v>1</v>
      </c>
      <c r="B6621" s="1">
        <f>J6621</f>
        <v>491667</v>
      </c>
      <c r="C6621" s="11" t="s">
        <v>17</v>
      </c>
      <c r="D6621" s="11" t="s">
        <v>1839</v>
      </c>
      <c r="E6621" s="12">
        <v>190</v>
      </c>
      <c r="F6621" s="12"/>
      <c r="G6621" s="12"/>
      <c r="H6621" s="12"/>
      <c r="I6621" s="13">
        <v>490000</v>
      </c>
      <c r="J6621" s="14">
        <v>491667</v>
      </c>
      <c r="K6621" s="14"/>
      <c r="L6621" s="14" t="s">
        <v>27</v>
      </c>
      <c r="M6621" s="13"/>
      <c r="N6621" s="10">
        <v>11.1</v>
      </c>
      <c r="O6621" s="10">
        <f>N6621-1/SUMIF(Seasons!A$2:A$8,C6621,Seasons!E$2:E$8)*(B6621-(E6621/SUMIF(Seasons!A$2:A$8,C6621,Seasons!B$2:B$8))*SUMIF(Seasons!A$2:A$8,C6621,Seasons!C$2:C$8))</f>
        <v>11.056307154560349</v>
      </c>
    </row>
    <row r="6622" spans="1:15" x14ac:dyDescent="0.2">
      <c r="A6622">
        <v>1</v>
      </c>
      <c r="B6622" s="1">
        <f>K6622</f>
        <v>3083333</v>
      </c>
      <c r="C6622" s="11" t="s">
        <v>19</v>
      </c>
      <c r="D6622" s="11" t="s">
        <v>1839</v>
      </c>
      <c r="E6622" s="12">
        <v>193</v>
      </c>
      <c r="F6622" s="12">
        <v>0</v>
      </c>
      <c r="G6622" s="12">
        <v>0</v>
      </c>
      <c r="H6622" s="12">
        <v>0</v>
      </c>
      <c r="I6622" s="11"/>
      <c r="J6622" s="14">
        <v>3083333</v>
      </c>
      <c r="K6622" s="14">
        <v>3083333</v>
      </c>
      <c r="L6622" s="14">
        <v>0</v>
      </c>
      <c r="M6622" s="13"/>
      <c r="N6622" s="10">
        <v>9.4</v>
      </c>
      <c r="O6622" s="10">
        <f>N6622-1/SUMIF(Seasons!A$2:A$8,C6622,Seasons!E$2:E$8)*(B6622-(E6622/SUMIF(Seasons!A$2:A$8,C6622,Seasons!B$2:B$8))*SUMIF(Seasons!A$2:A$8,C6622,Seasons!C$2:C$8))</f>
        <v>2.556733774834437</v>
      </c>
    </row>
    <row r="6623" spans="1:15" x14ac:dyDescent="0.2">
      <c r="A6623">
        <v>1</v>
      </c>
      <c r="B6623" s="1">
        <f>K6623</f>
        <v>3083333</v>
      </c>
      <c r="C6623" s="11" t="s">
        <v>20</v>
      </c>
      <c r="D6623" s="11" t="s">
        <v>1839</v>
      </c>
      <c r="E6623" s="11">
        <v>186</v>
      </c>
      <c r="F6623" s="11">
        <v>0</v>
      </c>
      <c r="G6623" s="11">
        <v>0</v>
      </c>
      <c r="H6623" s="11">
        <v>0</v>
      </c>
      <c r="I6623" s="11"/>
      <c r="J6623" s="17">
        <v>3083333</v>
      </c>
      <c r="K6623" s="17">
        <v>3083333</v>
      </c>
      <c r="L6623" s="17">
        <v>0</v>
      </c>
      <c r="M6623" s="18"/>
      <c r="N6623" s="10">
        <v>5.5</v>
      </c>
      <c r="O6623" s="10">
        <f>N6623-1/SUMIF(Seasons!A$2:A$8,C6623,Seasons!E$2:E$8)*(B6623-(E6623/SUMIF(Seasons!A$2:A$8,C6623,Seasons!B$2:B$8))*SUMIF(Seasons!A$2:A$8,C6623,Seasons!C$2:C$8))</f>
        <v>-0.97181544885177384</v>
      </c>
    </row>
    <row r="6624" spans="1:15" x14ac:dyDescent="0.2">
      <c r="A6624">
        <v>1</v>
      </c>
      <c r="B6624" s="1">
        <f>K6624</f>
        <v>3083333</v>
      </c>
      <c r="C6624" s="11" t="s">
        <v>21</v>
      </c>
      <c r="D6624" s="11" t="s">
        <v>1839</v>
      </c>
      <c r="E6624" s="12">
        <v>185</v>
      </c>
      <c r="F6624" s="12">
        <v>0</v>
      </c>
      <c r="G6624" s="12">
        <v>0</v>
      </c>
      <c r="H6624" s="12">
        <v>0</v>
      </c>
      <c r="I6624" s="12"/>
      <c r="J6624" s="14">
        <v>3083333</v>
      </c>
      <c r="K6624" s="14">
        <v>3083333</v>
      </c>
      <c r="L6624" s="14">
        <v>0</v>
      </c>
      <c r="M6624" s="13">
        <v>0</v>
      </c>
      <c r="N6624" s="10">
        <v>9.1999999999999993</v>
      </c>
      <c r="O6624" s="10">
        <f>N6624-1/SUMIF(Seasons!A$2:A$8,C6624,Seasons!E$2:E$8)*(B6624-(E6624/SUMIF(Seasons!A$2:A$8,C6624,Seasons!B$2:B$8))*SUMIF(Seasons!A$2:A$8,C6624,Seasons!C$2:C$8))</f>
        <v>3.3215900430828142</v>
      </c>
    </row>
    <row r="6625" spans="1:15" x14ac:dyDescent="0.2">
      <c r="A6625">
        <v>1</v>
      </c>
      <c r="B6625" s="1">
        <f>48/82*K6625</f>
        <v>2575609.7560975607</v>
      </c>
      <c r="C6625" t="s">
        <v>22</v>
      </c>
      <c r="D6625" t="s">
        <v>1839</v>
      </c>
      <c r="E6625">
        <v>99</v>
      </c>
      <c r="F6625">
        <v>0</v>
      </c>
      <c r="H6625">
        <v>0</v>
      </c>
      <c r="K6625" s="1">
        <v>4400000</v>
      </c>
      <c r="L6625" s="1">
        <v>0</v>
      </c>
      <c r="N6625" s="3">
        <v>-0.30000000000000004</v>
      </c>
      <c r="O6625" s="10">
        <f>N6625-1/SUMIF(Seasons!A$2:A$8,C6625,Seasons!E$2:E$8)*(B6625-(E6625/SUMIF(Seasons!A$2:A$8,C6625,Seasons!B$2:B$8))*SUMIF(Seasons!A$2:A$8,C6625,Seasons!C$2:C$8))</f>
        <v>-4.9829268292682922</v>
      </c>
    </row>
    <row r="6626" spans="1:15" x14ac:dyDescent="0.2">
      <c r="A6626">
        <v>1</v>
      </c>
      <c r="B6626" s="1">
        <f>K6626</f>
        <v>4400000</v>
      </c>
      <c r="C6626" t="s">
        <v>15</v>
      </c>
      <c r="D6626" t="s">
        <v>1839</v>
      </c>
      <c r="E6626">
        <v>195</v>
      </c>
      <c r="F6626">
        <v>0</v>
      </c>
      <c r="G6626">
        <v>150</v>
      </c>
      <c r="H6626">
        <v>0</v>
      </c>
      <c r="I6626"/>
      <c r="J6626" s="1">
        <v>4400000</v>
      </c>
      <c r="K6626" s="1">
        <v>4400000</v>
      </c>
      <c r="L6626" s="1">
        <v>0</v>
      </c>
      <c r="M6626"/>
      <c r="N6626" s="3">
        <v>5</v>
      </c>
      <c r="O6626" s="10">
        <f>N6626-1/SUMIF(Seasons!A$2:A$8,C6626,Seasons!E$2:E$8)*(B6626-(E6626/SUMIF(Seasons!A$2:A$8,C6626,Seasons!B$2:B$8))*SUMIF(Seasons!A$2:A$8,C6626,Seasons!C$2:C$8))</f>
        <v>-3.9448209099709572</v>
      </c>
    </row>
    <row r="6627" spans="1:15" x14ac:dyDescent="0.2">
      <c r="A6627">
        <v>1</v>
      </c>
      <c r="B6627" s="1">
        <v>2200000</v>
      </c>
      <c r="C6627" t="s">
        <v>23</v>
      </c>
      <c r="D6627" t="s">
        <v>1839</v>
      </c>
      <c r="E6627">
        <v>186</v>
      </c>
      <c r="K6627" s="1">
        <v>2200000</v>
      </c>
      <c r="L6627" s="1">
        <v>0</v>
      </c>
      <c r="N6627" s="3">
        <v>7.2</v>
      </c>
      <c r="O6627" s="10">
        <f>N6627-1/SUMIF(Seasons!A$2:A$8,C6627,Seasons!E$2:E$8)*(B6627-(E6627/SUMIF(Seasons!A$2:A$8,C6627,Seasons!B$2:B$8))*SUMIF(Seasons!A$2:A$8,C6627,Seasons!C$2:C$8))</f>
        <v>3.6862466725820764</v>
      </c>
    </row>
    <row r="6628" spans="1:15" x14ac:dyDescent="0.2">
      <c r="A6628">
        <v>1</v>
      </c>
      <c r="B6628" s="1">
        <f>J6628</f>
        <v>475000</v>
      </c>
      <c r="C6628" s="11" t="s">
        <v>17</v>
      </c>
      <c r="D6628" s="11" t="s">
        <v>1840</v>
      </c>
      <c r="E6628" s="12">
        <v>190</v>
      </c>
      <c r="F6628" s="12"/>
      <c r="G6628" s="12"/>
      <c r="H6628" s="12"/>
      <c r="I6628" s="13">
        <v>475000</v>
      </c>
      <c r="J6628" s="14">
        <v>475000</v>
      </c>
      <c r="K6628" s="14"/>
      <c r="L6628" s="14" t="s">
        <v>27</v>
      </c>
      <c r="M6628" s="13"/>
      <c r="N6628" s="10">
        <v>-1</v>
      </c>
      <c r="O6628" s="10">
        <f>N6628-1/SUMIF(Seasons!A$2:A$8,C6628,Seasons!E$2:E$8)*(B6628-(E6628/SUMIF(Seasons!A$2:A$8,C6628,Seasons!B$2:B$8))*SUMIF(Seasons!A$2:A$8,C6628,Seasons!C$2:C$8))</f>
        <v>-1</v>
      </c>
    </row>
    <row r="6629" spans="1:15" x14ac:dyDescent="0.2">
      <c r="A6629">
        <v>1</v>
      </c>
      <c r="B6629" s="1">
        <f>K6629</f>
        <v>88342</v>
      </c>
      <c r="C6629" s="11" t="s">
        <v>19</v>
      </c>
      <c r="D6629" s="11" t="s">
        <v>1840</v>
      </c>
      <c r="E6629" s="12">
        <v>31</v>
      </c>
      <c r="F6629" s="12">
        <v>0</v>
      </c>
      <c r="G6629" s="12">
        <v>0</v>
      </c>
      <c r="H6629" s="12">
        <v>0</v>
      </c>
      <c r="I6629" s="11"/>
      <c r="J6629" s="14">
        <v>550000</v>
      </c>
      <c r="K6629" s="14">
        <v>88342</v>
      </c>
      <c r="L6629" s="14">
        <v>0</v>
      </c>
      <c r="M6629" s="13"/>
      <c r="N6629" s="10">
        <v>0.5</v>
      </c>
      <c r="O6629" s="10">
        <f>N6629-1/SUMIF(Seasons!A$2:A$8,C6629,Seasons!E$2:E$8)*(B6629-(E6629/SUMIF(Seasons!A$2:A$8,C6629,Seasons!B$2:B$8))*SUMIF(Seasons!A$2:A$8,C6629,Seasons!C$2:C$8))</f>
        <v>0.47872551212984249</v>
      </c>
    </row>
    <row r="6630" spans="1:15" x14ac:dyDescent="0.2">
      <c r="A6630">
        <v>1</v>
      </c>
      <c r="B6630" s="1">
        <f>K6630</f>
        <v>279538</v>
      </c>
      <c r="C6630" t="s">
        <v>15</v>
      </c>
      <c r="D6630" t="s">
        <v>1841</v>
      </c>
      <c r="E6630">
        <v>69</v>
      </c>
      <c r="F6630">
        <v>0</v>
      </c>
      <c r="G6630">
        <v>0</v>
      </c>
      <c r="H6630">
        <v>0</v>
      </c>
      <c r="I6630"/>
      <c r="J6630" s="1">
        <v>900000</v>
      </c>
      <c r="K6630" s="1">
        <v>279538</v>
      </c>
      <c r="L6630" s="1">
        <v>110000</v>
      </c>
      <c r="M6630"/>
      <c r="N6630" s="3">
        <v>0.60000000000000009</v>
      </c>
      <c r="O6630" s="10">
        <f>N6630-1/SUMIF(Seasons!A$2:A$8,C6630,Seasons!E$2:E$8)*(B6630-(E6630/SUMIF(Seasons!A$2:A$8,C6630,Seasons!B$2:B$8))*SUMIF(Seasons!A$2:A$8,C6630,Seasons!C$2:C$8))</f>
        <v>0.40269673095539515</v>
      </c>
    </row>
    <row r="6631" spans="1:15" x14ac:dyDescent="0.2">
      <c r="A6631">
        <v>1</v>
      </c>
      <c r="B6631" s="1">
        <v>735000</v>
      </c>
      <c r="C6631" t="s">
        <v>23</v>
      </c>
      <c r="D6631" t="s">
        <v>1841</v>
      </c>
      <c r="E6631">
        <v>186</v>
      </c>
      <c r="K6631" s="1">
        <v>735000</v>
      </c>
      <c r="L6631" s="1">
        <v>0</v>
      </c>
      <c r="N6631" s="3">
        <v>1.5</v>
      </c>
      <c r="O6631" s="10">
        <f>N6631-1/SUMIF(Seasons!A$2:A$8,C6631,Seasons!E$2:E$8)*(B6631-(E6631/SUMIF(Seasons!A$2:A$8,C6631,Seasons!B$2:B$8))*SUMIF(Seasons!A$2:A$8,C6631,Seasons!C$2:C$8))</f>
        <v>1.10603371783496</v>
      </c>
    </row>
    <row r="6632" spans="1:15" x14ac:dyDescent="0.2">
      <c r="A6632">
        <v>1</v>
      </c>
      <c r="B6632" s="1">
        <f>K6632</f>
        <v>275269</v>
      </c>
      <c r="C6632" s="11" t="s">
        <v>20</v>
      </c>
      <c r="D6632" s="11" t="s">
        <v>1842</v>
      </c>
      <c r="E6632" s="12">
        <v>64</v>
      </c>
      <c r="F6632" s="12">
        <v>0</v>
      </c>
      <c r="G6632" s="12">
        <v>0</v>
      </c>
      <c r="H6632" s="12">
        <v>0</v>
      </c>
      <c r="I6632" s="12"/>
      <c r="J6632" s="14">
        <v>800000</v>
      </c>
      <c r="K6632" s="14">
        <v>275269</v>
      </c>
      <c r="L6632" s="14">
        <v>220000</v>
      </c>
      <c r="M6632" s="13"/>
      <c r="N6632" s="10">
        <v>-0.9</v>
      </c>
      <c r="O6632" s="10">
        <f>N6632-1/SUMIF(Seasons!A$2:A$8,C6632,Seasons!E$2:E$8)*(B6632-(E6632/SUMIF(Seasons!A$2:A$8,C6632,Seasons!B$2:B$8))*SUMIF(Seasons!A$2:A$8,C6632,Seasons!C$2:C$8))</f>
        <v>-1.1586037308909689</v>
      </c>
    </row>
    <row r="6633" spans="1:15" x14ac:dyDescent="0.2">
      <c r="A6633">
        <v>1</v>
      </c>
      <c r="B6633" s="1">
        <f>K6633</f>
        <v>592432</v>
      </c>
      <c r="C6633" s="11" t="s">
        <v>21</v>
      </c>
      <c r="D6633" s="11" t="s">
        <v>1842</v>
      </c>
      <c r="E6633" s="12">
        <v>137</v>
      </c>
      <c r="F6633" s="12">
        <v>0</v>
      </c>
      <c r="G6633" s="12">
        <v>0</v>
      </c>
      <c r="H6633" s="12">
        <v>0</v>
      </c>
      <c r="I6633" s="12"/>
      <c r="J6633" s="14">
        <v>800000</v>
      </c>
      <c r="K6633" s="14">
        <v>592432</v>
      </c>
      <c r="L6633" s="14">
        <v>170000</v>
      </c>
      <c r="M6633" s="13">
        <v>0</v>
      </c>
      <c r="N6633" s="10">
        <v>1.2</v>
      </c>
      <c r="O6633" s="10">
        <f>N6633-1/SUMIF(Seasons!A$2:A$8,C6633,Seasons!E$2:E$8)*(B6633-(E6633/SUMIF(Seasons!A$2:A$8,C6633,Seasons!B$2:B$8))*SUMIF(Seasons!A$2:A$8,C6633,Seasons!C$2:C$8))</f>
        <v>0.73206728681769362</v>
      </c>
    </row>
    <row r="6634" spans="1:15" x14ac:dyDescent="0.2">
      <c r="A6634">
        <v>1</v>
      </c>
      <c r="B6634" s="1">
        <f>48/82*K6634</f>
        <v>205262.63414634144</v>
      </c>
      <c r="C6634" t="s">
        <v>22</v>
      </c>
      <c r="D6634" t="s">
        <v>1842</v>
      </c>
      <c r="E6634">
        <v>53</v>
      </c>
      <c r="F6634">
        <v>0</v>
      </c>
      <c r="H6634">
        <v>0</v>
      </c>
      <c r="K6634" s="1">
        <v>350657</v>
      </c>
      <c r="L6634" s="1">
        <v>290000</v>
      </c>
      <c r="N6634" s="3">
        <v>0.8</v>
      </c>
      <c r="O6634" s="10">
        <f>N6634-1/SUMIF(Seasons!A$2:A$8,C6634,Seasons!E$2:E$8)*(B6634-(E6634/SUMIF(Seasons!A$2:A$8,C6634,Seasons!B$2:B$8))*SUMIF(Seasons!A$2:A$8,C6634,Seasons!C$2:C$8))</f>
        <v>0.71589294957442251</v>
      </c>
    </row>
    <row r="6635" spans="1:15" x14ac:dyDescent="0.2">
      <c r="A6635">
        <v>1</v>
      </c>
      <c r="B6635" s="1">
        <v>55000</v>
      </c>
      <c r="C6635" t="s">
        <v>23</v>
      </c>
      <c r="D6635" t="s">
        <v>1842</v>
      </c>
      <c r="E6635">
        <v>17</v>
      </c>
      <c r="K6635" s="1">
        <v>55000</v>
      </c>
      <c r="L6635" s="1">
        <v>0</v>
      </c>
      <c r="N6635" s="3">
        <v>-0.1</v>
      </c>
      <c r="O6635" s="10">
        <f>N6635-1/SUMIF(Seasons!A$2:A$8,C6635,Seasons!E$2:E$8)*(B6635-(E6635/SUMIF(Seasons!A$2:A$8,C6635,Seasons!B$2:B$8))*SUMIF(Seasons!A$2:A$8,C6635,Seasons!C$2:C$8))</f>
        <v>-0.11007527835818759</v>
      </c>
    </row>
    <row r="6636" spans="1:15" x14ac:dyDescent="0.2">
      <c r="A6636">
        <v>1</v>
      </c>
      <c r="B6636" s="1">
        <f>K6636</f>
        <v>89231</v>
      </c>
      <c r="C6636" t="s">
        <v>15</v>
      </c>
      <c r="D6636" t="s">
        <v>1843</v>
      </c>
      <c r="E6636">
        <v>20</v>
      </c>
      <c r="F6636">
        <v>0</v>
      </c>
      <c r="G6636">
        <v>0</v>
      </c>
      <c r="H6636">
        <v>0</v>
      </c>
      <c r="I6636"/>
      <c r="J6636" s="1">
        <v>870000</v>
      </c>
      <c r="K6636" s="1">
        <v>89231</v>
      </c>
      <c r="L6636" s="1">
        <v>0</v>
      </c>
      <c r="M6636"/>
      <c r="N6636" s="3">
        <v>-0.1</v>
      </c>
      <c r="O6636" s="10">
        <f>N6636-1/SUMIF(Seasons!A$2:A$8,C6636,Seasons!E$2:E$8)*(B6636-(E6636/SUMIF(Seasons!A$2:A$8,C6636,Seasons!B$2:B$8))*SUMIF(Seasons!A$2:A$8,C6636,Seasons!C$2:C$8))</f>
        <v>-0.17625342169930747</v>
      </c>
    </row>
    <row r="6637" spans="1:15" x14ac:dyDescent="0.2">
      <c r="A6637">
        <v>1</v>
      </c>
      <c r="B6637" s="1">
        <f>J6637</f>
        <v>846667</v>
      </c>
      <c r="C6637" s="11" t="s">
        <v>17</v>
      </c>
      <c r="D6637" s="11" t="s">
        <v>1844</v>
      </c>
      <c r="E6637" s="12">
        <v>190</v>
      </c>
      <c r="F6637" s="12"/>
      <c r="G6637" s="12"/>
      <c r="H6637" s="12"/>
      <c r="I6637" s="13">
        <v>850000</v>
      </c>
      <c r="J6637" s="14">
        <v>846667</v>
      </c>
      <c r="K6637" s="14"/>
      <c r="L6637" s="14" t="s">
        <v>27</v>
      </c>
      <c r="M6637" s="13"/>
      <c r="N6637" s="10">
        <v>0.7</v>
      </c>
      <c r="O6637" s="10">
        <f>N6637-1/SUMIF(Seasons!A$2:A$8,C6637,Seasons!E$2:E$8)*(B6637-(E6637/SUMIF(Seasons!A$2:A$8,C6637,Seasons!B$2:B$8))*SUMIF(Seasons!A$2:A$8,C6637,Seasons!C$2:C$8))</f>
        <v>-0.27433184052430371</v>
      </c>
    </row>
    <row r="6638" spans="1:15" x14ac:dyDescent="0.2">
      <c r="A6638">
        <v>1</v>
      </c>
      <c r="B6638" s="1">
        <f>K6638</f>
        <v>17547</v>
      </c>
      <c r="C6638" s="11" t="s">
        <v>19</v>
      </c>
      <c r="D6638" s="11" t="s">
        <v>1844</v>
      </c>
      <c r="E6638" s="12">
        <v>4</v>
      </c>
      <c r="F6638" s="12">
        <v>0</v>
      </c>
      <c r="G6638" s="12">
        <v>0</v>
      </c>
      <c r="H6638" s="12">
        <v>0</v>
      </c>
      <c r="I6638" s="11"/>
      <c r="J6638" s="14">
        <v>846667</v>
      </c>
      <c r="K6638" s="14">
        <v>17547</v>
      </c>
      <c r="L6638" s="14">
        <v>0</v>
      </c>
      <c r="M6638" s="13"/>
      <c r="N6638" s="10">
        <v>-0.4</v>
      </c>
      <c r="O6638" s="10">
        <f>N6638-1/SUMIF(Seasons!A$2:A$8,C6638,Seasons!E$2:E$8)*(B6638-(E6638/SUMIF(Seasons!A$2:A$8,C6638,Seasons!B$2:B$8))*SUMIF(Seasons!A$2:A$8,C6638,Seasons!C$2:C$8))</f>
        <v>-0.4190312733761109</v>
      </c>
    </row>
    <row r="6639" spans="1:15" x14ac:dyDescent="0.2">
      <c r="A6639">
        <v>1</v>
      </c>
      <c r="B6639" s="1">
        <f>J6639</f>
        <v>5600000</v>
      </c>
      <c r="C6639" s="11" t="s">
        <v>17</v>
      </c>
      <c r="D6639" t="s">
        <v>1845</v>
      </c>
      <c r="E6639" s="12">
        <v>190</v>
      </c>
      <c r="F6639" s="12"/>
      <c r="G6639" s="12"/>
      <c r="H6639" s="12"/>
      <c r="I6639" s="13">
        <v>7000000</v>
      </c>
      <c r="J6639" s="14">
        <v>5600000</v>
      </c>
      <c r="K6639" s="14"/>
      <c r="L6639" s="14" t="s">
        <v>27</v>
      </c>
      <c r="M6639" s="13"/>
      <c r="N6639" s="10">
        <v>8.1999999999999993</v>
      </c>
      <c r="O6639" s="10">
        <f>N6639-1/SUMIF(Seasons!A$2:A$8,C6639,Seasons!E$2:E$8)*(B6639-(E6639/SUMIF(Seasons!A$2:A$8,C6639,Seasons!B$2:B$8))*SUMIF(Seasons!A$2:A$8,C6639,Seasons!C$2:C$8))</f>
        <v>-5.235281267067176</v>
      </c>
    </row>
    <row r="6640" spans="1:15" x14ac:dyDescent="0.2">
      <c r="A6640">
        <v>1</v>
      </c>
      <c r="B6640" s="1">
        <f>K6640</f>
        <v>5600000</v>
      </c>
      <c r="C6640" s="11" t="s">
        <v>19</v>
      </c>
      <c r="D6640" t="s">
        <v>1845</v>
      </c>
      <c r="E6640" s="11">
        <v>193</v>
      </c>
      <c r="F6640" s="11">
        <v>0</v>
      </c>
      <c r="G6640" s="11">
        <v>0</v>
      </c>
      <c r="H6640" s="11">
        <v>0</v>
      </c>
      <c r="I6640" s="11"/>
      <c r="J6640" s="17">
        <v>5600000</v>
      </c>
      <c r="K6640" s="17">
        <v>5600000</v>
      </c>
      <c r="L6640" s="17">
        <v>0</v>
      </c>
      <c r="M6640" s="18"/>
      <c r="N6640" s="10">
        <v>10.6</v>
      </c>
      <c r="O6640" s="10">
        <f>N6640-1/SUMIF(Seasons!A$2:A$8,C6640,Seasons!E$2:E$8)*(B6640-(E6640/SUMIF(Seasons!A$2:A$8,C6640,Seasons!B$2:B$8))*SUMIF(Seasons!A$2:A$8,C6640,Seasons!C$2:C$8))</f>
        <v>-2.9099337748344372</v>
      </c>
    </row>
    <row r="6641" spans="1:15" x14ac:dyDescent="0.2">
      <c r="A6641">
        <v>1</v>
      </c>
      <c r="B6641" s="1">
        <f>K6641</f>
        <v>5600000</v>
      </c>
      <c r="C6641" s="11" t="s">
        <v>20</v>
      </c>
      <c r="D6641" t="s">
        <v>1845</v>
      </c>
      <c r="E6641" s="12">
        <v>186</v>
      </c>
      <c r="F6641" s="12">
        <v>0</v>
      </c>
      <c r="G6641" s="12">
        <v>0</v>
      </c>
      <c r="H6641" s="12">
        <v>0</v>
      </c>
      <c r="I6641" s="12"/>
      <c r="J6641" s="14">
        <v>5600000</v>
      </c>
      <c r="K6641" s="14">
        <v>5600000</v>
      </c>
      <c r="L6641" s="14">
        <v>0</v>
      </c>
      <c r="M6641" s="13"/>
      <c r="N6641" s="10">
        <v>19.2</v>
      </c>
      <c r="O6641" s="10">
        <f>N6641-1/SUMIF(Seasons!A$2:A$8,C6641,Seasons!E$2:E$8)*(B6641-(E6641/SUMIF(Seasons!A$2:A$8,C6641,Seasons!B$2:B$8))*SUMIF(Seasons!A$2:A$8,C6641,Seasons!C$2:C$8))</f>
        <v>6.423382045929019</v>
      </c>
    </row>
    <row r="6642" spans="1:15" x14ac:dyDescent="0.2">
      <c r="A6642">
        <v>1</v>
      </c>
      <c r="B6642" s="1">
        <f>K6642</f>
        <v>5600000</v>
      </c>
      <c r="C6642" s="11" t="s">
        <v>21</v>
      </c>
      <c r="D6642" t="s">
        <v>1845</v>
      </c>
      <c r="E6642" s="12">
        <v>185</v>
      </c>
      <c r="F6642" s="12">
        <v>0</v>
      </c>
      <c r="G6642" s="12">
        <v>0</v>
      </c>
      <c r="H6642" s="12">
        <v>0</v>
      </c>
      <c r="I6642" s="12"/>
      <c r="J6642" s="14">
        <v>5600000</v>
      </c>
      <c r="K6642" s="14">
        <v>5600000</v>
      </c>
      <c r="L6642" s="14">
        <v>0</v>
      </c>
      <c r="M6642" s="13">
        <v>0</v>
      </c>
      <c r="N6642" s="10">
        <v>7</v>
      </c>
      <c r="O6642" s="10">
        <f>N6642-1/SUMIF(Seasons!A$2:A$8,C6642,Seasons!E$2:E$8)*(B6642-(E6642/SUMIF(Seasons!A$2:A$8,C6642,Seasons!B$2:B$8))*SUMIF(Seasons!A$2:A$8,C6642,Seasons!C$2:C$8))</f>
        <v>-4.6610818573480142</v>
      </c>
    </row>
    <row r="6643" spans="1:15" x14ac:dyDescent="0.2">
      <c r="A6643">
        <v>1</v>
      </c>
      <c r="B6643" s="1">
        <f>48/82*K6643</f>
        <v>2648928.5853658533</v>
      </c>
      <c r="C6643" t="s">
        <v>22</v>
      </c>
      <c r="D6643" t="s">
        <v>1845</v>
      </c>
      <c r="E6643">
        <v>80</v>
      </c>
      <c r="F6643">
        <v>0</v>
      </c>
      <c r="H6643">
        <v>0</v>
      </c>
      <c r="K6643" s="1">
        <v>4525253</v>
      </c>
      <c r="L6643" s="1">
        <v>0</v>
      </c>
      <c r="N6643" s="3">
        <v>4.4000000000000004</v>
      </c>
      <c r="O6643" s="10">
        <f>N6643-1/SUMIF(Seasons!A$2:A$8,C6643,Seasons!E$2:E$8)*(B6643-(E6643/SUMIF(Seasons!A$2:A$8,C6643,Seasons!B$2:B$8))*SUMIF(Seasons!A$2:A$8,C6643,Seasons!C$2:C$8))</f>
        <v>-0.55605998769758891</v>
      </c>
    </row>
    <row r="6644" spans="1:15" x14ac:dyDescent="0.2">
      <c r="A6644">
        <v>1</v>
      </c>
      <c r="B6644" s="1">
        <f>K6644</f>
        <v>4750000</v>
      </c>
      <c r="C6644" t="s">
        <v>15</v>
      </c>
      <c r="D6644" t="s">
        <v>1845</v>
      </c>
      <c r="E6644">
        <v>195</v>
      </c>
      <c r="F6644">
        <v>0</v>
      </c>
      <c r="G6644">
        <v>0</v>
      </c>
      <c r="H6644">
        <v>0</v>
      </c>
      <c r="I6644"/>
      <c r="J6644" s="1">
        <v>4750000</v>
      </c>
      <c r="K6644" s="1">
        <v>4750000</v>
      </c>
      <c r="L6644" s="1">
        <v>0</v>
      </c>
      <c r="M6644"/>
      <c r="N6644" s="3">
        <v>2.2999999999999998</v>
      </c>
      <c r="O6644" s="10">
        <f>N6644-1/SUMIF(Seasons!A$2:A$8,C6644,Seasons!E$2:E$8)*(B6644-(E6644/SUMIF(Seasons!A$2:A$8,C6644,Seasons!B$2:B$8))*SUMIF(Seasons!A$2:A$8,C6644,Seasons!C$2:C$8))</f>
        <v>-7.4579864472410451</v>
      </c>
    </row>
    <row r="6645" spans="1:15" x14ac:dyDescent="0.2">
      <c r="A6645">
        <v>1</v>
      </c>
      <c r="B6645" s="1">
        <v>4750000</v>
      </c>
      <c r="C6645" t="s">
        <v>23</v>
      </c>
      <c r="D6645" t="s">
        <v>1845</v>
      </c>
      <c r="E6645">
        <v>186</v>
      </c>
      <c r="K6645" s="1">
        <v>4750000</v>
      </c>
      <c r="L6645" s="1">
        <v>0</v>
      </c>
      <c r="N6645" s="3">
        <v>4.0999999999999996</v>
      </c>
      <c r="O6645" s="10">
        <f>N6645-1/SUMIF(Seasons!A$2:A$8,C6645,Seasons!E$2:E$8)*(B6645-(E6645/SUMIF(Seasons!A$2:A$8,C6645,Seasons!B$2:B$8))*SUMIF(Seasons!A$2:A$8,C6645,Seasons!C$2:C$8))</f>
        <v>-4.8440993788819871</v>
      </c>
    </row>
    <row r="6646" spans="1:15" x14ac:dyDescent="0.2">
      <c r="A6646">
        <v>1</v>
      </c>
      <c r="B6646" s="1">
        <f>K6646</f>
        <v>46841</v>
      </c>
      <c r="C6646" s="11" t="s">
        <v>20</v>
      </c>
      <c r="D6646" s="11" t="s">
        <v>1846</v>
      </c>
      <c r="E6646" s="12">
        <v>17</v>
      </c>
      <c r="F6646" s="12">
        <v>0</v>
      </c>
      <c r="G6646" s="12">
        <v>0</v>
      </c>
      <c r="H6646" s="12">
        <v>0</v>
      </c>
      <c r="I6646" s="12"/>
      <c r="J6646" s="14">
        <v>512500</v>
      </c>
      <c r="K6646" s="14">
        <v>46841</v>
      </c>
      <c r="L6646" s="14">
        <v>0</v>
      </c>
      <c r="M6646" s="13"/>
      <c r="N6646" s="10">
        <v>0.2</v>
      </c>
      <c r="O6646" s="10">
        <f>N6646-1/SUMIF(Seasons!A$2:A$8,C6646,Seasons!E$2:E$8)*(B6646-(E6646/SUMIF(Seasons!A$2:A$8,C6646,Seasons!B$2:B$8))*SUMIF(Seasons!A$2:A$8,C6646,Seasons!C$2:C$8))</f>
        <v>0.19713885110108428</v>
      </c>
    </row>
    <row r="6647" spans="1:15" x14ac:dyDescent="0.2">
      <c r="A6647">
        <v>1</v>
      </c>
      <c r="B6647" s="1">
        <f>K6647</f>
        <v>512500</v>
      </c>
      <c r="C6647" s="11" t="s">
        <v>21</v>
      </c>
      <c r="D6647" s="11" t="s">
        <v>1846</v>
      </c>
      <c r="E6647" s="12">
        <v>185</v>
      </c>
      <c r="F6647" s="12">
        <v>0</v>
      </c>
      <c r="G6647" s="12">
        <v>0</v>
      </c>
      <c r="H6647" s="12">
        <v>0</v>
      </c>
      <c r="I6647" s="12"/>
      <c r="J6647" s="14">
        <v>512500</v>
      </c>
      <c r="K6647" s="14">
        <v>512500</v>
      </c>
      <c r="L6647" s="14">
        <v>0</v>
      </c>
      <c r="M6647" s="13">
        <v>0</v>
      </c>
      <c r="N6647" s="10">
        <v>1.8</v>
      </c>
      <c r="O6647" s="10">
        <f>N6647-1/SUMIF(Seasons!A$2:A$8,C6647,Seasons!E$2:E$8)*(B6647-(E6647/SUMIF(Seasons!A$2:A$8,C6647,Seasons!B$2:B$8))*SUMIF(Seasons!A$2:A$8,C6647,Seasons!C$2:C$8))</f>
        <v>1.8287218764959312</v>
      </c>
    </row>
    <row r="6648" spans="1:15" x14ac:dyDescent="0.2">
      <c r="A6648">
        <v>1</v>
      </c>
      <c r="B6648" s="1">
        <f>48/82*K6648</f>
        <v>321951.21951219509</v>
      </c>
      <c r="C6648" t="s">
        <v>22</v>
      </c>
      <c r="D6648" t="s">
        <v>1846</v>
      </c>
      <c r="E6648">
        <v>99</v>
      </c>
      <c r="F6648">
        <v>0</v>
      </c>
      <c r="H6648">
        <v>0</v>
      </c>
      <c r="K6648" s="1">
        <v>550000</v>
      </c>
      <c r="L6648" s="1">
        <v>0</v>
      </c>
      <c r="N6648" s="3">
        <v>-0.8</v>
      </c>
      <c r="O6648" s="10">
        <f>N6648-1/SUMIF(Seasons!A$2:A$8,C6648,Seasons!E$2:E$8)*(B6648-(E6648/SUMIF(Seasons!A$2:A$8,C6648,Seasons!B$2:B$8))*SUMIF(Seasons!A$2:A$8,C6648,Seasons!C$2:C$8))</f>
        <v>-0.83021243115656962</v>
      </c>
    </row>
    <row r="6649" spans="1:15" x14ac:dyDescent="0.2">
      <c r="A6649">
        <v>1</v>
      </c>
      <c r="B6649" s="1">
        <f>K6649</f>
        <v>550000</v>
      </c>
      <c r="C6649" t="s">
        <v>15</v>
      </c>
      <c r="D6649" t="s">
        <v>1846</v>
      </c>
      <c r="E6649">
        <v>195</v>
      </c>
      <c r="F6649">
        <v>24</v>
      </c>
      <c r="G6649">
        <v>0</v>
      </c>
      <c r="H6649">
        <v>0</v>
      </c>
      <c r="I6649"/>
      <c r="J6649" s="1">
        <v>550000</v>
      </c>
      <c r="K6649" s="1">
        <v>550000</v>
      </c>
      <c r="L6649" s="1">
        <v>0</v>
      </c>
      <c r="M6649"/>
      <c r="N6649" s="3">
        <v>2</v>
      </c>
      <c r="O6649" s="10">
        <f>N6649-1/SUMIF(Seasons!A$2:A$8,C6649,Seasons!E$2:E$8)*(B6649-(E6649/SUMIF(Seasons!A$2:A$8,C6649,Seasons!B$2:B$8))*SUMIF(Seasons!A$2:A$8,C6649,Seasons!C$2:C$8))</f>
        <v>2</v>
      </c>
    </row>
    <row r="6650" spans="1:15" x14ac:dyDescent="0.2">
      <c r="A6650">
        <v>1</v>
      </c>
      <c r="B6650" s="1">
        <v>1117000</v>
      </c>
      <c r="C6650" t="s">
        <v>23</v>
      </c>
      <c r="D6650" t="s">
        <v>1846</v>
      </c>
      <c r="E6650">
        <v>186</v>
      </c>
      <c r="K6650" s="1">
        <v>1117000</v>
      </c>
      <c r="L6650" s="1">
        <v>0</v>
      </c>
      <c r="N6650" s="3">
        <v>-0.5</v>
      </c>
      <c r="O6650" s="10">
        <f>N6650-1/SUMIF(Seasons!A$2:A$8,C6650,Seasons!E$2:E$8)*(B6650-(E6650/SUMIF(Seasons!A$2:A$8,C6650,Seasons!B$2:B$8))*SUMIF(Seasons!A$2:A$8,C6650,Seasons!C$2:C$8))</f>
        <v>-1.7074534161490682</v>
      </c>
    </row>
    <row r="6651" spans="1:15" x14ac:dyDescent="0.2">
      <c r="A6651">
        <v>1</v>
      </c>
      <c r="B6651" s="1">
        <f>J6651</f>
        <v>1100000</v>
      </c>
      <c r="C6651" s="11" t="s">
        <v>17</v>
      </c>
      <c r="D6651" s="11" t="s">
        <v>1847</v>
      </c>
      <c r="E6651" s="12">
        <v>190</v>
      </c>
      <c r="F6651" s="12"/>
      <c r="G6651" s="12"/>
      <c r="H6651" s="12"/>
      <c r="I6651" s="13">
        <v>735000</v>
      </c>
      <c r="J6651" s="14">
        <v>1100000</v>
      </c>
      <c r="K6651" s="14"/>
      <c r="L6651" s="14">
        <v>365000</v>
      </c>
      <c r="M6651" s="13"/>
      <c r="N6651" s="10">
        <v>10.9</v>
      </c>
      <c r="O6651" s="10">
        <f>N6651-1/SUMIF(Seasons!A$2:A$8,C6651,Seasons!E$2:E$8)*(B6651-(E6651/SUMIF(Seasons!A$2:A$8,C6651,Seasons!B$2:B$8))*SUMIF(Seasons!A$2:A$8,C6651,Seasons!C$2:C$8))</f>
        <v>9.2615510649918082</v>
      </c>
    </row>
    <row r="6652" spans="1:15" x14ac:dyDescent="0.2">
      <c r="A6652">
        <v>1</v>
      </c>
      <c r="B6652" s="1">
        <f>K6652</f>
        <v>3100000</v>
      </c>
      <c r="C6652" s="11" t="s">
        <v>19</v>
      </c>
      <c r="D6652" s="11" t="s">
        <v>1847</v>
      </c>
      <c r="E6652" s="12">
        <v>193</v>
      </c>
      <c r="F6652" s="12">
        <v>0</v>
      </c>
      <c r="G6652" s="12">
        <v>0</v>
      </c>
      <c r="H6652" s="12">
        <v>0</v>
      </c>
      <c r="I6652" s="11"/>
      <c r="J6652" s="14">
        <v>3100000</v>
      </c>
      <c r="K6652" s="14">
        <v>3100000</v>
      </c>
      <c r="L6652" s="14">
        <v>0</v>
      </c>
      <c r="M6652" s="13"/>
      <c r="N6652" s="10">
        <v>4.5</v>
      </c>
      <c r="O6652" s="10">
        <f>N6652-1/SUMIF(Seasons!A$2:A$8,C6652,Seasons!E$2:E$8)*(B6652-(E6652/SUMIF(Seasons!A$2:A$8,C6652,Seasons!B$2:B$8))*SUMIF(Seasons!A$2:A$8,C6652,Seasons!C$2:C$8))</f>
        <v>-2.387417218543046</v>
      </c>
    </row>
    <row r="6653" spans="1:15" x14ac:dyDescent="0.2">
      <c r="A6653">
        <v>1</v>
      </c>
      <c r="B6653" s="1">
        <f>K6653</f>
        <v>3100000</v>
      </c>
      <c r="C6653" s="11" t="s">
        <v>20</v>
      </c>
      <c r="D6653" s="11" t="s">
        <v>1847</v>
      </c>
      <c r="E6653" s="12">
        <v>186</v>
      </c>
      <c r="F6653" s="12">
        <v>0</v>
      </c>
      <c r="G6653" s="12">
        <v>0</v>
      </c>
      <c r="H6653" s="12">
        <v>0</v>
      </c>
      <c r="I6653" s="12"/>
      <c r="J6653" s="14">
        <v>3100000</v>
      </c>
      <c r="K6653" s="14">
        <v>3100000</v>
      </c>
      <c r="L6653" s="14">
        <v>0</v>
      </c>
      <c r="M6653" s="13"/>
      <c r="N6653" s="10">
        <v>6.8</v>
      </c>
      <c r="O6653" s="10">
        <f>N6653-1/SUMIF(Seasons!A$2:A$8,C6653,Seasons!E$2:E$8)*(B6653-(E6653/SUMIF(Seasons!A$2:A$8,C6653,Seasons!B$2:B$8))*SUMIF(Seasons!A$2:A$8,C6653,Seasons!C$2:C$8))</f>
        <v>0.28643006263048054</v>
      </c>
    </row>
    <row r="6654" spans="1:15" x14ac:dyDescent="0.2">
      <c r="A6654">
        <v>1</v>
      </c>
      <c r="B6654" s="1">
        <f>K6654</f>
        <v>3100000</v>
      </c>
      <c r="C6654" s="11" t="s">
        <v>21</v>
      </c>
      <c r="D6654" s="11" t="s">
        <v>1847</v>
      </c>
      <c r="E6654" s="12">
        <v>185</v>
      </c>
      <c r="F6654" s="12">
        <v>0</v>
      </c>
      <c r="G6654" s="12">
        <v>0</v>
      </c>
      <c r="H6654" s="12">
        <v>0</v>
      </c>
      <c r="I6654" s="12"/>
      <c r="J6654" s="14">
        <v>3100000</v>
      </c>
      <c r="K6654" s="14">
        <v>3100000</v>
      </c>
      <c r="L6654" s="14">
        <v>0</v>
      </c>
      <c r="M6654" s="13">
        <v>0</v>
      </c>
      <c r="N6654" s="10">
        <v>8</v>
      </c>
      <c r="O6654" s="10">
        <f>N6654-1/SUMIF(Seasons!A$2:A$8,C6654,Seasons!E$2:E$8)*(B6654-(E6654/SUMIF(Seasons!A$2:A$8,C6654,Seasons!B$2:B$8))*SUMIF(Seasons!A$2:A$8,C6654,Seasons!C$2:C$8))</f>
        <v>2.0832934418382001</v>
      </c>
    </row>
    <row r="6655" spans="1:15" x14ac:dyDescent="0.2">
      <c r="A6655">
        <v>1</v>
      </c>
      <c r="B6655" s="1">
        <f>48/82*K6655</f>
        <v>1814634.1463414633</v>
      </c>
      <c r="C6655" t="s">
        <v>22</v>
      </c>
      <c r="D6655" t="s">
        <v>1847</v>
      </c>
      <c r="E6655">
        <v>99</v>
      </c>
      <c r="F6655">
        <v>0</v>
      </c>
      <c r="H6655">
        <v>0</v>
      </c>
      <c r="K6655" s="1">
        <v>3100000</v>
      </c>
      <c r="L6655" s="1">
        <v>0</v>
      </c>
      <c r="N6655" s="3">
        <v>3</v>
      </c>
      <c r="O6655" s="10">
        <f>N6655-1/SUMIF(Seasons!A$2:A$8,C6655,Seasons!E$2:E$8)*(B6655-(E6655/SUMIF(Seasons!A$2:A$8,C6655,Seasons!B$2:B$8))*SUMIF(Seasons!A$2:A$8,C6655,Seasons!C$2:C$8))</f>
        <v>-0.11188040912667185</v>
      </c>
    </row>
    <row r="6656" spans="1:15" x14ac:dyDescent="0.2">
      <c r="A6656">
        <v>1</v>
      </c>
      <c r="B6656" s="1">
        <f>K6656</f>
        <v>4250000</v>
      </c>
      <c r="C6656" t="s">
        <v>15</v>
      </c>
      <c r="D6656" t="s">
        <v>1847</v>
      </c>
      <c r="E6656">
        <v>195</v>
      </c>
      <c r="F6656">
        <v>0</v>
      </c>
      <c r="G6656">
        <v>0</v>
      </c>
      <c r="H6656">
        <v>0</v>
      </c>
      <c r="I6656"/>
      <c r="J6656" s="1">
        <v>4250000</v>
      </c>
      <c r="K6656" s="1">
        <v>4250000</v>
      </c>
      <c r="L6656" s="1">
        <v>0</v>
      </c>
      <c r="M6656"/>
      <c r="N6656" s="3">
        <v>12</v>
      </c>
      <c r="O6656" s="10">
        <f>N6656-1/SUMIF(Seasons!A$2:A$8,C6656,Seasons!E$2:E$8)*(B6656-(E6656/SUMIF(Seasons!A$2:A$8,C6656,Seasons!B$2:B$8))*SUMIF(Seasons!A$2:A$8,C6656,Seasons!C$2:C$8))</f>
        <v>3.4036786060019359</v>
      </c>
    </row>
    <row r="6657" spans="1:15" x14ac:dyDescent="0.2">
      <c r="A6657">
        <v>1</v>
      </c>
      <c r="B6657" s="1">
        <v>4250000</v>
      </c>
      <c r="C6657" t="s">
        <v>23</v>
      </c>
      <c r="D6657" t="s">
        <v>1847</v>
      </c>
      <c r="E6657">
        <v>186</v>
      </c>
      <c r="K6657" s="1">
        <v>4250000</v>
      </c>
      <c r="L6657" s="1">
        <v>0</v>
      </c>
      <c r="N6657" s="3">
        <v>9</v>
      </c>
      <c r="O6657" s="10">
        <f>N6657-1/SUMIF(Seasons!A$2:A$8,C6657,Seasons!E$2:E$8)*(B6657-(E6657/SUMIF(Seasons!A$2:A$8,C6657,Seasons!B$2:B$8))*SUMIF(Seasons!A$2:A$8,C6657,Seasons!C$2:C$8))</f>
        <v>1.1206743566992019</v>
      </c>
    </row>
    <row r="6658" spans="1:15" x14ac:dyDescent="0.2">
      <c r="A6658">
        <v>1</v>
      </c>
      <c r="B6658" s="1">
        <f>J6658</f>
        <v>5700000</v>
      </c>
      <c r="C6658" s="11" t="s">
        <v>17</v>
      </c>
      <c r="D6658" s="11" t="s">
        <v>1848</v>
      </c>
      <c r="E6658" s="12">
        <v>190</v>
      </c>
      <c r="F6658" s="12"/>
      <c r="G6658" s="12"/>
      <c r="H6658" s="12"/>
      <c r="I6658" s="13">
        <v>5500000</v>
      </c>
      <c r="J6658" s="14">
        <v>5700000</v>
      </c>
      <c r="K6658" s="14"/>
      <c r="L6658" s="14"/>
      <c r="M6658" s="13"/>
      <c r="N6658" s="20">
        <v>27.7</v>
      </c>
      <c r="O6658" s="10">
        <f>N6658-1/SUMIF(Seasons!A$2:A$8,C6658,Seasons!E$2:E$8)*(B6658-(E6658/SUMIF(Seasons!A$2:A$8,C6658,Seasons!B$2:B$8))*SUMIF(Seasons!A$2:A$8,C6658,Seasons!C$2:C$8))</f>
        <v>14.002566903331513</v>
      </c>
    </row>
    <row r="6659" spans="1:15" x14ac:dyDescent="0.2">
      <c r="A6659">
        <v>1</v>
      </c>
      <c r="B6659" s="1">
        <f>K6659</f>
        <v>5700000</v>
      </c>
      <c r="C6659" s="11" t="s">
        <v>19</v>
      </c>
      <c r="D6659" s="11" t="s">
        <v>1848</v>
      </c>
      <c r="E6659" s="12">
        <v>193</v>
      </c>
      <c r="F6659" s="12">
        <v>0</v>
      </c>
      <c r="G6659" s="12">
        <v>0</v>
      </c>
      <c r="H6659" s="12">
        <v>0</v>
      </c>
      <c r="I6659" s="11"/>
      <c r="J6659" s="14">
        <v>5700000</v>
      </c>
      <c r="K6659" s="14">
        <v>5700000</v>
      </c>
      <c r="L6659" s="14">
        <v>0</v>
      </c>
      <c r="M6659" s="13"/>
      <c r="N6659" s="10">
        <v>24.5</v>
      </c>
      <c r="O6659" s="10">
        <f>N6659-1/SUMIF(Seasons!A$2:A$8,C6659,Seasons!E$2:E$8)*(B6659-(E6659/SUMIF(Seasons!A$2:A$8,C6659,Seasons!B$2:B$8))*SUMIF(Seasons!A$2:A$8,C6659,Seasons!C$2:C$8))</f>
        <v>10.725165562913908</v>
      </c>
    </row>
    <row r="6660" spans="1:15" x14ac:dyDescent="0.2">
      <c r="A6660">
        <v>1</v>
      </c>
      <c r="B6660" s="1">
        <f>K6660</f>
        <v>5700000</v>
      </c>
      <c r="C6660" s="11" t="s">
        <v>20</v>
      </c>
      <c r="D6660" s="11" t="s">
        <v>1848</v>
      </c>
      <c r="E6660" s="12">
        <v>186</v>
      </c>
      <c r="F6660" s="12">
        <v>0</v>
      </c>
      <c r="G6660" s="12">
        <v>0</v>
      </c>
      <c r="H6660" s="12">
        <v>0</v>
      </c>
      <c r="I6660" s="12"/>
      <c r="J6660" s="14">
        <v>5700000</v>
      </c>
      <c r="K6660" s="14">
        <v>5700000</v>
      </c>
      <c r="L6660" s="14">
        <v>0</v>
      </c>
      <c r="M6660" s="13"/>
      <c r="N6660" s="10">
        <v>19.399999999999999</v>
      </c>
      <c r="O6660" s="10">
        <f>N6660-1/SUMIF(Seasons!A$2:A$8,C6660,Seasons!E$2:E$8)*(B6660-(E6660/SUMIF(Seasons!A$2:A$8,C6660,Seasons!B$2:B$8))*SUMIF(Seasons!A$2:A$8,C6660,Seasons!C$2:C$8))</f>
        <v>6.37286012526096</v>
      </c>
    </row>
    <row r="6661" spans="1:15" x14ac:dyDescent="0.2">
      <c r="A6661">
        <v>1</v>
      </c>
      <c r="B6661" s="1">
        <f>K6661</f>
        <v>1500000</v>
      </c>
      <c r="C6661" s="11" t="s">
        <v>21</v>
      </c>
      <c r="D6661" s="11" t="s">
        <v>1848</v>
      </c>
      <c r="E6661" s="12">
        <v>185</v>
      </c>
      <c r="F6661" s="12">
        <v>0</v>
      </c>
      <c r="G6661" s="12">
        <v>0</v>
      </c>
      <c r="H6661" s="12">
        <v>0</v>
      </c>
      <c r="I6661" s="12"/>
      <c r="J6661" s="14">
        <v>1500000</v>
      </c>
      <c r="K6661" s="14">
        <v>1500000</v>
      </c>
      <c r="L6661" s="14">
        <v>0</v>
      </c>
      <c r="M6661" s="13">
        <v>0</v>
      </c>
      <c r="N6661" s="10">
        <v>8.1</v>
      </c>
      <c r="O6661" s="10">
        <f>N6661-1/SUMIF(Seasons!A$2:A$8,C6661,Seasons!E$2:E$8)*(B6661-(E6661/SUMIF(Seasons!A$2:A$8,C6661,Seasons!B$2:B$8))*SUMIF(Seasons!A$2:A$8,C6661,Seasons!C$2:C$8))</f>
        <v>5.8596936333173764</v>
      </c>
    </row>
    <row r="6662" spans="1:15" x14ac:dyDescent="0.2">
      <c r="A6662">
        <v>1</v>
      </c>
      <c r="B6662" s="1">
        <f>48/82*K6662</f>
        <v>1170731.7073170731</v>
      </c>
      <c r="C6662" t="s">
        <v>22</v>
      </c>
      <c r="D6662" t="s">
        <v>1848</v>
      </c>
      <c r="E6662">
        <v>99</v>
      </c>
      <c r="F6662">
        <v>0</v>
      </c>
      <c r="H6662">
        <v>0</v>
      </c>
      <c r="K6662" s="1">
        <v>2000000</v>
      </c>
      <c r="L6662" s="1">
        <v>0</v>
      </c>
      <c r="N6662" s="3">
        <v>5.3</v>
      </c>
      <c r="O6662" s="10">
        <f>N6662-1/SUMIF(Seasons!A$2:A$8,C6662,Seasons!E$2:E$8)*(B6662-(E6662/SUMIF(Seasons!A$2:A$8,C6662,Seasons!B$2:B$8))*SUMIF(Seasons!A$2:A$8,C6662,Seasons!C$2:C$8))</f>
        <v>3.5174665617623919</v>
      </c>
    </row>
    <row r="6663" spans="1:15" x14ac:dyDescent="0.2">
      <c r="A6663">
        <v>1</v>
      </c>
      <c r="B6663" s="1">
        <f>K6663</f>
        <v>2000000</v>
      </c>
      <c r="C6663" t="s">
        <v>15</v>
      </c>
      <c r="D6663" t="s">
        <v>1848</v>
      </c>
      <c r="E6663">
        <v>195</v>
      </c>
      <c r="F6663">
        <v>195</v>
      </c>
      <c r="G6663">
        <v>0</v>
      </c>
      <c r="H6663">
        <v>0</v>
      </c>
      <c r="I6663"/>
      <c r="J6663" s="1">
        <v>2000000</v>
      </c>
      <c r="K6663" s="1">
        <v>2000000</v>
      </c>
      <c r="L6663" s="1">
        <v>0</v>
      </c>
      <c r="M6663"/>
      <c r="N6663" s="3">
        <v>0</v>
      </c>
      <c r="O6663" s="10">
        <f>N6663-1/SUMIF(Seasons!A$2:A$8,C6663,Seasons!E$2:E$8)*(B6663-(E6663/SUMIF(Seasons!A$2:A$8,C6663,Seasons!B$2:B$8))*SUMIF(Seasons!A$2:A$8,C6663,Seasons!C$2:C$8))</f>
        <v>-3.3688286544046466</v>
      </c>
    </row>
    <row r="6664" spans="1:15" x14ac:dyDescent="0.2">
      <c r="A6664">
        <v>1</v>
      </c>
      <c r="B6664" s="1">
        <f>J6664</f>
        <v>2500000</v>
      </c>
      <c r="C6664" s="11" t="s">
        <v>17</v>
      </c>
      <c r="D6664" s="11" t="s">
        <v>1849</v>
      </c>
      <c r="E6664" s="12">
        <v>190</v>
      </c>
      <c r="F6664" s="12"/>
      <c r="G6664" s="12"/>
      <c r="H6664" s="12"/>
      <c r="I6664" s="13">
        <v>2200000</v>
      </c>
      <c r="J6664" s="14">
        <v>2500000</v>
      </c>
      <c r="K6664" s="14"/>
      <c r="L6664" s="14" t="s">
        <v>27</v>
      </c>
      <c r="M6664" s="13"/>
      <c r="N6664" s="10">
        <v>0.4</v>
      </c>
      <c r="O6664" s="10">
        <f>N6664-1/SUMIF(Seasons!A$2:A$8,C6664,Seasons!E$2:E$8)*(B6664-(E6664/SUMIF(Seasons!A$2:A$8,C6664,Seasons!B$2:B$8))*SUMIF(Seasons!A$2:A$8,C6664,Seasons!C$2:C$8))</f>
        <v>-4.9085745494265423</v>
      </c>
    </row>
    <row r="6665" spans="1:15" x14ac:dyDescent="0.2">
      <c r="A6665">
        <v>1</v>
      </c>
      <c r="B6665" s="1">
        <f>K6665</f>
        <v>2500000</v>
      </c>
      <c r="C6665" s="11" t="s">
        <v>19</v>
      </c>
      <c r="D6665" s="11" t="s">
        <v>1849</v>
      </c>
      <c r="E6665" s="12">
        <v>193</v>
      </c>
      <c r="F6665" s="12">
        <v>0</v>
      </c>
      <c r="G6665" s="12">
        <v>0</v>
      </c>
      <c r="H6665" s="12">
        <v>0</v>
      </c>
      <c r="I6665" s="11"/>
      <c r="J6665" s="14">
        <v>2500000</v>
      </c>
      <c r="K6665" s="14">
        <v>2500000</v>
      </c>
      <c r="L6665" s="14">
        <v>0</v>
      </c>
      <c r="M6665" s="13"/>
      <c r="N6665" s="10">
        <v>4.7</v>
      </c>
      <c r="O6665" s="10">
        <f>N6665-1/SUMIF(Seasons!A$2:A$8,C6665,Seasons!E$2:E$8)*(B6665-(E6665/SUMIF(Seasons!A$2:A$8,C6665,Seasons!B$2:B$8))*SUMIF(Seasons!A$2:A$8,C6665,Seasons!C$2:C$8))</f>
        <v>-0.59801324503311282</v>
      </c>
    </row>
    <row r="6666" spans="1:15" x14ac:dyDescent="0.2">
      <c r="A6666">
        <v>1</v>
      </c>
      <c r="B6666" s="1">
        <f>K6666</f>
        <v>4181452</v>
      </c>
      <c r="C6666" s="11" t="s">
        <v>20</v>
      </c>
      <c r="D6666" s="11" t="s">
        <v>1849</v>
      </c>
      <c r="E6666" s="12">
        <v>183</v>
      </c>
      <c r="F6666" s="12">
        <v>0</v>
      </c>
      <c r="G6666" s="12">
        <v>0</v>
      </c>
      <c r="H6666" s="12">
        <v>0</v>
      </c>
      <c r="I6666" s="12"/>
      <c r="J6666" s="14">
        <v>4250000</v>
      </c>
      <c r="K6666" s="14">
        <v>4181452</v>
      </c>
      <c r="L6666" s="14">
        <v>0</v>
      </c>
      <c r="M6666" s="13"/>
      <c r="N6666" s="10">
        <v>3.8</v>
      </c>
      <c r="O6666" s="10">
        <f>N6666-1/SUMIF(Seasons!A$2:A$8,C6666,Seasons!E$2:E$8)*(B6666-(E6666/SUMIF(Seasons!A$2:A$8,C6666,Seasons!B$2:B$8))*SUMIF(Seasons!A$2:A$8,C6666,Seasons!C$2:C$8))</f>
        <v>-5.4430476395716871</v>
      </c>
    </row>
    <row r="6667" spans="1:15" x14ac:dyDescent="0.2">
      <c r="A6667">
        <v>1</v>
      </c>
      <c r="B6667" s="1">
        <f>K6667</f>
        <v>4250000</v>
      </c>
      <c r="C6667" s="11" t="s">
        <v>21</v>
      </c>
      <c r="D6667" s="11" t="s">
        <v>1849</v>
      </c>
      <c r="E6667" s="12">
        <v>185</v>
      </c>
      <c r="F6667" s="12">
        <v>0</v>
      </c>
      <c r="G6667" s="12">
        <v>0</v>
      </c>
      <c r="H6667" s="12">
        <v>0</v>
      </c>
      <c r="I6667" s="12"/>
      <c r="J6667" s="14">
        <v>4250000</v>
      </c>
      <c r="K6667" s="14">
        <v>4250000</v>
      </c>
      <c r="L6667" s="14">
        <v>0</v>
      </c>
      <c r="M6667" s="13">
        <v>0</v>
      </c>
      <c r="N6667" s="10">
        <v>7.3</v>
      </c>
      <c r="O6667" s="10">
        <f>N6667-1/SUMIF(Seasons!A$2:A$8,C6667,Seasons!E$2:E$8)*(B6667-(E6667/SUMIF(Seasons!A$2:A$8,C6667,Seasons!B$2:B$8))*SUMIF(Seasons!A$2:A$8,C6667,Seasons!C$2:C$8))</f>
        <v>-1.2591191957874583</v>
      </c>
    </row>
    <row r="6668" spans="1:15" x14ac:dyDescent="0.2">
      <c r="A6668">
        <v>1</v>
      </c>
      <c r="B6668" s="1">
        <f>48/82*K6668</f>
        <v>2487804.8780487804</v>
      </c>
      <c r="C6668" t="s">
        <v>22</v>
      </c>
      <c r="D6668" t="s">
        <v>1849</v>
      </c>
      <c r="E6668">
        <v>99</v>
      </c>
      <c r="F6668">
        <v>0</v>
      </c>
      <c r="H6668">
        <v>0</v>
      </c>
      <c r="K6668" s="1">
        <v>4250000</v>
      </c>
      <c r="L6668" s="1">
        <v>0</v>
      </c>
      <c r="N6668" s="3">
        <v>3.3</v>
      </c>
      <c r="O6668" s="10">
        <f>N6668-1/SUMIF(Seasons!A$2:A$8,C6668,Seasons!E$2:E$8)*(B6668-(E6668/SUMIF(Seasons!A$2:A$8,C6668,Seasons!B$2:B$8))*SUMIF(Seasons!A$2:A$8,C6668,Seasons!C$2:C$8))</f>
        <v>-1.2016522423288754</v>
      </c>
    </row>
    <row r="6669" spans="1:15" x14ac:dyDescent="0.2">
      <c r="A6669">
        <v>1</v>
      </c>
      <c r="B6669" s="1">
        <f>K6669</f>
        <v>4250000</v>
      </c>
      <c r="C6669" t="s">
        <v>15</v>
      </c>
      <c r="D6669" t="s">
        <v>1849</v>
      </c>
      <c r="E6669">
        <v>195</v>
      </c>
      <c r="F6669">
        <v>0</v>
      </c>
      <c r="G6669">
        <v>0</v>
      </c>
      <c r="H6669">
        <v>0</v>
      </c>
      <c r="I6669"/>
      <c r="J6669" s="1">
        <v>4250000</v>
      </c>
      <c r="K6669" s="1">
        <v>4250000</v>
      </c>
      <c r="L6669" s="1">
        <v>0</v>
      </c>
      <c r="M6669"/>
      <c r="N6669" s="3">
        <v>5.0999999999999996</v>
      </c>
      <c r="O6669" s="10">
        <f>N6669-1/SUMIF(Seasons!A$2:A$8,C6669,Seasons!E$2:E$8)*(B6669-(E6669/SUMIF(Seasons!A$2:A$8,C6669,Seasons!B$2:B$8))*SUMIF(Seasons!A$2:A$8,C6669,Seasons!C$2:C$8))</f>
        <v>-3.4963213939980644</v>
      </c>
    </row>
    <row r="6670" spans="1:15" x14ac:dyDescent="0.2">
      <c r="A6670">
        <v>1</v>
      </c>
      <c r="B6670" s="1">
        <v>1000000</v>
      </c>
      <c r="C6670" t="s">
        <v>23</v>
      </c>
      <c r="D6670" t="s">
        <v>1849</v>
      </c>
      <c r="E6670">
        <v>186</v>
      </c>
      <c r="K6670" s="1">
        <v>1000000</v>
      </c>
      <c r="L6670" s="1">
        <v>0</v>
      </c>
      <c r="N6670" s="3">
        <v>2.1</v>
      </c>
      <c r="O6670" s="10">
        <f>N6670-1/SUMIF(Seasons!A$2:A$8,C6670,Seasons!E$2:E$8)*(B6670-(E6670/SUMIF(Seasons!A$2:A$8,C6670,Seasons!B$2:B$8))*SUMIF(Seasons!A$2:A$8,C6670,Seasons!C$2:C$8))</f>
        <v>1.1417036379769301</v>
      </c>
    </row>
    <row r="6671" spans="1:15" x14ac:dyDescent="0.2">
      <c r="A6671">
        <v>1</v>
      </c>
      <c r="B6671" s="1">
        <f>K6671</f>
        <v>184409</v>
      </c>
      <c r="C6671" s="11" t="s">
        <v>20</v>
      </c>
      <c r="D6671" s="11" t="s">
        <v>1850</v>
      </c>
      <c r="E6671" s="12">
        <v>56</v>
      </c>
      <c r="F6671" s="12">
        <v>0</v>
      </c>
      <c r="G6671" s="12">
        <v>0</v>
      </c>
      <c r="H6671" s="12">
        <v>0</v>
      </c>
      <c r="I6671" s="12"/>
      <c r="J6671" s="14">
        <v>612500</v>
      </c>
      <c r="K6671" s="14">
        <v>184409</v>
      </c>
      <c r="L6671" s="14">
        <v>0</v>
      </c>
      <c r="M6671" s="13"/>
      <c r="N6671" s="10">
        <v>-0.1</v>
      </c>
      <c r="O6671" s="10">
        <f>N6671-1/SUMIF(Seasons!A$2:A$8,C6671,Seasons!E$2:E$8)*(B6671-(E6671/SUMIF(Seasons!A$2:A$8,C6671,Seasons!B$2:B$8))*SUMIF(Seasons!A$2:A$8,C6671,Seasons!C$2:C$8))</f>
        <v>-0.18485519563606978</v>
      </c>
    </row>
    <row r="6672" spans="1:15" x14ac:dyDescent="0.2">
      <c r="A6672">
        <v>1</v>
      </c>
      <c r="B6672" s="1">
        <f>K6672</f>
        <v>612500</v>
      </c>
      <c r="C6672" s="11" t="s">
        <v>21</v>
      </c>
      <c r="D6672" s="11" t="s">
        <v>1850</v>
      </c>
      <c r="E6672" s="12">
        <v>185</v>
      </c>
      <c r="F6672" s="16">
        <v>127</v>
      </c>
      <c r="G6672" s="12">
        <v>0</v>
      </c>
      <c r="H6672" s="12">
        <v>0</v>
      </c>
      <c r="I6672" s="12"/>
      <c r="J6672" s="14">
        <v>612500</v>
      </c>
      <c r="K6672" s="14">
        <v>612500</v>
      </c>
      <c r="L6672" s="14">
        <v>0</v>
      </c>
      <c r="M6672" s="13">
        <v>0</v>
      </c>
      <c r="N6672" s="10">
        <v>-1</v>
      </c>
      <c r="O6672" s="10">
        <f>N6672-1/SUMIF(Seasons!A$2:A$8,C6672,Seasons!E$2:E$8)*(B6672-(E6672/SUMIF(Seasons!A$2:A$8,C6672,Seasons!B$2:B$8))*SUMIF(Seasons!A$2:A$8,C6672,Seasons!C$2:C$8))</f>
        <v>-1.2010531354715175</v>
      </c>
    </row>
    <row r="6673" spans="1:15" x14ac:dyDescent="0.2">
      <c r="A6673">
        <v>1</v>
      </c>
      <c r="B6673" s="1">
        <f>48/82*K6673</f>
        <v>351219.5121951219</v>
      </c>
      <c r="C6673" t="s">
        <v>22</v>
      </c>
      <c r="D6673" t="s">
        <v>1850</v>
      </c>
      <c r="E6673">
        <v>99</v>
      </c>
      <c r="F6673">
        <v>0</v>
      </c>
      <c r="H6673">
        <v>0</v>
      </c>
      <c r="K6673" s="1">
        <v>600000</v>
      </c>
      <c r="L6673" s="1">
        <v>0</v>
      </c>
      <c r="N6673" s="3">
        <v>-0.7</v>
      </c>
      <c r="O6673" s="10">
        <f>N6673-1/SUMIF(Seasons!A$2:A$8,C6673,Seasons!E$2:E$8)*(B6673-(E6673/SUMIF(Seasons!A$2:A$8,C6673,Seasons!B$2:B$8))*SUMIF(Seasons!A$2:A$8,C6673,Seasons!C$2:C$8))</f>
        <v>-0.79063729346970879</v>
      </c>
    </row>
    <row r="6674" spans="1:15" x14ac:dyDescent="0.2">
      <c r="A6674">
        <v>1</v>
      </c>
      <c r="B6674" s="1">
        <f>K6674</f>
        <v>575000</v>
      </c>
      <c r="C6674" t="s">
        <v>15</v>
      </c>
      <c r="D6674" t="s">
        <v>1850</v>
      </c>
      <c r="E6674">
        <v>195</v>
      </c>
      <c r="F6674">
        <v>70</v>
      </c>
      <c r="G6674">
        <v>0</v>
      </c>
      <c r="H6674">
        <v>0</v>
      </c>
      <c r="I6674"/>
      <c r="J6674" s="1">
        <v>575000</v>
      </c>
      <c r="K6674" s="1">
        <v>575000</v>
      </c>
      <c r="L6674" s="1">
        <v>0</v>
      </c>
      <c r="M6674"/>
      <c r="N6674" s="3">
        <v>-0.9</v>
      </c>
      <c r="O6674" s="10">
        <f>N6674-1/SUMIF(Seasons!A$2:A$8,C6674,Seasons!E$2:E$8)*(B6674-(E6674/SUMIF(Seasons!A$2:A$8,C6674,Seasons!B$2:B$8))*SUMIF(Seasons!A$2:A$8,C6674,Seasons!C$2:C$8))</f>
        <v>-0.95808325266214911</v>
      </c>
    </row>
    <row r="6675" spans="1:15" x14ac:dyDescent="0.2">
      <c r="A6675">
        <v>1</v>
      </c>
      <c r="B6675" s="1">
        <v>445000</v>
      </c>
      <c r="C6675" t="s">
        <v>23</v>
      </c>
      <c r="D6675" t="s">
        <v>1850</v>
      </c>
      <c r="E6675">
        <v>144</v>
      </c>
      <c r="K6675" s="1">
        <v>445000</v>
      </c>
      <c r="L6675" s="1">
        <v>0</v>
      </c>
      <c r="N6675" s="3">
        <v>0</v>
      </c>
      <c r="O6675" s="10">
        <f>N6675-1/SUMIF(Seasons!A$2:A$8,C6675,Seasons!E$2:E$8)*(B6675-(E6675/SUMIF(Seasons!A$2:A$8,C6675,Seasons!B$2:B$8))*SUMIF(Seasons!A$2:A$8,C6675,Seasons!C$2:C$8))</f>
        <v>-4.0873572430374705E-2</v>
      </c>
    </row>
    <row r="6676" spans="1:15" x14ac:dyDescent="0.2">
      <c r="A6676">
        <v>1</v>
      </c>
      <c r="B6676" s="1">
        <f>J6676</f>
        <v>1270833</v>
      </c>
      <c r="C6676" s="11" t="s">
        <v>17</v>
      </c>
      <c r="D6676" s="11" t="s">
        <v>1851</v>
      </c>
      <c r="E6676" s="12">
        <v>190</v>
      </c>
      <c r="F6676" s="12"/>
      <c r="G6676" s="12"/>
      <c r="H6676" s="12"/>
      <c r="I6676" s="13">
        <v>875000</v>
      </c>
      <c r="J6676" s="14">
        <v>1270833</v>
      </c>
      <c r="K6676" s="14"/>
      <c r="L6676" s="14">
        <v>425000</v>
      </c>
      <c r="M6676" s="13"/>
      <c r="N6676" s="10">
        <v>5.3</v>
      </c>
      <c r="O6676" s="10">
        <f>N6676-1/SUMIF(Seasons!A$2:A$8,C6676,Seasons!E$2:E$8)*(B6676-(E6676/SUMIF(Seasons!A$2:A$8,C6676,Seasons!B$2:B$8))*SUMIF(Seasons!A$2:A$8,C6676,Seasons!C$2:C$8))</f>
        <v>3.2137092299290004</v>
      </c>
    </row>
    <row r="6677" spans="1:15" x14ac:dyDescent="0.2">
      <c r="A6677">
        <v>1</v>
      </c>
      <c r="B6677" s="1">
        <f>K6677</f>
        <v>1270833</v>
      </c>
      <c r="C6677" s="11" t="s">
        <v>19</v>
      </c>
      <c r="D6677" s="11" t="s">
        <v>1851</v>
      </c>
      <c r="E6677" s="12">
        <v>193</v>
      </c>
      <c r="F6677" s="12">
        <v>0</v>
      </c>
      <c r="G6677" s="12">
        <v>0</v>
      </c>
      <c r="H6677" s="12">
        <v>0</v>
      </c>
      <c r="I6677" s="11"/>
      <c r="J6677" s="14">
        <v>1270833</v>
      </c>
      <c r="K6677" s="14">
        <v>1270833</v>
      </c>
      <c r="L6677" s="14">
        <v>425000</v>
      </c>
      <c r="M6677" s="13"/>
      <c r="N6677" s="10">
        <v>5.6</v>
      </c>
      <c r="O6677" s="10">
        <f>N6677-1/SUMIF(Seasons!A$2:A$8,C6677,Seasons!E$2:E$8)*(B6677-(E6677/SUMIF(Seasons!A$2:A$8,C6677,Seasons!B$2:B$8))*SUMIF(Seasons!A$2:A$8,C6677,Seasons!C$2:C$8))</f>
        <v>3.5580582781456949</v>
      </c>
    </row>
    <row r="6678" spans="1:15" x14ac:dyDescent="0.2">
      <c r="A6678">
        <v>1</v>
      </c>
      <c r="B6678" s="1">
        <f>K6678</f>
        <v>1270833</v>
      </c>
      <c r="C6678" s="11" t="s">
        <v>20</v>
      </c>
      <c r="D6678" s="11" t="s">
        <v>1851</v>
      </c>
      <c r="E6678" s="12">
        <v>186</v>
      </c>
      <c r="F6678" s="12">
        <v>0</v>
      </c>
      <c r="G6678" s="12">
        <v>0</v>
      </c>
      <c r="H6678" s="12">
        <v>0</v>
      </c>
      <c r="I6678" s="12"/>
      <c r="J6678" s="14">
        <v>1270833</v>
      </c>
      <c r="K6678" s="14">
        <v>1270833</v>
      </c>
      <c r="L6678" s="14">
        <v>425000</v>
      </c>
      <c r="M6678" s="13"/>
      <c r="N6678" s="10">
        <v>3.5</v>
      </c>
      <c r="O6678" s="10">
        <f>N6678-1/SUMIF(Seasons!A$2:A$8,C6678,Seasons!E$2:E$8)*(B6678-(E6678/SUMIF(Seasons!A$2:A$8,C6678,Seasons!B$2:B$8))*SUMIF(Seasons!A$2:A$8,C6678,Seasons!C$2:C$8))</f>
        <v>1.5688943632567851</v>
      </c>
    </row>
    <row r="6679" spans="1:15" x14ac:dyDescent="0.2">
      <c r="A6679">
        <v>1</v>
      </c>
      <c r="B6679" s="1">
        <f>K6679</f>
        <v>2250000</v>
      </c>
      <c r="C6679" s="11" t="s">
        <v>21</v>
      </c>
      <c r="D6679" s="11" t="s">
        <v>1851</v>
      </c>
      <c r="E6679" s="12">
        <v>185</v>
      </c>
      <c r="F6679" s="12">
        <v>0</v>
      </c>
      <c r="G6679" s="12">
        <v>0</v>
      </c>
      <c r="H6679" s="12">
        <v>0</v>
      </c>
      <c r="I6679" s="12"/>
      <c r="J6679" s="14">
        <v>2250000</v>
      </c>
      <c r="K6679" s="14">
        <v>2250000</v>
      </c>
      <c r="L6679" s="14">
        <v>0</v>
      </c>
      <c r="M6679" s="13">
        <v>0</v>
      </c>
      <c r="N6679" s="10">
        <v>9</v>
      </c>
      <c r="O6679" s="10">
        <f>N6679-1/SUMIF(Seasons!A$2:A$8,C6679,Seasons!E$2:E$8)*(B6679-(E6679/SUMIF(Seasons!A$2:A$8,C6679,Seasons!B$2:B$8))*SUMIF(Seasons!A$2:A$8,C6679,Seasons!C$2:C$8))</f>
        <v>5.0363810435615122</v>
      </c>
    </row>
    <row r="6680" spans="1:15" x14ac:dyDescent="0.2">
      <c r="A6680">
        <v>1</v>
      </c>
      <c r="B6680" s="1">
        <f>48/82*K6680</f>
        <v>2487804.8780487804</v>
      </c>
      <c r="C6680" t="s">
        <v>22</v>
      </c>
      <c r="D6680" t="s">
        <v>1851</v>
      </c>
      <c r="E6680">
        <v>99</v>
      </c>
      <c r="F6680">
        <v>0</v>
      </c>
      <c r="H6680">
        <v>0</v>
      </c>
      <c r="K6680" s="1">
        <v>4250000</v>
      </c>
      <c r="L6680" s="1">
        <v>0</v>
      </c>
      <c r="N6680" s="3">
        <v>9.6999999999999993</v>
      </c>
      <c r="O6680" s="10">
        <f>N6680-1/SUMIF(Seasons!A$2:A$8,C6680,Seasons!E$2:E$8)*(B6680-(E6680/SUMIF(Seasons!A$2:A$8,C6680,Seasons!B$2:B$8))*SUMIF(Seasons!A$2:A$8,C6680,Seasons!C$2:C$8))</f>
        <v>5.1983477576711241</v>
      </c>
    </row>
    <row r="6681" spans="1:15" x14ac:dyDescent="0.2">
      <c r="A6681">
        <v>1</v>
      </c>
      <c r="B6681" s="1">
        <f>K6681</f>
        <v>4250000</v>
      </c>
      <c r="C6681" t="s">
        <v>15</v>
      </c>
      <c r="D6681" t="s">
        <v>1851</v>
      </c>
      <c r="E6681">
        <v>195</v>
      </c>
      <c r="F6681">
        <v>0</v>
      </c>
      <c r="G6681">
        <v>0</v>
      </c>
      <c r="H6681">
        <v>0</v>
      </c>
      <c r="I6681"/>
      <c r="J6681" s="1">
        <v>4250000</v>
      </c>
      <c r="K6681" s="1">
        <v>4250000</v>
      </c>
      <c r="L6681" s="1">
        <v>0</v>
      </c>
      <c r="M6681"/>
      <c r="N6681" s="3">
        <v>11.3</v>
      </c>
      <c r="O6681" s="10">
        <f>N6681-1/SUMIF(Seasons!A$2:A$8,C6681,Seasons!E$2:E$8)*(B6681-(E6681/SUMIF(Seasons!A$2:A$8,C6681,Seasons!B$2:B$8))*SUMIF(Seasons!A$2:A$8,C6681,Seasons!C$2:C$8))</f>
        <v>2.7036786060019367</v>
      </c>
    </row>
    <row r="6682" spans="1:15" x14ac:dyDescent="0.2">
      <c r="A6682">
        <v>1</v>
      </c>
      <c r="B6682" s="1">
        <v>4250000</v>
      </c>
      <c r="C6682" t="s">
        <v>23</v>
      </c>
      <c r="D6682" t="s">
        <v>1851</v>
      </c>
      <c r="E6682">
        <v>186</v>
      </c>
      <c r="K6682" s="1">
        <v>4250000</v>
      </c>
      <c r="L6682" s="1">
        <v>0</v>
      </c>
      <c r="N6682" s="3">
        <v>17.3</v>
      </c>
      <c r="O6682" s="10">
        <f>N6682-1/SUMIF(Seasons!A$2:A$8,C6682,Seasons!E$2:E$8)*(B6682-(E6682/SUMIF(Seasons!A$2:A$8,C6682,Seasons!B$2:B$8))*SUMIF(Seasons!A$2:A$8,C6682,Seasons!C$2:C$8))</f>
        <v>9.4206743566992017</v>
      </c>
    </row>
    <row r="6683" spans="1:15" x14ac:dyDescent="0.2">
      <c r="A6683">
        <v>1</v>
      </c>
      <c r="B6683" s="1">
        <f>J6683</f>
        <v>1000000</v>
      </c>
      <c r="C6683" s="11" t="s">
        <v>17</v>
      </c>
      <c r="D6683" s="11" t="s">
        <v>1852</v>
      </c>
      <c r="E6683" s="12">
        <v>190</v>
      </c>
      <c r="F6683" s="12"/>
      <c r="G6683" s="12"/>
      <c r="H6683" s="12"/>
      <c r="I6683" s="13">
        <v>1200000</v>
      </c>
      <c r="J6683" s="14">
        <v>1000000</v>
      </c>
      <c r="K6683" s="14"/>
      <c r="L6683" s="14" t="s">
        <v>27</v>
      </c>
      <c r="M6683" s="13"/>
      <c r="N6683" s="10">
        <v>-0.8</v>
      </c>
      <c r="O6683" s="10">
        <f>N6683-1/SUMIF(Seasons!A$2:A$8,C6683,Seasons!E$2:E$8)*(B6683-(E6683/SUMIF(Seasons!A$2:A$8,C6683,Seasons!B$2:B$8))*SUMIF(Seasons!A$2:A$8,C6683,Seasons!C$2:C$8))</f>
        <v>-2.1762971054068814</v>
      </c>
    </row>
    <row r="6684" spans="1:15" x14ac:dyDescent="0.2">
      <c r="A6684">
        <v>1</v>
      </c>
      <c r="B6684" s="1">
        <f>K6684</f>
        <v>1000000</v>
      </c>
      <c r="C6684" s="11" t="s">
        <v>19</v>
      </c>
      <c r="D6684" s="11" t="s">
        <v>1852</v>
      </c>
      <c r="E6684" s="12">
        <v>193</v>
      </c>
      <c r="F6684" s="12">
        <v>0</v>
      </c>
      <c r="G6684" s="12">
        <v>0</v>
      </c>
      <c r="H6684" s="12">
        <v>0</v>
      </c>
      <c r="I6684" s="11"/>
      <c r="J6684" s="14">
        <v>1000000</v>
      </c>
      <c r="K6684" s="14">
        <v>1000000</v>
      </c>
      <c r="L6684" s="14">
        <v>0</v>
      </c>
      <c r="M6684" s="13"/>
      <c r="N6684" s="10">
        <v>0.2</v>
      </c>
      <c r="O6684" s="10">
        <f>N6684-1/SUMIF(Seasons!A$2:A$8,C6684,Seasons!E$2:E$8)*(B6684-(E6684/SUMIF(Seasons!A$2:A$8,C6684,Seasons!B$2:B$8))*SUMIF(Seasons!A$2:A$8,C6684,Seasons!C$2:C$8))</f>
        <v>-1.1245033112582783</v>
      </c>
    </row>
    <row r="6685" spans="1:15" x14ac:dyDescent="0.2">
      <c r="A6685">
        <v>1</v>
      </c>
      <c r="B6685" s="1">
        <f>K6685</f>
        <v>672043</v>
      </c>
      <c r="C6685" s="11" t="s">
        <v>20</v>
      </c>
      <c r="D6685" s="11" t="s">
        <v>1852</v>
      </c>
      <c r="E6685" s="12">
        <v>125</v>
      </c>
      <c r="F6685" s="12">
        <v>0</v>
      </c>
      <c r="G6685" s="12">
        <v>0</v>
      </c>
      <c r="H6685" s="12">
        <v>0</v>
      </c>
      <c r="I6685" s="12"/>
      <c r="J6685" s="14">
        <v>1000000</v>
      </c>
      <c r="K6685" s="14">
        <v>672043</v>
      </c>
      <c r="L6685" s="14">
        <v>0</v>
      </c>
      <c r="M6685" s="13"/>
      <c r="N6685" s="10">
        <v>-1.1000000000000001</v>
      </c>
      <c r="O6685" s="10">
        <f>N6685-1/SUMIF(Seasons!A$2:A$8,C6685,Seasons!E$2:E$8)*(B6685-(E6685/SUMIF(Seasons!A$2:A$8,C6685,Seasons!B$2:B$8))*SUMIF(Seasons!A$2:A$8,C6685,Seasons!C$2:C$8))</f>
        <v>-1.9418075021886996</v>
      </c>
    </row>
    <row r="6686" spans="1:15" x14ac:dyDescent="0.2">
      <c r="A6686">
        <v>1</v>
      </c>
      <c r="B6686" s="1">
        <f>K6686</f>
        <v>640090</v>
      </c>
      <c r="C6686" s="11" t="s">
        <v>21</v>
      </c>
      <c r="D6686" s="11" t="s">
        <v>1853</v>
      </c>
      <c r="E6686" s="12">
        <v>145</v>
      </c>
      <c r="F6686" s="12">
        <v>0</v>
      </c>
      <c r="G6686" s="12">
        <v>0</v>
      </c>
      <c r="H6686" s="12">
        <v>0</v>
      </c>
      <c r="I6686" s="12"/>
      <c r="J6686" s="14">
        <v>816666</v>
      </c>
      <c r="K6686" s="14">
        <v>640090</v>
      </c>
      <c r="L6686" s="14">
        <v>0</v>
      </c>
      <c r="M6686" s="13">
        <v>0</v>
      </c>
      <c r="N6686" s="10">
        <v>6.9</v>
      </c>
      <c r="O6686" s="10">
        <f>N6686-1/SUMIF(Seasons!A$2:A$8,C6686,Seasons!E$2:E$8)*(B6686-(E6686/SUMIF(Seasons!A$2:A$8,C6686,Seasons!B$2:B$8))*SUMIF(Seasons!A$2:A$8,C6686,Seasons!C$2:C$8))</f>
        <v>6.3747262494663168</v>
      </c>
    </row>
    <row r="6687" spans="1:15" x14ac:dyDescent="0.2">
      <c r="A6687">
        <v>1</v>
      </c>
      <c r="B6687" s="1">
        <f>48/82*K6687</f>
        <v>478048.3902439024</v>
      </c>
      <c r="C6687" t="s">
        <v>22</v>
      </c>
      <c r="D6687" t="s">
        <v>1853</v>
      </c>
      <c r="E6687">
        <v>99</v>
      </c>
      <c r="F6687">
        <v>0</v>
      </c>
      <c r="H6687">
        <v>0</v>
      </c>
      <c r="K6687" s="1">
        <v>816666</v>
      </c>
      <c r="L6687" s="1">
        <v>0</v>
      </c>
      <c r="N6687" s="3">
        <v>8.1</v>
      </c>
      <c r="O6687" s="10">
        <f>N6687-1/SUMIF(Seasons!A$2:A$8,C6687,Seasons!E$2:E$8)*(B6687-(E6687/SUMIF(Seasons!A$2:A$8,C6687,Seasons!B$2:B$8))*SUMIF(Seasons!A$2:A$8,C6687,Seasons!C$2:C$8))</f>
        <v>7.7475224421715181</v>
      </c>
    </row>
    <row r="6688" spans="1:15" x14ac:dyDescent="0.2">
      <c r="A6688">
        <v>1</v>
      </c>
      <c r="B6688" s="1">
        <f>K6688</f>
        <v>4166667</v>
      </c>
      <c r="C6688" t="s">
        <v>15</v>
      </c>
      <c r="D6688" t="s">
        <v>1853</v>
      </c>
      <c r="E6688">
        <v>195</v>
      </c>
      <c r="F6688">
        <v>0</v>
      </c>
      <c r="G6688">
        <v>0</v>
      </c>
      <c r="H6688">
        <v>0</v>
      </c>
      <c r="I6688"/>
      <c r="J6688" s="1">
        <v>4166667</v>
      </c>
      <c r="K6688" s="1">
        <v>4166667</v>
      </c>
      <c r="L6688" s="1">
        <v>0</v>
      </c>
      <c r="M6688"/>
      <c r="N6688" s="3">
        <v>8.8000000000000007</v>
      </c>
      <c r="O6688" s="10">
        <f>N6688-1/SUMIF(Seasons!A$2:A$8,C6688,Seasons!E$2:E$8)*(B6688-(E6688/SUMIF(Seasons!A$2:A$8,C6688,Seasons!B$2:B$8))*SUMIF(Seasons!A$2:A$8,C6688,Seasons!C$2:C$8))</f>
        <v>0.39728867376573263</v>
      </c>
    </row>
    <row r="6689" spans="1:15" x14ac:dyDescent="0.2">
      <c r="A6689">
        <v>1</v>
      </c>
      <c r="B6689" s="1">
        <v>4167000</v>
      </c>
      <c r="C6689" t="s">
        <v>23</v>
      </c>
      <c r="D6689" t="s">
        <v>1853</v>
      </c>
      <c r="E6689">
        <v>186</v>
      </c>
      <c r="K6689" s="1">
        <v>4167000</v>
      </c>
      <c r="L6689" s="1">
        <v>0</v>
      </c>
      <c r="N6689" s="3">
        <v>0.4</v>
      </c>
      <c r="O6689" s="10">
        <f>N6689-1/SUMIF(Seasons!A$2:A$8,C6689,Seasons!E$2:E$8)*(B6689-(E6689/SUMIF(Seasons!A$2:A$8,C6689,Seasons!B$2:B$8))*SUMIF(Seasons!A$2:A$8,C6689,Seasons!C$2:C$8))</f>
        <v>-7.3025732031943207</v>
      </c>
    </row>
    <row r="6690" spans="1:15" x14ac:dyDescent="0.2">
      <c r="A6690">
        <v>1</v>
      </c>
      <c r="B6690" s="1">
        <f>J6690</f>
        <v>475000</v>
      </c>
      <c r="C6690" s="11" t="s">
        <v>17</v>
      </c>
      <c r="D6690" s="11" t="s">
        <v>1854</v>
      </c>
      <c r="E6690" s="12">
        <v>190</v>
      </c>
      <c r="F6690" s="12"/>
      <c r="G6690" s="12"/>
      <c r="H6690" s="12"/>
      <c r="I6690" s="13">
        <v>475000</v>
      </c>
      <c r="J6690" s="14">
        <v>475000</v>
      </c>
      <c r="K6690" s="14"/>
      <c r="L6690" s="14" t="s">
        <v>27</v>
      </c>
      <c r="M6690" s="13"/>
      <c r="N6690" s="10">
        <v>-1.7000000000000002</v>
      </c>
      <c r="O6690" s="10">
        <f>N6690-1/SUMIF(Seasons!A$2:A$8,C6690,Seasons!E$2:E$8)*(B6690-(E6690/SUMIF(Seasons!A$2:A$8,C6690,Seasons!B$2:B$8))*SUMIF(Seasons!A$2:A$8,C6690,Seasons!C$2:C$8))</f>
        <v>-1.7000000000000002</v>
      </c>
    </row>
    <row r="6691" spans="1:15" x14ac:dyDescent="0.2">
      <c r="A6691">
        <v>1</v>
      </c>
      <c r="B6691" s="1">
        <f>J6691</f>
        <v>3000000</v>
      </c>
      <c r="C6691" s="11" t="s">
        <v>17</v>
      </c>
      <c r="D6691" s="11" t="s">
        <v>1855</v>
      </c>
      <c r="E6691" s="12">
        <v>190</v>
      </c>
      <c r="F6691" s="12"/>
      <c r="G6691" s="12"/>
      <c r="H6691" s="12"/>
      <c r="I6691" s="13">
        <v>3000000</v>
      </c>
      <c r="J6691" s="14">
        <v>3000000</v>
      </c>
      <c r="K6691" s="14"/>
      <c r="L6691" s="14" t="s">
        <v>27</v>
      </c>
      <c r="M6691" s="13"/>
      <c r="N6691" s="10">
        <v>0.4</v>
      </c>
      <c r="O6691" s="10">
        <f>N6691-1/SUMIF(Seasons!A$2:A$8,C6691,Seasons!E$2:E$8)*(B6691-(E6691/SUMIF(Seasons!A$2:A$8,C6691,Seasons!B$2:B$8))*SUMIF(Seasons!A$2:A$8,C6691,Seasons!C$2:C$8))</f>
        <v>-6.2193336974330959</v>
      </c>
    </row>
    <row r="6692" spans="1:15" x14ac:dyDescent="0.2">
      <c r="A6692">
        <v>1</v>
      </c>
      <c r="B6692" s="1">
        <f>K6692</f>
        <v>3000000</v>
      </c>
      <c r="C6692" s="11" t="s">
        <v>19</v>
      </c>
      <c r="D6692" s="11" t="s">
        <v>1855</v>
      </c>
      <c r="E6692" s="12">
        <v>193</v>
      </c>
      <c r="F6692" s="12">
        <v>0</v>
      </c>
      <c r="G6692" s="12">
        <v>0</v>
      </c>
      <c r="H6692" s="12">
        <v>0</v>
      </c>
      <c r="I6692" s="11"/>
      <c r="J6692" s="14">
        <v>3000000</v>
      </c>
      <c r="K6692" s="14">
        <v>3000000</v>
      </c>
      <c r="L6692" s="14">
        <v>0</v>
      </c>
      <c r="M6692" s="13"/>
      <c r="N6692" s="10">
        <v>10</v>
      </c>
      <c r="O6692" s="10">
        <f>N6692-1/SUMIF(Seasons!A$2:A$8,C6692,Seasons!E$2:E$8)*(B6692-(E6692/SUMIF(Seasons!A$2:A$8,C6692,Seasons!B$2:B$8))*SUMIF(Seasons!A$2:A$8,C6692,Seasons!C$2:C$8))</f>
        <v>3.3774834437086092</v>
      </c>
    </row>
    <row r="6693" spans="1:15" x14ac:dyDescent="0.2">
      <c r="A6693">
        <v>1</v>
      </c>
      <c r="B6693" s="1">
        <f>K6693</f>
        <v>3000000</v>
      </c>
      <c r="C6693" s="11" t="s">
        <v>20</v>
      </c>
      <c r="D6693" s="11" t="s">
        <v>1855</v>
      </c>
      <c r="E6693" s="12">
        <v>186</v>
      </c>
      <c r="F6693" s="12">
        <v>0</v>
      </c>
      <c r="G6693" s="12">
        <v>0</v>
      </c>
      <c r="H6693" s="12">
        <v>0</v>
      </c>
      <c r="I6693" s="12"/>
      <c r="J6693" s="14">
        <v>3000000</v>
      </c>
      <c r="K6693" s="14">
        <v>3000000</v>
      </c>
      <c r="L6693" s="14">
        <v>0</v>
      </c>
      <c r="M6693" s="13"/>
      <c r="N6693" s="10">
        <v>9.6999999999999993</v>
      </c>
      <c r="O6693" s="10">
        <f>N6693-1/SUMIF(Seasons!A$2:A$8,C6693,Seasons!E$2:E$8)*(B6693-(E6693/SUMIF(Seasons!A$2:A$8,C6693,Seasons!B$2:B$8))*SUMIF(Seasons!A$2:A$8,C6693,Seasons!C$2:C$8))</f>
        <v>3.4369519832985382</v>
      </c>
    </row>
    <row r="6694" spans="1:15" x14ac:dyDescent="0.2">
      <c r="A6694">
        <v>1</v>
      </c>
      <c r="B6694" s="1">
        <f>K6694</f>
        <v>3000000</v>
      </c>
      <c r="C6694" s="11" t="s">
        <v>21</v>
      </c>
      <c r="D6694" s="11" t="s">
        <v>1855</v>
      </c>
      <c r="E6694" s="12">
        <v>185</v>
      </c>
      <c r="F6694" s="12">
        <v>0</v>
      </c>
      <c r="G6694" s="12">
        <v>0</v>
      </c>
      <c r="H6694" s="12">
        <v>0</v>
      </c>
      <c r="I6694" s="12"/>
      <c r="J6694" s="14">
        <v>3000000</v>
      </c>
      <c r="K6694" s="14">
        <v>3000000</v>
      </c>
      <c r="L6694" s="14">
        <v>0</v>
      </c>
      <c r="M6694" s="13">
        <v>0</v>
      </c>
      <c r="N6694" s="10">
        <v>16.5</v>
      </c>
      <c r="O6694" s="10">
        <f>N6694-1/SUMIF(Seasons!A$2:A$8,C6694,Seasons!E$2:E$8)*(B6694-(E6694/SUMIF(Seasons!A$2:A$8,C6694,Seasons!B$2:B$8))*SUMIF(Seasons!A$2:A$8,C6694,Seasons!C$2:C$8))</f>
        <v>10.813068453805649</v>
      </c>
    </row>
    <row r="6695" spans="1:15" x14ac:dyDescent="0.2">
      <c r="A6695">
        <v>1</v>
      </c>
      <c r="B6695" s="1">
        <f>48/82*K6695</f>
        <v>1756097.5609756096</v>
      </c>
      <c r="C6695" t="s">
        <v>22</v>
      </c>
      <c r="D6695" t="s">
        <v>1855</v>
      </c>
      <c r="E6695">
        <v>99</v>
      </c>
      <c r="F6695">
        <v>0</v>
      </c>
      <c r="H6695">
        <v>0</v>
      </c>
      <c r="K6695" s="1">
        <v>3000000</v>
      </c>
      <c r="L6695" s="1">
        <v>0</v>
      </c>
      <c r="N6695" s="3">
        <v>5.9</v>
      </c>
      <c r="O6695" s="10">
        <f>N6695-1/SUMIF(Seasons!A$2:A$8,C6695,Seasons!E$2:E$8)*(B6695-(E6695/SUMIF(Seasons!A$2:A$8,C6695,Seasons!B$2:B$8))*SUMIF(Seasons!A$2:A$8,C6695,Seasons!C$2:C$8))</f>
        <v>2.9089693154996072</v>
      </c>
    </row>
    <row r="6696" spans="1:15" x14ac:dyDescent="0.2">
      <c r="A6696">
        <v>1</v>
      </c>
      <c r="B6696" s="1">
        <f>K6696</f>
        <v>3000000</v>
      </c>
      <c r="C6696" t="s">
        <v>15</v>
      </c>
      <c r="D6696" t="s">
        <v>1855</v>
      </c>
      <c r="E6696">
        <v>195</v>
      </c>
      <c r="F6696">
        <v>0</v>
      </c>
      <c r="G6696">
        <v>0</v>
      </c>
      <c r="H6696">
        <v>0</v>
      </c>
      <c r="I6696"/>
      <c r="J6696" s="1">
        <v>3000000</v>
      </c>
      <c r="K6696" s="1">
        <v>3000000</v>
      </c>
      <c r="L6696" s="1">
        <v>0</v>
      </c>
      <c r="M6696"/>
      <c r="N6696" s="3">
        <v>8.1</v>
      </c>
      <c r="O6696" s="10">
        <f>N6696-1/SUMIF(Seasons!A$2:A$8,C6696,Seasons!E$2:E$8)*(B6696-(E6696/SUMIF(Seasons!A$2:A$8,C6696,Seasons!B$2:B$8))*SUMIF(Seasons!A$2:A$8,C6696,Seasons!C$2:C$8))</f>
        <v>2.4078412391093904</v>
      </c>
    </row>
    <row r="6697" spans="1:15" x14ac:dyDescent="0.2">
      <c r="A6697">
        <v>1</v>
      </c>
      <c r="B6697" s="1">
        <v>5000000</v>
      </c>
      <c r="C6697" t="s">
        <v>23</v>
      </c>
      <c r="D6697" t="s">
        <v>1855</v>
      </c>
      <c r="E6697">
        <v>186</v>
      </c>
      <c r="K6697" s="1">
        <v>5000000</v>
      </c>
      <c r="L6697" s="1">
        <v>0</v>
      </c>
      <c r="N6697" s="3">
        <v>14</v>
      </c>
      <c r="O6697" s="10">
        <f>N6697-1/SUMIF(Seasons!A$2:A$8,C6697,Seasons!E$2:E$8)*(B6697-(E6697/SUMIF(Seasons!A$2:A$8,C6697,Seasons!B$2:B$8))*SUMIF(Seasons!A$2:A$8,C6697,Seasons!C$2:C$8))</f>
        <v>4.5235137533274177</v>
      </c>
    </row>
    <row r="6698" spans="1:15" x14ac:dyDescent="0.2">
      <c r="A6698">
        <v>1</v>
      </c>
      <c r="B6698" s="1">
        <v>271000</v>
      </c>
      <c r="C6698" t="s">
        <v>23</v>
      </c>
      <c r="D6698" t="s">
        <v>1856</v>
      </c>
      <c r="E6698">
        <v>56</v>
      </c>
      <c r="K6698" s="1">
        <v>271000</v>
      </c>
      <c r="L6698" s="1">
        <v>0</v>
      </c>
      <c r="N6698" s="3">
        <v>-0.7</v>
      </c>
      <c r="O6698" s="10">
        <f>N6698-1/SUMIF(Seasons!A$2:A$8,C6698,Seasons!E$2:E$8)*(B6698-(E6698/SUMIF(Seasons!A$2:A$8,C6698,Seasons!B$2:B$8))*SUMIF(Seasons!A$2:A$8,C6698,Seasons!C$2:C$8))</f>
        <v>-0.92447262214843851</v>
      </c>
    </row>
    <row r="6699" spans="1:15" x14ac:dyDescent="0.2">
      <c r="A6699">
        <v>1</v>
      </c>
      <c r="B6699" s="1">
        <f>J6699</f>
        <v>872500</v>
      </c>
      <c r="C6699" s="11" t="s">
        <v>17</v>
      </c>
      <c r="D6699" s="11" t="s">
        <v>1857</v>
      </c>
      <c r="E6699" s="12">
        <v>190</v>
      </c>
      <c r="F6699" s="12"/>
      <c r="G6699" s="12"/>
      <c r="H6699" s="12"/>
      <c r="I6699" s="13">
        <v>635000</v>
      </c>
      <c r="J6699" s="14">
        <v>872500</v>
      </c>
      <c r="K6699" s="14"/>
      <c r="L6699" s="14">
        <v>250000</v>
      </c>
      <c r="M6699" s="13"/>
      <c r="N6699" s="10">
        <v>-0.1</v>
      </c>
      <c r="O6699" s="10">
        <f>N6699-1/SUMIF(Seasons!A$2:A$8,C6699,Seasons!E$2:E$8)*(B6699-(E6699/SUMIF(Seasons!A$2:A$8,C6699,Seasons!B$2:B$8))*SUMIF(Seasons!A$2:A$8,C6699,Seasons!C$2:C$8))</f>
        <v>-1.1420535226652104</v>
      </c>
    </row>
    <row r="6700" spans="1:15" x14ac:dyDescent="0.2">
      <c r="A6700">
        <v>1</v>
      </c>
      <c r="B6700" s="1">
        <f>K6700</f>
        <v>2688</v>
      </c>
      <c r="C6700" s="11" t="s">
        <v>20</v>
      </c>
      <c r="D6700" s="11" t="s">
        <v>1857</v>
      </c>
      <c r="E6700" s="12">
        <v>1</v>
      </c>
      <c r="F6700" s="12">
        <v>0</v>
      </c>
      <c r="G6700" s="12">
        <v>0</v>
      </c>
      <c r="H6700" s="12">
        <v>0</v>
      </c>
      <c r="I6700" s="12"/>
      <c r="J6700" s="14">
        <v>500000</v>
      </c>
      <c r="K6700" s="14">
        <v>2688</v>
      </c>
      <c r="L6700" s="14">
        <v>0</v>
      </c>
      <c r="M6700" s="13"/>
      <c r="N6700" s="10"/>
      <c r="O6700" s="10">
        <f>N6700-1/SUMIF(Seasons!A$2:A$8,C6700,Seasons!E$2:E$8)*(B6700-(E6700/SUMIF(Seasons!A$2:A$8,C6700,Seasons!B$2:B$8))*SUMIF(Seasons!A$2:A$8,C6700,Seasons!C$2:C$8))</f>
        <v>4.3100545491353596E-7</v>
      </c>
    </row>
    <row r="6701" spans="1:15" x14ac:dyDescent="0.2">
      <c r="A6701">
        <v>1</v>
      </c>
      <c r="B6701" s="1">
        <f>J6701</f>
        <v>600000</v>
      </c>
      <c r="C6701" s="11" t="s">
        <v>17</v>
      </c>
      <c r="D6701" s="11" t="s">
        <v>1858</v>
      </c>
      <c r="E6701" s="12">
        <v>190</v>
      </c>
      <c r="F6701" s="12"/>
      <c r="G6701" s="12"/>
      <c r="H6701" s="12"/>
      <c r="I6701" s="13">
        <v>600000</v>
      </c>
      <c r="J6701" s="14">
        <v>600000</v>
      </c>
      <c r="K6701" s="14"/>
      <c r="L6701" s="14" t="s">
        <v>27</v>
      </c>
      <c r="M6701" s="13"/>
      <c r="N6701" s="10">
        <v>1.9</v>
      </c>
      <c r="O6701" s="10">
        <f>N6701-1/SUMIF(Seasons!A$2:A$8,C6701,Seasons!E$2:E$8)*(B6701-(E6701/SUMIF(Seasons!A$2:A$8,C6701,Seasons!B$2:B$8))*SUMIF(Seasons!A$2:A$8,C6701,Seasons!C$2:C$8))</f>
        <v>1.5723102129983615</v>
      </c>
    </row>
    <row r="6702" spans="1:15" x14ac:dyDescent="0.2">
      <c r="A6702">
        <v>1</v>
      </c>
      <c r="B6702" s="1">
        <f>K6702</f>
        <v>1700000</v>
      </c>
      <c r="C6702" s="11" t="s">
        <v>19</v>
      </c>
      <c r="D6702" s="11" t="s">
        <v>1858</v>
      </c>
      <c r="E6702" s="12">
        <v>193</v>
      </c>
      <c r="F6702" s="12">
        <v>0</v>
      </c>
      <c r="G6702" s="12">
        <v>0</v>
      </c>
      <c r="H6702" s="12">
        <v>0</v>
      </c>
      <c r="I6702" s="11"/>
      <c r="J6702" s="14">
        <v>1700000</v>
      </c>
      <c r="K6702" s="14">
        <v>1700000</v>
      </c>
      <c r="L6702" s="14">
        <v>0</v>
      </c>
      <c r="M6702" s="13"/>
      <c r="N6702" s="10">
        <v>-0.2</v>
      </c>
      <c r="O6702" s="10">
        <f>N6702-1/SUMIF(Seasons!A$2:A$8,C6702,Seasons!E$2:E$8)*(B6702-(E6702/SUMIF(Seasons!A$2:A$8,C6702,Seasons!B$2:B$8))*SUMIF(Seasons!A$2:A$8,C6702,Seasons!C$2:C$8))</f>
        <v>-3.378807947019868</v>
      </c>
    </row>
    <row r="6703" spans="1:15" x14ac:dyDescent="0.2">
      <c r="A6703">
        <v>1</v>
      </c>
      <c r="B6703" s="1">
        <f>K6703</f>
        <v>1032796</v>
      </c>
      <c r="C6703" s="11" t="s">
        <v>20</v>
      </c>
      <c r="D6703" s="11" t="s">
        <v>1858</v>
      </c>
      <c r="E6703" s="12">
        <v>113</v>
      </c>
      <c r="F6703" s="16">
        <v>30</v>
      </c>
      <c r="G6703" s="12">
        <v>0</v>
      </c>
      <c r="H6703" s="12">
        <v>0</v>
      </c>
      <c r="I6703" s="12"/>
      <c r="J6703" s="14">
        <v>1700000</v>
      </c>
      <c r="K6703" s="14">
        <v>1032796</v>
      </c>
      <c r="L6703" s="14">
        <v>0</v>
      </c>
      <c r="M6703" s="13"/>
      <c r="N6703" s="10">
        <v>-0.1</v>
      </c>
      <c r="O6703" s="10">
        <f>N6703-1/SUMIF(Seasons!A$2:A$8,C6703,Seasons!E$2:E$8)*(B6703-(E6703/SUMIF(Seasons!A$2:A$8,C6703,Seasons!B$2:B$8))*SUMIF(Seasons!A$2:A$8,C6703,Seasons!C$2:C$8))</f>
        <v>-1.9263863694524883</v>
      </c>
    </row>
    <row r="6704" spans="1:15" x14ac:dyDescent="0.2">
      <c r="A6704">
        <v>1</v>
      </c>
      <c r="B6704" s="1">
        <f>K6704</f>
        <v>615676</v>
      </c>
      <c r="C6704" s="11" t="s">
        <v>21</v>
      </c>
      <c r="D6704" s="11" t="s">
        <v>1858</v>
      </c>
      <c r="E6704" s="12">
        <v>67</v>
      </c>
      <c r="F6704" s="16">
        <v>67</v>
      </c>
      <c r="G6704" s="12">
        <v>0</v>
      </c>
      <c r="H6704" s="12">
        <v>0</v>
      </c>
      <c r="I6704" s="12"/>
      <c r="J6704" s="14">
        <v>1700000</v>
      </c>
      <c r="K6704" s="14">
        <v>615676</v>
      </c>
      <c r="L6704" s="14">
        <v>0</v>
      </c>
      <c r="M6704" s="13">
        <v>0</v>
      </c>
      <c r="N6704" s="10">
        <v>-0.5</v>
      </c>
      <c r="O6704" s="10">
        <f>N6704-1/SUMIF(Seasons!A$2:A$8,C6704,Seasons!E$2:E$8)*(B6704-(E6704/SUMIF(Seasons!A$2:A$8,C6704,Seasons!B$2:B$8))*SUMIF(Seasons!A$2:A$8,C6704,Seasons!C$2:C$8))</f>
        <v>-1.4777865731696274</v>
      </c>
    </row>
    <row r="6705" spans="1:15" x14ac:dyDescent="0.2">
      <c r="A6705">
        <v>1</v>
      </c>
      <c r="B6705" s="1">
        <f>48/82*K6705</f>
        <v>995121.95121951215</v>
      </c>
      <c r="C6705" t="s">
        <v>22</v>
      </c>
      <c r="D6705" t="s">
        <v>1858</v>
      </c>
      <c r="E6705">
        <v>99</v>
      </c>
      <c r="F6705">
        <v>64</v>
      </c>
      <c r="H6705">
        <v>0</v>
      </c>
      <c r="K6705" s="1">
        <v>1700000</v>
      </c>
      <c r="L6705" s="1">
        <v>0</v>
      </c>
      <c r="O6705" s="10">
        <f>N6705-1/SUMIF(Seasons!A$2:A$8,C6705,Seasons!E$2:E$8)*(B6705-(E6705/SUMIF(Seasons!A$2:A$8,C6705,Seasons!B$2:B$8))*SUMIF(Seasons!A$2:A$8,C6705,Seasons!C$2:C$8))</f>
        <v>-1.4199842643587726</v>
      </c>
    </row>
    <row r="6706" spans="1:15" x14ac:dyDescent="0.2">
      <c r="A6706">
        <v>1</v>
      </c>
      <c r="B6706" s="1">
        <f>J6706</f>
        <v>2500000</v>
      </c>
      <c r="C6706" s="11" t="s">
        <v>17</v>
      </c>
      <c r="D6706" s="11" t="s">
        <v>1859</v>
      </c>
      <c r="E6706" s="12">
        <v>190</v>
      </c>
      <c r="F6706" s="12"/>
      <c r="G6706" s="12"/>
      <c r="H6706" s="12"/>
      <c r="I6706" s="13">
        <v>2500000</v>
      </c>
      <c r="J6706" s="14">
        <v>2500000</v>
      </c>
      <c r="K6706" s="14"/>
      <c r="L6706" s="14" t="s">
        <v>27</v>
      </c>
      <c r="M6706" s="13"/>
      <c r="N6706" s="10">
        <v>0.30000000000000004</v>
      </c>
      <c r="O6706" s="10">
        <f>N6706-1/SUMIF(Seasons!A$2:A$8,C6706,Seasons!E$2:E$8)*(B6706-(E6706/SUMIF(Seasons!A$2:A$8,C6706,Seasons!B$2:B$8))*SUMIF(Seasons!A$2:A$8,C6706,Seasons!C$2:C$8))</f>
        <v>-5.0085745494265428</v>
      </c>
    </row>
    <row r="6707" spans="1:15" x14ac:dyDescent="0.2">
      <c r="A6707">
        <v>1</v>
      </c>
      <c r="B6707" s="1">
        <f>K6707</f>
        <v>2500000</v>
      </c>
      <c r="C6707" s="11" t="s">
        <v>19</v>
      </c>
      <c r="D6707" s="11" t="s">
        <v>1859</v>
      </c>
      <c r="E6707" s="11">
        <v>193</v>
      </c>
      <c r="F6707" s="11">
        <v>0</v>
      </c>
      <c r="G6707" s="11">
        <v>0</v>
      </c>
      <c r="H6707" s="11">
        <v>0</v>
      </c>
      <c r="I6707" s="11"/>
      <c r="J6707" s="17">
        <v>2500000</v>
      </c>
      <c r="K6707" s="17">
        <v>2500000</v>
      </c>
      <c r="L6707" s="17">
        <v>0</v>
      </c>
      <c r="M6707" s="18"/>
      <c r="N6707" s="10">
        <v>0.3</v>
      </c>
      <c r="O6707" s="10">
        <f>N6707-1/SUMIF(Seasons!A$2:A$8,C6707,Seasons!E$2:E$8)*(B6707-(E6707/SUMIF(Seasons!A$2:A$8,C6707,Seasons!B$2:B$8))*SUMIF(Seasons!A$2:A$8,C6707,Seasons!C$2:C$8))</f>
        <v>-4.9980132450331132</v>
      </c>
    </row>
    <row r="6708" spans="1:15" x14ac:dyDescent="0.2">
      <c r="A6708">
        <v>1</v>
      </c>
      <c r="B6708" s="1">
        <f>J6708</f>
        <v>480000</v>
      </c>
      <c r="C6708" s="11" t="s">
        <v>17</v>
      </c>
      <c r="D6708" s="11" t="s">
        <v>1860</v>
      </c>
      <c r="E6708" s="12">
        <v>190</v>
      </c>
      <c r="F6708" s="12"/>
      <c r="G6708" s="12"/>
      <c r="H6708" s="12"/>
      <c r="I6708" s="13">
        <v>475000</v>
      </c>
      <c r="J6708" s="14">
        <v>480000</v>
      </c>
      <c r="K6708" s="14"/>
      <c r="L6708" s="14" t="s">
        <v>27</v>
      </c>
      <c r="M6708" s="13"/>
      <c r="N6708" s="10">
        <v>0</v>
      </c>
      <c r="O6708" s="10">
        <f>N6708-1/SUMIF(Seasons!A$2:A$8,C6708,Seasons!E$2:E$8)*(B6708-(E6708/SUMIF(Seasons!A$2:A$8,C6708,Seasons!B$2:B$8))*SUMIF(Seasons!A$2:A$8,C6708,Seasons!C$2:C$8))</f>
        <v>-1.3107591480065538E-2</v>
      </c>
    </row>
    <row r="6709" spans="1:15" x14ac:dyDescent="0.2">
      <c r="A6709">
        <v>1</v>
      </c>
      <c r="B6709" s="1">
        <f>K6709</f>
        <v>5181</v>
      </c>
      <c r="C6709" s="11" t="s">
        <v>19</v>
      </c>
      <c r="D6709" s="11" t="s">
        <v>1860</v>
      </c>
      <c r="E6709" s="12">
        <v>2</v>
      </c>
      <c r="F6709" s="12">
        <v>0</v>
      </c>
      <c r="G6709" s="12">
        <v>0</v>
      </c>
      <c r="H6709" s="12">
        <v>0</v>
      </c>
      <c r="I6709" s="11"/>
      <c r="J6709" s="14">
        <v>500000</v>
      </c>
      <c r="K6709" s="14">
        <v>5181</v>
      </c>
      <c r="L6709" s="14">
        <v>0</v>
      </c>
      <c r="M6709" s="13"/>
      <c r="N6709" s="10"/>
      <c r="O6709" s="10">
        <f>N6709-1/SUMIF(Seasons!A$2:A$8,C6709,Seasons!E$2:E$8)*(B6709-(E6709/SUMIF(Seasons!A$2:A$8,C6709,Seasons!B$2:B$8))*SUMIF(Seasons!A$2:A$8,C6709,Seasons!C$2:C$8))</f>
        <v>9.1960333527774325E-7</v>
      </c>
    </row>
    <row r="6710" spans="1:15" x14ac:dyDescent="0.2">
      <c r="A6710">
        <v>1</v>
      </c>
      <c r="B6710" s="1">
        <f>K6710</f>
        <v>40323</v>
      </c>
      <c r="C6710" s="11" t="s">
        <v>20</v>
      </c>
      <c r="D6710" s="11" t="s">
        <v>1860</v>
      </c>
      <c r="E6710" s="12">
        <v>15</v>
      </c>
      <c r="F6710" s="12">
        <v>0</v>
      </c>
      <c r="G6710" s="12">
        <v>0</v>
      </c>
      <c r="H6710" s="12">
        <v>0</v>
      </c>
      <c r="I6710" s="12"/>
      <c r="J6710" s="14">
        <v>500000</v>
      </c>
      <c r="K6710" s="14">
        <v>40323</v>
      </c>
      <c r="L6710" s="14">
        <v>0</v>
      </c>
      <c r="M6710" s="13"/>
      <c r="N6710" s="10">
        <v>-0.6</v>
      </c>
      <c r="O6710" s="10">
        <f>N6710-1/SUMIF(Seasons!A$2:A$8,C6710,Seasons!E$2:E$8)*(B6710-(E6710/SUMIF(Seasons!A$2:A$8,C6710,Seasons!B$2:B$8))*SUMIF(Seasons!A$2:A$8,C6710,Seasons!C$2:C$8))</f>
        <v>-0.60000105057579634</v>
      </c>
    </row>
    <row r="6711" spans="1:15" x14ac:dyDescent="0.2">
      <c r="A6711">
        <v>1</v>
      </c>
      <c r="B6711" s="1">
        <f>K6711</f>
        <v>469189</v>
      </c>
      <c r="C6711" s="11" t="s">
        <v>21</v>
      </c>
      <c r="D6711" s="11" t="s">
        <v>1860</v>
      </c>
      <c r="E6711" s="11">
        <v>124</v>
      </c>
      <c r="F6711" s="11">
        <v>0</v>
      </c>
      <c r="G6711" s="11">
        <v>0</v>
      </c>
      <c r="H6711" s="11">
        <v>0</v>
      </c>
      <c r="I6711" s="11"/>
      <c r="J6711" s="17">
        <v>700000</v>
      </c>
      <c r="K6711" s="17">
        <v>469189</v>
      </c>
      <c r="L6711" s="17">
        <v>0</v>
      </c>
      <c r="M6711" s="18">
        <v>0</v>
      </c>
      <c r="N6711" s="10">
        <v>1</v>
      </c>
      <c r="O6711" s="10">
        <f>N6711-1/SUMIF(Seasons!A$2:A$8,C6711,Seasons!E$2:E$8)*(B6711-(E6711/SUMIF(Seasons!A$2:A$8,C6711,Seasons!B$2:B$8))*SUMIF(Seasons!A$2:A$8,C6711,Seasons!C$2:C$8))</f>
        <v>0.73048055580712357</v>
      </c>
    </row>
    <row r="6712" spans="1:15" x14ac:dyDescent="0.2">
      <c r="A6712">
        <v>1</v>
      </c>
      <c r="B6712" s="1">
        <f>48/82*K6712</f>
        <v>273170.92682926828</v>
      </c>
      <c r="C6712" t="s">
        <v>22</v>
      </c>
      <c r="D6712" t="s">
        <v>1860</v>
      </c>
      <c r="E6712">
        <v>66</v>
      </c>
      <c r="F6712">
        <v>0</v>
      </c>
      <c r="H6712">
        <v>0</v>
      </c>
      <c r="K6712" s="1">
        <v>466667</v>
      </c>
      <c r="L6712" s="1">
        <v>0</v>
      </c>
      <c r="N6712" s="3">
        <v>-1.4</v>
      </c>
      <c r="O6712" s="10">
        <f>N6712-1/SUMIF(Seasons!A$2:A$8,C6712,Seasons!E$2:E$8)*(B6712-(E6712/SUMIF(Seasons!A$2:A$8,C6712,Seasons!B$2:B$8))*SUMIF(Seasons!A$2:A$8,C6712,Seasons!C$2:C$8))</f>
        <v>-1.5409917482297404</v>
      </c>
    </row>
    <row r="6713" spans="1:15" x14ac:dyDescent="0.2">
      <c r="A6713">
        <v>1</v>
      </c>
      <c r="B6713" s="1">
        <f>J6713</f>
        <v>1725000</v>
      </c>
      <c r="C6713" s="11" t="s">
        <v>17</v>
      </c>
      <c r="D6713" s="11" t="s">
        <v>1861</v>
      </c>
      <c r="E6713" s="12">
        <v>190</v>
      </c>
      <c r="F6713" s="12"/>
      <c r="G6713" s="12"/>
      <c r="H6713" s="12"/>
      <c r="I6713" s="13">
        <v>1725000</v>
      </c>
      <c r="J6713" s="14">
        <v>1725000</v>
      </c>
      <c r="K6713" s="14"/>
      <c r="L6713" s="14" t="s">
        <v>27</v>
      </c>
      <c r="M6713" s="13"/>
      <c r="N6713" s="10">
        <v>1.3</v>
      </c>
      <c r="O6713" s="10">
        <f>N6713-1/SUMIF(Seasons!A$2:A$8,C6713,Seasons!E$2:E$8)*(B6713-(E6713/SUMIF(Seasons!A$2:A$8,C6713,Seasons!B$2:B$8))*SUMIF(Seasons!A$2:A$8,C6713,Seasons!C$2:C$8))</f>
        <v>-1.9768978700163842</v>
      </c>
    </row>
    <row r="6714" spans="1:15" x14ac:dyDescent="0.2">
      <c r="A6714">
        <v>1</v>
      </c>
      <c r="B6714" s="1">
        <f>K6714</f>
        <v>1725000</v>
      </c>
      <c r="C6714" s="11" t="s">
        <v>19</v>
      </c>
      <c r="D6714" s="11" t="s">
        <v>1861</v>
      </c>
      <c r="E6714" s="11">
        <v>193</v>
      </c>
      <c r="F6714" s="11">
        <v>0</v>
      </c>
      <c r="G6714" s="11">
        <v>0</v>
      </c>
      <c r="H6714" s="11">
        <v>0</v>
      </c>
      <c r="I6714" s="11"/>
      <c r="J6714" s="17">
        <v>1725000</v>
      </c>
      <c r="K6714" s="17">
        <v>1725000</v>
      </c>
      <c r="L6714" s="17">
        <v>0</v>
      </c>
      <c r="M6714" s="18"/>
      <c r="N6714" s="10">
        <v>-0.1</v>
      </c>
      <c r="O6714" s="10">
        <f>N6714-1/SUMIF(Seasons!A$2:A$8,C6714,Seasons!E$2:E$8)*(B6714-(E6714/SUMIF(Seasons!A$2:A$8,C6714,Seasons!B$2:B$8))*SUMIF(Seasons!A$2:A$8,C6714,Seasons!C$2:C$8))</f>
        <v>-3.3450331125827817</v>
      </c>
    </row>
    <row r="6715" spans="1:15" x14ac:dyDescent="0.2">
      <c r="A6715">
        <v>1</v>
      </c>
      <c r="B6715" s="1">
        <f>K6715</f>
        <v>2650000</v>
      </c>
      <c r="C6715" s="11" t="s">
        <v>20</v>
      </c>
      <c r="D6715" s="11" t="s">
        <v>1861</v>
      </c>
      <c r="E6715" s="12">
        <v>186</v>
      </c>
      <c r="F6715" s="12">
        <v>0</v>
      </c>
      <c r="G6715" s="12">
        <v>0</v>
      </c>
      <c r="H6715" s="12">
        <v>0</v>
      </c>
      <c r="I6715" s="12"/>
      <c r="J6715" s="14">
        <v>2650000</v>
      </c>
      <c r="K6715" s="14">
        <v>2650000</v>
      </c>
      <c r="L6715" s="14">
        <v>0</v>
      </c>
      <c r="M6715" s="13"/>
      <c r="N6715" s="10">
        <v>2</v>
      </c>
      <c r="O6715" s="10">
        <f>N6715-1/SUMIF(Seasons!A$2:A$8,C6715,Seasons!E$2:E$8)*(B6715-(E6715/SUMIF(Seasons!A$2:A$8,C6715,Seasons!B$2:B$8))*SUMIF(Seasons!A$2:A$8,C6715,Seasons!C$2:C$8))</f>
        <v>-3.3862212943632564</v>
      </c>
    </row>
    <row r="6716" spans="1:15" x14ac:dyDescent="0.2">
      <c r="A6716">
        <v>1</v>
      </c>
      <c r="B6716" s="1">
        <f>K6716</f>
        <v>800000</v>
      </c>
      <c r="C6716" s="11" t="s">
        <v>19</v>
      </c>
      <c r="D6716" s="11" t="s">
        <v>1862</v>
      </c>
      <c r="E6716" s="12">
        <v>193</v>
      </c>
      <c r="F6716" s="12">
        <v>0</v>
      </c>
      <c r="G6716" s="12">
        <v>0</v>
      </c>
      <c r="H6716" s="12">
        <v>0</v>
      </c>
      <c r="I6716" s="11"/>
      <c r="J6716" s="14">
        <v>800000</v>
      </c>
      <c r="K6716" s="14">
        <v>800000</v>
      </c>
      <c r="L6716" s="14">
        <v>0</v>
      </c>
      <c r="M6716" s="13"/>
      <c r="N6716" s="10">
        <v>-1.2</v>
      </c>
      <c r="O6716" s="10">
        <f>N6716-1/SUMIF(Seasons!A$2:A$8,C6716,Seasons!E$2:E$8)*(B6716-(E6716/SUMIF(Seasons!A$2:A$8,C6716,Seasons!B$2:B$8))*SUMIF(Seasons!A$2:A$8,C6716,Seasons!C$2:C$8))</f>
        <v>-1.9947019867549669</v>
      </c>
    </row>
    <row r="6717" spans="1:15" x14ac:dyDescent="0.2">
      <c r="A6717">
        <v>1</v>
      </c>
      <c r="B6717" s="1">
        <f>J6717</f>
        <v>550000</v>
      </c>
      <c r="C6717" s="11" t="s">
        <v>17</v>
      </c>
      <c r="D6717" s="11" t="s">
        <v>1863</v>
      </c>
      <c r="E6717" s="12">
        <v>190</v>
      </c>
      <c r="F6717" s="12"/>
      <c r="G6717" s="12"/>
      <c r="H6717" s="12"/>
      <c r="I6717" s="13">
        <v>550000</v>
      </c>
      <c r="J6717" s="14">
        <v>550000</v>
      </c>
      <c r="K6717" s="14"/>
      <c r="L6717" s="14" t="s">
        <v>27</v>
      </c>
      <c r="M6717" s="13"/>
      <c r="N6717" s="10">
        <v>-0.60000000000000009</v>
      </c>
      <c r="O6717" s="10">
        <f>N6717-1/SUMIF(Seasons!A$2:A$8,C6717,Seasons!E$2:E$8)*(B6717-(E6717/SUMIF(Seasons!A$2:A$8,C6717,Seasons!B$2:B$8))*SUMIF(Seasons!A$2:A$8,C6717,Seasons!C$2:C$8))</f>
        <v>-0.79661387220098312</v>
      </c>
    </row>
    <row r="6718" spans="1:15" x14ac:dyDescent="0.2">
      <c r="A6718">
        <v>1</v>
      </c>
      <c r="B6718" s="1">
        <f>K6718</f>
        <v>5181</v>
      </c>
      <c r="C6718" s="11" t="s">
        <v>19</v>
      </c>
      <c r="D6718" s="11" t="s">
        <v>1863</v>
      </c>
      <c r="E6718" s="12">
        <v>2</v>
      </c>
      <c r="F6718" s="12">
        <v>0</v>
      </c>
      <c r="G6718" s="12">
        <v>0</v>
      </c>
      <c r="H6718" s="12">
        <v>0</v>
      </c>
      <c r="I6718" s="11"/>
      <c r="J6718" s="14">
        <v>500000</v>
      </c>
      <c r="K6718" s="14">
        <v>5181</v>
      </c>
      <c r="L6718" s="14">
        <v>0</v>
      </c>
      <c r="M6718" s="13"/>
      <c r="N6718" s="10"/>
      <c r="O6718" s="10">
        <f>N6718-1/SUMIF(Seasons!A$2:A$8,C6718,Seasons!E$2:E$8)*(B6718-(E6718/SUMIF(Seasons!A$2:A$8,C6718,Seasons!B$2:B$8))*SUMIF(Seasons!A$2:A$8,C6718,Seasons!C$2:C$8))</f>
        <v>9.1960333527774325E-7</v>
      </c>
    </row>
    <row r="6719" spans="1:15" x14ac:dyDescent="0.2">
      <c r="A6719">
        <v>1</v>
      </c>
      <c r="B6719" s="1">
        <f>J6719</f>
        <v>600000</v>
      </c>
      <c r="C6719" s="11" t="s">
        <v>17</v>
      </c>
      <c r="D6719" s="11" t="s">
        <v>1864</v>
      </c>
      <c r="E6719" s="12">
        <v>190</v>
      </c>
      <c r="F6719" s="12"/>
      <c r="G6719" s="12"/>
      <c r="H6719" s="12"/>
      <c r="I6719" s="13">
        <v>560000</v>
      </c>
      <c r="J6719" s="14">
        <v>600000</v>
      </c>
      <c r="K6719" s="14"/>
      <c r="L6719" s="14">
        <v>40000</v>
      </c>
      <c r="M6719" s="13"/>
      <c r="N6719" s="10">
        <v>0.1</v>
      </c>
      <c r="O6719" s="10">
        <f>N6719-1/SUMIF(Seasons!A$2:A$8,C6719,Seasons!E$2:E$8)*(B6719-(E6719/SUMIF(Seasons!A$2:A$8,C6719,Seasons!B$2:B$8))*SUMIF(Seasons!A$2:A$8,C6719,Seasons!C$2:C$8))</f>
        <v>-0.22768978700163842</v>
      </c>
    </row>
    <row r="6720" spans="1:15" x14ac:dyDescent="0.2">
      <c r="A6720">
        <v>1</v>
      </c>
      <c r="B6720" s="1">
        <f>K6720</f>
        <v>600000</v>
      </c>
      <c r="C6720" s="11" t="s">
        <v>19</v>
      </c>
      <c r="D6720" s="11" t="s">
        <v>1864</v>
      </c>
      <c r="E6720" s="12">
        <v>193</v>
      </c>
      <c r="F6720" s="12">
        <v>0</v>
      </c>
      <c r="G6720" s="12">
        <v>0</v>
      </c>
      <c r="H6720" s="12">
        <v>0</v>
      </c>
      <c r="I6720" s="11"/>
      <c r="J6720" s="14">
        <v>600000</v>
      </c>
      <c r="K6720" s="14">
        <v>600000</v>
      </c>
      <c r="L6720" s="14">
        <v>40000</v>
      </c>
      <c r="M6720" s="13"/>
      <c r="N6720" s="10">
        <v>1.8</v>
      </c>
      <c r="O6720" s="10">
        <f>N6720-1/SUMIF(Seasons!A$2:A$8,C6720,Seasons!E$2:E$8)*(B6720-(E6720/SUMIF(Seasons!A$2:A$8,C6720,Seasons!B$2:B$8))*SUMIF(Seasons!A$2:A$8,C6720,Seasons!C$2:C$8))</f>
        <v>1.5350993377483444</v>
      </c>
    </row>
    <row r="6721" spans="1:15" x14ac:dyDescent="0.2">
      <c r="A6721">
        <v>1</v>
      </c>
      <c r="B6721" s="1">
        <f>K6721</f>
        <v>775000</v>
      </c>
      <c r="C6721" s="11" t="s">
        <v>20</v>
      </c>
      <c r="D6721" s="11" t="s">
        <v>1864</v>
      </c>
      <c r="E6721" s="12">
        <v>186</v>
      </c>
      <c r="F6721" s="12">
        <v>0</v>
      </c>
      <c r="G6721" s="12">
        <v>0</v>
      </c>
      <c r="H6721" s="12">
        <v>0</v>
      </c>
      <c r="I6721" s="12"/>
      <c r="J6721" s="14">
        <v>775000</v>
      </c>
      <c r="K6721" s="14">
        <v>775000</v>
      </c>
      <c r="L6721" s="14">
        <v>0</v>
      </c>
      <c r="M6721" s="13"/>
      <c r="N6721" s="10">
        <v>0.3</v>
      </c>
      <c r="O6721" s="10">
        <f>N6721-1/SUMIF(Seasons!A$2:A$8,C6721,Seasons!E$2:E$8)*(B6721-(E6721/SUMIF(Seasons!A$2:A$8,C6721,Seasons!B$2:B$8))*SUMIF(Seasons!A$2:A$8,C6721,Seasons!C$2:C$8))</f>
        <v>-0.3889352818371607</v>
      </c>
    </row>
    <row r="6722" spans="1:15" x14ac:dyDescent="0.2">
      <c r="A6722">
        <v>1</v>
      </c>
      <c r="B6722" s="1">
        <f>K6722</f>
        <v>775000</v>
      </c>
      <c r="C6722" s="11" t="s">
        <v>21</v>
      </c>
      <c r="D6722" s="11" t="s">
        <v>1864</v>
      </c>
      <c r="E6722" s="12">
        <v>185</v>
      </c>
      <c r="F6722" s="12">
        <v>0</v>
      </c>
      <c r="G6722" s="12">
        <v>0</v>
      </c>
      <c r="H6722" s="12">
        <v>0</v>
      </c>
      <c r="I6722" s="12"/>
      <c r="J6722" s="14">
        <v>775000</v>
      </c>
      <c r="K6722" s="14">
        <v>775000</v>
      </c>
      <c r="L6722" s="14">
        <v>0</v>
      </c>
      <c r="M6722" s="13">
        <v>0</v>
      </c>
      <c r="N6722" s="10">
        <v>0.9</v>
      </c>
      <c r="O6722" s="10">
        <f>N6722-1/SUMIF(Seasons!A$2:A$8,C6722,Seasons!E$2:E$8)*(B6722-(E6722/SUMIF(Seasons!A$2:A$8,C6722,Seasons!B$2:B$8))*SUMIF(Seasons!A$2:A$8,C6722,Seasons!C$2:C$8))</f>
        <v>0.32556247008137862</v>
      </c>
    </row>
    <row r="6723" spans="1:15" x14ac:dyDescent="0.2">
      <c r="A6723">
        <v>1</v>
      </c>
      <c r="B6723" s="1">
        <f>48/82*K6723</f>
        <v>353569.75609756098</v>
      </c>
      <c r="C6723" t="s">
        <v>22</v>
      </c>
      <c r="D6723" t="s">
        <v>1864</v>
      </c>
      <c r="E6723">
        <v>67</v>
      </c>
      <c r="F6723">
        <v>0</v>
      </c>
      <c r="H6723">
        <v>0</v>
      </c>
      <c r="K6723" s="1">
        <v>604015</v>
      </c>
      <c r="L6723" s="1">
        <v>0</v>
      </c>
      <c r="N6723" s="3">
        <v>-0.30000000000000004</v>
      </c>
      <c r="O6723" s="10">
        <f>N6723-1/SUMIF(Seasons!A$2:A$8,C6723,Seasons!E$2:E$8)*(B6723-(E6723/SUMIF(Seasons!A$2:A$8,C6723,Seasons!B$2:B$8))*SUMIF(Seasons!A$2:A$8,C6723,Seasons!C$2:C$8))</f>
        <v>-0.60056773049138124</v>
      </c>
    </row>
    <row r="6724" spans="1:15" x14ac:dyDescent="0.2">
      <c r="A6724">
        <v>1</v>
      </c>
      <c r="B6724" s="1">
        <f>J6724</f>
        <v>2500000</v>
      </c>
      <c r="C6724" s="11" t="s">
        <v>17</v>
      </c>
      <c r="D6724" s="11" t="s">
        <v>1865</v>
      </c>
      <c r="E6724" s="12">
        <v>190</v>
      </c>
      <c r="F6724" s="12"/>
      <c r="G6724" s="12"/>
      <c r="H6724" s="12"/>
      <c r="I6724" s="13">
        <v>2500000</v>
      </c>
      <c r="J6724" s="14">
        <v>2500000</v>
      </c>
      <c r="K6724" s="14"/>
      <c r="L6724" s="14" t="s">
        <v>27</v>
      </c>
      <c r="M6724" s="13"/>
      <c r="N6724" s="10">
        <v>1.6</v>
      </c>
      <c r="O6724" s="10">
        <f>N6724-1/SUMIF(Seasons!A$2:A$8,C6724,Seasons!E$2:E$8)*(B6724-(E6724/SUMIF(Seasons!A$2:A$8,C6724,Seasons!B$2:B$8))*SUMIF(Seasons!A$2:A$8,C6724,Seasons!C$2:C$8))</f>
        <v>-3.7085745494265425</v>
      </c>
    </row>
    <row r="6725" spans="1:15" x14ac:dyDescent="0.2">
      <c r="A6725">
        <v>1</v>
      </c>
      <c r="B6725" s="1">
        <f>K6725</f>
        <v>2500000</v>
      </c>
      <c r="C6725" s="11" t="s">
        <v>19</v>
      </c>
      <c r="D6725" s="11" t="s">
        <v>1865</v>
      </c>
      <c r="E6725" s="11">
        <v>193</v>
      </c>
      <c r="F6725" s="11">
        <v>0</v>
      </c>
      <c r="G6725" s="11">
        <v>0</v>
      </c>
      <c r="H6725" s="11">
        <v>0</v>
      </c>
      <c r="I6725" s="11"/>
      <c r="J6725" s="17">
        <v>2500000</v>
      </c>
      <c r="K6725" s="17">
        <v>2500000</v>
      </c>
      <c r="L6725" s="17">
        <v>0</v>
      </c>
      <c r="M6725" s="18"/>
      <c r="N6725" s="10">
        <v>0.2</v>
      </c>
      <c r="O6725" s="10">
        <f>N6725-1/SUMIF(Seasons!A$2:A$8,C6725,Seasons!E$2:E$8)*(B6725-(E6725/SUMIF(Seasons!A$2:A$8,C6725,Seasons!B$2:B$8))*SUMIF(Seasons!A$2:A$8,C6725,Seasons!C$2:C$8))</f>
        <v>-5.0980132450331128</v>
      </c>
    </row>
    <row r="6726" spans="1:15" x14ac:dyDescent="0.2">
      <c r="A6726">
        <v>1</v>
      </c>
      <c r="B6726" s="1">
        <f>J6726</f>
        <v>2666667</v>
      </c>
      <c r="C6726" s="11" t="s">
        <v>17</v>
      </c>
      <c r="D6726" s="11" t="s">
        <v>1866</v>
      </c>
      <c r="E6726" s="12">
        <v>190</v>
      </c>
      <c r="F6726" s="12"/>
      <c r="G6726" s="12"/>
      <c r="H6726" s="12"/>
      <c r="I6726" s="13">
        <v>2500000</v>
      </c>
      <c r="J6726" s="14">
        <v>2666667</v>
      </c>
      <c r="K6726" s="14"/>
      <c r="L6726" s="14" t="s">
        <v>27</v>
      </c>
      <c r="M6726" s="13"/>
      <c r="N6726" s="20">
        <v>16.5</v>
      </c>
      <c r="O6726" s="10">
        <f>N6726-1/SUMIF(Seasons!A$2:A$8,C6726,Seasons!E$2:E$8)*(B6726-(E6726/SUMIF(Seasons!A$2:A$8,C6726,Seasons!B$2:B$8))*SUMIF(Seasons!A$2:A$8,C6726,Seasons!C$2:C$8))</f>
        <v>10.75450486073184</v>
      </c>
    </row>
    <row r="6727" spans="1:15" x14ac:dyDescent="0.2">
      <c r="A6727">
        <v>1</v>
      </c>
      <c r="B6727" s="1">
        <f>K6727</f>
        <v>2666667</v>
      </c>
      <c r="C6727" s="11" t="s">
        <v>19</v>
      </c>
      <c r="D6727" s="11" t="s">
        <v>1866</v>
      </c>
      <c r="E6727" s="12">
        <v>193</v>
      </c>
      <c r="F6727" s="12">
        <v>0</v>
      </c>
      <c r="G6727" s="12">
        <v>0</v>
      </c>
      <c r="H6727" s="12">
        <v>0</v>
      </c>
      <c r="I6727" s="11"/>
      <c r="J6727" s="14">
        <v>2666667</v>
      </c>
      <c r="K6727" s="14">
        <v>2666667</v>
      </c>
      <c r="L6727" s="14">
        <v>0</v>
      </c>
      <c r="M6727" s="13"/>
      <c r="N6727" s="10">
        <v>7.8</v>
      </c>
      <c r="O6727" s="10">
        <f>N6727-1/SUMIF(Seasons!A$2:A$8,C6727,Seasons!E$2:E$8)*(B6727-(E6727/SUMIF(Seasons!A$2:A$8,C6727,Seasons!B$2:B$8))*SUMIF(Seasons!A$2:A$8,C6727,Seasons!C$2:C$8))</f>
        <v>2.0604847682119205</v>
      </c>
    </row>
    <row r="6728" spans="1:15" x14ac:dyDescent="0.2">
      <c r="A6728">
        <v>1</v>
      </c>
      <c r="B6728" s="1">
        <f>K6728</f>
        <v>6300000</v>
      </c>
      <c r="C6728" s="11" t="s">
        <v>20</v>
      </c>
      <c r="D6728" s="11" t="s">
        <v>1866</v>
      </c>
      <c r="E6728" s="12">
        <v>186</v>
      </c>
      <c r="F6728" s="12">
        <v>0</v>
      </c>
      <c r="G6728" s="12">
        <v>0</v>
      </c>
      <c r="H6728" s="12">
        <v>0</v>
      </c>
      <c r="I6728" s="12"/>
      <c r="J6728" s="14">
        <v>6300000</v>
      </c>
      <c r="K6728" s="14">
        <v>6300000</v>
      </c>
      <c r="L6728" s="14">
        <v>0</v>
      </c>
      <c r="M6728" s="13"/>
      <c r="N6728" s="10">
        <v>26.6</v>
      </c>
      <c r="O6728" s="10">
        <f>N6728-1/SUMIF(Seasons!A$2:A$8,C6728,Seasons!E$2:E$8)*(B6728-(E6728/SUMIF(Seasons!A$2:A$8,C6728,Seasons!B$2:B$8))*SUMIF(Seasons!A$2:A$8,C6728,Seasons!C$2:C$8))</f>
        <v>12.069728601252612</v>
      </c>
    </row>
    <row r="6729" spans="1:15" x14ac:dyDescent="0.2">
      <c r="A6729">
        <v>1</v>
      </c>
      <c r="B6729" s="1">
        <f>K6729</f>
        <v>6300000</v>
      </c>
      <c r="C6729" s="11" t="s">
        <v>21</v>
      </c>
      <c r="D6729" s="11" t="s">
        <v>1866</v>
      </c>
      <c r="E6729" s="12">
        <v>185</v>
      </c>
      <c r="F6729" s="12">
        <v>0</v>
      </c>
      <c r="G6729" s="12">
        <v>0</v>
      </c>
      <c r="H6729" s="12">
        <v>0</v>
      </c>
      <c r="I6729" s="12"/>
      <c r="J6729" s="14">
        <v>6300000</v>
      </c>
      <c r="K6729" s="14">
        <v>6300000</v>
      </c>
      <c r="L6729" s="14">
        <v>0</v>
      </c>
      <c r="M6729" s="13">
        <v>0</v>
      </c>
      <c r="N6729" s="10">
        <v>7.6</v>
      </c>
      <c r="O6729" s="10">
        <f>N6729-1/SUMIF(Seasons!A$2:A$8,C6729,Seasons!E$2:E$8)*(B6729-(E6729/SUMIF(Seasons!A$2:A$8,C6729,Seasons!B$2:B$8))*SUMIF(Seasons!A$2:A$8,C6729,Seasons!C$2:C$8))</f>
        <v>-5.6695069411201544</v>
      </c>
    </row>
    <row r="6730" spans="1:15" x14ac:dyDescent="0.2">
      <c r="A6730">
        <v>1</v>
      </c>
      <c r="B6730" s="1">
        <f>48/82*K6730</f>
        <v>3687804.8780487804</v>
      </c>
      <c r="C6730" t="s">
        <v>22</v>
      </c>
      <c r="D6730" t="s">
        <v>1866</v>
      </c>
      <c r="E6730">
        <v>99</v>
      </c>
      <c r="F6730">
        <v>0</v>
      </c>
      <c r="H6730">
        <v>0</v>
      </c>
      <c r="K6730" s="1">
        <v>6300000</v>
      </c>
      <c r="L6730" s="1">
        <v>0</v>
      </c>
      <c r="N6730" s="3">
        <v>0.1</v>
      </c>
      <c r="O6730" s="10">
        <f>N6730-1/SUMIF(Seasons!A$2:A$8,C6730,Seasons!E$2:E$8)*(B6730-(E6730/SUMIF(Seasons!A$2:A$8,C6730,Seasons!B$2:B$8))*SUMIF(Seasons!A$2:A$8,C6730,Seasons!C$2:C$8))</f>
        <v>-6.8790715971675853</v>
      </c>
    </row>
    <row r="6731" spans="1:15" x14ac:dyDescent="0.2">
      <c r="A6731">
        <v>1</v>
      </c>
      <c r="B6731" s="1">
        <f>K6731</f>
        <v>6300000</v>
      </c>
      <c r="C6731" t="s">
        <v>15</v>
      </c>
      <c r="D6731" t="s">
        <v>1866</v>
      </c>
      <c r="E6731">
        <v>195</v>
      </c>
      <c r="F6731">
        <v>0</v>
      </c>
      <c r="G6731">
        <v>0</v>
      </c>
      <c r="H6731">
        <v>0</v>
      </c>
      <c r="I6731"/>
      <c r="J6731" s="1">
        <v>6300000</v>
      </c>
      <c r="K6731" s="1">
        <v>6300000</v>
      </c>
      <c r="L6731" s="1">
        <v>0</v>
      </c>
      <c r="M6731"/>
      <c r="N6731" s="3">
        <v>-8</v>
      </c>
      <c r="O6731" s="10">
        <f>N6731-1/SUMIF(Seasons!A$2:A$8,C6731,Seasons!E$2:E$8)*(B6731-(E6731/SUMIF(Seasons!A$2:A$8,C6731,Seasons!B$2:B$8))*SUMIF(Seasons!A$2:A$8,C6731,Seasons!C$2:C$8))</f>
        <v>-21.359148112294289</v>
      </c>
    </row>
    <row r="6732" spans="1:15" x14ac:dyDescent="0.2">
      <c r="A6732">
        <v>1</v>
      </c>
      <c r="B6732" s="1">
        <v>6300000</v>
      </c>
      <c r="C6732" t="s">
        <v>23</v>
      </c>
      <c r="D6732" t="s">
        <v>1866</v>
      </c>
      <c r="E6732" s="19">
        <v>186</v>
      </c>
      <c r="J6732" s="1">
        <v>6300000</v>
      </c>
      <c r="K6732" s="1">
        <v>6300000</v>
      </c>
      <c r="N6732" s="3">
        <v>1.2</v>
      </c>
      <c r="O6732" s="10">
        <f>N6732-1/SUMIF(Seasons!A$2:A$8,C6732,Seasons!E$2:E$8)*(B6732-(E6732/SUMIF(Seasons!A$2:A$8,C6732,Seasons!B$2:B$8))*SUMIF(Seasons!A$2:A$8,C6732,Seasons!C$2:C$8))</f>
        <v>-11.044897959183674</v>
      </c>
    </row>
    <row r="6733" spans="1:15" x14ac:dyDescent="0.2">
      <c r="A6733">
        <v>1</v>
      </c>
      <c r="B6733" s="1">
        <f>J6733</f>
        <v>675000</v>
      </c>
      <c r="C6733" s="11" t="s">
        <v>17</v>
      </c>
      <c r="D6733" s="11" t="s">
        <v>1867</v>
      </c>
      <c r="E6733" s="12">
        <v>190</v>
      </c>
      <c r="F6733" s="12"/>
      <c r="G6733" s="12"/>
      <c r="H6733" s="12"/>
      <c r="I6733" s="13">
        <v>700000</v>
      </c>
      <c r="J6733" s="14">
        <v>675000</v>
      </c>
      <c r="K6733" s="14"/>
      <c r="L6733" s="14" t="s">
        <v>27</v>
      </c>
      <c r="M6733" s="13"/>
      <c r="N6733" s="10">
        <v>5.0999999999999996</v>
      </c>
      <c r="O6733" s="10">
        <f>N6733-1/SUMIF(Seasons!A$2:A$8,C6733,Seasons!E$2:E$8)*(B6733-(E6733/SUMIF(Seasons!A$2:A$8,C6733,Seasons!B$2:B$8))*SUMIF(Seasons!A$2:A$8,C6733,Seasons!C$2:C$8))</f>
        <v>4.5756963407973785</v>
      </c>
    </row>
    <row r="6734" spans="1:15" x14ac:dyDescent="0.2">
      <c r="A6734">
        <v>1</v>
      </c>
      <c r="B6734" s="1">
        <f>J6734</f>
        <v>500000</v>
      </c>
      <c r="C6734" s="11" t="s">
        <v>17</v>
      </c>
      <c r="D6734" s="11" t="s">
        <v>1868</v>
      </c>
      <c r="E6734" s="12">
        <v>190</v>
      </c>
      <c r="F6734" s="12"/>
      <c r="G6734" s="12"/>
      <c r="H6734" s="12"/>
      <c r="I6734" s="13">
        <v>500000</v>
      </c>
      <c r="J6734" s="14">
        <v>500000</v>
      </c>
      <c r="K6734" s="14"/>
      <c r="L6734" s="14" t="s">
        <v>27</v>
      </c>
      <c r="M6734" s="13"/>
      <c r="N6734" s="20"/>
      <c r="O6734" s="10">
        <f>N6734-1/SUMIF(Seasons!A$2:A$8,C6734,Seasons!E$2:E$8)*(B6734-(E6734/SUMIF(Seasons!A$2:A$8,C6734,Seasons!B$2:B$8))*SUMIF(Seasons!A$2:A$8,C6734,Seasons!C$2:C$8))</f>
        <v>-6.5537957400327682E-2</v>
      </c>
    </row>
    <row r="6735" spans="1:15" x14ac:dyDescent="0.2">
      <c r="A6735">
        <v>1</v>
      </c>
      <c r="B6735" s="1">
        <f>K6735</f>
        <v>1500000</v>
      </c>
      <c r="C6735" s="11" t="s">
        <v>19</v>
      </c>
      <c r="D6735" s="11" t="s">
        <v>1868</v>
      </c>
      <c r="E6735" s="12">
        <v>193</v>
      </c>
      <c r="F6735" s="12">
        <v>0</v>
      </c>
      <c r="G6735" s="12">
        <v>0</v>
      </c>
      <c r="H6735" s="12">
        <v>0</v>
      </c>
      <c r="I6735" s="11"/>
      <c r="J6735" s="14">
        <v>1500000</v>
      </c>
      <c r="K6735" s="14">
        <v>1500000</v>
      </c>
      <c r="L6735" s="14">
        <v>0</v>
      </c>
      <c r="M6735" s="13"/>
      <c r="N6735" s="10">
        <v>4.5999999999999996</v>
      </c>
      <c r="O6735" s="10">
        <f>N6735-1/SUMIF(Seasons!A$2:A$8,C6735,Seasons!E$2:E$8)*(B6735-(E6735/SUMIF(Seasons!A$2:A$8,C6735,Seasons!B$2:B$8))*SUMIF(Seasons!A$2:A$8,C6735,Seasons!C$2:C$8))</f>
        <v>1.9509933774834431</v>
      </c>
    </row>
    <row r="6736" spans="1:15" x14ac:dyDescent="0.2">
      <c r="A6736">
        <v>1</v>
      </c>
      <c r="B6736" s="1">
        <f>K6736</f>
        <v>1500000</v>
      </c>
      <c r="C6736" s="11" t="s">
        <v>20</v>
      </c>
      <c r="D6736" s="11" t="s">
        <v>1868</v>
      </c>
      <c r="E6736" s="12">
        <v>186</v>
      </c>
      <c r="F6736" s="12">
        <v>0</v>
      </c>
      <c r="G6736" s="12">
        <v>0</v>
      </c>
      <c r="H6736" s="12">
        <v>0</v>
      </c>
      <c r="I6736" s="12"/>
      <c r="J6736" s="14">
        <v>1500000</v>
      </c>
      <c r="K6736" s="14">
        <v>1500000</v>
      </c>
      <c r="L6736" s="14">
        <v>0</v>
      </c>
      <c r="M6736" s="13"/>
      <c r="N6736" s="10">
        <v>2.7</v>
      </c>
      <c r="O6736" s="10">
        <f>N6736-1/SUMIF(Seasons!A$2:A$8,C6736,Seasons!E$2:E$8)*(B6736-(E6736/SUMIF(Seasons!A$2:A$8,C6736,Seasons!B$2:B$8))*SUMIF(Seasons!A$2:A$8,C6736,Seasons!C$2:C$8))</f>
        <v>0.19478079331941567</v>
      </c>
    </row>
    <row r="6737" spans="1:15" x14ac:dyDescent="0.2">
      <c r="A6737">
        <v>1</v>
      </c>
      <c r="B6737" s="1">
        <f>K6737</f>
        <v>3000000</v>
      </c>
      <c r="C6737" s="11" t="s">
        <v>21</v>
      </c>
      <c r="D6737" s="11" t="s">
        <v>1868</v>
      </c>
      <c r="E6737" s="12">
        <v>185</v>
      </c>
      <c r="F6737" s="12">
        <v>0</v>
      </c>
      <c r="G6737" s="12">
        <v>0</v>
      </c>
      <c r="H6737" s="12">
        <v>0</v>
      </c>
      <c r="I6737" s="12"/>
      <c r="J6737" s="14">
        <v>3000000</v>
      </c>
      <c r="K6737" s="14">
        <v>3000000</v>
      </c>
      <c r="L6737" s="14">
        <v>0</v>
      </c>
      <c r="M6737" s="13">
        <v>0</v>
      </c>
      <c r="N6737" s="10">
        <v>3.5</v>
      </c>
      <c r="O6737" s="10">
        <f>N6737-1/SUMIF(Seasons!A$2:A$8,C6737,Seasons!E$2:E$8)*(B6737-(E6737/SUMIF(Seasons!A$2:A$8,C6737,Seasons!B$2:B$8))*SUMIF(Seasons!A$2:A$8,C6737,Seasons!C$2:C$8))</f>
        <v>-2.1869315461943515</v>
      </c>
    </row>
    <row r="6738" spans="1:15" x14ac:dyDescent="0.2">
      <c r="A6738">
        <v>1</v>
      </c>
      <c r="B6738" s="1">
        <f>48/82*K6738</f>
        <v>1756097.5609756096</v>
      </c>
      <c r="C6738" t="s">
        <v>22</v>
      </c>
      <c r="D6738" t="s">
        <v>1868</v>
      </c>
      <c r="E6738">
        <v>99</v>
      </c>
      <c r="F6738">
        <v>0</v>
      </c>
      <c r="H6738">
        <v>0</v>
      </c>
      <c r="K6738" s="1">
        <v>3000000</v>
      </c>
      <c r="L6738" s="1">
        <v>0</v>
      </c>
      <c r="N6738" s="3">
        <v>4.2</v>
      </c>
      <c r="O6738" s="10">
        <f>N6738-1/SUMIF(Seasons!A$2:A$8,C6738,Seasons!E$2:E$8)*(B6738-(E6738/SUMIF(Seasons!A$2:A$8,C6738,Seasons!B$2:B$8))*SUMIF(Seasons!A$2:A$8,C6738,Seasons!C$2:C$8))</f>
        <v>1.2089693154996071</v>
      </c>
    </row>
    <row r="6739" spans="1:15" x14ac:dyDescent="0.2">
      <c r="A6739">
        <v>1</v>
      </c>
      <c r="B6739" s="1">
        <f>K6739</f>
        <v>3000000</v>
      </c>
      <c r="C6739" t="s">
        <v>15</v>
      </c>
      <c r="D6739" t="s">
        <v>1868</v>
      </c>
      <c r="E6739">
        <v>195</v>
      </c>
      <c r="F6739">
        <v>0</v>
      </c>
      <c r="G6739">
        <v>0</v>
      </c>
      <c r="H6739">
        <v>0</v>
      </c>
      <c r="I6739"/>
      <c r="J6739" s="1">
        <v>3000000</v>
      </c>
      <c r="K6739" s="1">
        <v>3000000</v>
      </c>
      <c r="L6739" s="1">
        <v>0</v>
      </c>
      <c r="M6739"/>
      <c r="N6739" s="3">
        <v>11.5</v>
      </c>
      <c r="O6739" s="10">
        <f>N6739-1/SUMIF(Seasons!A$2:A$8,C6739,Seasons!E$2:E$8)*(B6739-(E6739/SUMIF(Seasons!A$2:A$8,C6739,Seasons!B$2:B$8))*SUMIF(Seasons!A$2:A$8,C6739,Seasons!C$2:C$8))</f>
        <v>5.8078412391093908</v>
      </c>
    </row>
    <row r="6740" spans="1:15" x14ac:dyDescent="0.2">
      <c r="A6740">
        <v>1</v>
      </c>
      <c r="B6740" s="1">
        <v>3000000</v>
      </c>
      <c r="C6740" t="s">
        <v>23</v>
      </c>
      <c r="D6740" t="s">
        <v>1868</v>
      </c>
      <c r="E6740">
        <v>186</v>
      </c>
      <c r="K6740" s="1">
        <v>3000000</v>
      </c>
      <c r="L6740" s="1">
        <v>0</v>
      </c>
      <c r="N6740" s="3">
        <v>5.6</v>
      </c>
      <c r="O6740" s="10">
        <f>N6740-1/SUMIF(Seasons!A$2:A$8,C6740,Seasons!E$2:E$8)*(B6740-(E6740/SUMIF(Seasons!A$2:A$8,C6740,Seasons!B$2:B$8))*SUMIF(Seasons!A$2:A$8,C6740,Seasons!C$2:C$8))</f>
        <v>0.38260869565217348</v>
      </c>
    </row>
    <row r="6741" spans="1:15" x14ac:dyDescent="0.2">
      <c r="A6741">
        <v>1</v>
      </c>
      <c r="B6741" s="1">
        <f>48/82*K6741</f>
        <v>3769.1707317073169</v>
      </c>
      <c r="C6741" t="s">
        <v>22</v>
      </c>
      <c r="D6741" t="s">
        <v>1869</v>
      </c>
      <c r="E6741">
        <v>1</v>
      </c>
      <c r="F6741">
        <v>0</v>
      </c>
      <c r="H6741">
        <v>0</v>
      </c>
      <c r="K6741" s="1">
        <v>6439</v>
      </c>
      <c r="L6741" s="1">
        <v>237500</v>
      </c>
      <c r="O6741" s="10">
        <f>N6741-1/SUMIF(Seasons!A$2:A$8,C6741,Seasons!E$2:E$8)*(B6741-(E6741/SUMIF(Seasons!A$2:A$8,C6741,Seasons!B$2:B$8))*SUMIF(Seasons!A$2:A$8,C6741,Seasons!C$2:C$8))</f>
        <v>-1.3728162506258486E-3</v>
      </c>
    </row>
    <row r="6742" spans="1:15" x14ac:dyDescent="0.2">
      <c r="A6742">
        <v>1</v>
      </c>
      <c r="B6742" s="1">
        <f>K6742</f>
        <v>46368</v>
      </c>
      <c r="C6742" t="s">
        <v>15</v>
      </c>
      <c r="D6742" t="s">
        <v>1869</v>
      </c>
      <c r="E6742">
        <v>14</v>
      </c>
      <c r="F6742">
        <v>0</v>
      </c>
      <c r="G6742">
        <v>0</v>
      </c>
      <c r="H6742">
        <v>0</v>
      </c>
      <c r="I6742"/>
      <c r="J6742" s="1">
        <v>875000</v>
      </c>
      <c r="K6742" s="1">
        <v>46368</v>
      </c>
      <c r="L6742" s="1">
        <v>187500</v>
      </c>
      <c r="M6742"/>
      <c r="N6742" s="3">
        <v>0.1</v>
      </c>
      <c r="O6742" s="10">
        <f>N6742-1/SUMIF(Seasons!A$2:A$8,C6742,Seasons!E$2:E$8)*(B6742-(E6742/SUMIF(Seasons!A$2:A$8,C6742,Seasons!B$2:B$8))*SUMIF(Seasons!A$2:A$8,C6742,Seasons!C$2:C$8))</f>
        <v>8.4013582545237914E-2</v>
      </c>
    </row>
    <row r="6743" spans="1:15" x14ac:dyDescent="0.2">
      <c r="A6743">
        <v>1</v>
      </c>
      <c r="B6743" s="1">
        <v>132000</v>
      </c>
      <c r="C6743" t="s">
        <v>23</v>
      </c>
      <c r="D6743" t="s">
        <v>1869</v>
      </c>
      <c r="E6743">
        <v>41</v>
      </c>
      <c r="K6743" s="1">
        <v>132000</v>
      </c>
      <c r="L6743" s="1">
        <v>0</v>
      </c>
      <c r="N6743" s="3">
        <v>0.4</v>
      </c>
      <c r="O6743" s="10">
        <f>N6743-1/SUMIF(Seasons!A$2:A$8,C6743,Seasons!E$2:E$8)*(B6743-(E6743/SUMIF(Seasons!A$2:A$8,C6743,Seasons!B$2:B$8))*SUMIF(Seasons!A$2:A$8,C6743,Seasons!C$2:C$8))</f>
        <v>0.37707874173512324</v>
      </c>
    </row>
    <row r="6744" spans="1:15" x14ac:dyDescent="0.2">
      <c r="A6744">
        <v>1</v>
      </c>
      <c r="B6744" s="1">
        <f>K6744</f>
        <v>25518</v>
      </c>
      <c r="C6744" s="11" t="s">
        <v>19</v>
      </c>
      <c r="D6744" s="11" t="s">
        <v>1870</v>
      </c>
      <c r="E6744" s="12">
        <v>10</v>
      </c>
      <c r="F6744" s="12">
        <v>0</v>
      </c>
      <c r="G6744" s="12">
        <v>0</v>
      </c>
      <c r="H6744" s="12">
        <v>0</v>
      </c>
      <c r="I6744" s="11"/>
      <c r="J6744" s="14">
        <v>492500</v>
      </c>
      <c r="K6744" s="14">
        <v>25518</v>
      </c>
      <c r="L6744" s="14">
        <v>0</v>
      </c>
      <c r="M6744" s="13"/>
      <c r="N6744" s="10">
        <v>-0.1</v>
      </c>
      <c r="O6744" s="10">
        <f>N6744-1/SUMIF(Seasons!A$2:A$8,C6744,Seasons!E$2:E$8)*(B6744-(E6744/SUMIF(Seasons!A$2:A$8,C6744,Seasons!B$2:B$8))*SUMIF(Seasons!A$2:A$8,C6744,Seasons!C$2:C$8))</f>
        <v>-9.897023642040971E-2</v>
      </c>
    </row>
    <row r="6745" spans="1:15" x14ac:dyDescent="0.2">
      <c r="A6745">
        <v>1</v>
      </c>
      <c r="B6745" s="1">
        <f>K6745</f>
        <v>52554</v>
      </c>
      <c r="C6745" s="11" t="s">
        <v>20</v>
      </c>
      <c r="D6745" s="11" t="s">
        <v>1870</v>
      </c>
      <c r="E6745" s="12">
        <v>17</v>
      </c>
      <c r="F6745" s="12">
        <v>0</v>
      </c>
      <c r="G6745" s="12">
        <v>0</v>
      </c>
      <c r="H6745" s="12">
        <v>0</v>
      </c>
      <c r="I6745" s="12"/>
      <c r="J6745" s="14">
        <v>575000</v>
      </c>
      <c r="K6745" s="14">
        <v>52554</v>
      </c>
      <c r="L6745" s="14">
        <v>0</v>
      </c>
      <c r="M6745" s="13"/>
      <c r="N6745" s="10">
        <v>-0.4</v>
      </c>
      <c r="O6745" s="10">
        <f>N6745-1/SUMIF(Seasons!A$2:A$8,C6745,Seasons!E$2:E$8)*(B6745-(E6745/SUMIF(Seasons!A$2:A$8,C6745,Seasons!B$2:B$8))*SUMIF(Seasons!A$2:A$8,C6745,Seasons!C$2:C$8))</f>
        <v>-0.41717346622668194</v>
      </c>
    </row>
    <row r="6746" spans="1:15" x14ac:dyDescent="0.2">
      <c r="A6746">
        <v>1</v>
      </c>
      <c r="B6746" s="1">
        <f>K6746</f>
        <v>12432</v>
      </c>
      <c r="C6746" s="11" t="s">
        <v>21</v>
      </c>
      <c r="D6746" s="11" t="s">
        <v>1870</v>
      </c>
      <c r="E6746" s="12">
        <v>4</v>
      </c>
      <c r="F6746" s="12">
        <v>0</v>
      </c>
      <c r="G6746" s="12">
        <v>0</v>
      </c>
      <c r="H6746" s="12">
        <v>0</v>
      </c>
      <c r="I6746" s="12"/>
      <c r="J6746" s="14">
        <v>575000</v>
      </c>
      <c r="K6746" s="14">
        <v>12432</v>
      </c>
      <c r="L6746" s="14">
        <v>0</v>
      </c>
      <c r="M6746" s="13">
        <v>0</v>
      </c>
      <c r="N6746" s="10">
        <v>0</v>
      </c>
      <c r="O6746" s="10">
        <f>N6746-1/SUMIF(Seasons!A$2:A$8,C6746,Seasons!E$2:E$8)*(B6746-(E6746/SUMIF(Seasons!A$2:A$8,C6746,Seasons!B$2:B$8))*SUMIF(Seasons!A$2:A$8,C6746,Seasons!C$2:C$8))</f>
        <v>-2.4830605617585026E-3</v>
      </c>
    </row>
    <row r="6747" spans="1:15" x14ac:dyDescent="0.2">
      <c r="A6747">
        <v>1</v>
      </c>
      <c r="B6747" s="1">
        <f>48/82*K6747</f>
        <v>16999.0243902439</v>
      </c>
      <c r="C6747" t="s">
        <v>22</v>
      </c>
      <c r="D6747" t="s">
        <v>1870</v>
      </c>
      <c r="E6747">
        <v>5</v>
      </c>
      <c r="F6747">
        <v>0</v>
      </c>
      <c r="H6747">
        <v>0</v>
      </c>
      <c r="K6747" s="1">
        <v>29040</v>
      </c>
      <c r="L6747" s="1">
        <v>0</v>
      </c>
      <c r="N6747" s="3">
        <v>0</v>
      </c>
      <c r="O6747" s="10">
        <f>N6747-1/SUMIF(Seasons!A$2:A$8,C6747,Seasons!E$2:E$8)*(B6747-(E6747/SUMIF(Seasons!A$2:A$8,C6747,Seasons!B$2:B$8))*SUMIF(Seasons!A$2:A$8,C6747,Seasons!C$2:C$8))</f>
        <v>-3.0512724411701523E-3</v>
      </c>
    </row>
    <row r="6748" spans="1:15" x14ac:dyDescent="0.2">
      <c r="A6748">
        <v>1</v>
      </c>
      <c r="B6748" s="1">
        <f>K6748</f>
        <v>14865</v>
      </c>
      <c r="C6748" s="11" t="s">
        <v>21</v>
      </c>
      <c r="D6748" s="11" t="s">
        <v>1871</v>
      </c>
      <c r="E6748" s="12">
        <v>5</v>
      </c>
      <c r="F6748" s="12">
        <v>0</v>
      </c>
      <c r="G6748" s="12">
        <v>0</v>
      </c>
      <c r="H6748" s="12">
        <v>0</v>
      </c>
      <c r="I6748" s="12"/>
      <c r="J6748" s="14">
        <v>550000</v>
      </c>
      <c r="K6748" s="14">
        <v>14865</v>
      </c>
      <c r="L6748" s="14">
        <v>0</v>
      </c>
      <c r="M6748" s="13">
        <v>0</v>
      </c>
      <c r="N6748" s="10">
        <v>-0.2</v>
      </c>
      <c r="O6748" s="10">
        <f>N6748-1/SUMIF(Seasons!A$2:A$8,C6748,Seasons!E$2:E$8)*(B6748-(E6748/SUMIF(Seasons!A$2:A$8,C6748,Seasons!B$2:B$8))*SUMIF(Seasons!A$2:A$8,C6748,Seasons!C$2:C$8))</f>
        <v>-0.20155284437141785</v>
      </c>
    </row>
    <row r="6749" spans="1:15" x14ac:dyDescent="0.2">
      <c r="A6749">
        <v>1</v>
      </c>
      <c r="B6749" s="1">
        <f>48/82*K6749</f>
        <v>52791.219512195115</v>
      </c>
      <c r="C6749" t="s">
        <v>22</v>
      </c>
      <c r="D6749" t="s">
        <v>1872</v>
      </c>
      <c r="E6749">
        <v>11</v>
      </c>
      <c r="F6749">
        <v>0</v>
      </c>
      <c r="H6749">
        <v>0</v>
      </c>
      <c r="K6749" s="1">
        <v>90185</v>
      </c>
      <c r="L6749" s="1">
        <v>300000</v>
      </c>
      <c r="N6749" s="3">
        <v>-0.2</v>
      </c>
      <c r="O6749" s="10">
        <f>N6749-1/SUMIF(Seasons!A$2:A$8,C6749,Seasons!E$2:E$8)*(B6749-(E6749/SUMIF(Seasons!A$2:A$8,C6749,Seasons!B$2:B$8))*SUMIF(Seasons!A$2:A$8,C6749,Seasons!C$2:C$8))</f>
        <v>-0.23849265145554682</v>
      </c>
    </row>
    <row r="6750" spans="1:15" x14ac:dyDescent="0.2">
      <c r="A6750">
        <v>1</v>
      </c>
      <c r="B6750" s="1">
        <f>J6750</f>
        <v>700000</v>
      </c>
      <c r="C6750" s="11" t="s">
        <v>17</v>
      </c>
      <c r="D6750" s="11" t="s">
        <v>1873</v>
      </c>
      <c r="E6750" s="12">
        <v>190</v>
      </c>
      <c r="F6750" s="12"/>
      <c r="G6750" s="12"/>
      <c r="H6750" s="12"/>
      <c r="I6750" s="13">
        <v>700000</v>
      </c>
      <c r="J6750" s="14">
        <v>700000</v>
      </c>
      <c r="K6750" s="14"/>
      <c r="L6750" s="14" t="s">
        <v>27</v>
      </c>
      <c r="M6750" s="13"/>
      <c r="N6750" s="10">
        <v>0.7</v>
      </c>
      <c r="O6750" s="10">
        <f>N6750-1/SUMIF(Seasons!A$2:A$8,C6750,Seasons!E$2:E$8)*(B6750-(E6750/SUMIF(Seasons!A$2:A$8,C6750,Seasons!B$2:B$8))*SUMIF(Seasons!A$2:A$8,C6750,Seasons!C$2:C$8))</f>
        <v>0.11015838339705075</v>
      </c>
    </row>
    <row r="6751" spans="1:15" x14ac:dyDescent="0.2">
      <c r="A6751">
        <v>1</v>
      </c>
      <c r="B6751" s="1">
        <f>K6751</f>
        <v>800000</v>
      </c>
      <c r="C6751" s="11" t="s">
        <v>19</v>
      </c>
      <c r="D6751" s="11" t="s">
        <v>1873</v>
      </c>
      <c r="E6751" s="12">
        <v>193</v>
      </c>
      <c r="F6751" s="12">
        <v>0</v>
      </c>
      <c r="G6751" s="12">
        <v>0</v>
      </c>
      <c r="H6751" s="12">
        <v>0</v>
      </c>
      <c r="I6751" s="11"/>
      <c r="J6751" s="14">
        <v>800000</v>
      </c>
      <c r="K6751" s="14">
        <v>800000</v>
      </c>
      <c r="L6751" s="14">
        <v>0</v>
      </c>
      <c r="M6751" s="13"/>
      <c r="N6751" s="10">
        <v>5.2</v>
      </c>
      <c r="O6751" s="10">
        <f>N6751-1/SUMIF(Seasons!A$2:A$8,C6751,Seasons!E$2:E$8)*(B6751-(E6751/SUMIF(Seasons!A$2:A$8,C6751,Seasons!B$2:B$8))*SUMIF(Seasons!A$2:A$8,C6751,Seasons!C$2:C$8))</f>
        <v>4.4052980132450337</v>
      </c>
    </row>
    <row r="6752" spans="1:15" x14ac:dyDescent="0.2">
      <c r="A6752">
        <v>1</v>
      </c>
      <c r="B6752" s="1">
        <f>K6752</f>
        <v>900000</v>
      </c>
      <c r="C6752" s="11" t="s">
        <v>20</v>
      </c>
      <c r="D6752" s="11" t="s">
        <v>1873</v>
      </c>
      <c r="E6752" s="12">
        <v>186</v>
      </c>
      <c r="F6752" s="12">
        <v>0</v>
      </c>
      <c r="G6752" s="12">
        <v>0</v>
      </c>
      <c r="H6752" s="12">
        <v>0</v>
      </c>
      <c r="I6752" s="12"/>
      <c r="J6752" s="14">
        <v>900000</v>
      </c>
      <c r="K6752" s="14">
        <v>900000</v>
      </c>
      <c r="L6752" s="14">
        <v>0</v>
      </c>
      <c r="M6752" s="13"/>
      <c r="N6752" s="10">
        <v>5.9</v>
      </c>
      <c r="O6752" s="10">
        <f>N6752-1/SUMIF(Seasons!A$2:A$8,C6752,Seasons!E$2:E$8)*(B6752-(E6752/SUMIF(Seasons!A$2:A$8,C6752,Seasons!B$2:B$8))*SUMIF(Seasons!A$2:A$8,C6752,Seasons!C$2:C$8))</f>
        <v>4.8979123173277666</v>
      </c>
    </row>
    <row r="6753" spans="1:15" x14ac:dyDescent="0.2">
      <c r="A6753">
        <v>1</v>
      </c>
      <c r="B6753" s="1">
        <f>K6753</f>
        <v>900000</v>
      </c>
      <c r="C6753" s="11" t="s">
        <v>21</v>
      </c>
      <c r="D6753" s="11" t="s">
        <v>1873</v>
      </c>
      <c r="E6753" s="12">
        <v>185</v>
      </c>
      <c r="F6753" s="12">
        <v>0</v>
      </c>
      <c r="G6753" s="12">
        <v>0</v>
      </c>
      <c r="H6753" s="12">
        <v>0</v>
      </c>
      <c r="I6753" s="12"/>
      <c r="J6753" s="14">
        <v>900000</v>
      </c>
      <c r="K6753" s="14">
        <v>900000</v>
      </c>
      <c r="L6753" s="14">
        <v>0</v>
      </c>
      <c r="M6753" s="13">
        <v>0</v>
      </c>
      <c r="N6753" s="10">
        <v>4.5999999999999996</v>
      </c>
      <c r="O6753" s="10">
        <f>N6753-1/SUMIF(Seasons!A$2:A$8,C6753,Seasons!E$2:E$8)*(B6753-(E6753/SUMIF(Seasons!A$2:A$8,C6753,Seasons!B$2:B$8))*SUMIF(Seasons!A$2:A$8,C6753,Seasons!C$2:C$8))</f>
        <v>3.7383437051220678</v>
      </c>
    </row>
    <row r="6754" spans="1:15" x14ac:dyDescent="0.2">
      <c r="A6754">
        <v>1</v>
      </c>
      <c r="B6754" s="1">
        <f>48/82*K6754</f>
        <v>643902.43902439019</v>
      </c>
      <c r="C6754" t="s">
        <v>22</v>
      </c>
      <c r="D6754" t="s">
        <v>1873</v>
      </c>
      <c r="E6754">
        <v>99</v>
      </c>
      <c r="F6754">
        <v>0</v>
      </c>
      <c r="H6754">
        <v>0</v>
      </c>
      <c r="K6754" s="1">
        <v>1100000</v>
      </c>
      <c r="L6754" s="1">
        <v>0</v>
      </c>
      <c r="N6754" s="3">
        <v>3</v>
      </c>
      <c r="O6754" s="10">
        <f>N6754-1/SUMIF(Seasons!A$2:A$8,C6754,Seasons!E$2:E$8)*(B6754-(E6754/SUMIF(Seasons!A$2:A$8,C6754,Seasons!B$2:B$8))*SUMIF(Seasons!A$2:A$8,C6754,Seasons!C$2:C$8))</f>
        <v>2.3051140833988986</v>
      </c>
    </row>
    <row r="6755" spans="1:15" x14ac:dyDescent="0.2">
      <c r="A6755">
        <v>1</v>
      </c>
      <c r="B6755" s="1">
        <f>K6755</f>
        <v>1100000</v>
      </c>
      <c r="C6755" t="s">
        <v>15</v>
      </c>
      <c r="D6755" t="s">
        <v>1873</v>
      </c>
      <c r="E6755">
        <v>195</v>
      </c>
      <c r="F6755">
        <v>0</v>
      </c>
      <c r="G6755">
        <v>0</v>
      </c>
      <c r="H6755">
        <v>0</v>
      </c>
      <c r="I6755"/>
      <c r="J6755" s="1">
        <v>1100000</v>
      </c>
      <c r="K6755" s="1">
        <v>1100000</v>
      </c>
      <c r="L6755" s="1">
        <v>0</v>
      </c>
      <c r="M6755"/>
      <c r="N6755" s="3">
        <v>3</v>
      </c>
      <c r="O6755" s="10">
        <f>N6755-1/SUMIF(Seasons!A$2:A$8,C6755,Seasons!E$2:E$8)*(B6755-(E6755/SUMIF(Seasons!A$2:A$8,C6755,Seasons!B$2:B$8))*SUMIF(Seasons!A$2:A$8,C6755,Seasons!C$2:C$8))</f>
        <v>1.7221684414327203</v>
      </c>
    </row>
    <row r="6756" spans="1:15" x14ac:dyDescent="0.2">
      <c r="A6756">
        <v>1</v>
      </c>
      <c r="B6756" s="1">
        <v>1750000</v>
      </c>
      <c r="C6756" t="s">
        <v>23</v>
      </c>
      <c r="D6756" t="s">
        <v>1873</v>
      </c>
      <c r="E6756">
        <v>186</v>
      </c>
      <c r="K6756" s="1">
        <v>1750000</v>
      </c>
      <c r="L6756" s="1">
        <v>0</v>
      </c>
      <c r="N6756" s="3">
        <v>0.8</v>
      </c>
      <c r="O6756" s="10">
        <f>N6756-1/SUMIF(Seasons!A$2:A$8,C6756,Seasons!E$2:E$8)*(B6756-(E6756/SUMIF(Seasons!A$2:A$8,C6756,Seasons!B$2:B$8))*SUMIF(Seasons!A$2:A$8,C6756,Seasons!C$2:C$8))</f>
        <v>-1.7554569653948533</v>
      </c>
    </row>
    <row r="6757" spans="1:15" x14ac:dyDescent="0.2">
      <c r="A6757">
        <v>1</v>
      </c>
      <c r="B6757" s="1">
        <f>J6757</f>
        <v>750267</v>
      </c>
      <c r="C6757" s="11" t="s">
        <v>17</v>
      </c>
      <c r="D6757" s="11" t="s">
        <v>1874</v>
      </c>
      <c r="E6757" s="12">
        <v>190</v>
      </c>
      <c r="F6757" s="12"/>
      <c r="G6757" s="12"/>
      <c r="H6757" s="12"/>
      <c r="I6757" s="13">
        <v>551200</v>
      </c>
      <c r="J6757" s="14">
        <v>750267</v>
      </c>
      <c r="K6757" s="14"/>
      <c r="L6757" s="14">
        <v>210800</v>
      </c>
      <c r="M6757" s="13"/>
      <c r="N6757" s="10">
        <v>-0.9</v>
      </c>
      <c r="O6757" s="10">
        <f>N6757-1/SUMIF(Seasons!A$2:A$8,C6757,Seasons!E$2:E$8)*(B6757-(E6757/SUMIF(Seasons!A$2:A$8,C6757,Seasons!B$2:B$8))*SUMIF(Seasons!A$2:A$8,C6757,Seasons!C$2:C$8))</f>
        <v>-1.6216174767886402</v>
      </c>
    </row>
    <row r="6758" spans="1:15" x14ac:dyDescent="0.2">
      <c r="A6758">
        <v>1</v>
      </c>
      <c r="B6758" s="1">
        <f>K6758</f>
        <v>550000</v>
      </c>
      <c r="C6758" s="11" t="s">
        <v>20</v>
      </c>
      <c r="D6758" s="11" t="s">
        <v>1874</v>
      </c>
      <c r="E6758" s="12">
        <v>186</v>
      </c>
      <c r="F6758" s="12">
        <v>0</v>
      </c>
      <c r="G6758" s="12">
        <v>0</v>
      </c>
      <c r="H6758" s="12">
        <v>0</v>
      </c>
      <c r="I6758" s="12"/>
      <c r="J6758" s="14">
        <v>550000</v>
      </c>
      <c r="K6758" s="14">
        <v>550000</v>
      </c>
      <c r="L6758" s="14">
        <v>0</v>
      </c>
      <c r="M6758" s="13"/>
      <c r="N6758" s="10">
        <v>6.7</v>
      </c>
      <c r="O6758" s="10">
        <f>N6758-1/SUMIF(Seasons!A$2:A$8,C6758,Seasons!E$2:E$8)*(B6758-(E6758/SUMIF(Seasons!A$2:A$8,C6758,Seasons!B$2:B$8))*SUMIF(Seasons!A$2:A$8,C6758,Seasons!C$2:C$8))</f>
        <v>6.5747390396659711</v>
      </c>
    </row>
    <row r="6759" spans="1:15" x14ac:dyDescent="0.2">
      <c r="A6759">
        <v>1</v>
      </c>
      <c r="B6759" s="1">
        <f>K6759</f>
        <v>950000</v>
      </c>
      <c r="C6759" s="11" t="s">
        <v>21</v>
      </c>
      <c r="D6759" s="11" t="s">
        <v>1874</v>
      </c>
      <c r="E6759" s="12">
        <v>185</v>
      </c>
      <c r="F6759" s="16">
        <v>20</v>
      </c>
      <c r="G6759" s="12">
        <v>0</v>
      </c>
      <c r="H6759" s="12">
        <v>0</v>
      </c>
      <c r="I6759" s="12"/>
      <c r="J6759" s="14">
        <v>950000</v>
      </c>
      <c r="K6759" s="14">
        <v>950000</v>
      </c>
      <c r="L6759" s="14">
        <v>0</v>
      </c>
      <c r="M6759" s="13">
        <v>0</v>
      </c>
      <c r="N6759" s="10">
        <v>-2.1</v>
      </c>
      <c r="O6759" s="10">
        <f>N6759-1/SUMIF(Seasons!A$2:A$8,C6759,Seasons!E$2:E$8)*(B6759-(E6759/SUMIF(Seasons!A$2:A$8,C6759,Seasons!B$2:B$8))*SUMIF(Seasons!A$2:A$8,C6759,Seasons!C$2:C$8))</f>
        <v>-3.0765438008616561</v>
      </c>
    </row>
    <row r="6760" spans="1:15" x14ac:dyDescent="0.2">
      <c r="A6760">
        <v>1</v>
      </c>
      <c r="B6760" s="1">
        <f>48/82*K6760</f>
        <v>556097.5609756097</v>
      </c>
      <c r="C6760" t="s">
        <v>22</v>
      </c>
      <c r="D6760" t="s">
        <v>1874</v>
      </c>
      <c r="E6760">
        <v>99</v>
      </c>
      <c r="F6760">
        <v>0</v>
      </c>
      <c r="H6760">
        <v>0</v>
      </c>
      <c r="K6760" s="1">
        <v>950000</v>
      </c>
      <c r="L6760" s="1">
        <v>0</v>
      </c>
      <c r="N6760" s="3">
        <v>1.8</v>
      </c>
      <c r="O6760" s="10">
        <f>N6760-1/SUMIF(Seasons!A$2:A$8,C6760,Seasons!E$2:E$8)*(B6760-(E6760/SUMIF(Seasons!A$2:A$8,C6760,Seasons!B$2:B$8))*SUMIF(Seasons!A$2:A$8,C6760,Seasons!C$2:C$8))</f>
        <v>1.2863886703383165</v>
      </c>
    </row>
    <row r="6761" spans="1:15" x14ac:dyDescent="0.2">
      <c r="A6761">
        <v>1</v>
      </c>
      <c r="B6761" s="1">
        <f>K6761</f>
        <v>1666667</v>
      </c>
      <c r="C6761" t="s">
        <v>15</v>
      </c>
      <c r="D6761" t="s">
        <v>1874</v>
      </c>
      <c r="E6761">
        <v>195</v>
      </c>
      <c r="F6761">
        <v>0</v>
      </c>
      <c r="G6761">
        <v>0</v>
      </c>
      <c r="H6761">
        <v>0</v>
      </c>
      <c r="I6761"/>
      <c r="J6761" s="1">
        <v>1666667</v>
      </c>
      <c r="K6761" s="1">
        <v>1666667</v>
      </c>
      <c r="L6761" s="1">
        <v>0</v>
      </c>
      <c r="M6761"/>
      <c r="N6761" s="3">
        <v>-1</v>
      </c>
      <c r="O6761" s="10">
        <f>N6761-1/SUMIF(Seasons!A$2:A$8,C6761,Seasons!E$2:E$8)*(B6761-(E6761/SUMIF(Seasons!A$2:A$8,C6761,Seasons!B$2:B$8))*SUMIF(Seasons!A$2:A$8,C6761,Seasons!C$2:C$8))</f>
        <v>-3.5943860600193611</v>
      </c>
    </row>
    <row r="6762" spans="1:15" x14ac:dyDescent="0.2">
      <c r="A6762">
        <v>1</v>
      </c>
      <c r="B6762" s="1">
        <v>1667000</v>
      </c>
      <c r="C6762" t="s">
        <v>23</v>
      </c>
      <c r="D6762" t="s">
        <v>1874</v>
      </c>
      <c r="E6762">
        <v>186</v>
      </c>
      <c r="K6762" s="1">
        <v>1667000</v>
      </c>
      <c r="L6762" s="1">
        <v>0</v>
      </c>
      <c r="N6762" s="3">
        <v>-2</v>
      </c>
      <c r="O6762" s="10">
        <f>N6762-1/SUMIF(Seasons!A$2:A$8,C6762,Seasons!E$2:E$8)*(B6762-(E6762/SUMIF(Seasons!A$2:A$8,C6762,Seasons!B$2:B$8))*SUMIF(Seasons!A$2:A$8,C6762,Seasons!C$2:C$8))</f>
        <v>-4.3787045252883763</v>
      </c>
    </row>
    <row r="6763" spans="1:15" x14ac:dyDescent="0.2">
      <c r="A6763">
        <v>1</v>
      </c>
      <c r="B6763" s="1">
        <f>J6763</f>
        <v>4500000</v>
      </c>
      <c r="C6763" s="11" t="s">
        <v>17</v>
      </c>
      <c r="D6763" s="11" t="s">
        <v>1875</v>
      </c>
      <c r="E6763" s="12">
        <v>190</v>
      </c>
      <c r="F6763" s="12"/>
      <c r="G6763" s="12"/>
      <c r="H6763" s="12"/>
      <c r="I6763" s="13">
        <v>4500000</v>
      </c>
      <c r="J6763" s="14">
        <v>4500000</v>
      </c>
      <c r="K6763" s="14"/>
      <c r="L6763" s="14" t="s">
        <v>27</v>
      </c>
      <c r="M6763" s="13"/>
      <c r="N6763" s="10">
        <v>15.8</v>
      </c>
      <c r="O6763" s="10">
        <f>N6763-1/SUMIF(Seasons!A$2:A$8,C6763,Seasons!E$2:E$8)*(B6763-(E6763/SUMIF(Seasons!A$2:A$8,C6763,Seasons!B$2:B$8))*SUMIF(Seasons!A$2:A$8,C6763,Seasons!C$2:C$8))</f>
        <v>5.2483888585472425</v>
      </c>
    </row>
    <row r="6764" spans="1:15" x14ac:dyDescent="0.2">
      <c r="A6764">
        <v>1</v>
      </c>
      <c r="B6764" s="1">
        <f>K6764</f>
        <v>4500000</v>
      </c>
      <c r="C6764" s="11" t="s">
        <v>19</v>
      </c>
      <c r="D6764" s="11" t="s">
        <v>1875</v>
      </c>
      <c r="E6764" s="12">
        <v>193</v>
      </c>
      <c r="F6764" s="12">
        <v>0</v>
      </c>
      <c r="G6764" s="12">
        <v>0</v>
      </c>
      <c r="H6764" s="12">
        <v>0</v>
      </c>
      <c r="I6764" s="11"/>
      <c r="J6764" s="14">
        <v>4500000</v>
      </c>
      <c r="K6764" s="14">
        <v>4500000</v>
      </c>
      <c r="L6764" s="14">
        <v>0</v>
      </c>
      <c r="M6764" s="13"/>
      <c r="N6764" s="10">
        <v>11.4</v>
      </c>
      <c r="O6764" s="10">
        <f>N6764-1/SUMIF(Seasons!A$2:A$8,C6764,Seasons!E$2:E$8)*(B6764-(E6764/SUMIF(Seasons!A$2:A$8,C6764,Seasons!B$2:B$8))*SUMIF(Seasons!A$2:A$8,C6764,Seasons!C$2:C$8))</f>
        <v>0.80397350993377437</v>
      </c>
    </row>
    <row r="6765" spans="1:15" x14ac:dyDescent="0.2">
      <c r="A6765">
        <v>1</v>
      </c>
      <c r="B6765" s="1">
        <f>K6765</f>
        <v>4500000</v>
      </c>
      <c r="C6765" s="11" t="s">
        <v>20</v>
      </c>
      <c r="D6765" s="11" t="s">
        <v>1875</v>
      </c>
      <c r="E6765" s="12">
        <v>186</v>
      </c>
      <c r="F6765" s="12">
        <v>0</v>
      </c>
      <c r="G6765" s="12">
        <v>0</v>
      </c>
      <c r="H6765" s="12">
        <v>0</v>
      </c>
      <c r="I6765" s="12"/>
      <c r="J6765" s="14">
        <v>4500000</v>
      </c>
      <c r="K6765" s="14">
        <v>4500000</v>
      </c>
      <c r="L6765" s="14">
        <v>0</v>
      </c>
      <c r="M6765" s="13"/>
      <c r="N6765" s="10">
        <v>12.7</v>
      </c>
      <c r="O6765" s="10">
        <f>N6765-1/SUMIF(Seasons!A$2:A$8,C6765,Seasons!E$2:E$8)*(B6765-(E6765/SUMIF(Seasons!A$2:A$8,C6765,Seasons!B$2:B$8))*SUMIF(Seasons!A$2:A$8,C6765,Seasons!C$2:C$8))</f>
        <v>2.6791231732776613</v>
      </c>
    </row>
    <row r="6766" spans="1:15" x14ac:dyDescent="0.2">
      <c r="A6766">
        <v>1</v>
      </c>
      <c r="B6766" s="1">
        <f>K6766</f>
        <v>7500000</v>
      </c>
      <c r="C6766" s="11" t="s">
        <v>21</v>
      </c>
      <c r="D6766" s="11" t="s">
        <v>1875</v>
      </c>
      <c r="E6766" s="12">
        <v>185</v>
      </c>
      <c r="F6766" s="12">
        <v>0</v>
      </c>
      <c r="G6766" s="12">
        <v>0</v>
      </c>
      <c r="H6766" s="12">
        <v>0</v>
      </c>
      <c r="I6766" s="12"/>
      <c r="J6766" s="14">
        <v>7500000</v>
      </c>
      <c r="K6766" s="14">
        <v>7500000</v>
      </c>
      <c r="L6766" s="14">
        <v>0</v>
      </c>
      <c r="M6766" s="13">
        <v>0</v>
      </c>
      <c r="N6766" s="10">
        <v>15.4</v>
      </c>
      <c r="O6766" s="10">
        <f>N6766-1/SUMIF(Seasons!A$2:A$8,C6766,Seasons!E$2:E$8)*(B6766-(E6766/SUMIF(Seasons!A$2:A$8,C6766,Seasons!B$2:B$8))*SUMIF(Seasons!A$2:A$8,C6766,Seasons!C$2:C$8))</f>
        <v>-0.62680708472953661</v>
      </c>
    </row>
    <row r="6767" spans="1:15" x14ac:dyDescent="0.2">
      <c r="A6767">
        <v>1</v>
      </c>
      <c r="B6767" s="1">
        <f>48/82*K6767</f>
        <v>4599303.2195121944</v>
      </c>
      <c r="C6767" t="s">
        <v>22</v>
      </c>
      <c r="D6767" t="s">
        <v>1875</v>
      </c>
      <c r="E6767">
        <v>99</v>
      </c>
      <c r="F6767">
        <v>0</v>
      </c>
      <c r="H6767">
        <v>0</v>
      </c>
      <c r="K6767" s="1">
        <v>7857143</v>
      </c>
      <c r="L6767" s="1">
        <v>0</v>
      </c>
      <c r="N6767" s="3">
        <v>7.8</v>
      </c>
      <c r="O6767" s="10">
        <f>N6767-1/SUMIF(Seasons!A$2:A$8,C6767,Seasons!E$2:E$8)*(B6767-(E6767/SUMIF(Seasons!A$2:A$8,C6767,Seasons!B$2:B$8))*SUMIF(Seasons!A$2:A$8,C6767,Seasons!C$2:C$8))</f>
        <v>-1.0608746247049554</v>
      </c>
    </row>
    <row r="6768" spans="1:15" x14ac:dyDescent="0.2">
      <c r="A6768">
        <v>1</v>
      </c>
      <c r="B6768" s="1">
        <f>K6768</f>
        <v>7857143</v>
      </c>
      <c r="C6768" t="s">
        <v>15</v>
      </c>
      <c r="D6768" t="s">
        <v>1875</v>
      </c>
      <c r="E6768">
        <v>195</v>
      </c>
      <c r="F6768">
        <v>0</v>
      </c>
      <c r="G6768">
        <v>0</v>
      </c>
      <c r="H6768">
        <v>0</v>
      </c>
      <c r="I6768"/>
      <c r="J6768" s="1">
        <v>7857143</v>
      </c>
      <c r="K6768" s="1">
        <v>7857143</v>
      </c>
      <c r="L6768" s="1">
        <v>0</v>
      </c>
      <c r="M6768"/>
      <c r="N6768" s="3">
        <v>17.600000000000001</v>
      </c>
      <c r="O6768" s="10">
        <f>N6768-1/SUMIF(Seasons!A$2:A$8,C6768,Seasons!E$2:E$8)*(B6768-(E6768/SUMIF(Seasons!A$2:A$8,C6768,Seasons!B$2:B$8))*SUMIF(Seasons!A$2:A$8,C6768,Seasons!C$2:C$8))</f>
        <v>0.62309467570184296</v>
      </c>
    </row>
    <row r="6769" spans="1:15" x14ac:dyDescent="0.2">
      <c r="A6769">
        <v>1</v>
      </c>
      <c r="B6769" s="1">
        <v>7857000</v>
      </c>
      <c r="C6769" t="s">
        <v>23</v>
      </c>
      <c r="D6769" t="s">
        <v>1875</v>
      </c>
      <c r="E6769">
        <v>186</v>
      </c>
      <c r="K6769" s="1">
        <v>7857000</v>
      </c>
      <c r="L6769" s="1">
        <v>0</v>
      </c>
      <c r="N6769" s="3">
        <v>14.4</v>
      </c>
      <c r="O6769" s="10">
        <f>N6769-1/SUMIF(Seasons!A$2:A$8,C6769,Seasons!E$2:E$8)*(B6769-(E6769/SUMIF(Seasons!A$2:A$8,C6769,Seasons!B$2:B$8))*SUMIF(Seasons!A$2:A$8,C6769,Seasons!C$2:C$8))</f>
        <v>-1.1606033717834947</v>
      </c>
    </row>
    <row r="6770" spans="1:15" x14ac:dyDescent="0.2">
      <c r="A6770">
        <v>1</v>
      </c>
      <c r="B6770" s="1">
        <f>J6770</f>
        <v>875000</v>
      </c>
      <c r="C6770" s="11" t="s">
        <v>17</v>
      </c>
      <c r="D6770" s="11" t="s">
        <v>1876</v>
      </c>
      <c r="E6770" s="12">
        <v>190</v>
      </c>
      <c r="F6770" s="12"/>
      <c r="G6770" s="12"/>
      <c r="H6770" s="12"/>
      <c r="I6770" s="13">
        <v>587500</v>
      </c>
      <c r="J6770" s="14">
        <v>875000</v>
      </c>
      <c r="K6770" s="14"/>
      <c r="L6770" s="14">
        <v>287500</v>
      </c>
      <c r="M6770" s="13"/>
      <c r="N6770" s="10">
        <v>-0.1</v>
      </c>
      <c r="O6770" s="10">
        <f>N6770-1/SUMIF(Seasons!A$2:A$8,C6770,Seasons!E$2:E$8)*(B6770-(E6770/SUMIF(Seasons!A$2:A$8,C6770,Seasons!B$2:B$8))*SUMIF(Seasons!A$2:A$8,C6770,Seasons!C$2:C$8))</f>
        <v>-1.148607318405243</v>
      </c>
    </row>
    <row r="6771" spans="1:15" x14ac:dyDescent="0.2">
      <c r="A6771">
        <v>1</v>
      </c>
      <c r="B6771" s="1">
        <f>K6771</f>
        <v>81606</v>
      </c>
      <c r="C6771" s="11" t="s">
        <v>19</v>
      </c>
      <c r="D6771" s="11" t="s">
        <v>1876</v>
      </c>
      <c r="E6771" s="12">
        <v>18</v>
      </c>
      <c r="F6771" s="12">
        <v>0</v>
      </c>
      <c r="G6771" s="12">
        <v>0</v>
      </c>
      <c r="H6771" s="12">
        <v>0</v>
      </c>
      <c r="I6771" s="11"/>
      <c r="J6771" s="14">
        <v>875000</v>
      </c>
      <c r="K6771" s="14">
        <v>81606</v>
      </c>
      <c r="L6771" s="14">
        <v>262500</v>
      </c>
      <c r="M6771" s="13"/>
      <c r="N6771" s="10"/>
      <c r="O6771" s="10">
        <f>N6771-1/SUMIF(Seasons!A$2:A$8,C6771,Seasons!E$2:E$8)*(B6771-(E6771/SUMIF(Seasons!A$2:A$8,C6771,Seasons!B$2:B$8))*SUMIF(Seasons!A$2:A$8,C6771,Seasons!C$2:C$8))</f>
        <v>-9.264602820574408E-2</v>
      </c>
    </row>
    <row r="6772" spans="1:15" x14ac:dyDescent="0.2">
      <c r="A6772">
        <v>1</v>
      </c>
      <c r="B6772" s="1">
        <f>K6772</f>
        <v>677419</v>
      </c>
      <c r="C6772" s="11" t="s">
        <v>20</v>
      </c>
      <c r="D6772" s="11" t="s">
        <v>1876</v>
      </c>
      <c r="E6772" s="12">
        <v>144</v>
      </c>
      <c r="F6772" s="12">
        <v>0</v>
      </c>
      <c r="G6772" s="12">
        <v>0</v>
      </c>
      <c r="H6772" s="12">
        <v>0</v>
      </c>
      <c r="I6772" s="12"/>
      <c r="J6772" s="14">
        <v>875000</v>
      </c>
      <c r="K6772" s="14">
        <v>677419</v>
      </c>
      <c r="L6772" s="14">
        <v>237500</v>
      </c>
      <c r="M6772" s="13"/>
      <c r="N6772" s="10">
        <v>1.8</v>
      </c>
      <c r="O6772" s="10">
        <f>N6772-1/SUMIF(Seasons!A$2:A$8,C6772,Seasons!E$2:E$8)*(B6772-(E6772/SUMIF(Seasons!A$2:A$8,C6772,Seasons!B$2:B$8))*SUMIF(Seasons!A$2:A$8,C6772,Seasons!C$2:C$8))</f>
        <v>1.0726791837834198</v>
      </c>
    </row>
    <row r="6773" spans="1:15" x14ac:dyDescent="0.2">
      <c r="A6773">
        <v>1</v>
      </c>
      <c r="B6773" s="1">
        <f>K6773</f>
        <v>850000</v>
      </c>
      <c r="C6773" s="11" t="s">
        <v>21</v>
      </c>
      <c r="D6773" s="11" t="s">
        <v>1876</v>
      </c>
      <c r="E6773" s="12">
        <v>185</v>
      </c>
      <c r="F6773" s="12">
        <v>0</v>
      </c>
      <c r="G6773" s="12">
        <v>0</v>
      </c>
      <c r="H6773" s="12">
        <v>0</v>
      </c>
      <c r="I6773" s="12"/>
      <c r="J6773" s="14">
        <v>850000</v>
      </c>
      <c r="K6773" s="14">
        <v>850000</v>
      </c>
      <c r="L6773" s="14">
        <v>0</v>
      </c>
      <c r="M6773" s="13">
        <v>0</v>
      </c>
      <c r="N6773" s="10">
        <v>3.4</v>
      </c>
      <c r="O6773" s="10">
        <f>N6773-1/SUMIF(Seasons!A$2:A$8,C6773,Seasons!E$2:E$8)*(B6773-(E6773/SUMIF(Seasons!A$2:A$8,C6773,Seasons!B$2:B$8))*SUMIF(Seasons!A$2:A$8,C6773,Seasons!C$2:C$8))</f>
        <v>2.6532312111057923</v>
      </c>
    </row>
    <row r="6774" spans="1:15" x14ac:dyDescent="0.2">
      <c r="A6774">
        <v>1</v>
      </c>
      <c r="B6774" s="1">
        <f>48/82*K6774</f>
        <v>497560.97560975607</v>
      </c>
      <c r="C6774" t="s">
        <v>22</v>
      </c>
      <c r="D6774" t="s">
        <v>1876</v>
      </c>
      <c r="E6774">
        <v>99</v>
      </c>
      <c r="F6774">
        <v>0</v>
      </c>
      <c r="H6774">
        <v>0</v>
      </c>
      <c r="K6774" s="1">
        <v>850000</v>
      </c>
      <c r="L6774" s="1">
        <v>0</v>
      </c>
      <c r="N6774" s="3">
        <v>0.4</v>
      </c>
      <c r="O6774" s="10">
        <f>N6774-1/SUMIF(Seasons!A$2:A$8,C6774,Seasons!E$2:E$8)*(B6774-(E6774/SUMIF(Seasons!A$2:A$8,C6774,Seasons!B$2:B$8))*SUMIF(Seasons!A$2:A$8,C6774,Seasons!C$2:C$8))</f>
        <v>7.2383949645948853E-3</v>
      </c>
    </row>
    <row r="6775" spans="1:15" x14ac:dyDescent="0.2">
      <c r="A6775">
        <v>1</v>
      </c>
      <c r="B6775" s="1">
        <f>K6775</f>
        <v>586667</v>
      </c>
      <c r="C6775" t="s">
        <v>15</v>
      </c>
      <c r="D6775" t="s">
        <v>1876</v>
      </c>
      <c r="E6775">
        <v>176</v>
      </c>
      <c r="F6775">
        <v>0</v>
      </c>
      <c r="G6775">
        <v>0</v>
      </c>
      <c r="H6775">
        <v>0</v>
      </c>
      <c r="I6775"/>
      <c r="J6775" s="1">
        <v>650000</v>
      </c>
      <c r="K6775" s="1">
        <v>586667</v>
      </c>
      <c r="L6775" s="1">
        <v>0</v>
      </c>
      <c r="M6775"/>
      <c r="N6775" s="3">
        <v>1.6</v>
      </c>
      <c r="O6775" s="10">
        <f>N6775-1/SUMIF(Seasons!A$2:A$8,C6775,Seasons!E$2:E$8)*(B6775-(E6775/SUMIF(Seasons!A$2:A$8,C6775,Seasons!B$2:B$8))*SUMIF(Seasons!A$2:A$8,C6775,Seasons!C$2:C$8))</f>
        <v>1.390303790304565</v>
      </c>
    </row>
    <row r="6776" spans="1:15" x14ac:dyDescent="0.2">
      <c r="A6776">
        <v>1</v>
      </c>
      <c r="B6776" s="1">
        <v>850000</v>
      </c>
      <c r="C6776" t="s">
        <v>23</v>
      </c>
      <c r="D6776" t="s">
        <v>1876</v>
      </c>
      <c r="E6776">
        <v>186</v>
      </c>
      <c r="K6776" s="1">
        <v>850000</v>
      </c>
      <c r="L6776" s="1">
        <v>0</v>
      </c>
      <c r="N6776" s="3">
        <v>4.5</v>
      </c>
      <c r="O6776" s="10">
        <f>N6776-1/SUMIF(Seasons!A$2:A$8,C6776,Seasons!E$2:E$8)*(B6776-(E6776/SUMIF(Seasons!A$2:A$8,C6776,Seasons!B$2:B$8))*SUMIF(Seasons!A$2:A$8,C6776,Seasons!C$2:C$8))</f>
        <v>3.8611357586512867</v>
      </c>
    </row>
    <row r="6777" spans="1:15" x14ac:dyDescent="0.2">
      <c r="A6777">
        <v>1</v>
      </c>
      <c r="B6777" s="1">
        <f>J6777</f>
        <v>687500</v>
      </c>
      <c r="C6777" s="11" t="s">
        <v>17</v>
      </c>
      <c r="D6777" s="11" t="s">
        <v>1877</v>
      </c>
      <c r="E6777" s="12">
        <v>190</v>
      </c>
      <c r="F6777" s="12"/>
      <c r="G6777" s="12"/>
      <c r="H6777" s="12"/>
      <c r="I6777" s="13">
        <v>700000</v>
      </c>
      <c r="J6777" s="14">
        <v>687500</v>
      </c>
      <c r="K6777" s="14"/>
      <c r="L6777" s="14" t="s">
        <v>27</v>
      </c>
      <c r="M6777" s="13"/>
      <c r="N6777" s="20">
        <v>4.5999999999999996</v>
      </c>
      <c r="O6777" s="10">
        <f>N6777-1/SUMIF(Seasons!A$2:A$8,C6777,Seasons!E$2:E$8)*(B6777-(E6777/SUMIF(Seasons!A$2:A$8,C6777,Seasons!B$2:B$8))*SUMIF(Seasons!A$2:A$8,C6777,Seasons!C$2:C$8))</f>
        <v>4.0429273620972142</v>
      </c>
    </row>
    <row r="6778" spans="1:15" x14ac:dyDescent="0.2">
      <c r="A6778">
        <v>1</v>
      </c>
      <c r="B6778" s="1">
        <f>J6778</f>
        <v>4300000</v>
      </c>
      <c r="C6778" s="11" t="s">
        <v>17</v>
      </c>
      <c r="D6778" s="11" t="s">
        <v>1878</v>
      </c>
      <c r="E6778" s="12">
        <v>190</v>
      </c>
      <c r="F6778" s="12"/>
      <c r="G6778" s="12"/>
      <c r="H6778" s="12"/>
      <c r="I6778" s="13">
        <v>1750000</v>
      </c>
      <c r="J6778" s="14">
        <v>4300000</v>
      </c>
      <c r="K6778" s="14"/>
      <c r="L6778" s="14">
        <v>2550000</v>
      </c>
      <c r="M6778" s="13"/>
      <c r="N6778" s="10">
        <v>2.5</v>
      </c>
      <c r="O6778" s="10">
        <f>N6778-1/SUMIF(Seasons!A$2:A$8,C6778,Seasons!E$2:E$8)*(B6778-(E6778/SUMIF(Seasons!A$2:A$8,C6778,Seasons!B$2:B$8))*SUMIF(Seasons!A$2:A$8,C6778,Seasons!C$2:C$8))</f>
        <v>-7.5273074822501371</v>
      </c>
    </row>
    <row r="6779" spans="1:15" x14ac:dyDescent="0.2">
      <c r="A6779">
        <v>1</v>
      </c>
      <c r="B6779" s="1">
        <f t="shared" ref="B6779:B6784" si="15">K6779</f>
        <v>2200000</v>
      </c>
      <c r="C6779" s="11" t="s">
        <v>19</v>
      </c>
      <c r="D6779" s="11" t="s">
        <v>1878</v>
      </c>
      <c r="E6779" s="12">
        <v>193</v>
      </c>
      <c r="F6779" s="12">
        <v>0</v>
      </c>
      <c r="G6779" s="12">
        <v>0</v>
      </c>
      <c r="H6779" s="12">
        <v>0</v>
      </c>
      <c r="I6779" s="11"/>
      <c r="J6779" s="14">
        <v>2200000</v>
      </c>
      <c r="K6779" s="14">
        <v>2200000</v>
      </c>
      <c r="L6779" s="14">
        <v>200000</v>
      </c>
      <c r="M6779" s="13"/>
      <c r="N6779" s="10">
        <v>0.5</v>
      </c>
      <c r="O6779" s="10">
        <f>N6779-1/SUMIF(Seasons!A$2:A$8,C6779,Seasons!E$2:E$8)*(B6779-(E6779/SUMIF(Seasons!A$2:A$8,C6779,Seasons!B$2:B$8))*SUMIF(Seasons!A$2:A$8,C6779,Seasons!C$2:C$8))</f>
        <v>-4.0033112582781456</v>
      </c>
    </row>
    <row r="6780" spans="1:15" x14ac:dyDescent="0.2">
      <c r="A6780">
        <v>1</v>
      </c>
      <c r="B6780" s="1">
        <f t="shared" si="15"/>
        <v>1150000</v>
      </c>
      <c r="C6780" s="11" t="s">
        <v>20</v>
      </c>
      <c r="D6780" s="11" t="s">
        <v>1878</v>
      </c>
      <c r="E6780" s="12">
        <v>186</v>
      </c>
      <c r="F6780" s="12">
        <v>0</v>
      </c>
      <c r="G6780" s="12">
        <v>0</v>
      </c>
      <c r="H6780" s="12">
        <v>0</v>
      </c>
      <c r="I6780" s="12"/>
      <c r="J6780" s="14">
        <v>1150000</v>
      </c>
      <c r="K6780" s="14">
        <v>1150000</v>
      </c>
      <c r="L6780" s="14">
        <v>300000</v>
      </c>
      <c r="M6780" s="13"/>
      <c r="N6780" s="10">
        <v>0</v>
      </c>
      <c r="O6780" s="10">
        <f>N6780-1/SUMIF(Seasons!A$2:A$8,C6780,Seasons!E$2:E$8)*(B6780-(E6780/SUMIF(Seasons!A$2:A$8,C6780,Seasons!B$2:B$8))*SUMIF(Seasons!A$2:A$8,C6780,Seasons!C$2:C$8))</f>
        <v>-1.6283924843423798</v>
      </c>
    </row>
    <row r="6781" spans="1:15" x14ac:dyDescent="0.2">
      <c r="A6781">
        <v>1</v>
      </c>
      <c r="B6781" s="1">
        <f t="shared" si="15"/>
        <v>38860</v>
      </c>
      <c r="C6781" s="11" t="s">
        <v>19</v>
      </c>
      <c r="D6781" s="11" t="s">
        <v>1879</v>
      </c>
      <c r="E6781" s="12">
        <v>15</v>
      </c>
      <c r="F6781" s="12">
        <v>0</v>
      </c>
      <c r="G6781" s="12">
        <v>0</v>
      </c>
      <c r="H6781" s="12">
        <v>0</v>
      </c>
      <c r="I6781" s="11"/>
      <c r="J6781" s="14">
        <v>500000</v>
      </c>
      <c r="K6781" s="14">
        <v>38860</v>
      </c>
      <c r="L6781" s="14">
        <v>0</v>
      </c>
      <c r="M6781" s="13"/>
      <c r="N6781" s="10"/>
      <c r="O6781" s="10">
        <f>N6781-1/SUMIF(Seasons!A$2:A$8,C6781,Seasons!E$2:E$8)*(B6781-(E6781/SUMIF(Seasons!A$2:A$8,C6781,Seasons!B$2:B$8))*SUMIF(Seasons!A$2:A$8,C6781,Seasons!C$2:C$8))</f>
        <v>2.7450845828927462E-7</v>
      </c>
    </row>
    <row r="6782" spans="1:15" x14ac:dyDescent="0.2">
      <c r="A6782">
        <v>1</v>
      </c>
      <c r="B6782" s="1">
        <f t="shared" si="15"/>
        <v>29016</v>
      </c>
      <c r="C6782" s="11" t="s">
        <v>19</v>
      </c>
      <c r="D6782" s="11" t="s">
        <v>1880</v>
      </c>
      <c r="E6782" s="12">
        <v>8</v>
      </c>
      <c r="F6782" s="12">
        <v>0</v>
      </c>
      <c r="G6782" s="12">
        <v>0</v>
      </c>
      <c r="H6782" s="12">
        <v>0</v>
      </c>
      <c r="I6782" s="11"/>
      <c r="J6782" s="14">
        <v>700000</v>
      </c>
      <c r="K6782" s="14">
        <v>29016</v>
      </c>
      <c r="L6782" s="14">
        <v>130000</v>
      </c>
      <c r="M6782" s="13"/>
      <c r="N6782" s="10"/>
      <c r="O6782" s="10">
        <f>N6782-1/SUMIF(Seasons!A$2:A$8,C6782,Seasons!E$2:E$8)*(B6782-(E6782/SUMIF(Seasons!A$2:A$8,C6782,Seasons!B$2:B$8))*SUMIF(Seasons!A$2:A$8,C6782,Seasons!C$2:C$8))</f>
        <v>-2.1961884500566173E-2</v>
      </c>
    </row>
    <row r="6783" spans="1:15" x14ac:dyDescent="0.2">
      <c r="A6783">
        <v>1</v>
      </c>
      <c r="B6783" s="1">
        <f t="shared" si="15"/>
        <v>94086</v>
      </c>
      <c r="C6783" s="11" t="s">
        <v>20</v>
      </c>
      <c r="D6783" s="11" t="s">
        <v>1880</v>
      </c>
      <c r="E6783" s="12">
        <v>25</v>
      </c>
      <c r="F6783" s="12">
        <v>0</v>
      </c>
      <c r="G6783" s="12">
        <v>0</v>
      </c>
      <c r="H6783" s="12">
        <v>0</v>
      </c>
      <c r="I6783" s="12"/>
      <c r="J6783" s="14">
        <v>700000</v>
      </c>
      <c r="K6783" s="14">
        <v>94086</v>
      </c>
      <c r="L6783" s="14">
        <v>80000</v>
      </c>
      <c r="M6783" s="13"/>
      <c r="N6783" s="10">
        <v>-0.3</v>
      </c>
      <c r="O6783" s="10">
        <f>N6783-1/SUMIF(Seasons!A$2:A$8,C6783,Seasons!E$2:E$8)*(B6783-(E6783/SUMIF(Seasons!A$2:A$8,C6783,Seasons!B$2:B$8))*SUMIF(Seasons!A$2:A$8,C6783,Seasons!C$2:C$8))</f>
        <v>-0.36734454845444137</v>
      </c>
    </row>
    <row r="6784" spans="1:15" x14ac:dyDescent="0.2">
      <c r="A6784">
        <v>1</v>
      </c>
      <c r="B6784" s="1">
        <f t="shared" si="15"/>
        <v>605000</v>
      </c>
      <c r="C6784" s="11" t="s">
        <v>21</v>
      </c>
      <c r="D6784" s="11" t="s">
        <v>1880</v>
      </c>
      <c r="E6784" s="12">
        <v>185</v>
      </c>
      <c r="F6784" s="12">
        <v>0</v>
      </c>
      <c r="G6784" s="12">
        <v>0</v>
      </c>
      <c r="H6784" s="12">
        <v>0</v>
      </c>
      <c r="I6784" s="12"/>
      <c r="J6784" s="14">
        <v>605000</v>
      </c>
      <c r="K6784" s="14">
        <v>605000</v>
      </c>
      <c r="L6784" s="14">
        <v>0</v>
      </c>
      <c r="M6784" s="13">
        <v>0</v>
      </c>
      <c r="N6784" s="10">
        <v>-0.2</v>
      </c>
      <c r="O6784" s="10">
        <f>N6784-1/SUMIF(Seasons!A$2:A$8,C6784,Seasons!E$2:E$8)*(B6784-(E6784/SUMIF(Seasons!A$2:A$8,C6784,Seasons!B$2:B$8))*SUMIF(Seasons!A$2:A$8,C6784,Seasons!C$2:C$8))</f>
        <v>-0.38382000957395884</v>
      </c>
    </row>
    <row r="6785" spans="1:15" x14ac:dyDescent="0.2">
      <c r="A6785">
        <v>1</v>
      </c>
      <c r="B6785" s="1">
        <f>48/82*K6785</f>
        <v>360000</v>
      </c>
      <c r="C6785" t="s">
        <v>22</v>
      </c>
      <c r="D6785" t="s">
        <v>1880</v>
      </c>
      <c r="E6785">
        <v>99</v>
      </c>
      <c r="F6785">
        <v>0</v>
      </c>
      <c r="H6785">
        <v>0</v>
      </c>
      <c r="K6785" s="1">
        <v>615000</v>
      </c>
      <c r="L6785" s="1">
        <v>0</v>
      </c>
      <c r="N6785" s="3">
        <v>0.1</v>
      </c>
      <c r="O6785" s="10">
        <f>N6785-1/SUMIF(Seasons!A$2:A$8,C6785,Seasons!E$2:E$8)*(B6785-(E6785/SUMIF(Seasons!A$2:A$8,C6785,Seasons!B$2:B$8))*SUMIF(Seasons!A$2:A$8,C6785,Seasons!C$2:C$8))</f>
        <v>-8.7647521636506492E-3</v>
      </c>
    </row>
    <row r="6786" spans="1:15" x14ac:dyDescent="0.2">
      <c r="A6786">
        <v>1</v>
      </c>
      <c r="B6786" s="1">
        <f>K6786</f>
        <v>750000</v>
      </c>
      <c r="C6786" t="s">
        <v>15</v>
      </c>
      <c r="D6786" t="s">
        <v>1880</v>
      </c>
      <c r="E6786">
        <v>195</v>
      </c>
      <c r="F6786">
        <v>0</v>
      </c>
      <c r="G6786">
        <v>0</v>
      </c>
      <c r="H6786">
        <v>0</v>
      </c>
      <c r="I6786"/>
      <c r="J6786" s="1">
        <v>750000</v>
      </c>
      <c r="K6786" s="1">
        <v>750000</v>
      </c>
      <c r="L6786" s="1">
        <v>0</v>
      </c>
      <c r="M6786"/>
      <c r="N6786" s="3">
        <v>3.5</v>
      </c>
      <c r="O6786" s="10">
        <f>N6786-1/SUMIF(Seasons!A$2:A$8,C6786,Seasons!E$2:E$8)*(B6786-(E6786/SUMIF(Seasons!A$2:A$8,C6786,Seasons!B$2:B$8))*SUMIF(Seasons!A$2:A$8,C6786,Seasons!C$2:C$8))</f>
        <v>3.0353339787028073</v>
      </c>
    </row>
    <row r="6787" spans="1:15" x14ac:dyDescent="0.2">
      <c r="A6787">
        <v>1</v>
      </c>
      <c r="B6787" s="1">
        <v>1025000</v>
      </c>
      <c r="C6787" t="s">
        <v>23</v>
      </c>
      <c r="D6787" t="s">
        <v>1880</v>
      </c>
      <c r="E6787">
        <v>186</v>
      </c>
      <c r="K6787" s="1">
        <v>1025000</v>
      </c>
      <c r="L6787" s="1">
        <v>0</v>
      </c>
      <c r="N6787" s="3">
        <v>7.3</v>
      </c>
      <c r="O6787" s="10">
        <f>N6787-1/SUMIF(Seasons!A$2:A$8,C6787,Seasons!E$2:E$8)*(B6787-(E6787/SUMIF(Seasons!A$2:A$8,C6787,Seasons!B$2:B$8))*SUMIF(Seasons!A$2:A$8,C6787,Seasons!C$2:C$8))</f>
        <v>6.2884649511978701</v>
      </c>
    </row>
    <row r="6788" spans="1:15" x14ac:dyDescent="0.2">
      <c r="A6788">
        <v>1</v>
      </c>
      <c r="B6788" s="1">
        <f>J6788</f>
        <v>3100000</v>
      </c>
      <c r="C6788" s="11" t="s">
        <v>17</v>
      </c>
      <c r="D6788" s="11" t="s">
        <v>1881</v>
      </c>
      <c r="E6788" s="12">
        <v>190</v>
      </c>
      <c r="F6788" s="12"/>
      <c r="G6788" s="12"/>
      <c r="H6788" s="12"/>
      <c r="I6788" s="13">
        <v>2500000</v>
      </c>
      <c r="J6788" s="14">
        <v>3100000</v>
      </c>
      <c r="K6788" s="14"/>
      <c r="L6788" s="14" t="s">
        <v>27</v>
      </c>
      <c r="M6788" s="13"/>
      <c r="N6788" s="10">
        <v>10.1</v>
      </c>
      <c r="O6788" s="10">
        <f>N6788-1/SUMIF(Seasons!A$2:A$8,C6788,Seasons!E$2:E$8)*(B6788-(E6788/SUMIF(Seasons!A$2:A$8,C6788,Seasons!B$2:B$8))*SUMIF(Seasons!A$2:A$8,C6788,Seasons!C$2:C$8))</f>
        <v>3.2185144729655928</v>
      </c>
    </row>
    <row r="6789" spans="1:15" x14ac:dyDescent="0.2">
      <c r="A6789">
        <v>1</v>
      </c>
      <c r="B6789" s="1">
        <f>K6789</f>
        <v>3100000</v>
      </c>
      <c r="C6789" s="11" t="s">
        <v>19</v>
      </c>
      <c r="D6789" s="11" t="s">
        <v>1881</v>
      </c>
      <c r="E6789" s="12">
        <v>193</v>
      </c>
      <c r="F6789" s="12">
        <v>0</v>
      </c>
      <c r="G6789" s="12">
        <v>0</v>
      </c>
      <c r="H6789" s="12">
        <v>0</v>
      </c>
      <c r="I6789" s="11"/>
      <c r="J6789" s="14">
        <v>3100000</v>
      </c>
      <c r="K6789" s="14">
        <v>3100000</v>
      </c>
      <c r="L6789" s="14">
        <v>0</v>
      </c>
      <c r="M6789" s="13"/>
      <c r="N6789" s="10">
        <v>7.4</v>
      </c>
      <c r="O6789" s="10">
        <f>N6789-1/SUMIF(Seasons!A$2:A$8,C6789,Seasons!E$2:E$8)*(B6789-(E6789/SUMIF(Seasons!A$2:A$8,C6789,Seasons!B$2:B$8))*SUMIF(Seasons!A$2:A$8,C6789,Seasons!C$2:C$8))</f>
        <v>0.51258278145695435</v>
      </c>
    </row>
    <row r="6790" spans="1:15" x14ac:dyDescent="0.2">
      <c r="A6790">
        <v>1</v>
      </c>
      <c r="B6790" s="1">
        <f>K6790</f>
        <v>3100000</v>
      </c>
      <c r="C6790" s="11" t="s">
        <v>20</v>
      </c>
      <c r="D6790" s="11" t="s">
        <v>1881</v>
      </c>
      <c r="E6790" s="12">
        <v>186</v>
      </c>
      <c r="F6790" s="12">
        <v>0</v>
      </c>
      <c r="G6790" s="12">
        <v>0</v>
      </c>
      <c r="H6790" s="12">
        <v>0</v>
      </c>
      <c r="I6790" s="12"/>
      <c r="J6790" s="14">
        <v>3100000</v>
      </c>
      <c r="K6790" s="14">
        <v>3100000</v>
      </c>
      <c r="L6790" s="14">
        <v>0</v>
      </c>
      <c r="M6790" s="13"/>
      <c r="N6790" s="10">
        <v>5.5</v>
      </c>
      <c r="O6790" s="10">
        <f>N6790-1/SUMIF(Seasons!A$2:A$8,C6790,Seasons!E$2:E$8)*(B6790-(E6790/SUMIF(Seasons!A$2:A$8,C6790,Seasons!B$2:B$8))*SUMIF(Seasons!A$2:A$8,C6790,Seasons!C$2:C$8))</f>
        <v>-1.0135699373695193</v>
      </c>
    </row>
    <row r="6791" spans="1:15" x14ac:dyDescent="0.2">
      <c r="A6791">
        <v>1</v>
      </c>
      <c r="B6791" s="1">
        <f>K6791</f>
        <v>3100000</v>
      </c>
      <c r="C6791" s="11" t="s">
        <v>21</v>
      </c>
      <c r="D6791" s="11" t="s">
        <v>1881</v>
      </c>
      <c r="E6791" s="12">
        <v>185</v>
      </c>
      <c r="F6791" s="12">
        <v>0</v>
      </c>
      <c r="G6791" s="12">
        <v>0</v>
      </c>
      <c r="H6791" s="12">
        <v>0</v>
      </c>
      <c r="I6791" s="12"/>
      <c r="J6791" s="14">
        <v>3100000</v>
      </c>
      <c r="K6791" s="14">
        <v>3100000</v>
      </c>
      <c r="L6791" s="14">
        <v>0</v>
      </c>
      <c r="M6791" s="13">
        <v>0</v>
      </c>
      <c r="N6791" s="10">
        <v>10</v>
      </c>
      <c r="O6791" s="10">
        <f>N6791-1/SUMIF(Seasons!A$2:A$8,C6791,Seasons!E$2:E$8)*(B6791-(E6791/SUMIF(Seasons!A$2:A$8,C6791,Seasons!B$2:B$8))*SUMIF(Seasons!A$2:A$8,C6791,Seasons!C$2:C$8))</f>
        <v>4.0832934418382001</v>
      </c>
    </row>
    <row r="6792" spans="1:15" x14ac:dyDescent="0.2">
      <c r="A6792">
        <v>1</v>
      </c>
      <c r="B6792" s="1">
        <f>48/82*K6792</f>
        <v>1814634.1463414633</v>
      </c>
      <c r="C6792" t="s">
        <v>22</v>
      </c>
      <c r="D6792" t="s">
        <v>1881</v>
      </c>
      <c r="E6792">
        <v>99</v>
      </c>
      <c r="F6792">
        <v>0</v>
      </c>
      <c r="H6792">
        <v>0</v>
      </c>
      <c r="K6792" s="1">
        <v>3100000</v>
      </c>
      <c r="L6792" s="1">
        <v>0</v>
      </c>
      <c r="N6792" s="3">
        <v>-1.5</v>
      </c>
      <c r="O6792" s="10">
        <f>N6792-1/SUMIF(Seasons!A$2:A$8,C6792,Seasons!E$2:E$8)*(B6792-(E6792/SUMIF(Seasons!A$2:A$8,C6792,Seasons!B$2:B$8))*SUMIF(Seasons!A$2:A$8,C6792,Seasons!C$2:C$8))</f>
        <v>-4.6118804091266714</v>
      </c>
    </row>
    <row r="6793" spans="1:15" x14ac:dyDescent="0.2">
      <c r="A6793">
        <v>1</v>
      </c>
      <c r="B6793" s="1">
        <f>K6793</f>
        <v>4900000</v>
      </c>
      <c r="C6793" t="s">
        <v>15</v>
      </c>
      <c r="D6793" t="s">
        <v>1881</v>
      </c>
      <c r="E6793">
        <v>195</v>
      </c>
      <c r="F6793">
        <v>114</v>
      </c>
      <c r="G6793">
        <v>0</v>
      </c>
      <c r="H6793">
        <v>0</v>
      </c>
      <c r="I6793"/>
      <c r="J6793" s="1">
        <v>4900000</v>
      </c>
      <c r="K6793" s="1">
        <v>4900000</v>
      </c>
      <c r="L6793" s="1">
        <v>0</v>
      </c>
      <c r="M6793"/>
      <c r="N6793" s="3">
        <v>-0.7</v>
      </c>
      <c r="O6793" s="10">
        <f>N6793-1/SUMIF(Seasons!A$2:A$8,C6793,Seasons!E$2:E$8)*(B6793-(E6793/SUMIF(Seasons!A$2:A$8,C6793,Seasons!B$2:B$8))*SUMIF(Seasons!A$2:A$8,C6793,Seasons!C$2:C$8))</f>
        <v>-10.806485963213939</v>
      </c>
    </row>
    <row r="6794" spans="1:15" x14ac:dyDescent="0.2">
      <c r="A6794">
        <v>1</v>
      </c>
      <c r="B6794" s="1">
        <v>4900000</v>
      </c>
      <c r="C6794" t="s">
        <v>23</v>
      </c>
      <c r="D6794" t="s">
        <v>1881</v>
      </c>
      <c r="E6794">
        <v>186</v>
      </c>
      <c r="K6794" s="1">
        <v>4900000</v>
      </c>
      <c r="L6794" s="1">
        <v>0</v>
      </c>
      <c r="N6794" s="3">
        <v>3.9</v>
      </c>
      <c r="O6794" s="10">
        <f>N6794-1/SUMIF(Seasons!A$2:A$8,C6794,Seasons!E$2:E$8)*(B6794-(E6794/SUMIF(Seasons!A$2:A$8,C6794,Seasons!B$2:B$8))*SUMIF(Seasons!A$2:A$8,C6794,Seasons!C$2:C$8))</f>
        <v>-5.363531499556343</v>
      </c>
    </row>
    <row r="6795" spans="1:15" x14ac:dyDescent="0.2">
      <c r="A6795">
        <v>1</v>
      </c>
      <c r="B6795" s="1">
        <f>J6795</f>
        <v>650000</v>
      </c>
      <c r="C6795" s="11" t="s">
        <v>17</v>
      </c>
      <c r="D6795" s="11" t="s">
        <v>1882</v>
      </c>
      <c r="E6795" s="12">
        <v>190</v>
      </c>
      <c r="F6795" s="12"/>
      <c r="G6795" s="12"/>
      <c r="H6795" s="12"/>
      <c r="I6795" s="13">
        <v>750000</v>
      </c>
      <c r="J6795" s="14">
        <v>650000</v>
      </c>
      <c r="K6795" s="14"/>
      <c r="L6795" s="14" t="s">
        <v>27</v>
      </c>
      <c r="M6795" s="13"/>
      <c r="N6795" s="10">
        <v>-2.8</v>
      </c>
      <c r="O6795" s="10">
        <f>N6795-1/SUMIF(Seasons!A$2:A$8,C6795,Seasons!E$2:E$8)*(B6795-(E6795/SUMIF(Seasons!A$2:A$8,C6795,Seasons!B$2:B$8))*SUMIF(Seasons!A$2:A$8,C6795,Seasons!C$2:C$8))</f>
        <v>-3.2587657018022935</v>
      </c>
    </row>
    <row r="6796" spans="1:15" x14ac:dyDescent="0.2">
      <c r="A6796">
        <v>1</v>
      </c>
      <c r="B6796" s="1">
        <f>K6796</f>
        <v>31048</v>
      </c>
      <c r="C6796" s="11" t="s">
        <v>20</v>
      </c>
      <c r="D6796" s="11" t="s">
        <v>1882</v>
      </c>
      <c r="E6796" s="12">
        <v>11</v>
      </c>
      <c r="F6796" s="12">
        <v>0</v>
      </c>
      <c r="G6796" s="12">
        <v>0</v>
      </c>
      <c r="H6796" s="12">
        <v>0</v>
      </c>
      <c r="I6796" s="12"/>
      <c r="J6796" s="14">
        <v>525000</v>
      </c>
      <c r="K6796" s="14">
        <v>31048</v>
      </c>
      <c r="L6796" s="14">
        <v>0</v>
      </c>
      <c r="M6796" s="13"/>
      <c r="N6796" s="10">
        <v>-0.2</v>
      </c>
      <c r="O6796" s="10">
        <f>N6796-1/SUMIF(Seasons!A$2:A$8,C6796,Seasons!E$2:E$8)*(B6796-(E6796/SUMIF(Seasons!A$2:A$8,C6796,Seasons!B$2:B$8))*SUMIF(Seasons!A$2:A$8,C6796,Seasons!C$2:C$8))</f>
        <v>-0.20370298336588322</v>
      </c>
    </row>
    <row r="6797" spans="1:15" x14ac:dyDescent="0.2">
      <c r="A6797">
        <v>1</v>
      </c>
      <c r="B6797" s="1">
        <f>J6797</f>
        <v>600000</v>
      </c>
      <c r="C6797" s="11" t="s">
        <v>17</v>
      </c>
      <c r="D6797" s="11" t="s">
        <v>1883</v>
      </c>
      <c r="E6797" s="12">
        <v>190</v>
      </c>
      <c r="F6797" s="12"/>
      <c r="G6797" s="12"/>
      <c r="H6797" s="12"/>
      <c r="I6797" s="13">
        <v>575000</v>
      </c>
      <c r="J6797" s="14">
        <v>600000</v>
      </c>
      <c r="K6797" s="14"/>
      <c r="L6797" s="14" t="s">
        <v>27</v>
      </c>
      <c r="M6797" s="13"/>
      <c r="N6797" s="10">
        <v>-0.2</v>
      </c>
      <c r="O6797" s="10">
        <f>N6797-1/SUMIF(Seasons!A$2:A$8,C6797,Seasons!E$2:E$8)*(B6797-(E6797/SUMIF(Seasons!A$2:A$8,C6797,Seasons!B$2:B$8))*SUMIF(Seasons!A$2:A$8,C6797,Seasons!C$2:C$8))</f>
        <v>-0.52768978700163838</v>
      </c>
    </row>
    <row r="6798" spans="1:15" x14ac:dyDescent="0.2">
      <c r="A6798">
        <v>1</v>
      </c>
      <c r="B6798" s="1">
        <f>K6798</f>
        <v>18653</v>
      </c>
      <c r="C6798" s="11" t="s">
        <v>19</v>
      </c>
      <c r="D6798" s="11" t="s">
        <v>1883</v>
      </c>
      <c r="E6798" s="12">
        <v>6</v>
      </c>
      <c r="F6798" s="12">
        <v>0</v>
      </c>
      <c r="G6798" s="12">
        <v>0</v>
      </c>
      <c r="H6798" s="12">
        <v>0</v>
      </c>
      <c r="I6798" s="11"/>
      <c r="J6798" s="14">
        <v>600000</v>
      </c>
      <c r="K6798" s="14">
        <v>18653</v>
      </c>
      <c r="L6798" s="14">
        <v>0</v>
      </c>
      <c r="M6798" s="13"/>
      <c r="N6798" s="10"/>
      <c r="O6798" s="10">
        <f>N6798-1/SUMIF(Seasons!A$2:A$8,C6798,Seasons!E$2:E$8)*(B6798-(E6798/SUMIF(Seasons!A$2:A$8,C6798,Seasons!B$2:B$8))*SUMIF(Seasons!A$2:A$8,C6798,Seasons!C$2:C$8))</f>
        <v>-8.2356517860206566E-3</v>
      </c>
    </row>
    <row r="6799" spans="1:15" x14ac:dyDescent="0.2">
      <c r="A6799">
        <v>1</v>
      </c>
      <c r="B6799" s="1">
        <f>K6799</f>
        <v>188860</v>
      </c>
      <c r="C6799" s="11" t="s">
        <v>19</v>
      </c>
      <c r="D6799" s="11" t="s">
        <v>1884</v>
      </c>
      <c r="E6799" s="12">
        <v>27</v>
      </c>
      <c r="F6799" s="12">
        <v>0</v>
      </c>
      <c r="G6799" s="12">
        <v>0</v>
      </c>
      <c r="H6799" s="12">
        <v>0</v>
      </c>
      <c r="I6799" s="11"/>
      <c r="J6799" s="14">
        <v>1350000</v>
      </c>
      <c r="K6799" s="14">
        <v>188860</v>
      </c>
      <c r="L6799" s="14">
        <v>0</v>
      </c>
      <c r="M6799" s="13"/>
      <c r="N6799" s="10">
        <v>-0.1</v>
      </c>
      <c r="O6799" s="10">
        <f>N6799-1/SUMIF(Seasons!A$2:A$8,C6799,Seasons!E$2:E$8)*(B6799-(E6799/SUMIF(Seasons!A$2:A$8,C6799,Seasons!B$2:B$8))*SUMIF(Seasons!A$2:A$8,C6799,Seasons!C$2:C$8))</f>
        <v>-0.41499818138146383</v>
      </c>
    </row>
    <row r="6800" spans="1:15" x14ac:dyDescent="0.2">
      <c r="A6800">
        <v>1</v>
      </c>
      <c r="B6800" s="1">
        <f>K6800</f>
        <v>283065</v>
      </c>
      <c r="C6800" s="11" t="s">
        <v>20</v>
      </c>
      <c r="D6800" s="11" t="s">
        <v>1884</v>
      </c>
      <c r="E6800" s="12">
        <v>39</v>
      </c>
      <c r="F6800" s="12">
        <v>0</v>
      </c>
      <c r="G6800" s="12">
        <v>0</v>
      </c>
      <c r="H6800" s="12">
        <v>0</v>
      </c>
      <c r="I6800" s="12"/>
      <c r="J6800" s="14">
        <v>1350000</v>
      </c>
      <c r="K6800" s="14">
        <v>283065</v>
      </c>
      <c r="L6800" s="14">
        <v>900000</v>
      </c>
      <c r="M6800" s="13"/>
      <c r="N6800" s="10">
        <v>-0.2</v>
      </c>
      <c r="O6800" s="10">
        <f>N6800-1/SUMIF(Seasons!A$2:A$8,C6800,Seasons!E$2:E$8)*(B6800-(E6800/SUMIF(Seasons!A$2:A$8,C6800,Seasons!B$2:B$8))*SUMIF(Seasons!A$2:A$8,C6800,Seasons!C$2:C$8))</f>
        <v>-0.646495925651559</v>
      </c>
    </row>
    <row r="6801" spans="1:15" x14ac:dyDescent="0.2">
      <c r="A6801">
        <v>1</v>
      </c>
      <c r="B6801" s="1">
        <f>K6801</f>
        <v>252851</v>
      </c>
      <c r="C6801" s="11" t="s">
        <v>21</v>
      </c>
      <c r="D6801" s="11" t="s">
        <v>1884</v>
      </c>
      <c r="E6801" s="12">
        <v>55</v>
      </c>
      <c r="F6801" s="12">
        <v>0</v>
      </c>
      <c r="G6801" s="12">
        <v>0</v>
      </c>
      <c r="H6801" s="12">
        <v>0</v>
      </c>
      <c r="I6801" s="12"/>
      <c r="J6801" s="14">
        <v>850500</v>
      </c>
      <c r="K6801" s="14">
        <v>252851</v>
      </c>
      <c r="L6801" s="14">
        <v>0</v>
      </c>
      <c r="M6801" s="13">
        <v>0</v>
      </c>
      <c r="N6801" s="10">
        <v>0.9</v>
      </c>
      <c r="O6801" s="10">
        <f>N6801-1/SUMIF(Seasons!A$2:A$8,C6801,Seasons!E$2:E$8)*(B6801-(E6801/SUMIF(Seasons!A$2:A$8,C6801,Seasons!B$2:B$8))*SUMIF(Seasons!A$2:A$8,C6801,Seasons!C$2:C$8))</f>
        <v>0.6776469072231639</v>
      </c>
    </row>
    <row r="6802" spans="1:15" x14ac:dyDescent="0.2">
      <c r="A6802">
        <v>1</v>
      </c>
      <c r="B6802" s="1">
        <f>48/82*K6802</f>
        <v>253658.34146341463</v>
      </c>
      <c r="C6802" t="s">
        <v>22</v>
      </c>
      <c r="D6802" t="s">
        <v>1884</v>
      </c>
      <c r="E6802">
        <v>2</v>
      </c>
      <c r="F6802">
        <v>0</v>
      </c>
      <c r="H6802">
        <v>0</v>
      </c>
      <c r="K6802" s="1">
        <v>433333</v>
      </c>
      <c r="L6802" s="1">
        <v>0</v>
      </c>
      <c r="O6802" s="10">
        <f>N6802-1/SUMIF(Seasons!A$2:A$8,C6802,Seasons!E$2:E$8)*(B6802-(E6802/SUMIF(Seasons!A$2:A$8,C6802,Seasons!B$2:B$8))*SUMIF(Seasons!A$2:A$8,C6802,Seasons!C$2:C$8))</f>
        <v>-0.51086434217867105</v>
      </c>
    </row>
    <row r="6803" spans="1:15" x14ac:dyDescent="0.2">
      <c r="A6803">
        <v>1</v>
      </c>
      <c r="B6803" s="1">
        <f>K6803</f>
        <v>90256</v>
      </c>
      <c r="C6803" t="s">
        <v>15</v>
      </c>
      <c r="D6803" t="s">
        <v>1884</v>
      </c>
      <c r="E6803">
        <v>32</v>
      </c>
      <c r="F6803">
        <v>0</v>
      </c>
      <c r="G6803">
        <v>0</v>
      </c>
      <c r="H6803">
        <v>0</v>
      </c>
      <c r="I6803"/>
      <c r="J6803" s="1">
        <v>550000</v>
      </c>
      <c r="K6803" s="1">
        <v>90256</v>
      </c>
      <c r="L6803" s="1">
        <v>0</v>
      </c>
      <c r="M6803"/>
      <c r="N6803" s="3">
        <v>0.9</v>
      </c>
      <c r="O6803" s="10">
        <f>N6803-1/SUMIF(Seasons!A$2:A$8,C6803,Seasons!E$2:E$8)*(B6803-(E6803/SUMIF(Seasons!A$2:A$8,C6803,Seasons!B$2:B$8))*SUMIF(Seasons!A$2:A$8,C6803,Seasons!C$2:C$8))</f>
        <v>0.90000095316106932</v>
      </c>
    </row>
    <row r="6804" spans="1:15" x14ac:dyDescent="0.2">
      <c r="A6804">
        <v>1</v>
      </c>
      <c r="B6804" s="1">
        <f>K6804</f>
        <v>37419</v>
      </c>
      <c r="C6804" s="11" t="s">
        <v>20</v>
      </c>
      <c r="D6804" s="11" t="s">
        <v>1885</v>
      </c>
      <c r="E6804" s="12">
        <v>12</v>
      </c>
      <c r="F6804" s="12">
        <v>0</v>
      </c>
      <c r="G6804" s="12">
        <v>0</v>
      </c>
      <c r="H6804" s="12">
        <v>0</v>
      </c>
      <c r="I6804" s="12"/>
      <c r="J6804" s="14">
        <v>580000</v>
      </c>
      <c r="K6804" s="14">
        <v>37419</v>
      </c>
      <c r="L6804" s="14">
        <v>0</v>
      </c>
      <c r="M6804" s="13"/>
      <c r="N6804" s="10">
        <v>0.1</v>
      </c>
      <c r="O6804" s="10">
        <f>N6804-1/SUMIF(Seasons!A$2:A$8,C6804,Seasons!E$2:E$8)*(B6804-(E6804/SUMIF(Seasons!A$2:A$8,C6804,Seasons!B$2:B$8))*SUMIF(Seasons!A$2:A$8,C6804,Seasons!C$2:C$8))</f>
        <v>8.70707253013671E-2</v>
      </c>
    </row>
    <row r="6805" spans="1:15" x14ac:dyDescent="0.2">
      <c r="A6805">
        <v>1</v>
      </c>
      <c r="B6805" s="1">
        <f>K6805</f>
        <v>166162</v>
      </c>
      <c r="C6805" s="11" t="s">
        <v>21</v>
      </c>
      <c r="D6805" s="11" t="s">
        <v>1885</v>
      </c>
      <c r="E6805" s="12">
        <v>53</v>
      </c>
      <c r="F6805" s="12">
        <v>0</v>
      </c>
      <c r="G6805" s="12">
        <v>0</v>
      </c>
      <c r="H6805" s="12">
        <v>0</v>
      </c>
      <c r="I6805" s="12"/>
      <c r="J6805" s="14">
        <v>580000</v>
      </c>
      <c r="K6805" s="14">
        <v>166162</v>
      </c>
      <c r="L6805" s="14">
        <v>0</v>
      </c>
      <c r="M6805" s="13">
        <v>0</v>
      </c>
      <c r="N6805" s="10">
        <v>3.4</v>
      </c>
      <c r="O6805" s="10">
        <f>N6805-1/SUMIF(Seasons!A$2:A$8,C6805,Seasons!E$2:E$8)*(B6805-(E6805/SUMIF(Seasons!A$2:A$8,C6805,Seasons!B$2:B$8))*SUMIF(Seasons!A$2:A$8,C6805,Seasons!C$2:C$8))</f>
        <v>3.3637952828846078</v>
      </c>
    </row>
    <row r="6806" spans="1:15" x14ac:dyDescent="0.2">
      <c r="A6806">
        <v>1</v>
      </c>
      <c r="B6806" s="1">
        <f>48/82*K6806</f>
        <v>27435.512195121948</v>
      </c>
      <c r="C6806" t="s">
        <v>22</v>
      </c>
      <c r="D6806" t="s">
        <v>1885</v>
      </c>
      <c r="E6806">
        <v>8</v>
      </c>
      <c r="F6806">
        <v>0</v>
      </c>
      <c r="H6806">
        <v>0</v>
      </c>
      <c r="K6806" s="1">
        <v>46869</v>
      </c>
      <c r="L6806" s="1">
        <v>0</v>
      </c>
      <c r="N6806" s="3">
        <v>-0.1</v>
      </c>
      <c r="O6806" s="10">
        <f>N6806-1/SUMIF(Seasons!A$2:A$8,C6806,Seasons!E$2:E$8)*(B6806-(E6806/SUMIF(Seasons!A$2:A$8,C6806,Seasons!B$2:B$8))*SUMIF(Seasons!A$2:A$8,C6806,Seasons!C$2:C$8))</f>
        <v>-0.10537147729060868</v>
      </c>
    </row>
    <row r="6807" spans="1:15" x14ac:dyDescent="0.2">
      <c r="A6807">
        <v>1</v>
      </c>
      <c r="B6807" s="1">
        <f>J6807</f>
        <v>997500</v>
      </c>
      <c r="C6807" s="11" t="s">
        <v>17</v>
      </c>
      <c r="D6807" s="11" t="s">
        <v>1886</v>
      </c>
      <c r="E6807" s="12">
        <v>190</v>
      </c>
      <c r="F6807" s="12"/>
      <c r="G6807" s="12"/>
      <c r="H6807" s="12"/>
      <c r="I6807" s="13">
        <v>997500</v>
      </c>
      <c r="J6807" s="14">
        <v>997500</v>
      </c>
      <c r="K6807" s="14"/>
      <c r="L6807" s="14" t="s">
        <v>27</v>
      </c>
      <c r="M6807" s="13"/>
      <c r="N6807" s="10">
        <v>2.5</v>
      </c>
      <c r="O6807" s="10">
        <f>N6807-1/SUMIF(Seasons!A$2:A$8,C6807,Seasons!E$2:E$8)*(B6807-(E6807/SUMIF(Seasons!A$2:A$8,C6807,Seasons!B$2:B$8))*SUMIF(Seasons!A$2:A$8,C6807,Seasons!C$2:C$8))</f>
        <v>1.1302566903331512</v>
      </c>
    </row>
    <row r="6808" spans="1:15" x14ac:dyDescent="0.2">
      <c r="A6808">
        <v>1</v>
      </c>
      <c r="B6808" s="1">
        <f>K6808</f>
        <v>1200000</v>
      </c>
      <c r="C6808" s="11" t="s">
        <v>19</v>
      </c>
      <c r="D6808" s="11" t="s">
        <v>1886</v>
      </c>
      <c r="E6808" s="12">
        <v>193</v>
      </c>
      <c r="F6808" s="12">
        <v>0</v>
      </c>
      <c r="G6808" s="12">
        <v>0</v>
      </c>
      <c r="H6808" s="12">
        <v>0</v>
      </c>
      <c r="I6808" s="11"/>
      <c r="J6808" s="14">
        <v>1200000</v>
      </c>
      <c r="K6808" s="14">
        <v>1200000</v>
      </c>
      <c r="L6808" s="14">
        <v>0</v>
      </c>
      <c r="M6808" s="13"/>
      <c r="N6808" s="10">
        <v>4.5999999999999996</v>
      </c>
      <c r="O6808" s="10">
        <f>N6808-1/SUMIF(Seasons!A$2:A$8,C6808,Seasons!E$2:E$8)*(B6808-(E6808/SUMIF(Seasons!A$2:A$8,C6808,Seasons!B$2:B$8))*SUMIF(Seasons!A$2:A$8,C6808,Seasons!C$2:C$8))</f>
        <v>2.7456953642384105</v>
      </c>
    </row>
    <row r="6809" spans="1:15" x14ac:dyDescent="0.2">
      <c r="A6809">
        <v>1</v>
      </c>
      <c r="B6809" s="1">
        <f>K6809</f>
        <v>290054</v>
      </c>
      <c r="C6809" s="11" t="s">
        <v>20</v>
      </c>
      <c r="D6809" s="11" t="s">
        <v>1886</v>
      </c>
      <c r="E6809" s="12">
        <v>83</v>
      </c>
      <c r="F6809" s="12">
        <v>0</v>
      </c>
      <c r="G6809" s="12">
        <v>0</v>
      </c>
      <c r="H6809" s="12">
        <v>0</v>
      </c>
      <c r="I6809" s="12"/>
      <c r="J6809" s="14">
        <v>650000</v>
      </c>
      <c r="K6809" s="14">
        <v>290054</v>
      </c>
      <c r="L6809" s="14">
        <v>0</v>
      </c>
      <c r="M6809" s="13"/>
      <c r="N6809" s="10">
        <v>3</v>
      </c>
      <c r="O6809" s="10">
        <f>N6809-1/SUMIF(Seasons!A$2:A$8,C6809,Seasons!E$2:E$8)*(B6809-(E6809/SUMIF(Seasons!A$2:A$8,C6809,Seasons!B$2:B$8))*SUMIF(Seasons!A$2:A$8,C6809,Seasons!C$2:C$8))</f>
        <v>2.8323113475654926</v>
      </c>
    </row>
    <row r="6810" spans="1:15" x14ac:dyDescent="0.2">
      <c r="A6810">
        <v>1</v>
      </c>
      <c r="B6810" s="1">
        <f>K6810</f>
        <v>700000</v>
      </c>
      <c r="C6810" s="11" t="s">
        <v>21</v>
      </c>
      <c r="D6810" s="11" t="s">
        <v>1886</v>
      </c>
      <c r="E6810" s="12">
        <v>185</v>
      </c>
      <c r="F6810" s="12">
        <v>0</v>
      </c>
      <c r="G6810" s="12">
        <v>0</v>
      </c>
      <c r="H6810" s="12">
        <v>0</v>
      </c>
      <c r="I6810" s="12"/>
      <c r="J6810" s="14">
        <v>700000</v>
      </c>
      <c r="K6810" s="14">
        <v>700000</v>
      </c>
      <c r="L6810" s="14">
        <v>0</v>
      </c>
      <c r="M6810" s="13">
        <v>0</v>
      </c>
      <c r="N6810" s="10">
        <v>9.6999999999999993</v>
      </c>
      <c r="O6810" s="10">
        <f>N6810-1/SUMIF(Seasons!A$2:A$8,C6810,Seasons!E$2:E$8)*(B6810-(E6810/SUMIF(Seasons!A$2:A$8,C6810,Seasons!B$2:B$8))*SUMIF(Seasons!A$2:A$8,C6810,Seasons!C$2:C$8))</f>
        <v>9.2978937290569643</v>
      </c>
    </row>
    <row r="6811" spans="1:15" x14ac:dyDescent="0.2">
      <c r="A6811">
        <v>1</v>
      </c>
      <c r="B6811" s="1">
        <f>48/82*K6811</f>
        <v>936585.36585365853</v>
      </c>
      <c r="C6811" t="s">
        <v>22</v>
      </c>
      <c r="D6811" t="s">
        <v>1886</v>
      </c>
      <c r="E6811">
        <v>99</v>
      </c>
      <c r="F6811">
        <v>0</v>
      </c>
      <c r="H6811">
        <v>0</v>
      </c>
      <c r="K6811" s="1">
        <v>1600000</v>
      </c>
      <c r="L6811" s="1">
        <v>0</v>
      </c>
      <c r="N6811" s="3">
        <v>2.1</v>
      </c>
      <c r="O6811" s="10">
        <f>N6811-1/SUMIF(Seasons!A$2:A$8,C6811,Seasons!E$2:E$8)*(B6811-(E6811/SUMIF(Seasons!A$2:A$8,C6811,Seasons!B$2:B$8))*SUMIF(Seasons!A$2:A$8,C6811,Seasons!C$2:C$8))</f>
        <v>0.80086546026750582</v>
      </c>
    </row>
    <row r="6812" spans="1:15" x14ac:dyDescent="0.2">
      <c r="A6812">
        <v>1</v>
      </c>
      <c r="B6812" s="1">
        <f>K6812</f>
        <v>97000</v>
      </c>
      <c r="C6812" s="11" t="s">
        <v>21</v>
      </c>
      <c r="D6812" s="11" t="s">
        <v>1887</v>
      </c>
      <c r="E6812" s="12">
        <v>1</v>
      </c>
      <c r="F6812" s="12">
        <v>0</v>
      </c>
      <c r="G6812" s="12">
        <v>0</v>
      </c>
      <c r="H6812" s="12">
        <v>0</v>
      </c>
      <c r="I6812" s="12"/>
      <c r="J6812" s="14">
        <v>17945000</v>
      </c>
      <c r="K6812" s="14">
        <v>97000</v>
      </c>
      <c r="L6812" s="14">
        <v>0</v>
      </c>
      <c r="M6812" s="13">
        <v>0</v>
      </c>
      <c r="N6812" s="10">
        <v>0</v>
      </c>
      <c r="O6812" s="10">
        <f>N6812-1/SUMIF(Seasons!A$2:A$8,C6812,Seasons!E$2:E$8)*(B6812-(E6812/SUMIF(Seasons!A$2:A$8,C6812,Seasons!B$2:B$8))*SUMIF(Seasons!A$2:A$8,C6812,Seasons!C$2:C$8))</f>
        <v>-0.21636111937691641</v>
      </c>
    </row>
    <row r="6813" spans="1:15" x14ac:dyDescent="0.2">
      <c r="A6813">
        <v>1</v>
      </c>
      <c r="B6813" s="1">
        <f>48/82*K6813</f>
        <v>90465.365853658528</v>
      </c>
      <c r="C6813" t="s">
        <v>22</v>
      </c>
      <c r="D6813" t="s">
        <v>1887</v>
      </c>
      <c r="E6813">
        <v>18</v>
      </c>
      <c r="F6813">
        <v>0</v>
      </c>
      <c r="H6813">
        <v>0</v>
      </c>
      <c r="K6813" s="1">
        <v>154545</v>
      </c>
      <c r="L6813" s="1">
        <v>0</v>
      </c>
      <c r="N6813" s="3">
        <v>0.30000000000000004</v>
      </c>
      <c r="O6813" s="10">
        <f>N6813-1/SUMIF(Seasons!A$2:A$8,C6813,Seasons!E$2:E$8)*(B6813-(E6813/SUMIF(Seasons!A$2:A$8,C6813,Seasons!B$2:B$8))*SUMIF(Seasons!A$2:A$8,C6813,Seasons!C$2:C$8))</f>
        <v>0.22858934840140196</v>
      </c>
    </row>
    <row r="6814" spans="1:15" x14ac:dyDescent="0.2">
      <c r="A6814">
        <v>1</v>
      </c>
      <c r="B6814" s="1">
        <f>K6814</f>
        <v>528308</v>
      </c>
      <c r="C6814" t="s">
        <v>15</v>
      </c>
      <c r="D6814" t="s">
        <v>1887</v>
      </c>
      <c r="E6814">
        <v>72</v>
      </c>
      <c r="F6814">
        <v>0</v>
      </c>
      <c r="G6814">
        <v>195</v>
      </c>
      <c r="H6814">
        <v>0</v>
      </c>
      <c r="I6814"/>
      <c r="J6814" s="1">
        <v>850000</v>
      </c>
      <c r="K6814" s="1">
        <v>528308</v>
      </c>
      <c r="L6814" s="1">
        <v>0</v>
      </c>
      <c r="M6814"/>
      <c r="N6814" s="3">
        <v>-0.7</v>
      </c>
      <c r="O6814" s="10">
        <f>N6814-1/SUMIF(Seasons!A$2:A$8,C6814,Seasons!E$2:E$8)*(B6814-(E6814/SUMIF(Seasons!A$2:A$8,C6814,Seasons!B$2:B$8))*SUMIF(Seasons!A$2:A$8,C6814,Seasons!C$2:C$8))</f>
        <v>-1.4556191525802367</v>
      </c>
    </row>
    <row r="6815" spans="1:15" x14ac:dyDescent="0.2">
      <c r="A6815">
        <v>1</v>
      </c>
      <c r="B6815" s="1">
        <v>1242000</v>
      </c>
      <c r="C6815" t="s">
        <v>23</v>
      </c>
      <c r="D6815" t="s">
        <v>1888</v>
      </c>
      <c r="E6815">
        <v>165</v>
      </c>
      <c r="K6815" s="1">
        <v>1242000</v>
      </c>
      <c r="L6815" s="1">
        <v>475000</v>
      </c>
      <c r="N6815" s="3">
        <v>-0.1</v>
      </c>
      <c r="O6815" s="10">
        <f>N6815-1/SUMIF(Seasons!A$2:A$8,C6815,Seasons!E$2:E$8)*(B6815-(E6815/SUMIF(Seasons!A$2:A$8,C6815,Seasons!B$2:B$8))*SUMIF(Seasons!A$2:A$8,C6815,Seasons!C$2:C$8))</f>
        <v>-1.7058848784955778</v>
      </c>
    </row>
    <row r="6816" spans="1:15" x14ac:dyDescent="0.2">
      <c r="A6816">
        <v>1</v>
      </c>
      <c r="B6816" s="1">
        <f>K6816</f>
        <v>366667</v>
      </c>
      <c r="C6816" s="11" t="s">
        <v>19</v>
      </c>
      <c r="D6816" s="11" t="s">
        <v>1889</v>
      </c>
      <c r="E6816" s="12">
        <v>193</v>
      </c>
      <c r="F6816" s="12">
        <v>0</v>
      </c>
      <c r="G6816" s="12">
        <v>0</v>
      </c>
      <c r="H6816" s="12">
        <v>0</v>
      </c>
      <c r="I6816" s="11"/>
      <c r="J6816" s="14">
        <v>366667</v>
      </c>
      <c r="K6816" s="14">
        <v>366667</v>
      </c>
      <c r="L6816" s="14">
        <v>0</v>
      </c>
      <c r="M6816" s="13"/>
      <c r="N6816" s="10"/>
      <c r="O6816" s="10">
        <f>N6816-1/SUMIF(Seasons!A$2:A$8,C6816,Seasons!E$2:E$8)*(B6816-(E6816/SUMIF(Seasons!A$2:A$8,C6816,Seasons!B$2:B$8))*SUMIF(Seasons!A$2:A$8,C6816,Seasons!C$2:C$8))</f>
        <v>0.35320000000000001</v>
      </c>
    </row>
    <row r="6817" spans="1:15" x14ac:dyDescent="0.2">
      <c r="A6817">
        <v>1</v>
      </c>
      <c r="B6817" s="1">
        <f>K6817</f>
        <v>616666</v>
      </c>
      <c r="C6817" s="11" t="s">
        <v>20</v>
      </c>
      <c r="D6817" s="11" t="s">
        <v>1889</v>
      </c>
      <c r="E6817" s="12">
        <v>186</v>
      </c>
      <c r="F6817" s="12">
        <v>0</v>
      </c>
      <c r="G6817" s="12">
        <v>0</v>
      </c>
      <c r="H6817" s="12">
        <v>0</v>
      </c>
      <c r="I6817" s="12"/>
      <c r="J6817" s="14">
        <v>616666</v>
      </c>
      <c r="K6817" s="14">
        <v>616666</v>
      </c>
      <c r="L6817" s="14">
        <v>0</v>
      </c>
      <c r="M6817" s="13"/>
      <c r="N6817" s="10"/>
      <c r="O6817" s="10">
        <f>N6817-1/SUMIF(Seasons!A$2:A$8,C6817,Seasons!E$2:E$8)*(B6817-(E6817/SUMIF(Seasons!A$2:A$8,C6817,Seasons!B$2:B$8))*SUMIF(Seasons!A$2:A$8,C6817,Seasons!C$2:C$8))</f>
        <v>-0.29227390396659708</v>
      </c>
    </row>
    <row r="6818" spans="1:15" x14ac:dyDescent="0.2">
      <c r="A6818">
        <v>1</v>
      </c>
      <c r="B6818" s="1">
        <f>K6818</f>
        <v>616666</v>
      </c>
      <c r="C6818" s="11" t="s">
        <v>21</v>
      </c>
      <c r="D6818" s="11" t="s">
        <v>1889</v>
      </c>
      <c r="E6818" s="12">
        <v>185</v>
      </c>
      <c r="F6818" s="12">
        <v>0</v>
      </c>
      <c r="G6818" s="12">
        <v>0</v>
      </c>
      <c r="H6818" s="12">
        <v>0</v>
      </c>
      <c r="I6818" s="12"/>
      <c r="J6818" s="14">
        <v>616666</v>
      </c>
      <c r="K6818" s="14">
        <v>616666</v>
      </c>
      <c r="L6818" s="14">
        <v>0</v>
      </c>
      <c r="M6818" s="13" t="s">
        <v>209</v>
      </c>
      <c r="N6818" s="10"/>
      <c r="O6818" s="10">
        <f>N6818-1/SUMIF(Seasons!A$2:A$8,C6818,Seasons!E$2:E$8)*(B6818-(E6818/SUMIF(Seasons!A$2:A$8,C6818,Seasons!B$2:B$8))*SUMIF(Seasons!A$2:A$8,C6818,Seasons!C$2:C$8))</f>
        <v>-0.21062556247008138</v>
      </c>
    </row>
    <row r="6819" spans="1:15" x14ac:dyDescent="0.2">
      <c r="A6819">
        <v>1</v>
      </c>
      <c r="B6819" s="1">
        <f>K6819</f>
        <v>106218</v>
      </c>
      <c r="C6819" s="11" t="s">
        <v>19</v>
      </c>
      <c r="D6819" s="11" t="s">
        <v>1890</v>
      </c>
      <c r="E6819" s="12">
        <v>41</v>
      </c>
      <c r="F6819" s="12">
        <v>0</v>
      </c>
      <c r="G6819" s="12">
        <v>0</v>
      </c>
      <c r="H6819" s="12">
        <v>0</v>
      </c>
      <c r="I6819" s="11"/>
      <c r="J6819" s="14">
        <v>500000</v>
      </c>
      <c r="K6819" s="14">
        <v>106218</v>
      </c>
      <c r="L6819" s="14">
        <v>0</v>
      </c>
      <c r="M6819" s="13"/>
      <c r="N6819" s="10"/>
      <c r="O6819" s="10">
        <f>N6819-1/SUMIF(Seasons!A$2:A$8,C6819,Seasons!E$2:E$8)*(B6819-(E6819/SUMIF(Seasons!A$2:A$8,C6819,Seasons!B$2:B$8))*SUMIF(Seasons!A$2:A$8,C6819,Seasons!C$2:C$8))</f>
        <v>-1.0156812956587516E-6</v>
      </c>
    </row>
    <row r="6820" spans="1:15" x14ac:dyDescent="0.2">
      <c r="A6820">
        <v>1</v>
      </c>
      <c r="B6820" s="1">
        <f>J6820</f>
        <v>850000</v>
      </c>
      <c r="C6820" s="11" t="s">
        <v>17</v>
      </c>
      <c r="D6820" s="11" t="s">
        <v>1891</v>
      </c>
      <c r="E6820" s="12">
        <v>190</v>
      </c>
      <c r="F6820" s="12"/>
      <c r="G6820" s="12"/>
      <c r="H6820" s="12"/>
      <c r="I6820" s="13">
        <v>560000</v>
      </c>
      <c r="J6820" s="14">
        <v>850000</v>
      </c>
      <c r="K6820" s="14"/>
      <c r="L6820" s="14">
        <v>290000</v>
      </c>
      <c r="M6820" s="13"/>
      <c r="N6820" s="10">
        <v>-0.1</v>
      </c>
      <c r="O6820" s="10">
        <f>N6820-1/SUMIF(Seasons!A$2:A$8,C6820,Seasons!E$2:E$8)*(B6820-(E6820/SUMIF(Seasons!A$2:A$8,C6820,Seasons!B$2:B$8))*SUMIF(Seasons!A$2:A$8,C6820,Seasons!C$2:C$8))</f>
        <v>-1.0830693610049154</v>
      </c>
    </row>
    <row r="6821" spans="1:15" x14ac:dyDescent="0.2">
      <c r="A6821">
        <v>1</v>
      </c>
      <c r="B6821" s="1">
        <f>K6821</f>
        <v>525000</v>
      </c>
      <c r="C6821" s="11" t="s">
        <v>20</v>
      </c>
      <c r="D6821" s="11" t="s">
        <v>1891</v>
      </c>
      <c r="E6821" s="12">
        <v>186</v>
      </c>
      <c r="F6821" s="12">
        <v>0</v>
      </c>
      <c r="G6821" s="12">
        <v>0</v>
      </c>
      <c r="H6821" s="12">
        <v>0</v>
      </c>
      <c r="I6821" s="12"/>
      <c r="J6821" s="14">
        <v>525000</v>
      </c>
      <c r="K6821" s="14">
        <v>525000</v>
      </c>
      <c r="L6821" s="14">
        <v>0</v>
      </c>
      <c r="M6821" s="13"/>
      <c r="N6821" s="10">
        <v>-2.1</v>
      </c>
      <c r="O6821" s="10">
        <f>N6821-1/SUMIF(Seasons!A$2:A$8,C6821,Seasons!E$2:E$8)*(B6821-(E6821/SUMIF(Seasons!A$2:A$8,C6821,Seasons!B$2:B$8))*SUMIF(Seasons!A$2:A$8,C6821,Seasons!C$2:C$8))</f>
        <v>-2.1626304801670146</v>
      </c>
    </row>
    <row r="6822" spans="1:15" x14ac:dyDescent="0.2">
      <c r="A6822">
        <v>1</v>
      </c>
      <c r="B6822" s="1">
        <f>K6822</f>
        <v>525000</v>
      </c>
      <c r="C6822" s="11" t="s">
        <v>21</v>
      </c>
      <c r="D6822" s="11" t="s">
        <v>1891</v>
      </c>
      <c r="E6822" s="12">
        <v>185</v>
      </c>
      <c r="F6822" s="12">
        <v>0</v>
      </c>
      <c r="G6822" s="12">
        <v>0</v>
      </c>
      <c r="H6822" s="12">
        <v>0</v>
      </c>
      <c r="I6822" s="12"/>
      <c r="J6822" s="14">
        <v>525000</v>
      </c>
      <c r="K6822" s="14">
        <v>525000</v>
      </c>
      <c r="L6822" s="14">
        <v>0</v>
      </c>
      <c r="M6822" s="13">
        <v>0</v>
      </c>
      <c r="N6822" s="10">
        <v>-1</v>
      </c>
      <c r="O6822" s="10">
        <f>N6822-1/SUMIF(Seasons!A$2:A$8,C6822,Seasons!E$2:E$8)*(B6822-(E6822/SUMIF(Seasons!A$2:A$8,C6822,Seasons!B$2:B$8))*SUMIF(Seasons!A$2:A$8,C6822,Seasons!C$2:C$8))</f>
        <v>-1</v>
      </c>
    </row>
    <row r="6823" spans="1:15" x14ac:dyDescent="0.2">
      <c r="A6823">
        <v>1</v>
      </c>
      <c r="B6823" s="1">
        <f>48/82*K6823</f>
        <v>424390.24390243902</v>
      </c>
      <c r="C6823" t="s">
        <v>22</v>
      </c>
      <c r="D6823" t="s">
        <v>1891</v>
      </c>
      <c r="E6823">
        <v>99</v>
      </c>
      <c r="F6823">
        <v>0</v>
      </c>
      <c r="H6823">
        <v>0</v>
      </c>
      <c r="K6823" s="1">
        <v>725000</v>
      </c>
      <c r="L6823" s="1">
        <v>0</v>
      </c>
      <c r="N6823" s="3">
        <v>0.8</v>
      </c>
      <c r="O6823" s="10">
        <f>N6823-1/SUMIF(Seasons!A$2:A$8,C6823,Seasons!E$2:E$8)*(B6823-(E6823/SUMIF(Seasons!A$2:A$8,C6823,Seasons!B$2:B$8))*SUMIF(Seasons!A$2:A$8,C6823,Seasons!C$2:C$8))</f>
        <v>0.558300550747443</v>
      </c>
    </row>
    <row r="6824" spans="1:15" x14ac:dyDescent="0.2">
      <c r="A6824">
        <v>1</v>
      </c>
      <c r="B6824" s="1">
        <f>K6824</f>
        <v>725000</v>
      </c>
      <c r="C6824" t="s">
        <v>15</v>
      </c>
      <c r="D6824" t="s">
        <v>1891</v>
      </c>
      <c r="E6824">
        <v>195</v>
      </c>
      <c r="F6824">
        <v>0</v>
      </c>
      <c r="G6824">
        <v>0</v>
      </c>
      <c r="H6824">
        <v>0</v>
      </c>
      <c r="I6824"/>
      <c r="J6824" s="1">
        <v>725000</v>
      </c>
      <c r="K6824" s="1">
        <v>725000</v>
      </c>
      <c r="L6824" s="1">
        <v>0</v>
      </c>
      <c r="M6824"/>
      <c r="N6824" s="3">
        <v>0.5</v>
      </c>
      <c r="O6824" s="10">
        <f>N6824-1/SUMIF(Seasons!A$2:A$8,C6824,Seasons!E$2:E$8)*(B6824-(E6824/SUMIF(Seasons!A$2:A$8,C6824,Seasons!B$2:B$8))*SUMIF(Seasons!A$2:A$8,C6824,Seasons!C$2:C$8))</f>
        <v>9.3417231364956443E-2</v>
      </c>
    </row>
    <row r="6825" spans="1:15" x14ac:dyDescent="0.2">
      <c r="A6825">
        <v>1</v>
      </c>
      <c r="B6825" s="1">
        <f>K6825</f>
        <v>121436</v>
      </c>
      <c r="C6825" t="s">
        <v>15</v>
      </c>
      <c r="D6825" t="s">
        <v>1892</v>
      </c>
      <c r="E6825">
        <v>37</v>
      </c>
      <c r="F6825">
        <v>0</v>
      </c>
      <c r="G6825">
        <v>0</v>
      </c>
      <c r="H6825">
        <v>0</v>
      </c>
      <c r="I6825"/>
      <c r="J6825" s="1">
        <v>900000</v>
      </c>
      <c r="K6825" s="1">
        <v>121436</v>
      </c>
      <c r="L6825" s="1">
        <v>260000</v>
      </c>
      <c r="M6825"/>
      <c r="N6825" s="3">
        <v>0.8</v>
      </c>
      <c r="O6825" s="10">
        <f>N6825-1/SUMIF(Seasons!A$2:A$8,C6825,Seasons!E$2:E$8)*(B6825-(E6825/SUMIF(Seasons!A$2:A$8,C6825,Seasons!B$2:B$8))*SUMIF(Seasons!A$2:A$8,C6825,Seasons!C$2:C$8))</f>
        <v>0.76032443219897239</v>
      </c>
    </row>
    <row r="6826" spans="1:15" x14ac:dyDescent="0.2">
      <c r="A6826">
        <v>1</v>
      </c>
      <c r="B6826" s="1">
        <f>J6826</f>
        <v>2825000</v>
      </c>
      <c r="C6826" s="11" t="s">
        <v>17</v>
      </c>
      <c r="D6826" s="11" t="s">
        <v>1893</v>
      </c>
      <c r="E6826" s="12">
        <v>190</v>
      </c>
      <c r="F6826" s="12"/>
      <c r="G6826" s="12"/>
      <c r="H6826" s="12"/>
      <c r="I6826" s="13">
        <v>875000</v>
      </c>
      <c r="J6826" s="14">
        <v>2825000</v>
      </c>
      <c r="K6826" s="14"/>
      <c r="L6826" s="14">
        <v>1850000</v>
      </c>
      <c r="M6826" s="13"/>
      <c r="N6826" s="10">
        <v>11.2</v>
      </c>
      <c r="O6826" s="10">
        <f>N6826-1/SUMIF(Seasons!A$2:A$8,C6826,Seasons!E$2:E$8)*(B6826-(E6826/SUMIF(Seasons!A$2:A$8,C6826,Seasons!B$2:B$8))*SUMIF(Seasons!A$2:A$8,C6826,Seasons!C$2:C$8))</f>
        <v>5.0394320043691962</v>
      </c>
    </row>
    <row r="6827" spans="1:15" x14ac:dyDescent="0.2">
      <c r="A6827">
        <v>1</v>
      </c>
      <c r="B6827" s="1">
        <f>K6827</f>
        <v>2825000</v>
      </c>
      <c r="C6827" s="11" t="s">
        <v>19</v>
      </c>
      <c r="D6827" s="11" t="s">
        <v>1893</v>
      </c>
      <c r="E6827" s="12">
        <v>193</v>
      </c>
      <c r="F6827" s="12">
        <v>0</v>
      </c>
      <c r="G6827" s="12">
        <v>0</v>
      </c>
      <c r="H6827" s="12">
        <v>0</v>
      </c>
      <c r="I6827" s="11"/>
      <c r="J6827" s="14">
        <v>2825000</v>
      </c>
      <c r="K6827" s="14">
        <v>2825000</v>
      </c>
      <c r="L6827" s="14">
        <v>2050000</v>
      </c>
      <c r="M6827" s="13"/>
      <c r="N6827" s="10">
        <v>1.9</v>
      </c>
      <c r="O6827" s="10">
        <f>N6827-1/SUMIF(Seasons!A$2:A$8,C6827,Seasons!E$2:E$8)*(B6827-(E6827/SUMIF(Seasons!A$2:A$8,C6827,Seasons!B$2:B$8))*SUMIF(Seasons!A$2:A$8,C6827,Seasons!C$2:C$8))</f>
        <v>-4.2589403973509938</v>
      </c>
    </row>
    <row r="6828" spans="1:15" x14ac:dyDescent="0.2">
      <c r="A6828">
        <v>1</v>
      </c>
      <c r="B6828" s="1">
        <f>K6828</f>
        <v>2200000</v>
      </c>
      <c r="C6828" s="11" t="s">
        <v>20</v>
      </c>
      <c r="D6828" s="11" t="s">
        <v>1893</v>
      </c>
      <c r="E6828" s="11">
        <v>186</v>
      </c>
      <c r="F6828" s="11">
        <v>0</v>
      </c>
      <c r="G6828" s="11">
        <v>0</v>
      </c>
      <c r="H6828" s="11">
        <v>0</v>
      </c>
      <c r="I6828" s="11"/>
      <c r="J6828" s="17">
        <v>2200000</v>
      </c>
      <c r="K6828" s="17">
        <v>2200000</v>
      </c>
      <c r="L6828" s="17">
        <v>0</v>
      </c>
      <c r="M6828" s="18"/>
      <c r="N6828" s="10">
        <v>11.3</v>
      </c>
      <c r="O6828" s="10">
        <f>N6828-1/SUMIF(Seasons!A$2:A$8,C6828,Seasons!E$2:E$8)*(B6828-(E6828/SUMIF(Seasons!A$2:A$8,C6828,Seasons!B$2:B$8))*SUMIF(Seasons!A$2:A$8,C6828,Seasons!C$2:C$8))</f>
        <v>7.0411273486430073</v>
      </c>
    </row>
    <row r="6829" spans="1:15" x14ac:dyDescent="0.2">
      <c r="A6829">
        <v>1</v>
      </c>
      <c r="B6829" s="1">
        <f>K6829</f>
        <v>2550000</v>
      </c>
      <c r="C6829" s="11" t="s">
        <v>21</v>
      </c>
      <c r="D6829" s="11" t="s">
        <v>1893</v>
      </c>
      <c r="E6829" s="12">
        <v>185</v>
      </c>
      <c r="F6829" s="12">
        <v>0</v>
      </c>
      <c r="G6829" s="12">
        <v>0</v>
      </c>
      <c r="H6829" s="12">
        <v>0</v>
      </c>
      <c r="I6829" s="12"/>
      <c r="J6829" s="14">
        <v>2550000</v>
      </c>
      <c r="K6829" s="14">
        <v>2550000</v>
      </c>
      <c r="L6829" s="14">
        <v>0</v>
      </c>
      <c r="M6829" s="13">
        <v>0</v>
      </c>
      <c r="N6829" s="10">
        <v>11.9</v>
      </c>
      <c r="O6829" s="10">
        <f>N6829-1/SUMIF(Seasons!A$2:A$8,C6829,Seasons!E$2:E$8)*(B6829-(E6829/SUMIF(Seasons!A$2:A$8,C6829,Seasons!B$2:B$8))*SUMIF(Seasons!A$2:A$8,C6829,Seasons!C$2:C$8))</f>
        <v>7.2470560076591672</v>
      </c>
    </row>
    <row r="6830" spans="1:15" x14ac:dyDescent="0.2">
      <c r="A6830">
        <v>1</v>
      </c>
      <c r="B6830" s="1">
        <f>48/82*K6830</f>
        <v>1492682.9268292682</v>
      </c>
      <c r="C6830" t="s">
        <v>22</v>
      </c>
      <c r="D6830" t="s">
        <v>1893</v>
      </c>
      <c r="E6830">
        <v>99</v>
      </c>
      <c r="F6830">
        <v>0</v>
      </c>
      <c r="H6830">
        <v>0</v>
      </c>
      <c r="K6830" s="1">
        <v>2550000</v>
      </c>
      <c r="L6830" s="1">
        <v>0</v>
      </c>
      <c r="N6830" s="3">
        <v>8</v>
      </c>
      <c r="O6830" s="10">
        <f>N6830-1/SUMIF(Seasons!A$2:A$8,C6830,Seasons!E$2:E$8)*(B6830-(E6830/SUMIF(Seasons!A$2:A$8,C6830,Seasons!B$2:B$8))*SUMIF(Seasons!A$2:A$8,C6830,Seasons!C$2:C$8))</f>
        <v>5.5527930763178599</v>
      </c>
    </row>
    <row r="6831" spans="1:15" x14ac:dyDescent="0.2">
      <c r="A6831">
        <v>1</v>
      </c>
      <c r="B6831" s="1">
        <f>K6831</f>
        <v>5600000</v>
      </c>
      <c r="C6831" t="s">
        <v>15</v>
      </c>
      <c r="D6831" t="s">
        <v>1893</v>
      </c>
      <c r="E6831">
        <v>195</v>
      </c>
      <c r="F6831">
        <v>0</v>
      </c>
      <c r="G6831">
        <v>0</v>
      </c>
      <c r="H6831">
        <v>0</v>
      </c>
      <c r="I6831"/>
      <c r="J6831" s="1">
        <v>5600000</v>
      </c>
      <c r="K6831" s="1">
        <v>5600000</v>
      </c>
      <c r="L6831" s="1">
        <v>0</v>
      </c>
      <c r="M6831"/>
      <c r="N6831" s="3">
        <v>15.2</v>
      </c>
      <c r="O6831" s="10">
        <f>N6831-1/SUMIF(Seasons!A$2:A$8,C6831,Seasons!E$2:E$8)*(B6831-(E6831/SUMIF(Seasons!A$2:A$8,C6831,Seasons!B$2:B$8))*SUMIF(Seasons!A$2:A$8,C6831,Seasons!C$2:C$8))</f>
        <v>3.4671829622458858</v>
      </c>
    </row>
    <row r="6832" spans="1:15" x14ac:dyDescent="0.2">
      <c r="A6832">
        <v>1</v>
      </c>
      <c r="B6832" s="1">
        <v>5600000</v>
      </c>
      <c r="C6832" t="s">
        <v>23</v>
      </c>
      <c r="D6832" t="s">
        <v>1893</v>
      </c>
      <c r="E6832">
        <v>186</v>
      </c>
      <c r="K6832" s="1">
        <v>5600000</v>
      </c>
      <c r="L6832" s="1">
        <v>0</v>
      </c>
      <c r="N6832" s="3">
        <v>14.6</v>
      </c>
      <c r="O6832" s="10">
        <f>N6832-1/SUMIF(Seasons!A$2:A$8,C6832,Seasons!E$2:E$8)*(B6832-(E6832/SUMIF(Seasons!A$2:A$8,C6832,Seasons!B$2:B$8))*SUMIF(Seasons!A$2:A$8,C6832,Seasons!C$2:C$8))</f>
        <v>3.8457852706299906</v>
      </c>
    </row>
    <row r="6833" spans="1:15" x14ac:dyDescent="0.2">
      <c r="A6833">
        <v>1</v>
      </c>
      <c r="B6833" s="1">
        <f>J6833</f>
        <v>3000000</v>
      </c>
      <c r="C6833" s="11" t="s">
        <v>17</v>
      </c>
      <c r="D6833" s="11" t="s">
        <v>1894</v>
      </c>
      <c r="E6833" s="12">
        <v>190</v>
      </c>
      <c r="F6833" s="12"/>
      <c r="G6833" s="12"/>
      <c r="H6833" s="12"/>
      <c r="I6833" s="13">
        <v>3000000</v>
      </c>
      <c r="J6833" s="14">
        <v>3000000</v>
      </c>
      <c r="K6833" s="14"/>
      <c r="L6833" s="14" t="s">
        <v>27</v>
      </c>
      <c r="M6833" s="13"/>
      <c r="N6833" s="10">
        <v>4.4000000000000004</v>
      </c>
      <c r="O6833" s="10">
        <f>N6833-1/SUMIF(Seasons!A$2:A$8,C6833,Seasons!E$2:E$8)*(B6833-(E6833/SUMIF(Seasons!A$2:A$8,C6833,Seasons!B$2:B$8))*SUMIF(Seasons!A$2:A$8,C6833,Seasons!C$2:C$8))</f>
        <v>-2.2193336974330959</v>
      </c>
    </row>
    <row r="6834" spans="1:15" x14ac:dyDescent="0.2">
      <c r="A6834">
        <v>1</v>
      </c>
      <c r="B6834" s="1">
        <f>K6834</f>
        <v>3000000</v>
      </c>
      <c r="C6834" s="11" t="s">
        <v>19</v>
      </c>
      <c r="D6834" s="11" t="s">
        <v>1894</v>
      </c>
      <c r="E6834" s="12">
        <v>193</v>
      </c>
      <c r="F6834" s="12">
        <v>0</v>
      </c>
      <c r="G6834" s="12">
        <v>0</v>
      </c>
      <c r="H6834" s="12">
        <v>0</v>
      </c>
      <c r="I6834" s="11"/>
      <c r="J6834" s="14">
        <v>3000000</v>
      </c>
      <c r="K6834" s="14">
        <v>3000000</v>
      </c>
      <c r="L6834" s="14">
        <v>0</v>
      </c>
      <c r="M6834" s="13"/>
      <c r="N6834" s="10">
        <v>4.4000000000000004</v>
      </c>
      <c r="O6834" s="10">
        <f>N6834-1/SUMIF(Seasons!A$2:A$8,C6834,Seasons!E$2:E$8)*(B6834-(E6834/SUMIF(Seasons!A$2:A$8,C6834,Seasons!B$2:B$8))*SUMIF(Seasons!A$2:A$8,C6834,Seasons!C$2:C$8))</f>
        <v>-2.2225165562913904</v>
      </c>
    </row>
    <row r="6835" spans="1:15" x14ac:dyDescent="0.2">
      <c r="A6835">
        <v>1</v>
      </c>
      <c r="B6835" s="1">
        <f>K6835</f>
        <v>3000000</v>
      </c>
      <c r="C6835" s="11" t="s">
        <v>20</v>
      </c>
      <c r="D6835" s="11" t="s">
        <v>1894</v>
      </c>
      <c r="E6835" s="12">
        <v>186</v>
      </c>
      <c r="F6835" s="12">
        <v>0</v>
      </c>
      <c r="G6835" s="12">
        <v>0</v>
      </c>
      <c r="H6835" s="12">
        <v>0</v>
      </c>
      <c r="I6835" s="12"/>
      <c r="J6835" s="14">
        <v>3000000</v>
      </c>
      <c r="K6835" s="14">
        <v>3000000</v>
      </c>
      <c r="L6835" s="14">
        <v>0</v>
      </c>
      <c r="M6835" s="13"/>
      <c r="N6835" s="10">
        <v>4.4000000000000004</v>
      </c>
      <c r="O6835" s="10">
        <f>N6835-1/SUMIF(Seasons!A$2:A$8,C6835,Seasons!E$2:E$8)*(B6835-(E6835/SUMIF(Seasons!A$2:A$8,C6835,Seasons!B$2:B$8))*SUMIF(Seasons!A$2:A$8,C6835,Seasons!C$2:C$8))</f>
        <v>-1.8630480167014607</v>
      </c>
    </row>
    <row r="6836" spans="1:15" x14ac:dyDescent="0.2">
      <c r="A6836">
        <v>1</v>
      </c>
      <c r="B6836" s="1">
        <f>K6836</f>
        <v>1000000</v>
      </c>
      <c r="C6836" s="11" t="s">
        <v>21</v>
      </c>
      <c r="D6836" s="11" t="s">
        <v>1894</v>
      </c>
      <c r="E6836" s="12">
        <v>185</v>
      </c>
      <c r="F6836" s="12">
        <v>0</v>
      </c>
      <c r="G6836" s="12">
        <v>0</v>
      </c>
      <c r="H6836" s="12">
        <v>0</v>
      </c>
      <c r="I6836" s="12"/>
      <c r="J6836" s="14">
        <v>1000000</v>
      </c>
      <c r="K6836" s="14">
        <v>1000000</v>
      </c>
      <c r="L6836" s="14">
        <v>0</v>
      </c>
      <c r="M6836" s="13">
        <v>0</v>
      </c>
      <c r="N6836" s="10">
        <v>-0.1</v>
      </c>
      <c r="O6836" s="10">
        <f>N6836-1/SUMIF(Seasons!A$2:A$8,C6836,Seasons!E$2:E$8)*(B6836-(E6836/SUMIF(Seasons!A$2:A$8,C6836,Seasons!B$2:B$8))*SUMIF(Seasons!A$2:A$8,C6836,Seasons!C$2:C$8))</f>
        <v>-1.1914313068453806</v>
      </c>
    </row>
    <row r="6837" spans="1:15" x14ac:dyDescent="0.2">
      <c r="A6837">
        <v>1</v>
      </c>
      <c r="B6837" s="1">
        <f>48/82*K6837</f>
        <v>585365.85365853657</v>
      </c>
      <c r="C6837" t="s">
        <v>22</v>
      </c>
      <c r="D6837" t="s">
        <v>1894</v>
      </c>
      <c r="E6837">
        <v>99</v>
      </c>
      <c r="F6837">
        <v>0</v>
      </c>
      <c r="H6837">
        <v>0</v>
      </c>
      <c r="K6837" s="1">
        <v>1000000</v>
      </c>
      <c r="L6837" s="1">
        <v>0</v>
      </c>
      <c r="O6837" s="10">
        <f>N6837-1/SUMIF(Seasons!A$2:A$8,C6837,Seasons!E$2:E$8)*(B6837-(E6837/SUMIF(Seasons!A$2:A$8,C6837,Seasons!B$2:B$8))*SUMIF(Seasons!A$2:A$8,C6837,Seasons!C$2:C$8))</f>
        <v>-0.57403619197482292</v>
      </c>
    </row>
    <row r="6838" spans="1:15" x14ac:dyDescent="0.2">
      <c r="A6838">
        <v>1</v>
      </c>
      <c r="B6838" s="1">
        <f>J6838</f>
        <v>850000</v>
      </c>
      <c r="C6838" s="11" t="s">
        <v>17</v>
      </c>
      <c r="D6838" s="11" t="s">
        <v>1895</v>
      </c>
      <c r="E6838" s="12">
        <v>190</v>
      </c>
      <c r="F6838" s="12"/>
      <c r="G6838" s="12"/>
      <c r="H6838" s="12"/>
      <c r="I6838" s="13">
        <v>850000</v>
      </c>
      <c r="J6838" s="14">
        <v>850000</v>
      </c>
      <c r="K6838" s="14"/>
      <c r="L6838" s="14" t="s">
        <v>27</v>
      </c>
      <c r="M6838" s="13"/>
      <c r="N6838" s="10">
        <v>8.6</v>
      </c>
      <c r="O6838" s="10">
        <f>N6838-1/SUMIF(Seasons!A$2:A$8,C6838,Seasons!E$2:E$8)*(B6838-(E6838/SUMIF(Seasons!A$2:A$8,C6838,Seasons!B$2:B$8))*SUMIF(Seasons!A$2:A$8,C6838,Seasons!C$2:C$8))</f>
        <v>7.6169306389950844</v>
      </c>
    </row>
    <row r="6839" spans="1:15" x14ac:dyDescent="0.2">
      <c r="A6839">
        <v>1</v>
      </c>
      <c r="B6839" s="1">
        <f>K6839</f>
        <v>850000</v>
      </c>
      <c r="C6839" s="11" t="s">
        <v>19</v>
      </c>
      <c r="D6839" s="11" t="s">
        <v>1895</v>
      </c>
      <c r="E6839" s="11">
        <v>193</v>
      </c>
      <c r="F6839" s="11">
        <v>0</v>
      </c>
      <c r="G6839" s="11">
        <v>0</v>
      </c>
      <c r="H6839" s="11">
        <v>0</v>
      </c>
      <c r="I6839" s="11"/>
      <c r="J6839" s="17">
        <v>850000</v>
      </c>
      <c r="K6839" s="17">
        <v>850000</v>
      </c>
      <c r="L6839" s="17">
        <v>0</v>
      </c>
      <c r="M6839" s="18"/>
      <c r="N6839" s="10">
        <v>11.8</v>
      </c>
      <c r="O6839" s="10">
        <f>N6839-1/SUMIF(Seasons!A$2:A$8,C6839,Seasons!E$2:E$8)*(B6839-(E6839/SUMIF(Seasons!A$2:A$8,C6839,Seasons!B$2:B$8))*SUMIF(Seasons!A$2:A$8,C6839,Seasons!C$2:C$8))</f>
        <v>10.872847682119206</v>
      </c>
    </row>
    <row r="6840" spans="1:15" x14ac:dyDescent="0.2">
      <c r="A6840">
        <v>1</v>
      </c>
      <c r="B6840" s="1">
        <f>K6840</f>
        <v>2999995</v>
      </c>
      <c r="C6840" s="11" t="s">
        <v>20</v>
      </c>
      <c r="D6840" s="11" t="s">
        <v>1895</v>
      </c>
      <c r="E6840" s="12">
        <v>186</v>
      </c>
      <c r="F6840" s="12">
        <v>0</v>
      </c>
      <c r="G6840" s="12">
        <v>0</v>
      </c>
      <c r="H6840" s="12">
        <v>0</v>
      </c>
      <c r="I6840" s="12"/>
      <c r="J6840" s="14">
        <v>2999995</v>
      </c>
      <c r="K6840" s="14">
        <v>2999995</v>
      </c>
      <c r="L6840" s="14">
        <v>0</v>
      </c>
      <c r="M6840" s="13"/>
      <c r="N6840" s="10">
        <v>6.3</v>
      </c>
      <c r="O6840" s="10">
        <f>N6840-1/SUMIF(Seasons!A$2:A$8,C6840,Seasons!E$2:E$8)*(B6840-(E6840/SUMIF(Seasons!A$2:A$8,C6840,Seasons!B$2:B$8))*SUMIF(Seasons!A$2:A$8,C6840,Seasons!C$2:C$8))</f>
        <v>3.6964509394572076E-2</v>
      </c>
    </row>
    <row r="6841" spans="1:15" x14ac:dyDescent="0.2">
      <c r="A6841">
        <v>1</v>
      </c>
      <c r="B6841" s="1">
        <f>K6841</f>
        <v>2875000</v>
      </c>
      <c r="C6841" s="11" t="s">
        <v>21</v>
      </c>
      <c r="D6841" s="11" t="s">
        <v>1895</v>
      </c>
      <c r="E6841" s="12">
        <v>185</v>
      </c>
      <c r="F6841" s="12">
        <v>0</v>
      </c>
      <c r="G6841" s="12">
        <v>0</v>
      </c>
      <c r="H6841" s="12">
        <v>0</v>
      </c>
      <c r="I6841" s="12"/>
      <c r="J6841" s="14">
        <v>2875000</v>
      </c>
      <c r="K6841" s="14">
        <v>2875000</v>
      </c>
      <c r="L6841" s="14">
        <v>0</v>
      </c>
      <c r="M6841" s="13">
        <v>0</v>
      </c>
      <c r="N6841" s="10">
        <v>10.4</v>
      </c>
      <c r="O6841" s="10">
        <f>N6841-1/SUMIF(Seasons!A$2:A$8,C6841,Seasons!E$2:E$8)*(B6841-(E6841/SUMIF(Seasons!A$2:A$8,C6841,Seasons!B$2:B$8))*SUMIF(Seasons!A$2:A$8,C6841,Seasons!C$2:C$8))</f>
        <v>5.0002872187649601</v>
      </c>
    </row>
    <row r="6842" spans="1:15" x14ac:dyDescent="0.2">
      <c r="A6842">
        <v>1</v>
      </c>
      <c r="B6842" s="1">
        <f>48/82*K6842</f>
        <v>1682926.8292682925</v>
      </c>
      <c r="C6842" t="s">
        <v>22</v>
      </c>
      <c r="D6842" t="s">
        <v>1895</v>
      </c>
      <c r="E6842">
        <v>99</v>
      </c>
      <c r="F6842">
        <v>0</v>
      </c>
      <c r="H6842">
        <v>0</v>
      </c>
      <c r="K6842" s="1">
        <v>2875000</v>
      </c>
      <c r="L6842" s="1">
        <v>0</v>
      </c>
      <c r="N6842" s="3">
        <v>1.5</v>
      </c>
      <c r="O6842" s="10">
        <f>N6842-1/SUMIF(Seasons!A$2:A$8,C6842,Seasons!E$2:E$8)*(B6842-(E6842/SUMIF(Seasons!A$2:A$8,C6842,Seasons!B$2:B$8))*SUMIF(Seasons!A$2:A$8,C6842,Seasons!C$2:C$8))</f>
        <v>-1.3399685287175451</v>
      </c>
    </row>
    <row r="6843" spans="1:15" x14ac:dyDescent="0.2">
      <c r="A6843">
        <v>1</v>
      </c>
      <c r="B6843" s="1">
        <f>K6843</f>
        <v>158549</v>
      </c>
      <c r="C6843" s="11" t="s">
        <v>19</v>
      </c>
      <c r="D6843" s="11" t="s">
        <v>1896</v>
      </c>
      <c r="E6843" s="12">
        <v>36</v>
      </c>
      <c r="F6843" s="12">
        <v>0</v>
      </c>
      <c r="G6843" s="12">
        <v>0</v>
      </c>
      <c r="H6843" s="12">
        <v>0</v>
      </c>
      <c r="I6843" s="11"/>
      <c r="J6843" s="14">
        <v>850000</v>
      </c>
      <c r="K6843" s="14">
        <v>158549</v>
      </c>
      <c r="L6843" s="14">
        <v>240000</v>
      </c>
      <c r="M6843" s="13"/>
      <c r="N6843" s="10">
        <v>-0.9</v>
      </c>
      <c r="O6843" s="10">
        <f>N6843-1/SUMIF(Seasons!A$2:A$8,C6843,Seasons!E$2:E$8)*(B6843-(E6843/SUMIF(Seasons!A$2:A$8,C6843,Seasons!B$2:B$8))*SUMIF(Seasons!A$2:A$8,C6843,Seasons!C$2:C$8))</f>
        <v>-1.0729397385306936</v>
      </c>
    </row>
    <row r="6844" spans="1:15" x14ac:dyDescent="0.2">
      <c r="A6844">
        <v>1</v>
      </c>
      <c r="B6844" s="1">
        <f>K6844</f>
        <v>301613</v>
      </c>
      <c r="C6844" s="11" t="s">
        <v>20</v>
      </c>
      <c r="D6844" s="11" t="s">
        <v>1896</v>
      </c>
      <c r="E6844" s="12">
        <v>66</v>
      </c>
      <c r="F6844" s="12">
        <v>0</v>
      </c>
      <c r="G6844" s="12">
        <v>0</v>
      </c>
      <c r="H6844" s="12">
        <v>0</v>
      </c>
      <c r="I6844" s="12"/>
      <c r="J6844" s="14">
        <v>850000</v>
      </c>
      <c r="K6844" s="14">
        <v>301613</v>
      </c>
      <c r="L6844" s="14">
        <v>215000</v>
      </c>
      <c r="M6844" s="13"/>
      <c r="N6844" s="10">
        <v>0.5</v>
      </c>
      <c r="O6844" s="10">
        <f>N6844-1/SUMIF(Seasons!A$2:A$8,C6844,Seasons!E$2:E$8)*(B6844-(E6844/SUMIF(Seasons!A$2:A$8,C6844,Seasons!B$2:B$8))*SUMIF(Seasons!A$2:A$8,C6844,Seasons!C$2:C$8))</f>
        <v>0.1888676947942623</v>
      </c>
    </row>
    <row r="6845" spans="1:15" x14ac:dyDescent="0.2">
      <c r="A6845">
        <v>1</v>
      </c>
      <c r="B6845" s="1">
        <f>K6845</f>
        <v>625000</v>
      </c>
      <c r="C6845" s="11" t="s">
        <v>21</v>
      </c>
      <c r="D6845" s="11" t="s">
        <v>1896</v>
      </c>
      <c r="E6845" s="12">
        <v>185</v>
      </c>
      <c r="F6845" s="16">
        <v>129</v>
      </c>
      <c r="G6845" s="12">
        <v>0</v>
      </c>
      <c r="H6845" s="12">
        <v>0</v>
      </c>
      <c r="I6845" s="12"/>
      <c r="J6845" s="14">
        <v>625000</v>
      </c>
      <c r="K6845" s="14">
        <v>625000</v>
      </c>
      <c r="L6845" s="14">
        <v>0</v>
      </c>
      <c r="M6845" s="13">
        <v>0</v>
      </c>
      <c r="N6845" s="10">
        <v>0.1</v>
      </c>
      <c r="O6845" s="10">
        <f>N6845-1/SUMIF(Seasons!A$2:A$8,C6845,Seasons!E$2:E$8)*(B6845-(E6845/SUMIF(Seasons!A$2:A$8,C6845,Seasons!B$2:B$8))*SUMIF(Seasons!A$2:A$8,C6845,Seasons!C$2:C$8))</f>
        <v>-0.12977501196744853</v>
      </c>
    </row>
    <row r="6846" spans="1:15" x14ac:dyDescent="0.2">
      <c r="A6846">
        <v>1</v>
      </c>
      <c r="B6846" s="1">
        <f>48/82*K6846</f>
        <v>402439.02439024387</v>
      </c>
      <c r="C6846" t="s">
        <v>22</v>
      </c>
      <c r="D6846" t="s">
        <v>1896</v>
      </c>
      <c r="E6846">
        <v>99</v>
      </c>
      <c r="F6846">
        <v>0</v>
      </c>
      <c r="H6846">
        <v>0</v>
      </c>
      <c r="K6846" s="1">
        <v>687500</v>
      </c>
      <c r="L6846" s="1">
        <v>0</v>
      </c>
      <c r="N6846" s="3">
        <v>-0.2</v>
      </c>
      <c r="O6846" s="10">
        <f>N6846-1/SUMIF(Seasons!A$2:A$8,C6846,Seasons!E$2:E$8)*(B6846-(E6846/SUMIF(Seasons!A$2:A$8,C6846,Seasons!B$2:B$8))*SUMIF(Seasons!A$2:A$8,C6846,Seasons!C$2:C$8))</f>
        <v>-0.39638080251770252</v>
      </c>
    </row>
    <row r="6847" spans="1:15" x14ac:dyDescent="0.2">
      <c r="A6847">
        <v>1</v>
      </c>
      <c r="B6847" s="1">
        <f>K6847</f>
        <v>700000</v>
      </c>
      <c r="C6847" t="s">
        <v>15</v>
      </c>
      <c r="D6847" t="s">
        <v>1896</v>
      </c>
      <c r="E6847">
        <v>195</v>
      </c>
      <c r="F6847">
        <v>0</v>
      </c>
      <c r="G6847">
        <v>0</v>
      </c>
      <c r="H6847">
        <v>0</v>
      </c>
      <c r="I6847"/>
      <c r="J6847" s="1">
        <v>700000</v>
      </c>
      <c r="K6847" s="1">
        <v>700000</v>
      </c>
      <c r="L6847" s="1">
        <v>0</v>
      </c>
      <c r="M6847"/>
      <c r="N6847" s="3">
        <v>-0.5</v>
      </c>
      <c r="O6847" s="10">
        <f>N6847-1/SUMIF(Seasons!A$2:A$8,C6847,Seasons!E$2:E$8)*(B6847-(E6847/SUMIF(Seasons!A$2:A$8,C6847,Seasons!B$2:B$8))*SUMIF(Seasons!A$2:A$8,C6847,Seasons!C$2:C$8))</f>
        <v>-0.84849951597289452</v>
      </c>
    </row>
    <row r="6848" spans="1:15" x14ac:dyDescent="0.2">
      <c r="A6848">
        <v>1</v>
      </c>
      <c r="B6848" s="1">
        <v>513000</v>
      </c>
      <c r="C6848" t="s">
        <v>23</v>
      </c>
      <c r="D6848" t="s">
        <v>1896</v>
      </c>
      <c r="E6848">
        <v>166</v>
      </c>
      <c r="K6848" s="1">
        <v>513000</v>
      </c>
      <c r="L6848" s="1">
        <v>0</v>
      </c>
      <c r="N6848" s="3">
        <v>3.1</v>
      </c>
      <c r="O6848" s="10">
        <f>N6848-1/SUMIF(Seasons!A$2:A$8,C6848,Seasons!E$2:E$8)*(B6848-(E6848/SUMIF(Seasons!A$2:A$8,C6848,Seasons!B$2:B$8))*SUMIF(Seasons!A$2:A$8,C6848,Seasons!C$2:C$8))</f>
        <v>3.052852276955663</v>
      </c>
    </row>
    <row r="6849" spans="1:15" x14ac:dyDescent="0.2">
      <c r="A6849">
        <v>1</v>
      </c>
      <c r="B6849" s="1">
        <f>J6849</f>
        <v>2375000</v>
      </c>
      <c r="C6849" s="11" t="s">
        <v>17</v>
      </c>
      <c r="D6849" s="11" t="s">
        <v>1897</v>
      </c>
      <c r="E6849" s="12">
        <v>190</v>
      </c>
      <c r="F6849" s="12"/>
      <c r="G6849" s="12"/>
      <c r="H6849" s="12"/>
      <c r="I6849" s="13">
        <v>2350000</v>
      </c>
      <c r="J6849" s="14">
        <v>2375000</v>
      </c>
      <c r="K6849" s="14"/>
      <c r="L6849" s="14" t="s">
        <v>27</v>
      </c>
      <c r="M6849" s="13"/>
      <c r="N6849" s="10">
        <v>9.4</v>
      </c>
      <c r="O6849" s="10">
        <f>N6849-1/SUMIF(Seasons!A$2:A$8,C6849,Seasons!E$2:E$8)*(B6849-(E6849/SUMIF(Seasons!A$2:A$8,C6849,Seasons!B$2:B$8))*SUMIF(Seasons!A$2:A$8,C6849,Seasons!C$2:C$8))</f>
        <v>4.4191152375750962</v>
      </c>
    </row>
    <row r="6850" spans="1:15" x14ac:dyDescent="0.2">
      <c r="A6850">
        <v>1</v>
      </c>
      <c r="B6850" s="1">
        <f>K6850</f>
        <v>2375000</v>
      </c>
      <c r="C6850" s="11" t="s">
        <v>19</v>
      </c>
      <c r="D6850" s="11" t="s">
        <v>1897</v>
      </c>
      <c r="E6850" s="12">
        <v>193</v>
      </c>
      <c r="F6850" s="12">
        <v>0</v>
      </c>
      <c r="G6850" s="12">
        <v>0</v>
      </c>
      <c r="H6850" s="12">
        <v>0</v>
      </c>
      <c r="I6850" s="11"/>
      <c r="J6850" s="14">
        <v>2375000</v>
      </c>
      <c r="K6850" s="14">
        <v>2375000</v>
      </c>
      <c r="L6850" s="14">
        <v>0</v>
      </c>
      <c r="M6850" s="13"/>
      <c r="N6850" s="10">
        <v>0.4</v>
      </c>
      <c r="O6850" s="10">
        <f>N6850-1/SUMIF(Seasons!A$2:A$8,C6850,Seasons!E$2:E$8)*(B6850-(E6850/SUMIF(Seasons!A$2:A$8,C6850,Seasons!B$2:B$8))*SUMIF(Seasons!A$2:A$8,C6850,Seasons!C$2:C$8))</f>
        <v>-4.5668874172185427</v>
      </c>
    </row>
    <row r="6851" spans="1:15" x14ac:dyDescent="0.2">
      <c r="A6851">
        <v>1</v>
      </c>
      <c r="B6851" s="1">
        <f>K6851</f>
        <v>1059812</v>
      </c>
      <c r="C6851" s="11" t="s">
        <v>20</v>
      </c>
      <c r="D6851" s="11" t="s">
        <v>1897</v>
      </c>
      <c r="E6851" s="12">
        <v>83</v>
      </c>
      <c r="F6851" s="12">
        <v>0</v>
      </c>
      <c r="G6851" s="12">
        <v>0</v>
      </c>
      <c r="H6851" s="12">
        <v>0</v>
      </c>
      <c r="I6851" s="12"/>
      <c r="J6851" s="14">
        <v>2375000</v>
      </c>
      <c r="K6851" s="14">
        <v>1059812</v>
      </c>
      <c r="L6851" s="14">
        <v>0</v>
      </c>
      <c r="M6851" s="13"/>
      <c r="N6851" s="10">
        <v>-0.2</v>
      </c>
      <c r="O6851" s="10">
        <f>N6851-1/SUMIF(Seasons!A$2:A$8,C6851,Seasons!E$2:E$8)*(B6851-(E6851/SUMIF(Seasons!A$2:A$8,C6851,Seasons!B$2:B$8))*SUMIF(Seasons!A$2:A$8,C6851,Seasons!C$2:C$8))</f>
        <v>-2.2961011785305407</v>
      </c>
    </row>
    <row r="6852" spans="1:15" x14ac:dyDescent="0.2">
      <c r="A6852">
        <v>1</v>
      </c>
      <c r="B6852" s="1">
        <f>J6852</f>
        <v>487500</v>
      </c>
      <c r="C6852" s="11" t="s">
        <v>17</v>
      </c>
      <c r="D6852" s="11" t="s">
        <v>1898</v>
      </c>
      <c r="E6852" s="12">
        <v>190</v>
      </c>
      <c r="F6852" s="12"/>
      <c r="G6852" s="12"/>
      <c r="H6852" s="12"/>
      <c r="I6852" s="13">
        <v>500000</v>
      </c>
      <c r="J6852" s="14">
        <v>487500</v>
      </c>
      <c r="K6852" s="14"/>
      <c r="L6852" s="14" t="s">
        <v>27</v>
      </c>
      <c r="M6852" s="13"/>
      <c r="N6852" s="10">
        <v>0.4</v>
      </c>
      <c r="O6852" s="10">
        <f>N6852-1/SUMIF(Seasons!A$2:A$8,C6852,Seasons!E$2:E$8)*(B6852-(E6852/SUMIF(Seasons!A$2:A$8,C6852,Seasons!B$2:B$8))*SUMIF(Seasons!A$2:A$8,C6852,Seasons!C$2:C$8))</f>
        <v>0.3672310212998362</v>
      </c>
    </row>
    <row r="6853" spans="1:15" x14ac:dyDescent="0.2">
      <c r="A6853">
        <v>1</v>
      </c>
      <c r="B6853" s="1">
        <f>K6853</f>
        <v>196632</v>
      </c>
      <c r="C6853" s="11" t="s">
        <v>19</v>
      </c>
      <c r="D6853" s="11" t="s">
        <v>1898</v>
      </c>
      <c r="E6853" s="12">
        <v>69</v>
      </c>
      <c r="F6853" s="12">
        <v>0</v>
      </c>
      <c r="G6853" s="12">
        <v>0</v>
      </c>
      <c r="H6853" s="12">
        <v>0</v>
      </c>
      <c r="I6853" s="11"/>
      <c r="J6853" s="14">
        <v>550000</v>
      </c>
      <c r="K6853" s="14">
        <v>196632</v>
      </c>
      <c r="L6853" s="14">
        <v>0</v>
      </c>
      <c r="M6853" s="13"/>
      <c r="N6853" s="10">
        <v>-0.6</v>
      </c>
      <c r="O6853" s="10">
        <f>N6853-1/SUMIF(Seasons!A$2:A$8,C6853,Seasons!E$2:E$8)*(B6853-(E6853/SUMIF(Seasons!A$2:A$8,C6853,Seasons!B$2:B$8))*SUMIF(Seasons!A$2:A$8,C6853,Seasons!C$2:C$8))</f>
        <v>-0.64735237964519776</v>
      </c>
    </row>
    <row r="6854" spans="1:15" x14ac:dyDescent="0.2">
      <c r="A6854">
        <v>1</v>
      </c>
      <c r="B6854" s="1">
        <f>K6854</f>
        <v>97259</v>
      </c>
      <c r="C6854" s="11" t="s">
        <v>20</v>
      </c>
      <c r="D6854" s="11" t="s">
        <v>1898</v>
      </c>
      <c r="E6854" s="12">
        <v>0</v>
      </c>
      <c r="F6854" s="16">
        <v>92</v>
      </c>
      <c r="G6854" s="12">
        <v>0</v>
      </c>
      <c r="H6854" s="12">
        <v>92</v>
      </c>
      <c r="I6854" s="12"/>
      <c r="J6854" s="14">
        <v>550000</v>
      </c>
      <c r="K6854" s="14">
        <v>97259</v>
      </c>
      <c r="L6854" s="14">
        <v>0</v>
      </c>
      <c r="M6854" s="13"/>
      <c r="N6854" s="10"/>
      <c r="O6854" s="10">
        <f>N6854-1/SUMIF(Seasons!A$2:A$8,C6854,Seasons!E$2:E$8)*(B6854-(E6854/SUMIF(Seasons!A$2:A$8,C6854,Seasons!B$2:B$8))*SUMIF(Seasons!A$2:A$8,C6854,Seasons!C$2:C$8))</f>
        <v>-0.24365511482254695</v>
      </c>
    </row>
    <row r="6855" spans="1:15" x14ac:dyDescent="0.2">
      <c r="A6855">
        <v>1</v>
      </c>
      <c r="B6855" s="1">
        <f>K6855</f>
        <v>31081</v>
      </c>
      <c r="C6855" s="11" t="s">
        <v>21</v>
      </c>
      <c r="D6855" s="11" t="s">
        <v>1898</v>
      </c>
      <c r="E6855" s="12">
        <v>10</v>
      </c>
      <c r="F6855" s="12">
        <v>0</v>
      </c>
      <c r="G6855" s="12">
        <v>0</v>
      </c>
      <c r="H6855" s="12">
        <v>0</v>
      </c>
      <c r="I6855" s="12"/>
      <c r="J6855" s="14">
        <v>575000</v>
      </c>
      <c r="K6855" s="14">
        <v>31081</v>
      </c>
      <c r="L6855" s="14">
        <v>0</v>
      </c>
      <c r="M6855" s="13">
        <v>0</v>
      </c>
      <c r="N6855" s="10">
        <v>0</v>
      </c>
      <c r="O6855" s="10">
        <f>N6855-1/SUMIF(Seasons!A$2:A$8,C6855,Seasons!E$2:E$8)*(B6855-(E6855/SUMIF(Seasons!A$2:A$8,C6855,Seasons!B$2:B$8))*SUMIF(Seasons!A$2:A$8,C6855,Seasons!C$2:C$8))</f>
        <v>-6.2099491545159289E-3</v>
      </c>
    </row>
    <row r="6856" spans="1:15" x14ac:dyDescent="0.2">
      <c r="A6856">
        <v>1</v>
      </c>
      <c r="B6856" s="1">
        <f>K6856</f>
        <v>11351</v>
      </c>
      <c r="C6856" s="11" t="s">
        <v>21</v>
      </c>
      <c r="D6856" s="11" t="s">
        <v>1899</v>
      </c>
      <c r="E6856" s="12">
        <v>4</v>
      </c>
      <c r="F6856" s="12">
        <v>0</v>
      </c>
      <c r="G6856" s="12">
        <v>0</v>
      </c>
      <c r="H6856" s="12">
        <v>0</v>
      </c>
      <c r="I6856" s="12"/>
      <c r="J6856" s="14">
        <v>525000</v>
      </c>
      <c r="K6856" s="14">
        <v>11351</v>
      </c>
      <c r="L6856" s="14">
        <v>0</v>
      </c>
      <c r="M6856" s="13">
        <v>0</v>
      </c>
      <c r="N6856" s="10">
        <v>0</v>
      </c>
      <c r="O6856" s="10">
        <f>N6856-1/SUMIF(Seasons!A$2:A$8,C6856,Seasons!E$2:E$8)*(B6856-(E6856/SUMIF(Seasons!A$2:A$8,C6856,Seasons!B$2:B$8))*SUMIF(Seasons!A$2:A$8,C6856,Seasons!C$2:C$8))</f>
        <v>8.0731760961615041E-7</v>
      </c>
    </row>
    <row r="6857" spans="1:15" x14ac:dyDescent="0.2">
      <c r="A6857">
        <v>1</v>
      </c>
      <c r="B6857" s="1">
        <f>K6857</f>
        <v>5821</v>
      </c>
      <c r="C6857" t="s">
        <v>15</v>
      </c>
      <c r="D6857" t="s">
        <v>1900</v>
      </c>
      <c r="E6857">
        <v>2</v>
      </c>
      <c r="F6857">
        <v>0</v>
      </c>
      <c r="G6857">
        <v>0</v>
      </c>
      <c r="H6857">
        <v>0</v>
      </c>
      <c r="I6857"/>
      <c r="J6857" s="1">
        <v>567500</v>
      </c>
      <c r="K6857" s="1">
        <v>5821</v>
      </c>
      <c r="L6857" s="1">
        <v>0</v>
      </c>
      <c r="M6857"/>
      <c r="N6857" s="3">
        <v>0</v>
      </c>
      <c r="O6857" s="10">
        <f>N6857-1/SUMIF(Seasons!A$2:A$8,C6857,Seasons!E$2:E$8)*(B6857-(E6857/SUMIF(Seasons!A$2:A$8,C6857,Seasons!B$2:B$8))*SUMIF(Seasons!A$2:A$8,C6857,Seasons!C$2:C$8))</f>
        <v>-4.1813984660064125E-4</v>
      </c>
    </row>
    <row r="6858" spans="1:15" x14ac:dyDescent="0.2">
      <c r="A6858">
        <v>1</v>
      </c>
      <c r="B6858" s="1">
        <v>34000</v>
      </c>
      <c r="C6858" t="s">
        <v>23</v>
      </c>
      <c r="D6858" t="s">
        <v>1900</v>
      </c>
      <c r="E6858">
        <v>11</v>
      </c>
      <c r="K6858" s="1">
        <v>34000</v>
      </c>
      <c r="L6858" s="1">
        <v>0</v>
      </c>
      <c r="N6858" s="3">
        <v>-0.1</v>
      </c>
      <c r="O6858" s="10">
        <f>N6858-1/SUMIF(Seasons!A$2:A$8,C6858,Seasons!E$2:E$8)*(B6858-(E6858/SUMIF(Seasons!A$2:A$8,C6858,Seasons!B$2:B$8))*SUMIF(Seasons!A$2:A$8,C6858,Seasons!C$2:C$8))</f>
        <v>-0.10313707530698114</v>
      </c>
    </row>
    <row r="6859" spans="1:15" x14ac:dyDescent="0.2">
      <c r="A6859">
        <v>1</v>
      </c>
      <c r="B6859" s="1">
        <f>J6859</f>
        <v>3550000</v>
      </c>
      <c r="C6859" s="11" t="s">
        <v>17</v>
      </c>
      <c r="D6859" s="11" t="s">
        <v>1901</v>
      </c>
      <c r="E6859" s="12">
        <v>190</v>
      </c>
      <c r="F6859" s="12"/>
      <c r="G6859" s="12"/>
      <c r="H6859" s="12"/>
      <c r="I6859" s="13">
        <v>3550000</v>
      </c>
      <c r="J6859" s="14">
        <v>3550000</v>
      </c>
      <c r="K6859" s="14"/>
      <c r="L6859" s="14" t="s">
        <v>27</v>
      </c>
      <c r="M6859" s="13"/>
      <c r="N6859" s="10">
        <v>13.7</v>
      </c>
      <c r="O6859" s="10">
        <f>N6859-1/SUMIF(Seasons!A$2:A$8,C6859,Seasons!E$2:E$8)*(B6859-(E6859/SUMIF(Seasons!A$2:A$8,C6859,Seasons!B$2:B$8))*SUMIF(Seasons!A$2:A$8,C6859,Seasons!C$2:C$8))</f>
        <v>5.6388312397596945</v>
      </c>
    </row>
    <row r="6860" spans="1:15" x14ac:dyDescent="0.2">
      <c r="A6860">
        <v>1</v>
      </c>
      <c r="B6860" s="1">
        <f>K6860</f>
        <v>3550000</v>
      </c>
      <c r="C6860" s="11" t="s">
        <v>19</v>
      </c>
      <c r="D6860" s="11" t="s">
        <v>1901</v>
      </c>
      <c r="E6860" s="12">
        <v>193</v>
      </c>
      <c r="F6860" s="12">
        <v>0</v>
      </c>
      <c r="G6860" s="12">
        <v>0</v>
      </c>
      <c r="H6860" s="12">
        <v>0</v>
      </c>
      <c r="I6860" s="11"/>
      <c r="J6860" s="14">
        <v>3550000</v>
      </c>
      <c r="K6860" s="14">
        <v>3550000</v>
      </c>
      <c r="L6860" s="14">
        <v>0</v>
      </c>
      <c r="M6860" s="13"/>
      <c r="N6860" s="10">
        <v>7.6</v>
      </c>
      <c r="O6860" s="10">
        <f>N6860-1/SUMIF(Seasons!A$2:A$8,C6860,Seasons!E$2:E$8)*(B6860-(E6860/SUMIF(Seasons!A$2:A$8,C6860,Seasons!B$2:B$8))*SUMIF(Seasons!A$2:A$8,C6860,Seasons!C$2:C$8))</f>
        <v>-0.47947019867549656</v>
      </c>
    </row>
    <row r="6861" spans="1:15" x14ac:dyDescent="0.2">
      <c r="A6861">
        <v>1</v>
      </c>
      <c r="B6861" s="1">
        <f>K6861</f>
        <v>3000000</v>
      </c>
      <c r="C6861" s="11" t="s">
        <v>20</v>
      </c>
      <c r="D6861" s="11" t="s">
        <v>1901</v>
      </c>
      <c r="E6861" s="12">
        <v>186</v>
      </c>
      <c r="F6861" s="12">
        <v>0</v>
      </c>
      <c r="G6861" s="12">
        <v>0</v>
      </c>
      <c r="H6861" s="12">
        <v>0</v>
      </c>
      <c r="I6861" s="12"/>
      <c r="J6861" s="14">
        <v>3000000</v>
      </c>
      <c r="K6861" s="14">
        <v>3000000</v>
      </c>
      <c r="L6861" s="14">
        <v>0</v>
      </c>
      <c r="M6861" s="13"/>
      <c r="N6861" s="10">
        <v>6.8</v>
      </c>
      <c r="O6861" s="10">
        <f>N6861-1/SUMIF(Seasons!A$2:A$8,C6861,Seasons!E$2:E$8)*(B6861-(E6861/SUMIF(Seasons!A$2:A$8,C6861,Seasons!B$2:B$8))*SUMIF(Seasons!A$2:A$8,C6861,Seasons!C$2:C$8))</f>
        <v>0.53695198329853877</v>
      </c>
    </row>
    <row r="6862" spans="1:15" x14ac:dyDescent="0.2">
      <c r="A6862">
        <v>1</v>
      </c>
      <c r="B6862" s="1">
        <f>K6862</f>
        <v>3000000</v>
      </c>
      <c r="C6862" s="11" t="s">
        <v>21</v>
      </c>
      <c r="D6862" s="11" t="s">
        <v>1901</v>
      </c>
      <c r="E6862" s="12">
        <v>185</v>
      </c>
      <c r="F6862" s="12">
        <v>0</v>
      </c>
      <c r="G6862" s="12">
        <v>0</v>
      </c>
      <c r="H6862" s="12">
        <v>0</v>
      </c>
      <c r="I6862" s="12"/>
      <c r="J6862" s="14">
        <v>3000000</v>
      </c>
      <c r="K6862" s="14">
        <v>3000000</v>
      </c>
      <c r="L6862" s="14">
        <v>0</v>
      </c>
      <c r="M6862" s="13">
        <v>0</v>
      </c>
      <c r="N6862" s="10">
        <v>18.2</v>
      </c>
      <c r="O6862" s="10">
        <f>N6862-1/SUMIF(Seasons!A$2:A$8,C6862,Seasons!E$2:E$8)*(B6862-(E6862/SUMIF(Seasons!A$2:A$8,C6862,Seasons!B$2:B$8))*SUMIF(Seasons!A$2:A$8,C6862,Seasons!C$2:C$8))</f>
        <v>12.513068453805648</v>
      </c>
    </row>
    <row r="6863" spans="1:15" x14ac:dyDescent="0.2">
      <c r="A6863">
        <v>1</v>
      </c>
      <c r="B6863" s="1">
        <f>48/82*K6863</f>
        <v>2634146.3414634145</v>
      </c>
      <c r="C6863" t="s">
        <v>22</v>
      </c>
      <c r="D6863" t="s">
        <v>1901</v>
      </c>
      <c r="E6863">
        <v>99</v>
      </c>
      <c r="F6863">
        <v>0</v>
      </c>
      <c r="H6863">
        <v>0</v>
      </c>
      <c r="K6863" s="1">
        <v>4500000</v>
      </c>
      <c r="L6863" s="1">
        <v>0</v>
      </c>
      <c r="N6863" s="3">
        <v>5.6</v>
      </c>
      <c r="O6863" s="10">
        <f>N6863-1/SUMIF(Seasons!A$2:A$8,C6863,Seasons!E$2:E$8)*(B6863-(E6863/SUMIF(Seasons!A$2:A$8,C6863,Seasons!B$2:B$8))*SUMIF(Seasons!A$2:A$8,C6863,Seasons!C$2:C$8))</f>
        <v>0.7962234461054285</v>
      </c>
    </row>
    <row r="6864" spans="1:15" x14ac:dyDescent="0.2">
      <c r="A6864">
        <v>1</v>
      </c>
      <c r="B6864" s="1">
        <f>K6864</f>
        <v>4500000</v>
      </c>
      <c r="C6864" t="s">
        <v>15</v>
      </c>
      <c r="D6864" t="s">
        <v>1901</v>
      </c>
      <c r="E6864">
        <v>195</v>
      </c>
      <c r="F6864">
        <v>0</v>
      </c>
      <c r="G6864">
        <v>0</v>
      </c>
      <c r="H6864">
        <v>0</v>
      </c>
      <c r="I6864"/>
      <c r="J6864" s="1">
        <v>4500000</v>
      </c>
      <c r="K6864" s="1">
        <v>4500000</v>
      </c>
      <c r="L6864" s="1">
        <v>0</v>
      </c>
      <c r="M6864"/>
      <c r="N6864" s="3">
        <v>3.7</v>
      </c>
      <c r="O6864" s="10">
        <f>N6864-1/SUMIF(Seasons!A$2:A$8,C6864,Seasons!E$2:E$8)*(B6864-(E6864/SUMIF(Seasons!A$2:A$8,C6864,Seasons!B$2:B$8))*SUMIF(Seasons!A$2:A$8,C6864,Seasons!C$2:C$8))</f>
        <v>-5.4771539206195543</v>
      </c>
    </row>
    <row r="6865" spans="1:15" x14ac:dyDescent="0.2">
      <c r="A6865">
        <v>1</v>
      </c>
      <c r="B6865" s="1">
        <f>J6865</f>
        <v>4000000</v>
      </c>
      <c r="C6865" s="11" t="s">
        <v>17</v>
      </c>
      <c r="D6865" s="11" t="s">
        <v>1902</v>
      </c>
      <c r="E6865" s="12">
        <v>190</v>
      </c>
      <c r="F6865" s="12"/>
      <c r="G6865" s="12"/>
      <c r="H6865" s="12"/>
      <c r="I6865" s="13">
        <v>3000000</v>
      </c>
      <c r="J6865" s="14">
        <v>4000000</v>
      </c>
      <c r="K6865" s="14"/>
      <c r="L6865" s="14" t="s">
        <v>27</v>
      </c>
      <c r="M6865" s="13"/>
      <c r="N6865" s="10">
        <v>-0.4</v>
      </c>
      <c r="O6865" s="10">
        <f>N6865-1/SUMIF(Seasons!A$2:A$8,C6865,Seasons!E$2:E$8)*(B6865-(E6865/SUMIF(Seasons!A$2:A$8,C6865,Seasons!B$2:B$8))*SUMIF(Seasons!A$2:A$8,C6865,Seasons!C$2:C$8))</f>
        <v>-9.6408519934462049</v>
      </c>
    </row>
    <row r="6866" spans="1:15" x14ac:dyDescent="0.2">
      <c r="A6866">
        <v>1</v>
      </c>
      <c r="B6866" s="1">
        <f>K6866</f>
        <v>4000000</v>
      </c>
      <c r="C6866" s="11" t="s">
        <v>19</v>
      </c>
      <c r="D6866" s="11" t="s">
        <v>1902</v>
      </c>
      <c r="E6866" s="11">
        <v>193</v>
      </c>
      <c r="F6866" s="11">
        <v>0</v>
      </c>
      <c r="G6866" s="11">
        <v>0</v>
      </c>
      <c r="H6866" s="11">
        <v>0</v>
      </c>
      <c r="I6866" s="11"/>
      <c r="J6866" s="17">
        <v>4000000</v>
      </c>
      <c r="K6866" s="17">
        <v>4000000</v>
      </c>
      <c r="L6866" s="17">
        <v>0</v>
      </c>
      <c r="M6866" s="18"/>
      <c r="N6866" s="10">
        <v>7.7</v>
      </c>
      <c r="O6866" s="10">
        <f>N6866-1/SUMIF(Seasons!A$2:A$8,C6866,Seasons!E$2:E$8)*(B6866-(E6866/SUMIF(Seasons!A$2:A$8,C6866,Seasons!B$2:B$8))*SUMIF(Seasons!A$2:A$8,C6866,Seasons!C$2:C$8))</f>
        <v>-1.5715231788079462</v>
      </c>
    </row>
    <row r="6867" spans="1:15" x14ac:dyDescent="0.2">
      <c r="A6867">
        <v>1</v>
      </c>
      <c r="B6867" s="1">
        <f>K6867</f>
        <v>4000000</v>
      </c>
      <c r="C6867" s="11" t="s">
        <v>20</v>
      </c>
      <c r="D6867" s="11" t="s">
        <v>1902</v>
      </c>
      <c r="E6867" s="12">
        <v>186</v>
      </c>
      <c r="F6867" s="12">
        <v>0</v>
      </c>
      <c r="G6867" s="12">
        <v>0</v>
      </c>
      <c r="H6867" s="12">
        <v>0</v>
      </c>
      <c r="I6867" s="12"/>
      <c r="J6867" s="14">
        <v>4000000</v>
      </c>
      <c r="K6867" s="14">
        <v>4000000</v>
      </c>
      <c r="L6867" s="14">
        <v>0</v>
      </c>
      <c r="M6867" s="13"/>
      <c r="N6867" s="10">
        <v>8.3000000000000007</v>
      </c>
      <c r="O6867" s="10">
        <f>N6867-1/SUMIF(Seasons!A$2:A$8,C6867,Seasons!E$2:E$8)*(B6867-(E6867/SUMIF(Seasons!A$2:A$8,C6867,Seasons!B$2:B$8))*SUMIF(Seasons!A$2:A$8,C6867,Seasons!C$2:C$8))</f>
        <v>-0.46826722338204441</v>
      </c>
    </row>
    <row r="6868" spans="1:15" x14ac:dyDescent="0.2">
      <c r="A6868">
        <v>1</v>
      </c>
      <c r="B6868" s="1">
        <f>K6868</f>
        <v>4000000</v>
      </c>
      <c r="C6868" s="11" t="s">
        <v>21</v>
      </c>
      <c r="D6868" s="11" t="s">
        <v>1902</v>
      </c>
      <c r="E6868" s="12">
        <v>185</v>
      </c>
      <c r="F6868" s="12">
        <v>0</v>
      </c>
      <c r="G6868" s="12">
        <v>0</v>
      </c>
      <c r="H6868" s="12">
        <v>0</v>
      </c>
      <c r="I6868" s="12"/>
      <c r="J6868" s="14">
        <v>4000000</v>
      </c>
      <c r="K6868" s="14">
        <v>4000000</v>
      </c>
      <c r="L6868" s="14">
        <v>0</v>
      </c>
      <c r="M6868" s="13">
        <v>0</v>
      </c>
      <c r="N6868" s="10">
        <v>2.5</v>
      </c>
      <c r="O6868" s="10">
        <f>N6868-1/SUMIF(Seasons!A$2:A$8,C6868,Seasons!E$2:E$8)*(B6868-(E6868/SUMIF(Seasons!A$2:A$8,C6868,Seasons!B$2:B$8))*SUMIF(Seasons!A$2:A$8,C6868,Seasons!C$2:C$8))</f>
        <v>-5.4846816658688367</v>
      </c>
    </row>
    <row r="6869" spans="1:15" x14ac:dyDescent="0.2">
      <c r="A6869">
        <v>1</v>
      </c>
      <c r="B6869" s="1">
        <f>48/82*K6869</f>
        <v>2341463.4146341463</v>
      </c>
      <c r="C6869" t="s">
        <v>22</v>
      </c>
      <c r="D6869" t="s">
        <v>1902</v>
      </c>
      <c r="E6869">
        <v>99</v>
      </c>
      <c r="F6869">
        <v>0</v>
      </c>
      <c r="H6869">
        <v>0</v>
      </c>
      <c r="K6869" s="1">
        <v>4000000</v>
      </c>
      <c r="L6869" s="1">
        <v>0</v>
      </c>
      <c r="N6869" s="3">
        <v>1.4</v>
      </c>
      <c r="O6869" s="10">
        <f>N6869-1/SUMIF(Seasons!A$2:A$8,C6869,Seasons!E$2:E$8)*(B6869-(E6869/SUMIF(Seasons!A$2:A$8,C6869,Seasons!B$2:B$8))*SUMIF(Seasons!A$2:A$8,C6869,Seasons!C$2:C$8))</f>
        <v>-2.7995279307631784</v>
      </c>
    </row>
    <row r="6870" spans="1:15" x14ac:dyDescent="0.2">
      <c r="A6870">
        <v>1</v>
      </c>
      <c r="B6870" s="1">
        <f>K6870</f>
        <v>193846</v>
      </c>
      <c r="C6870" t="s">
        <v>15</v>
      </c>
      <c r="D6870" t="s">
        <v>1902</v>
      </c>
      <c r="E6870">
        <v>42</v>
      </c>
      <c r="F6870">
        <v>0</v>
      </c>
      <c r="G6870">
        <v>0</v>
      </c>
      <c r="H6870">
        <v>0</v>
      </c>
      <c r="I6870"/>
      <c r="J6870" s="1">
        <v>900000</v>
      </c>
      <c r="K6870" s="1">
        <v>193846</v>
      </c>
      <c r="L6870" s="1">
        <v>0</v>
      </c>
      <c r="M6870"/>
      <c r="N6870" s="3">
        <v>-1.1000000000000001</v>
      </c>
      <c r="O6870" s="10">
        <f>N6870-1/SUMIF(Seasons!A$2:A$8,C6870,Seasons!E$2:E$8)*(B6870-(E6870/SUMIF(Seasons!A$2:A$8,C6870,Seasons!B$2:B$8))*SUMIF(Seasons!A$2:A$8,C6870,Seasons!C$2:C$8))</f>
        <v>-1.2751429890535408</v>
      </c>
    </row>
    <row r="6871" spans="1:15" x14ac:dyDescent="0.2">
      <c r="A6871">
        <v>1</v>
      </c>
      <c r="B6871" s="1">
        <f>K6871</f>
        <v>43763</v>
      </c>
      <c r="C6871" s="11" t="s">
        <v>20</v>
      </c>
      <c r="D6871" s="11" t="s">
        <v>1903</v>
      </c>
      <c r="E6871" s="12">
        <v>11</v>
      </c>
      <c r="F6871" s="12">
        <v>0</v>
      </c>
      <c r="G6871" s="12">
        <v>0</v>
      </c>
      <c r="H6871" s="12">
        <v>0</v>
      </c>
      <c r="I6871" s="12"/>
      <c r="J6871" s="14">
        <v>740000</v>
      </c>
      <c r="K6871" s="14">
        <v>43763</v>
      </c>
      <c r="L6871" s="14">
        <v>60000</v>
      </c>
      <c r="M6871" s="13"/>
      <c r="N6871" s="10">
        <v>-0.8</v>
      </c>
      <c r="O6871" s="10">
        <f>N6871-1/SUMIF(Seasons!A$2:A$8,C6871,Seasons!E$2:E$8)*(B6871-(E6871/SUMIF(Seasons!A$2:A$8,C6871,Seasons!B$2:B$8))*SUMIF(Seasons!A$2:A$8,C6871,Seasons!C$2:C$8))</f>
        <v>-0.83555684557882692</v>
      </c>
    </row>
    <row r="6872" spans="1:15" x14ac:dyDescent="0.2">
      <c r="A6872">
        <v>1</v>
      </c>
      <c r="B6872" s="1">
        <f>J6872</f>
        <v>3937500</v>
      </c>
      <c r="C6872" s="11" t="s">
        <v>17</v>
      </c>
      <c r="D6872" s="11" t="s">
        <v>1904</v>
      </c>
      <c r="E6872" s="12">
        <v>190</v>
      </c>
      <c r="F6872" s="12"/>
      <c r="G6872" s="12"/>
      <c r="H6872" s="12"/>
      <c r="I6872" s="13">
        <v>3250000</v>
      </c>
      <c r="J6872" s="14">
        <v>3937500</v>
      </c>
      <c r="K6872" s="14"/>
      <c r="L6872" s="14" t="s">
        <v>27</v>
      </c>
      <c r="M6872" s="13"/>
      <c r="N6872" s="10">
        <v>14.6</v>
      </c>
      <c r="O6872" s="10">
        <f>N6872-1/SUMIF(Seasons!A$2:A$8,C6872,Seasons!E$2:E$8)*(B6872-(E6872/SUMIF(Seasons!A$2:A$8,C6872,Seasons!B$2:B$8))*SUMIF(Seasons!A$2:A$8,C6872,Seasons!C$2:C$8))</f>
        <v>5.5229929000546143</v>
      </c>
    </row>
    <row r="6873" spans="1:15" x14ac:dyDescent="0.2">
      <c r="A6873">
        <v>1</v>
      </c>
      <c r="B6873" s="1">
        <f>K6873</f>
        <v>3937500</v>
      </c>
      <c r="C6873" s="11" t="s">
        <v>19</v>
      </c>
      <c r="D6873" s="11" t="s">
        <v>1904</v>
      </c>
      <c r="E6873" s="12">
        <v>193</v>
      </c>
      <c r="F6873" s="12">
        <v>0</v>
      </c>
      <c r="G6873" s="12">
        <v>0</v>
      </c>
      <c r="H6873" s="12">
        <v>0</v>
      </c>
      <c r="I6873" s="11"/>
      <c r="J6873" s="14">
        <v>3937500</v>
      </c>
      <c r="K6873" s="14">
        <v>3937500</v>
      </c>
      <c r="L6873" s="14">
        <v>0</v>
      </c>
      <c r="M6873" s="13"/>
      <c r="N6873" s="10">
        <v>5.9</v>
      </c>
      <c r="O6873" s="10">
        <f>N6873-1/SUMIF(Seasons!A$2:A$8,C6873,Seasons!E$2:E$8)*(B6873-(E6873/SUMIF(Seasons!A$2:A$8,C6873,Seasons!B$2:B$8))*SUMIF(Seasons!A$2:A$8,C6873,Seasons!C$2:C$8))</f>
        <v>-3.2059602649006624</v>
      </c>
    </row>
    <row r="6874" spans="1:15" x14ac:dyDescent="0.2">
      <c r="A6874">
        <v>1</v>
      </c>
      <c r="B6874" s="1">
        <f>K6874</f>
        <v>3937500</v>
      </c>
      <c r="C6874" s="11" t="s">
        <v>20</v>
      </c>
      <c r="D6874" s="11" t="s">
        <v>1904</v>
      </c>
      <c r="E6874" s="11">
        <v>186</v>
      </c>
      <c r="F6874" s="11">
        <v>0</v>
      </c>
      <c r="G6874" s="11">
        <v>0</v>
      </c>
      <c r="H6874" s="11">
        <v>0</v>
      </c>
      <c r="I6874" s="11"/>
      <c r="J6874" s="17">
        <v>3937500</v>
      </c>
      <c r="K6874" s="17">
        <v>3937500</v>
      </c>
      <c r="L6874" s="17">
        <v>0</v>
      </c>
      <c r="M6874" s="18"/>
      <c r="N6874" s="10">
        <v>5.9</v>
      </c>
      <c r="O6874" s="10">
        <f>N6874-1/SUMIF(Seasons!A$2:A$8,C6874,Seasons!E$2:E$8)*(B6874-(E6874/SUMIF(Seasons!A$2:A$8,C6874,Seasons!B$2:B$8))*SUMIF(Seasons!A$2:A$8,C6874,Seasons!C$2:C$8))</f>
        <v>-2.7116910229645086</v>
      </c>
    </row>
    <row r="6875" spans="1:15" x14ac:dyDescent="0.2">
      <c r="A6875">
        <v>1</v>
      </c>
      <c r="B6875" s="1">
        <f>K6875</f>
        <v>3937500</v>
      </c>
      <c r="C6875" s="11" t="s">
        <v>21</v>
      </c>
      <c r="D6875" s="11" t="s">
        <v>1904</v>
      </c>
      <c r="E6875" s="12">
        <v>185</v>
      </c>
      <c r="F6875" s="12">
        <v>0</v>
      </c>
      <c r="G6875" s="12">
        <v>0</v>
      </c>
      <c r="H6875" s="12">
        <v>0</v>
      </c>
      <c r="I6875" s="12"/>
      <c r="J6875" s="14">
        <v>3937500</v>
      </c>
      <c r="K6875" s="14">
        <v>3937500</v>
      </c>
      <c r="L6875" s="14">
        <v>0</v>
      </c>
      <c r="M6875" s="13">
        <v>0</v>
      </c>
      <c r="N6875" s="10">
        <v>9.8000000000000007</v>
      </c>
      <c r="O6875" s="10">
        <f>N6875-1/SUMIF(Seasons!A$2:A$8,C6875,Seasons!E$2:E$8)*(B6875-(E6875/SUMIF(Seasons!A$2:A$8,C6875,Seasons!B$2:B$8))*SUMIF(Seasons!A$2:A$8,C6875,Seasons!C$2:C$8))</f>
        <v>1.9589277166108197</v>
      </c>
    </row>
    <row r="6876" spans="1:15" x14ac:dyDescent="0.2">
      <c r="A6876">
        <v>1</v>
      </c>
      <c r="B6876" s="1">
        <f>48/82*K6876</f>
        <v>3073170.7317073168</v>
      </c>
      <c r="C6876" t="s">
        <v>22</v>
      </c>
      <c r="D6876" t="s">
        <v>1904</v>
      </c>
      <c r="E6876">
        <v>99</v>
      </c>
      <c r="F6876">
        <v>0</v>
      </c>
      <c r="H6876">
        <v>0</v>
      </c>
      <c r="K6876" s="1">
        <v>5250000</v>
      </c>
      <c r="L6876" s="1">
        <v>0</v>
      </c>
      <c r="N6876" s="3">
        <v>4.5999999999999996</v>
      </c>
      <c r="O6876" s="10">
        <f>N6876-1/SUMIF(Seasons!A$2:A$8,C6876,Seasons!E$2:E$8)*(B6876-(E6876/SUMIF(Seasons!A$2:A$8,C6876,Seasons!B$2:B$8))*SUMIF(Seasons!A$2:A$8,C6876,Seasons!C$2:C$8))</f>
        <v>-1.1101494885916603</v>
      </c>
    </row>
    <row r="6877" spans="1:15" x14ac:dyDescent="0.2">
      <c r="A6877">
        <v>1</v>
      </c>
      <c r="B6877" s="1">
        <f>K6877</f>
        <v>5250000</v>
      </c>
      <c r="C6877" t="s">
        <v>15</v>
      </c>
      <c r="D6877" t="s">
        <v>1904</v>
      </c>
      <c r="E6877">
        <v>195</v>
      </c>
      <c r="F6877">
        <v>0</v>
      </c>
      <c r="G6877">
        <v>0</v>
      </c>
      <c r="H6877">
        <v>0</v>
      </c>
      <c r="I6877"/>
      <c r="J6877" s="1">
        <v>5250000</v>
      </c>
      <c r="K6877" s="1">
        <v>5250000</v>
      </c>
      <c r="L6877" s="1">
        <v>0</v>
      </c>
      <c r="M6877"/>
      <c r="N6877" s="3">
        <v>3.7</v>
      </c>
      <c r="O6877" s="10">
        <f>N6877-1/SUMIF(Seasons!A$2:A$8,C6877,Seasons!E$2:E$8)*(B6877-(E6877/SUMIF(Seasons!A$2:A$8,C6877,Seasons!B$2:B$8))*SUMIF(Seasons!A$2:A$8,C6877,Seasons!C$2:C$8))</f>
        <v>-7.2196515004840274</v>
      </c>
    </row>
    <row r="6878" spans="1:15" x14ac:dyDescent="0.2">
      <c r="A6878">
        <v>1</v>
      </c>
      <c r="B6878" s="1">
        <v>5250000</v>
      </c>
      <c r="C6878" t="s">
        <v>23</v>
      </c>
      <c r="D6878" t="s">
        <v>1904</v>
      </c>
      <c r="E6878">
        <v>186</v>
      </c>
      <c r="K6878" s="1">
        <v>5250000</v>
      </c>
      <c r="L6878" s="1">
        <v>0</v>
      </c>
      <c r="N6878" s="3">
        <v>14.9</v>
      </c>
      <c r="O6878" s="10">
        <f>N6878-1/SUMIF(Seasons!A$2:A$8,C6878,Seasons!E$2:E$8)*(B6878-(E6878/SUMIF(Seasons!A$2:A$8,C6878,Seasons!B$2:B$8))*SUMIF(Seasons!A$2:A$8,C6878,Seasons!C$2:C$8))</f>
        <v>4.8911268855368242</v>
      </c>
    </row>
    <row r="6879" spans="1:15" x14ac:dyDescent="0.2">
      <c r="A6879">
        <v>1</v>
      </c>
      <c r="B6879" s="1">
        <f>K6879</f>
        <v>61156</v>
      </c>
      <c r="C6879" s="11" t="s">
        <v>20</v>
      </c>
      <c r="D6879" s="11" t="s">
        <v>1905</v>
      </c>
      <c r="E6879" s="12">
        <v>13</v>
      </c>
      <c r="F6879" s="12">
        <v>0</v>
      </c>
      <c r="G6879" s="12">
        <v>0</v>
      </c>
      <c r="H6879" s="12">
        <v>0</v>
      </c>
      <c r="I6879" s="12"/>
      <c r="J6879" s="14">
        <v>875000</v>
      </c>
      <c r="K6879" s="14">
        <v>61156</v>
      </c>
      <c r="L6879" s="14">
        <v>0</v>
      </c>
      <c r="M6879" s="13"/>
      <c r="N6879" s="10">
        <v>0.3</v>
      </c>
      <c r="O6879" s="10">
        <f>N6879-1/SUMIF(Seasons!A$2:A$8,C6879,Seasons!E$2:E$8)*(B6879-(E6879/SUMIF(Seasons!A$2:A$8,C6879,Seasons!B$2:B$8))*SUMIF(Seasons!A$2:A$8,C6879,Seasons!C$2:C$8))</f>
        <v>0.23433879722540238</v>
      </c>
    </row>
    <row r="6880" spans="1:15" x14ac:dyDescent="0.2">
      <c r="A6880">
        <v>1</v>
      </c>
      <c r="B6880" s="1">
        <f>48/82*K6880</f>
        <v>512195.12195121951</v>
      </c>
      <c r="C6880" t="s">
        <v>22</v>
      </c>
      <c r="D6880" t="s">
        <v>1905</v>
      </c>
      <c r="E6880">
        <v>99</v>
      </c>
      <c r="F6880">
        <v>0</v>
      </c>
      <c r="H6880">
        <v>0</v>
      </c>
      <c r="K6880" s="1">
        <v>875000</v>
      </c>
      <c r="L6880" s="1">
        <v>0</v>
      </c>
      <c r="N6880" s="3">
        <v>4.5</v>
      </c>
      <c r="O6880" s="10">
        <f>N6880-1/SUMIF(Seasons!A$2:A$8,C6880,Seasons!E$2:E$8)*(B6880-(E6880/SUMIF(Seasons!A$2:A$8,C6880,Seasons!B$2:B$8))*SUMIF(Seasons!A$2:A$8,C6880,Seasons!C$2:C$8))</f>
        <v>4.0770259638080253</v>
      </c>
    </row>
    <row r="6881" spans="1:15" x14ac:dyDescent="0.2">
      <c r="A6881">
        <v>1</v>
      </c>
      <c r="B6881" s="1">
        <f>K6881</f>
        <v>2000000</v>
      </c>
      <c r="C6881" t="s">
        <v>15</v>
      </c>
      <c r="D6881" t="s">
        <v>1905</v>
      </c>
      <c r="E6881">
        <v>195</v>
      </c>
      <c r="F6881">
        <v>0</v>
      </c>
      <c r="G6881">
        <v>0</v>
      </c>
      <c r="H6881">
        <v>0</v>
      </c>
      <c r="I6881"/>
      <c r="J6881" s="1">
        <v>2000000</v>
      </c>
      <c r="K6881" s="1">
        <v>2000000</v>
      </c>
      <c r="L6881" s="1">
        <v>0</v>
      </c>
      <c r="M6881"/>
      <c r="N6881" s="3">
        <v>4</v>
      </c>
      <c r="O6881" s="10">
        <f>N6881-1/SUMIF(Seasons!A$2:A$8,C6881,Seasons!E$2:E$8)*(B6881-(E6881/SUMIF(Seasons!A$2:A$8,C6881,Seasons!B$2:B$8))*SUMIF(Seasons!A$2:A$8,C6881,Seasons!C$2:C$8))</f>
        <v>0.63117134559535337</v>
      </c>
    </row>
    <row r="6882" spans="1:15" x14ac:dyDescent="0.2">
      <c r="A6882">
        <v>1</v>
      </c>
      <c r="B6882" s="1">
        <v>2000000</v>
      </c>
      <c r="C6882" t="s">
        <v>23</v>
      </c>
      <c r="D6882" t="s">
        <v>1905</v>
      </c>
      <c r="E6882">
        <v>186</v>
      </c>
      <c r="K6882" s="1">
        <v>2000000</v>
      </c>
      <c r="L6882" s="1">
        <v>0</v>
      </c>
      <c r="N6882" s="3">
        <v>1</v>
      </c>
      <c r="O6882" s="10">
        <f>N6882-1/SUMIF(Seasons!A$2:A$8,C6882,Seasons!E$2:E$8)*(B6882-(E6882/SUMIF(Seasons!A$2:A$8,C6882,Seasons!B$2:B$8))*SUMIF(Seasons!A$2:A$8,C6882,Seasons!C$2:C$8))</f>
        <v>-2.0878438331854481</v>
      </c>
    </row>
    <row r="6883" spans="1:15" x14ac:dyDescent="0.2">
      <c r="A6883">
        <v>1</v>
      </c>
      <c r="B6883" s="1">
        <f>K6883</f>
        <v>2811</v>
      </c>
      <c r="C6883" s="11" t="s">
        <v>19</v>
      </c>
      <c r="D6883" s="11" t="s">
        <v>1906</v>
      </c>
      <c r="E6883" s="12">
        <v>1</v>
      </c>
      <c r="F6883" s="12">
        <v>0</v>
      </c>
      <c r="G6883" s="12">
        <v>0</v>
      </c>
      <c r="H6883" s="12">
        <v>0</v>
      </c>
      <c r="I6883" s="11"/>
      <c r="J6883" s="14">
        <v>542500</v>
      </c>
      <c r="K6883" s="14">
        <v>2811</v>
      </c>
      <c r="L6883" s="14">
        <v>0</v>
      </c>
      <c r="M6883" s="13"/>
      <c r="N6883" s="10"/>
      <c r="O6883" s="10">
        <f>N6883-1/SUMIF(Seasons!A$2:A$8,C6883,Seasons!E$2:E$8)*(B6883-(E6883/SUMIF(Seasons!A$2:A$8,C6883,Seasons!B$2:B$8))*SUMIF(Seasons!A$2:A$8,C6883,Seasons!C$2:C$8))</f>
        <v>-5.8364615859726179E-4</v>
      </c>
    </row>
    <row r="6884" spans="1:15" x14ac:dyDescent="0.2">
      <c r="A6884">
        <v>1</v>
      </c>
      <c r="B6884" s="1">
        <f>J6884</f>
        <v>2200000</v>
      </c>
      <c r="C6884" s="11" t="s">
        <v>17</v>
      </c>
      <c r="D6884" s="11" t="s">
        <v>1907</v>
      </c>
      <c r="E6884" s="12">
        <v>190</v>
      </c>
      <c r="F6884" s="12"/>
      <c r="G6884" s="12"/>
      <c r="H6884" s="12"/>
      <c r="I6884" s="13">
        <v>2200000</v>
      </c>
      <c r="J6884" s="14">
        <v>2200000</v>
      </c>
      <c r="K6884" s="14"/>
      <c r="L6884" s="14" t="s">
        <v>27</v>
      </c>
      <c r="M6884" s="13"/>
      <c r="N6884" s="10">
        <v>5.2</v>
      </c>
      <c r="O6884" s="10">
        <f>N6884-1/SUMIF(Seasons!A$2:A$8,C6884,Seasons!E$2:E$8)*(B6884-(E6884/SUMIF(Seasons!A$2:A$8,C6884,Seasons!B$2:B$8))*SUMIF(Seasons!A$2:A$8,C6884,Seasons!C$2:C$8))</f>
        <v>0.67788093937739013</v>
      </c>
    </row>
    <row r="6885" spans="1:15" x14ac:dyDescent="0.2">
      <c r="A6885">
        <v>1</v>
      </c>
      <c r="B6885" s="1">
        <f>K6885</f>
        <v>1500000</v>
      </c>
      <c r="C6885" s="11" t="s">
        <v>19</v>
      </c>
      <c r="D6885" s="11" t="s">
        <v>1907</v>
      </c>
      <c r="E6885" s="12">
        <v>193</v>
      </c>
      <c r="F6885" s="12">
        <v>0</v>
      </c>
      <c r="G6885" s="12">
        <v>0</v>
      </c>
      <c r="H6885" s="12">
        <v>0</v>
      </c>
      <c r="I6885" s="11"/>
      <c r="J6885" s="14">
        <v>1500000</v>
      </c>
      <c r="K6885" s="14">
        <v>1500000</v>
      </c>
      <c r="L6885" s="14">
        <v>0</v>
      </c>
      <c r="M6885" s="13"/>
      <c r="N6885" s="10">
        <v>0.8</v>
      </c>
      <c r="O6885" s="10">
        <f>N6885-1/SUMIF(Seasons!A$2:A$8,C6885,Seasons!E$2:E$8)*(B6885-(E6885/SUMIF(Seasons!A$2:A$8,C6885,Seasons!B$2:B$8))*SUMIF(Seasons!A$2:A$8,C6885,Seasons!C$2:C$8))</f>
        <v>-1.8490066225165565</v>
      </c>
    </row>
    <row r="6886" spans="1:15" x14ac:dyDescent="0.2">
      <c r="A6886">
        <v>1</v>
      </c>
      <c r="B6886" s="1">
        <f>K6886</f>
        <v>155914</v>
      </c>
      <c r="C6886" s="11" t="s">
        <v>20</v>
      </c>
      <c r="D6886" s="11" t="s">
        <v>1907</v>
      </c>
      <c r="E6886" s="12">
        <v>58</v>
      </c>
      <c r="F6886" s="12">
        <v>0</v>
      </c>
      <c r="G6886" s="12">
        <v>0</v>
      </c>
      <c r="H6886" s="12">
        <v>0</v>
      </c>
      <c r="I6886" s="12"/>
      <c r="J6886" s="14">
        <v>500000</v>
      </c>
      <c r="K6886" s="14">
        <v>155914</v>
      </c>
      <c r="L6886" s="14">
        <v>0</v>
      </c>
      <c r="M6886" s="13"/>
      <c r="N6886" s="10">
        <v>0.2</v>
      </c>
      <c r="O6886" s="10">
        <f>N6886-1/SUMIF(Seasons!A$2:A$8,C6886,Seasons!E$2:E$8)*(B6886-(E6886/SUMIF(Seasons!A$2:A$8,C6886,Seasons!B$2:B$8))*SUMIF(Seasons!A$2:A$8,C6886,Seasons!C$2:C$8))</f>
        <v>0.19999994612431812</v>
      </c>
    </row>
    <row r="6887" spans="1:15" x14ac:dyDescent="0.2">
      <c r="A6887">
        <v>1</v>
      </c>
      <c r="B6887" s="1">
        <f>K6887</f>
        <v>64865</v>
      </c>
      <c r="C6887" s="11" t="s">
        <v>21</v>
      </c>
      <c r="D6887" s="11" t="s">
        <v>1907</v>
      </c>
      <c r="E6887" s="12">
        <v>20</v>
      </c>
      <c r="F6887" s="12">
        <v>0</v>
      </c>
      <c r="G6887" s="12">
        <v>0</v>
      </c>
      <c r="H6887" s="12">
        <v>0</v>
      </c>
      <c r="I6887" s="12"/>
      <c r="J6887" s="14">
        <v>600000</v>
      </c>
      <c r="K6887" s="14">
        <v>64865</v>
      </c>
      <c r="L6887" s="14">
        <v>0</v>
      </c>
      <c r="M6887" s="13">
        <v>0</v>
      </c>
      <c r="N6887" s="10">
        <v>0.2</v>
      </c>
      <c r="O6887" s="10">
        <f>N6887-1/SUMIF(Seasons!A$2:A$8,C6887,Seasons!E$2:E$8)*(B6887-(E6887/SUMIF(Seasons!A$2:A$8,C6887,Seasons!B$2:B$8))*SUMIF(Seasons!A$2:A$8,C6887,Seasons!C$2:C$8))</f>
        <v>0.18136928311748801</v>
      </c>
    </row>
    <row r="6888" spans="1:15" x14ac:dyDescent="0.2">
      <c r="A6888">
        <v>1</v>
      </c>
      <c r="B6888" s="1">
        <f>J6888</f>
        <v>487500</v>
      </c>
      <c r="C6888" s="11" t="s">
        <v>17</v>
      </c>
      <c r="D6888" s="11" t="s">
        <v>1908</v>
      </c>
      <c r="E6888" s="12">
        <v>190</v>
      </c>
      <c r="F6888" s="12"/>
      <c r="G6888" s="12"/>
      <c r="H6888" s="12"/>
      <c r="I6888" s="13">
        <v>500000</v>
      </c>
      <c r="J6888" s="14">
        <v>487500</v>
      </c>
      <c r="K6888" s="14"/>
      <c r="L6888" s="14" t="s">
        <v>27</v>
      </c>
      <c r="M6888" s="13"/>
      <c r="N6888" s="10">
        <v>2</v>
      </c>
      <c r="O6888" s="10">
        <f>N6888-1/SUMIF(Seasons!A$2:A$8,C6888,Seasons!E$2:E$8)*(B6888-(E6888/SUMIF(Seasons!A$2:A$8,C6888,Seasons!B$2:B$8))*SUMIF(Seasons!A$2:A$8,C6888,Seasons!C$2:C$8))</f>
        <v>1.9672310212998361</v>
      </c>
    </row>
    <row r="6889" spans="1:15" x14ac:dyDescent="0.2">
      <c r="A6889">
        <v>1</v>
      </c>
      <c r="B6889" s="1">
        <f>K6889</f>
        <v>2769</v>
      </c>
      <c r="C6889" s="11" t="s">
        <v>20</v>
      </c>
      <c r="D6889" s="11" t="s">
        <v>1908</v>
      </c>
      <c r="E6889" s="12">
        <v>1</v>
      </c>
      <c r="F6889" s="12">
        <v>0</v>
      </c>
      <c r="G6889" s="12">
        <v>0</v>
      </c>
      <c r="H6889" s="12">
        <v>0</v>
      </c>
      <c r="I6889" s="12"/>
      <c r="J6889" s="14">
        <v>515000</v>
      </c>
      <c r="K6889" s="14">
        <v>2769</v>
      </c>
      <c r="L6889" s="14">
        <v>0</v>
      </c>
      <c r="M6889" s="13"/>
      <c r="N6889" s="10">
        <v>0</v>
      </c>
      <c r="O6889" s="10">
        <f>N6889-1/SUMIF(Seasons!A$2:A$8,C6889,Seasons!E$2:E$8)*(B6889-(E6889/SUMIF(Seasons!A$2:A$8,C6889,Seasons!B$2:B$8))*SUMIF(Seasons!A$2:A$8,C6889,Seasons!C$2:C$8))</f>
        <v>-2.0249175028621381E-4</v>
      </c>
    </row>
    <row r="6890" spans="1:15" x14ac:dyDescent="0.2">
      <c r="A6890">
        <v>1</v>
      </c>
      <c r="B6890" s="1">
        <f>J6890</f>
        <v>3500000</v>
      </c>
      <c r="C6890" s="11" t="s">
        <v>17</v>
      </c>
      <c r="D6890" s="11" t="s">
        <v>1909</v>
      </c>
      <c r="E6890" s="12">
        <v>190</v>
      </c>
      <c r="F6890" s="12"/>
      <c r="G6890" s="12"/>
      <c r="H6890" s="12"/>
      <c r="I6890" s="13">
        <v>3500000</v>
      </c>
      <c r="J6890" s="14">
        <v>3500000</v>
      </c>
      <c r="K6890" s="14"/>
      <c r="L6890" s="14" t="s">
        <v>27</v>
      </c>
      <c r="M6890" s="13"/>
      <c r="N6890" s="10">
        <v>-1.1000000000000001</v>
      </c>
      <c r="O6890" s="10">
        <f>N6890-1/SUMIF(Seasons!A$2:A$8,C6890,Seasons!E$2:E$8)*(B6890-(E6890/SUMIF(Seasons!A$2:A$8,C6890,Seasons!B$2:B$8))*SUMIF(Seasons!A$2:A$8,C6890,Seasons!C$2:C$8))</f>
        <v>-9.0300928454396505</v>
      </c>
    </row>
    <row r="6891" spans="1:15" x14ac:dyDescent="0.2">
      <c r="A6891">
        <v>1</v>
      </c>
      <c r="B6891" s="1">
        <f>K6891</f>
        <v>3500000</v>
      </c>
      <c r="C6891" s="11" t="s">
        <v>19</v>
      </c>
      <c r="D6891" s="11" t="s">
        <v>1909</v>
      </c>
      <c r="E6891" s="12">
        <v>193</v>
      </c>
      <c r="F6891" s="12">
        <v>0</v>
      </c>
      <c r="G6891" s="12">
        <v>0</v>
      </c>
      <c r="H6891" s="12">
        <v>0</v>
      </c>
      <c r="I6891" s="11"/>
      <c r="J6891" s="14">
        <v>3500000</v>
      </c>
      <c r="K6891" s="14">
        <v>3500000</v>
      </c>
      <c r="L6891" s="14">
        <v>0</v>
      </c>
      <c r="M6891" s="13"/>
      <c r="N6891" s="10">
        <v>5.2</v>
      </c>
      <c r="O6891" s="10">
        <f>N6891-1/SUMIF(Seasons!A$2:A$8,C6891,Seasons!E$2:E$8)*(B6891-(E6891/SUMIF(Seasons!A$2:A$8,C6891,Seasons!B$2:B$8))*SUMIF(Seasons!A$2:A$8,C6891,Seasons!C$2:C$8))</f>
        <v>-2.7470198675496684</v>
      </c>
    </row>
    <row r="6892" spans="1:15" x14ac:dyDescent="0.2">
      <c r="A6892">
        <v>1</v>
      </c>
      <c r="B6892" s="1">
        <f>K6892</f>
        <v>3500000</v>
      </c>
      <c r="C6892" s="11" t="s">
        <v>20</v>
      </c>
      <c r="D6892" s="11" t="s">
        <v>1909</v>
      </c>
      <c r="E6892" s="12">
        <v>186</v>
      </c>
      <c r="F6892" s="12">
        <v>0</v>
      </c>
      <c r="G6892" s="12">
        <v>0</v>
      </c>
      <c r="H6892" s="12">
        <v>0</v>
      </c>
      <c r="I6892" s="12"/>
      <c r="J6892" s="14">
        <v>3500000</v>
      </c>
      <c r="K6892" s="14">
        <v>3500000</v>
      </c>
      <c r="L6892" s="14">
        <v>0</v>
      </c>
      <c r="M6892" s="13"/>
      <c r="N6892" s="10">
        <v>11.8</v>
      </c>
      <c r="O6892" s="10">
        <f>N6892-1/SUMIF(Seasons!A$2:A$8,C6892,Seasons!E$2:E$8)*(B6892-(E6892/SUMIF(Seasons!A$2:A$8,C6892,Seasons!B$2:B$8))*SUMIF(Seasons!A$2:A$8,C6892,Seasons!C$2:C$8))</f>
        <v>4.2843423799582476</v>
      </c>
    </row>
    <row r="6893" spans="1:15" x14ac:dyDescent="0.2">
      <c r="A6893">
        <v>1</v>
      </c>
      <c r="B6893" s="1">
        <f>K6893</f>
        <v>3650000</v>
      </c>
      <c r="C6893" s="11" t="s">
        <v>21</v>
      </c>
      <c r="D6893" s="11" t="s">
        <v>1909</v>
      </c>
      <c r="E6893" s="12">
        <v>185</v>
      </c>
      <c r="F6893" s="12">
        <v>0</v>
      </c>
      <c r="G6893" s="12">
        <v>0</v>
      </c>
      <c r="H6893" s="12">
        <v>0</v>
      </c>
      <c r="I6893" s="12"/>
      <c r="J6893" s="14">
        <v>3650000</v>
      </c>
      <c r="K6893" s="14">
        <v>3650000</v>
      </c>
      <c r="L6893" s="14">
        <v>0</v>
      </c>
      <c r="M6893" s="13">
        <v>0</v>
      </c>
      <c r="N6893" s="10">
        <v>11.9</v>
      </c>
      <c r="O6893" s="10">
        <f>N6893-1/SUMIF(Seasons!A$2:A$8,C6893,Seasons!E$2:E$8)*(B6893-(E6893/SUMIF(Seasons!A$2:A$8,C6893,Seasons!B$2:B$8))*SUMIF(Seasons!A$2:A$8,C6893,Seasons!C$2:C$8))</f>
        <v>4.7195308760172336</v>
      </c>
    </row>
    <row r="6894" spans="1:15" x14ac:dyDescent="0.2">
      <c r="A6894">
        <v>1</v>
      </c>
      <c r="B6894" s="1">
        <f>48/82*K6894</f>
        <v>2136585.3658536584</v>
      </c>
      <c r="C6894" t="s">
        <v>22</v>
      </c>
      <c r="D6894" t="s">
        <v>1909</v>
      </c>
      <c r="E6894">
        <v>99</v>
      </c>
      <c r="F6894">
        <v>0</v>
      </c>
      <c r="H6894">
        <v>0</v>
      </c>
      <c r="K6894" s="1">
        <v>3650000</v>
      </c>
      <c r="L6894" s="1">
        <v>0</v>
      </c>
      <c r="N6894" s="3">
        <v>8.1</v>
      </c>
      <c r="O6894" s="10">
        <f>N6894-1/SUMIF(Seasons!A$2:A$8,C6894,Seasons!E$2:E$8)*(B6894-(E6894/SUMIF(Seasons!A$2:A$8,C6894,Seasons!B$2:B$8))*SUMIF(Seasons!A$2:A$8,C6894,Seasons!C$2:C$8))</f>
        <v>4.323446105428796</v>
      </c>
    </row>
    <row r="6895" spans="1:15" x14ac:dyDescent="0.2">
      <c r="A6895">
        <v>1</v>
      </c>
      <c r="B6895" s="1">
        <f>K6895</f>
        <v>3650000</v>
      </c>
      <c r="C6895" t="s">
        <v>15</v>
      </c>
      <c r="D6895" t="s">
        <v>1909</v>
      </c>
      <c r="E6895">
        <v>195</v>
      </c>
      <c r="F6895">
        <v>0</v>
      </c>
      <c r="G6895">
        <v>0</v>
      </c>
      <c r="H6895">
        <v>0</v>
      </c>
      <c r="I6895"/>
      <c r="J6895" s="1">
        <v>3650000</v>
      </c>
      <c r="K6895" s="1">
        <v>3650000</v>
      </c>
      <c r="L6895" s="1">
        <v>0</v>
      </c>
      <c r="M6895"/>
      <c r="N6895" s="3">
        <v>9</v>
      </c>
      <c r="O6895" s="10">
        <f>N6895-1/SUMIF(Seasons!A$2:A$8,C6895,Seasons!E$2:E$8)*(B6895-(E6895/SUMIF(Seasons!A$2:A$8,C6895,Seasons!B$2:B$8))*SUMIF(Seasons!A$2:A$8,C6895,Seasons!C$2:C$8))</f>
        <v>1.797676669893514</v>
      </c>
    </row>
    <row r="6896" spans="1:15" x14ac:dyDescent="0.2">
      <c r="A6896">
        <v>1</v>
      </c>
      <c r="B6896" s="1">
        <v>3650000</v>
      </c>
      <c r="C6896" t="s">
        <v>23</v>
      </c>
      <c r="D6896" t="s">
        <v>1909</v>
      </c>
      <c r="E6896">
        <v>186</v>
      </c>
      <c r="K6896" s="1">
        <v>3650000</v>
      </c>
      <c r="L6896" s="1">
        <v>0</v>
      </c>
      <c r="N6896" s="3">
        <v>7.7</v>
      </c>
      <c r="O6896" s="10">
        <f>N6896-1/SUMIF(Seasons!A$2:A$8,C6896,Seasons!E$2:E$8)*(B6896-(E6896/SUMIF(Seasons!A$2:A$8,C6896,Seasons!B$2:B$8))*SUMIF(Seasons!A$2:A$8,C6896,Seasons!C$2:C$8))</f>
        <v>1.0984028393966287</v>
      </c>
    </row>
    <row r="6897" spans="1:15" x14ac:dyDescent="0.2">
      <c r="A6897">
        <v>1</v>
      </c>
      <c r="B6897" s="1">
        <f>J6897</f>
        <v>600000</v>
      </c>
      <c r="C6897" s="11" t="s">
        <v>17</v>
      </c>
      <c r="D6897" s="11" t="s">
        <v>1910</v>
      </c>
      <c r="E6897" s="12">
        <v>190</v>
      </c>
      <c r="F6897" s="12"/>
      <c r="G6897" s="12"/>
      <c r="H6897" s="12"/>
      <c r="I6897" s="13">
        <v>600000</v>
      </c>
      <c r="J6897" s="14">
        <v>600000</v>
      </c>
      <c r="K6897" s="14"/>
      <c r="L6897" s="14" t="s">
        <v>27</v>
      </c>
      <c r="M6897" s="13"/>
      <c r="N6897" s="10">
        <v>-1.6</v>
      </c>
      <c r="O6897" s="10">
        <f>N6897-1/SUMIF(Seasons!A$2:A$8,C6897,Seasons!E$2:E$8)*(B6897-(E6897/SUMIF(Seasons!A$2:A$8,C6897,Seasons!B$2:B$8))*SUMIF(Seasons!A$2:A$8,C6897,Seasons!C$2:C$8))</f>
        <v>-1.9276897870016385</v>
      </c>
    </row>
    <row r="6898" spans="1:15" x14ac:dyDescent="0.2">
      <c r="A6898">
        <v>1</v>
      </c>
      <c r="B6898" s="1">
        <f>K6898</f>
        <v>46632</v>
      </c>
      <c r="C6898" s="11" t="s">
        <v>19</v>
      </c>
      <c r="D6898" s="11" t="s">
        <v>1910</v>
      </c>
      <c r="E6898" s="12">
        <v>15</v>
      </c>
      <c r="F6898" s="12">
        <v>0</v>
      </c>
      <c r="G6898" s="12">
        <v>0</v>
      </c>
      <c r="H6898" s="12">
        <v>0</v>
      </c>
      <c r="I6898" s="11"/>
      <c r="J6898" s="14">
        <v>600000</v>
      </c>
      <c r="K6898" s="14">
        <v>46632</v>
      </c>
      <c r="L6898" s="14">
        <v>0</v>
      </c>
      <c r="M6898" s="13"/>
      <c r="N6898" s="10"/>
      <c r="O6898" s="10">
        <f>N6898-1/SUMIF(Seasons!A$2:A$8,C6898,Seasons!E$2:E$8)*(B6898-(E6898/SUMIF(Seasons!A$2:A$8,C6898,Seasons!B$2:B$8))*SUMIF(Seasons!A$2:A$8,C6898,Seasons!C$2:C$8))</f>
        <v>-2.0587804961740386E-2</v>
      </c>
    </row>
    <row r="6899" spans="1:15" x14ac:dyDescent="0.2">
      <c r="A6899">
        <v>1</v>
      </c>
      <c r="B6899" s="1">
        <f>K6899</f>
        <v>8468</v>
      </c>
      <c r="C6899" s="11" t="s">
        <v>20</v>
      </c>
      <c r="D6899" s="11" t="s">
        <v>1910</v>
      </c>
      <c r="E6899" s="12">
        <v>3</v>
      </c>
      <c r="F6899" s="12">
        <v>0</v>
      </c>
      <c r="G6899" s="12">
        <v>0</v>
      </c>
      <c r="H6899" s="12">
        <v>0</v>
      </c>
      <c r="I6899" s="12"/>
      <c r="J6899" s="14">
        <v>525000</v>
      </c>
      <c r="K6899" s="14">
        <v>8468</v>
      </c>
      <c r="L6899" s="14">
        <v>0</v>
      </c>
      <c r="M6899" s="13"/>
      <c r="N6899" s="10">
        <v>0.1</v>
      </c>
      <c r="O6899" s="10">
        <f>N6899-1/SUMIF(Seasons!A$2:A$8,C6899,Seasons!E$2:E$8)*(B6899-(E6899/SUMIF(Seasons!A$2:A$8,C6899,Seasons!B$2:B$8))*SUMIF(Seasons!A$2:A$8,C6899,Seasons!C$2:C$8))</f>
        <v>9.8989184456865789E-2</v>
      </c>
    </row>
    <row r="6900" spans="1:15" x14ac:dyDescent="0.2">
      <c r="A6900">
        <v>1</v>
      </c>
      <c r="B6900" s="1">
        <f>J6900</f>
        <v>650000</v>
      </c>
      <c r="C6900" s="11" t="s">
        <v>17</v>
      </c>
      <c r="D6900" s="11" t="s">
        <v>1911</v>
      </c>
      <c r="E6900" s="12">
        <v>190</v>
      </c>
      <c r="F6900" s="12"/>
      <c r="G6900" s="12"/>
      <c r="H6900" s="12"/>
      <c r="I6900" s="13">
        <v>650000</v>
      </c>
      <c r="J6900" s="14">
        <v>650000</v>
      </c>
      <c r="K6900" s="14"/>
      <c r="L6900" s="14" t="s">
        <v>27</v>
      </c>
      <c r="M6900" s="13"/>
      <c r="N6900" s="10">
        <v>-0.7</v>
      </c>
      <c r="O6900" s="10">
        <f>N6900-1/SUMIF(Seasons!A$2:A$8,C6900,Seasons!E$2:E$8)*(B6900-(E6900/SUMIF(Seasons!A$2:A$8,C6900,Seasons!B$2:B$8))*SUMIF(Seasons!A$2:A$8,C6900,Seasons!C$2:C$8))</f>
        <v>-1.1587657018022939</v>
      </c>
    </row>
    <row r="6901" spans="1:15" x14ac:dyDescent="0.2">
      <c r="A6901">
        <v>1</v>
      </c>
      <c r="B6901" s="1">
        <f t="shared" ref="B6901:B6906" si="16">K6901</f>
        <v>12953</v>
      </c>
      <c r="C6901" s="11" t="s">
        <v>19</v>
      </c>
      <c r="D6901" s="11" t="s">
        <v>1911</v>
      </c>
      <c r="E6901" s="12">
        <v>5</v>
      </c>
      <c r="F6901" s="12">
        <v>0</v>
      </c>
      <c r="G6901" s="12">
        <v>0</v>
      </c>
      <c r="H6901" s="12">
        <v>0</v>
      </c>
      <c r="I6901" s="11"/>
      <c r="J6901" s="14">
        <v>500000</v>
      </c>
      <c r="K6901" s="14">
        <v>12953</v>
      </c>
      <c r="L6901" s="14">
        <v>0</v>
      </c>
      <c r="M6901" s="13"/>
      <c r="N6901" s="10"/>
      <c r="O6901" s="10">
        <f>N6901-1/SUMIF(Seasons!A$2:A$8,C6901,Seasons!E$2:E$8)*(B6901-(E6901/SUMIF(Seasons!A$2:A$8,C6901,Seasons!B$2:B$8))*SUMIF(Seasons!A$2:A$8,C6901,Seasons!C$2:C$8))</f>
        <v>9.7450502693367083E-7</v>
      </c>
    </row>
    <row r="6902" spans="1:15" x14ac:dyDescent="0.2">
      <c r="A6902">
        <v>1</v>
      </c>
      <c r="B6902" s="1">
        <f t="shared" si="16"/>
        <v>77957</v>
      </c>
      <c r="C6902" s="11" t="s">
        <v>20</v>
      </c>
      <c r="D6902" s="11" t="s">
        <v>1911</v>
      </c>
      <c r="E6902" s="12">
        <v>29</v>
      </c>
      <c r="F6902" s="12">
        <v>0</v>
      </c>
      <c r="G6902" s="12">
        <v>0</v>
      </c>
      <c r="H6902" s="12">
        <v>0</v>
      </c>
      <c r="I6902" s="12"/>
      <c r="J6902" s="14">
        <v>500000</v>
      </c>
      <c r="K6902" s="14">
        <v>77957</v>
      </c>
      <c r="L6902" s="14">
        <v>0</v>
      </c>
      <c r="M6902" s="13"/>
      <c r="N6902" s="10">
        <v>2.1</v>
      </c>
      <c r="O6902" s="10">
        <f>N6902-1/SUMIF(Seasons!A$2:A$8,C6902,Seasons!E$2:E$8)*(B6902-(E6902/SUMIF(Seasons!A$2:A$8,C6902,Seasons!B$2:B$8))*SUMIF(Seasons!A$2:A$8,C6902,Seasons!C$2:C$8))</f>
        <v>2.0999999730621592</v>
      </c>
    </row>
    <row r="6903" spans="1:15" x14ac:dyDescent="0.2">
      <c r="A6903">
        <v>1</v>
      </c>
      <c r="B6903" s="1">
        <f t="shared" si="16"/>
        <v>62432</v>
      </c>
      <c r="C6903" s="11" t="s">
        <v>21</v>
      </c>
      <c r="D6903" s="11" t="s">
        <v>1911</v>
      </c>
      <c r="E6903" s="12">
        <v>22</v>
      </c>
      <c r="F6903" s="12">
        <v>0</v>
      </c>
      <c r="G6903" s="12">
        <v>0</v>
      </c>
      <c r="H6903" s="12">
        <v>0</v>
      </c>
      <c r="I6903" s="12"/>
      <c r="J6903" s="14">
        <v>525000</v>
      </c>
      <c r="K6903" s="14">
        <v>62432</v>
      </c>
      <c r="L6903" s="14">
        <v>0</v>
      </c>
      <c r="M6903" s="13">
        <v>0</v>
      </c>
      <c r="N6903" s="10">
        <v>-0.1</v>
      </c>
      <c r="O6903" s="10">
        <f>N6903-1/SUMIF(Seasons!A$2:A$8,C6903,Seasons!E$2:E$8)*(B6903-(E6903/SUMIF(Seasons!A$2:A$8,C6903,Seasons!B$2:B$8))*SUMIF(Seasons!A$2:A$8,C6903,Seasons!C$2:C$8))</f>
        <v>-9.9999006378326635E-2</v>
      </c>
    </row>
    <row r="6904" spans="1:15" x14ac:dyDescent="0.2">
      <c r="A6904">
        <v>1</v>
      </c>
      <c r="B6904" s="1">
        <f t="shared" si="16"/>
        <v>884845</v>
      </c>
      <c r="C6904" s="11" t="s">
        <v>19</v>
      </c>
      <c r="D6904" s="11" t="s">
        <v>1912</v>
      </c>
      <c r="E6904" s="12">
        <v>99</v>
      </c>
      <c r="F6904" s="12">
        <v>0</v>
      </c>
      <c r="G6904" s="12">
        <v>0</v>
      </c>
      <c r="H6904" s="12">
        <v>0</v>
      </c>
      <c r="I6904" s="11"/>
      <c r="J6904" s="14">
        <v>1725000</v>
      </c>
      <c r="K6904" s="14">
        <v>884845</v>
      </c>
      <c r="L6904" s="14">
        <v>850000</v>
      </c>
      <c r="M6904" s="13"/>
      <c r="N6904" s="10">
        <v>1.9</v>
      </c>
      <c r="O6904" s="10">
        <f>N6904-1/SUMIF(Seasons!A$2:A$8,C6904,Seasons!E$2:E$8)*(B6904-(E6904/SUMIF(Seasons!A$2:A$8,C6904,Seasons!B$2:B$8))*SUMIF(Seasons!A$2:A$8,C6904,Seasons!C$2:C$8))</f>
        <v>0.23544816937171875</v>
      </c>
    </row>
    <row r="6905" spans="1:15" x14ac:dyDescent="0.2">
      <c r="A6905">
        <v>1</v>
      </c>
      <c r="B6905" s="1">
        <f t="shared" si="16"/>
        <v>1725000</v>
      </c>
      <c r="C6905" s="11" t="s">
        <v>20</v>
      </c>
      <c r="D6905" s="11" t="s">
        <v>1912</v>
      </c>
      <c r="E6905" s="12">
        <v>186</v>
      </c>
      <c r="F6905" s="12">
        <v>0</v>
      </c>
      <c r="G6905" s="12">
        <v>0</v>
      </c>
      <c r="H6905" s="12">
        <v>0</v>
      </c>
      <c r="I6905" s="12"/>
      <c r="J6905" s="14">
        <v>1725000</v>
      </c>
      <c r="K6905" s="14">
        <v>1725000</v>
      </c>
      <c r="L6905" s="14">
        <v>850000</v>
      </c>
      <c r="M6905" s="13"/>
      <c r="N6905" s="10">
        <v>6</v>
      </c>
      <c r="O6905" s="10">
        <f>N6905-1/SUMIF(Seasons!A$2:A$8,C6905,Seasons!E$2:E$8)*(B6905-(E6905/SUMIF(Seasons!A$2:A$8,C6905,Seasons!B$2:B$8))*SUMIF(Seasons!A$2:A$8,C6905,Seasons!C$2:C$8))</f>
        <v>2.931106471816284</v>
      </c>
    </row>
    <row r="6906" spans="1:15" x14ac:dyDescent="0.2">
      <c r="A6906">
        <v>1</v>
      </c>
      <c r="B6906" s="1">
        <f t="shared" si="16"/>
        <v>1725000</v>
      </c>
      <c r="C6906" s="11" t="s">
        <v>21</v>
      </c>
      <c r="D6906" s="11" t="s">
        <v>1912</v>
      </c>
      <c r="E6906" s="12">
        <v>185</v>
      </c>
      <c r="F6906" s="12">
        <v>0</v>
      </c>
      <c r="G6906" s="12">
        <v>0</v>
      </c>
      <c r="H6906" s="12">
        <v>0</v>
      </c>
      <c r="I6906" s="12"/>
      <c r="J6906" s="14">
        <v>1725000</v>
      </c>
      <c r="K6906" s="14">
        <v>1725000</v>
      </c>
      <c r="L6906" s="14">
        <v>850000</v>
      </c>
      <c r="M6906" s="13">
        <v>0</v>
      </c>
      <c r="N6906" s="10">
        <v>5.3</v>
      </c>
      <c r="O6906" s="10">
        <f>N6906-1/SUMIF(Seasons!A$2:A$8,C6906,Seasons!E$2:E$8)*(B6906-(E6906/SUMIF(Seasons!A$2:A$8,C6906,Seasons!B$2:B$8))*SUMIF(Seasons!A$2:A$8,C6906,Seasons!C$2:C$8))</f>
        <v>2.5426998563906174</v>
      </c>
    </row>
    <row r="6907" spans="1:15" x14ac:dyDescent="0.2">
      <c r="A6907">
        <v>1</v>
      </c>
      <c r="B6907" s="1">
        <f>48/82*K6907</f>
        <v>1170731.7073170731</v>
      </c>
      <c r="C6907" t="s">
        <v>22</v>
      </c>
      <c r="D6907" t="s">
        <v>1912</v>
      </c>
      <c r="E6907">
        <v>99</v>
      </c>
      <c r="F6907">
        <v>0</v>
      </c>
      <c r="H6907">
        <v>0</v>
      </c>
      <c r="K6907" s="1">
        <v>2000000</v>
      </c>
      <c r="L6907" s="1">
        <v>0</v>
      </c>
      <c r="N6907" s="3">
        <v>3.8</v>
      </c>
      <c r="O6907" s="10">
        <f>N6907-1/SUMIF(Seasons!A$2:A$8,C6907,Seasons!E$2:E$8)*(B6907-(E6907/SUMIF(Seasons!A$2:A$8,C6907,Seasons!B$2:B$8))*SUMIF(Seasons!A$2:A$8,C6907,Seasons!C$2:C$8))</f>
        <v>2.0174665617623919</v>
      </c>
    </row>
    <row r="6908" spans="1:15" x14ac:dyDescent="0.2">
      <c r="A6908">
        <v>1</v>
      </c>
      <c r="B6908" s="1">
        <f>K6908</f>
        <v>2000000</v>
      </c>
      <c r="C6908" t="s">
        <v>15</v>
      </c>
      <c r="D6908" t="s">
        <v>1912</v>
      </c>
      <c r="E6908">
        <v>195</v>
      </c>
      <c r="F6908">
        <v>0</v>
      </c>
      <c r="G6908">
        <v>0</v>
      </c>
      <c r="H6908">
        <v>0</v>
      </c>
      <c r="I6908"/>
      <c r="J6908" s="1">
        <v>2000000</v>
      </c>
      <c r="K6908" s="1">
        <v>2000000</v>
      </c>
      <c r="L6908" s="1">
        <v>0</v>
      </c>
      <c r="M6908"/>
      <c r="N6908" s="3">
        <v>4.5999999999999996</v>
      </c>
      <c r="O6908" s="10">
        <f>N6908-1/SUMIF(Seasons!A$2:A$8,C6908,Seasons!E$2:E$8)*(B6908-(E6908/SUMIF(Seasons!A$2:A$8,C6908,Seasons!B$2:B$8))*SUMIF(Seasons!A$2:A$8,C6908,Seasons!C$2:C$8))</f>
        <v>1.231171345595353</v>
      </c>
    </row>
    <row r="6909" spans="1:15" x14ac:dyDescent="0.2">
      <c r="A6909">
        <v>1</v>
      </c>
      <c r="B6909" s="1">
        <v>2000000</v>
      </c>
      <c r="C6909" t="s">
        <v>23</v>
      </c>
      <c r="D6909" t="s">
        <v>1912</v>
      </c>
      <c r="E6909">
        <v>186</v>
      </c>
      <c r="K6909" s="1">
        <v>2000000</v>
      </c>
      <c r="L6909" s="1">
        <v>0</v>
      </c>
      <c r="N6909" s="3">
        <v>10</v>
      </c>
      <c r="O6909" s="10">
        <f>N6909-1/SUMIF(Seasons!A$2:A$8,C6909,Seasons!E$2:E$8)*(B6909-(E6909/SUMIF(Seasons!A$2:A$8,C6909,Seasons!B$2:B$8))*SUMIF(Seasons!A$2:A$8,C6909,Seasons!C$2:C$8))</f>
        <v>6.9121561668145519</v>
      </c>
    </row>
    <row r="6910" spans="1:15" x14ac:dyDescent="0.2">
      <c r="A6910">
        <v>1</v>
      </c>
      <c r="B6910" s="1">
        <f>K6910</f>
        <v>17521</v>
      </c>
      <c r="C6910" t="s">
        <v>15</v>
      </c>
      <c r="D6910" t="s">
        <v>1913</v>
      </c>
      <c r="E6910">
        <v>5</v>
      </c>
      <c r="F6910">
        <v>0</v>
      </c>
      <c r="G6910">
        <v>0</v>
      </c>
      <c r="H6910">
        <v>0</v>
      </c>
      <c r="I6910"/>
      <c r="J6910" s="1">
        <v>800000</v>
      </c>
      <c r="K6910" s="1">
        <v>17521</v>
      </c>
      <c r="L6910" s="1">
        <v>70000</v>
      </c>
      <c r="M6910"/>
      <c r="N6910" s="3">
        <v>-0.30000000000000004</v>
      </c>
      <c r="O6910" s="10">
        <f>N6910-1/SUMIF(Seasons!A$2:A$8,C6910,Seasons!E$2:E$8)*(B6910-(E6910/SUMIF(Seasons!A$2:A$8,C6910,Seasons!B$2:B$8))*SUMIF(Seasons!A$2:A$8,C6910,Seasons!C$2:C$8))</f>
        <v>-0.30794215503760525</v>
      </c>
    </row>
    <row r="6911" spans="1:15" x14ac:dyDescent="0.2">
      <c r="A6911">
        <v>1</v>
      </c>
      <c r="B6911" s="1">
        <v>19000</v>
      </c>
      <c r="C6911" t="s">
        <v>23</v>
      </c>
      <c r="D6911" t="s">
        <v>1913</v>
      </c>
      <c r="E6911">
        <v>5</v>
      </c>
      <c r="K6911" s="1">
        <v>19000</v>
      </c>
      <c r="L6911" s="1">
        <v>0</v>
      </c>
      <c r="N6911" s="3">
        <v>-0.4</v>
      </c>
      <c r="O6911" s="10">
        <f>N6911-1/SUMIF(Seasons!A$2:A$8,C6911,Seasons!E$2:E$8)*(B6911-(E6911/SUMIF(Seasons!A$2:A$8,C6911,Seasons!B$2:B$8))*SUMIF(Seasons!A$2:A$8,C6911,Seasons!C$2:C$8))</f>
        <v>-0.40897615708274898</v>
      </c>
    </row>
    <row r="6912" spans="1:15" x14ac:dyDescent="0.2">
      <c r="A6912">
        <v>1</v>
      </c>
      <c r="B6912" s="1">
        <f>K6912</f>
        <v>15544</v>
      </c>
      <c r="C6912" s="11" t="s">
        <v>19</v>
      </c>
      <c r="D6912" s="11" t="s">
        <v>1914</v>
      </c>
      <c r="E6912" s="12">
        <v>6</v>
      </c>
      <c r="F6912" s="12">
        <v>0</v>
      </c>
      <c r="G6912" s="12">
        <v>0</v>
      </c>
      <c r="H6912" s="12">
        <v>0</v>
      </c>
      <c r="I6912" s="11"/>
      <c r="J6912" s="14">
        <v>500000</v>
      </c>
      <c r="K6912" s="14">
        <v>15544</v>
      </c>
      <c r="L6912" s="14">
        <v>0</v>
      </c>
      <c r="M6912" s="13"/>
      <c r="N6912" s="10"/>
      <c r="O6912" s="10">
        <f>N6912-1/SUMIF(Seasons!A$2:A$8,C6912,Seasons!E$2:E$8)*(B6912-(E6912/SUMIF(Seasons!A$2:A$8,C6912,Seasons!B$2:B$8))*SUMIF(Seasons!A$2:A$8,C6912,Seasons!C$2:C$8))</f>
        <v>1.0980338331667354E-7</v>
      </c>
    </row>
    <row r="6913" spans="1:15" x14ac:dyDescent="0.2">
      <c r="A6913">
        <v>1</v>
      </c>
      <c r="B6913" s="1">
        <f>K6913</f>
        <v>361290</v>
      </c>
      <c r="C6913" s="11" t="s">
        <v>20</v>
      </c>
      <c r="D6913" s="11" t="s">
        <v>1914</v>
      </c>
      <c r="E6913" s="12">
        <v>112</v>
      </c>
      <c r="F6913" s="12">
        <v>0</v>
      </c>
      <c r="G6913" s="12">
        <v>0</v>
      </c>
      <c r="H6913" s="12">
        <v>0</v>
      </c>
      <c r="I6913" s="12"/>
      <c r="J6913" s="14">
        <v>600000</v>
      </c>
      <c r="K6913" s="14">
        <v>361290</v>
      </c>
      <c r="L6913" s="14">
        <v>0</v>
      </c>
      <c r="M6913" s="13"/>
      <c r="N6913" s="10">
        <v>1.8</v>
      </c>
      <c r="O6913" s="10">
        <f>N6913-1/SUMIF(Seasons!A$2:A$8,C6913,Seasons!E$2:E$8)*(B6913-(E6913/SUMIF(Seasons!A$2:A$8,C6913,Seasons!B$2:B$8))*SUMIF(Seasons!A$2:A$8,C6913,Seasons!C$2:C$8))</f>
        <v>1.6491488989157519</v>
      </c>
    </row>
    <row r="6914" spans="1:15" x14ac:dyDescent="0.2">
      <c r="A6914">
        <v>1</v>
      </c>
      <c r="B6914" s="1">
        <f>K6914</f>
        <v>50541</v>
      </c>
      <c r="C6914" s="11" t="s">
        <v>21</v>
      </c>
      <c r="D6914" s="11" t="s">
        <v>1914</v>
      </c>
      <c r="E6914" s="12">
        <v>17</v>
      </c>
      <c r="F6914" s="12">
        <v>0</v>
      </c>
      <c r="G6914" s="12">
        <v>0</v>
      </c>
      <c r="H6914" s="12">
        <v>0</v>
      </c>
      <c r="I6914" s="12"/>
      <c r="J6914" s="14">
        <v>550000</v>
      </c>
      <c r="K6914" s="14">
        <v>50541</v>
      </c>
      <c r="L6914" s="14">
        <v>0</v>
      </c>
      <c r="M6914" s="13">
        <v>0</v>
      </c>
      <c r="N6914" s="10">
        <v>-0.4</v>
      </c>
      <c r="O6914" s="10">
        <f>N6914-1/SUMIF(Seasons!A$2:A$8,C6914,Seasons!E$2:E$8)*(B6914-(E6914/SUMIF(Seasons!A$2:A$8,C6914,Seasons!B$2:B$8))*SUMIF(Seasons!A$2:A$8,C6914,Seasons!C$2:C$8))</f>
        <v>-0.40527967086282068</v>
      </c>
    </row>
    <row r="6915" spans="1:15" x14ac:dyDescent="0.2">
      <c r="A6915">
        <v>1</v>
      </c>
      <c r="B6915" s="1">
        <f>J6915</f>
        <v>550000</v>
      </c>
      <c r="C6915" s="11" t="s">
        <v>17</v>
      </c>
      <c r="D6915" s="11" t="s">
        <v>1915</v>
      </c>
      <c r="E6915" s="12">
        <v>190</v>
      </c>
      <c r="F6915" s="12"/>
      <c r="G6915" s="12"/>
      <c r="H6915" s="12"/>
      <c r="I6915" s="13">
        <v>550000</v>
      </c>
      <c r="J6915" s="14">
        <v>550000</v>
      </c>
      <c r="K6915" s="14"/>
      <c r="L6915" s="14" t="s">
        <v>27</v>
      </c>
      <c r="M6915" s="13"/>
      <c r="N6915" s="10">
        <v>1.8</v>
      </c>
      <c r="O6915" s="10">
        <f>N6915-1/SUMIF(Seasons!A$2:A$8,C6915,Seasons!E$2:E$8)*(B6915-(E6915/SUMIF(Seasons!A$2:A$8,C6915,Seasons!B$2:B$8))*SUMIF(Seasons!A$2:A$8,C6915,Seasons!C$2:C$8))</f>
        <v>1.6033861277990169</v>
      </c>
    </row>
    <row r="6916" spans="1:15" x14ac:dyDescent="0.2">
      <c r="A6916">
        <v>1</v>
      </c>
      <c r="B6916" s="1">
        <f>K6916</f>
        <v>520224</v>
      </c>
      <c r="C6916" s="11" t="s">
        <v>19</v>
      </c>
      <c r="D6916" s="11" t="s">
        <v>1916</v>
      </c>
      <c r="E6916" s="12">
        <v>182</v>
      </c>
      <c r="F6916" s="12">
        <v>0</v>
      </c>
      <c r="G6916" s="12">
        <v>0</v>
      </c>
      <c r="H6916" s="12">
        <v>0</v>
      </c>
      <c r="I6916" s="11"/>
      <c r="J6916" s="14">
        <v>551666</v>
      </c>
      <c r="K6916" s="14">
        <v>520224</v>
      </c>
      <c r="L6916" s="14">
        <v>60000</v>
      </c>
      <c r="M6916" s="13"/>
      <c r="N6916" s="10">
        <v>6.7</v>
      </c>
      <c r="O6916" s="10">
        <f>N6916-1/SUMIF(Seasons!A$2:A$8,C6916,Seasons!E$2:E$8)*(B6916-(E6916/SUMIF(Seasons!A$2:A$8,C6916,Seasons!B$2:B$8))*SUMIF(Seasons!A$2:A$8,C6916,Seasons!C$2:C$8))</f>
        <v>6.570936664035961</v>
      </c>
    </row>
    <row r="6917" spans="1:15" x14ac:dyDescent="0.2">
      <c r="A6917">
        <v>1</v>
      </c>
      <c r="B6917" s="1">
        <f>K6917</f>
        <v>551666</v>
      </c>
      <c r="C6917" s="11" t="s">
        <v>20</v>
      </c>
      <c r="D6917" s="11" t="s">
        <v>1916</v>
      </c>
      <c r="E6917" s="12">
        <v>186</v>
      </c>
      <c r="F6917" s="12">
        <v>0</v>
      </c>
      <c r="G6917" s="12">
        <v>0</v>
      </c>
      <c r="H6917" s="12">
        <v>0</v>
      </c>
      <c r="I6917" s="12"/>
      <c r="J6917" s="14">
        <v>551666</v>
      </c>
      <c r="K6917" s="14">
        <v>551666</v>
      </c>
      <c r="L6917" s="14">
        <v>20000</v>
      </c>
      <c r="M6917" s="13"/>
      <c r="N6917" s="10">
        <v>2.8</v>
      </c>
      <c r="O6917" s="10">
        <f>N6917-1/SUMIF(Seasons!A$2:A$8,C6917,Seasons!E$2:E$8)*(B6917-(E6917/SUMIF(Seasons!A$2:A$8,C6917,Seasons!B$2:B$8))*SUMIF(Seasons!A$2:A$8,C6917,Seasons!C$2:C$8))</f>
        <v>2.6705653444676409</v>
      </c>
    </row>
    <row r="6918" spans="1:15" x14ac:dyDescent="0.2">
      <c r="A6918">
        <v>1</v>
      </c>
      <c r="B6918" s="1">
        <f>K6918</f>
        <v>1275000</v>
      </c>
      <c r="C6918" s="11" t="s">
        <v>21</v>
      </c>
      <c r="D6918" s="11" t="s">
        <v>1916</v>
      </c>
      <c r="E6918" s="12">
        <v>185</v>
      </c>
      <c r="F6918" s="12">
        <v>0</v>
      </c>
      <c r="G6918" s="12">
        <v>0</v>
      </c>
      <c r="H6918" s="12">
        <v>0</v>
      </c>
      <c r="I6918" s="12"/>
      <c r="J6918" s="14">
        <v>1275000</v>
      </c>
      <c r="K6918" s="14">
        <v>1275000</v>
      </c>
      <c r="L6918" s="14">
        <v>0</v>
      </c>
      <c r="M6918" s="13">
        <v>0</v>
      </c>
      <c r="N6918" s="10">
        <v>6.9</v>
      </c>
      <c r="O6918" s="10">
        <f>N6918-1/SUMIF(Seasons!A$2:A$8,C6918,Seasons!E$2:E$8)*(B6918-(E6918/SUMIF(Seasons!A$2:A$8,C6918,Seasons!B$2:B$8))*SUMIF(Seasons!A$2:A$8,C6918,Seasons!C$2:C$8))</f>
        <v>5.1766874102441367</v>
      </c>
    </row>
    <row r="6919" spans="1:15" x14ac:dyDescent="0.2">
      <c r="A6919">
        <v>1</v>
      </c>
      <c r="B6919" s="1">
        <f>48/82*K6919</f>
        <v>1317073.1707317072</v>
      </c>
      <c r="C6919" t="s">
        <v>22</v>
      </c>
      <c r="D6919" t="s">
        <v>1916</v>
      </c>
      <c r="E6919">
        <v>99</v>
      </c>
      <c r="F6919">
        <v>0</v>
      </c>
      <c r="H6919">
        <v>0</v>
      </c>
      <c r="K6919" s="1">
        <v>2250000</v>
      </c>
      <c r="L6919" s="1">
        <v>0</v>
      </c>
      <c r="N6919" s="3">
        <v>1.7000000000000002</v>
      </c>
      <c r="O6919" s="10">
        <f>N6919-1/SUMIF(Seasons!A$2:A$8,C6919,Seasons!E$2:E$8)*(B6919-(E6919/SUMIF(Seasons!A$2:A$8,C6919,Seasons!B$2:B$8))*SUMIF(Seasons!A$2:A$8,C6919,Seasons!C$2:C$8))</f>
        <v>-0.38465774980330414</v>
      </c>
    </row>
    <row r="6920" spans="1:15" x14ac:dyDescent="0.2">
      <c r="A6920">
        <v>1</v>
      </c>
      <c r="B6920" s="1">
        <f>K6920</f>
        <v>2250000</v>
      </c>
      <c r="C6920" t="s">
        <v>15</v>
      </c>
      <c r="D6920" t="s">
        <v>1916</v>
      </c>
      <c r="E6920">
        <v>195</v>
      </c>
      <c r="F6920">
        <v>0</v>
      </c>
      <c r="G6920">
        <v>0</v>
      </c>
      <c r="H6920">
        <v>0</v>
      </c>
      <c r="I6920"/>
      <c r="J6920" s="1">
        <v>2250000</v>
      </c>
      <c r="K6920" s="1">
        <v>2250000</v>
      </c>
      <c r="L6920" s="1">
        <v>0</v>
      </c>
      <c r="M6920"/>
      <c r="N6920" s="3">
        <v>0.5</v>
      </c>
      <c r="O6920" s="10">
        <f>N6920-1/SUMIF(Seasons!A$2:A$8,C6920,Seasons!E$2:E$8)*(B6920-(E6920/SUMIF(Seasons!A$2:A$8,C6920,Seasons!B$2:B$8))*SUMIF(Seasons!A$2:A$8,C6920,Seasons!C$2:C$8))</f>
        <v>-3.4496611810261375</v>
      </c>
    </row>
    <row r="6921" spans="1:15" x14ac:dyDescent="0.2">
      <c r="A6921">
        <v>1</v>
      </c>
      <c r="B6921" s="1">
        <v>2250000</v>
      </c>
      <c r="C6921" t="s">
        <v>23</v>
      </c>
      <c r="D6921" t="s">
        <v>1916</v>
      </c>
      <c r="E6921">
        <v>186</v>
      </c>
      <c r="K6921" s="1">
        <v>2250000</v>
      </c>
      <c r="L6921" s="1">
        <v>0</v>
      </c>
      <c r="N6921" s="3">
        <v>-0.60000000000000009</v>
      </c>
      <c r="O6921" s="10">
        <f>N6921-1/SUMIF(Seasons!A$2:A$8,C6921,Seasons!E$2:E$8)*(B6921-(E6921/SUMIF(Seasons!A$2:A$8,C6921,Seasons!B$2:B$8))*SUMIF(Seasons!A$2:A$8,C6921,Seasons!C$2:C$8))</f>
        <v>-4.2202307009760425</v>
      </c>
    </row>
    <row r="6922" spans="1:15" x14ac:dyDescent="0.2">
      <c r="A6922">
        <v>1</v>
      </c>
      <c r="B6922" s="1">
        <v>153000</v>
      </c>
      <c r="C6922" t="s">
        <v>23</v>
      </c>
      <c r="D6922" t="s">
        <v>1917</v>
      </c>
      <c r="E6922">
        <v>46</v>
      </c>
      <c r="K6922" s="1">
        <v>153000</v>
      </c>
      <c r="L6922" s="1">
        <v>282000</v>
      </c>
      <c r="N6922" s="3">
        <v>0</v>
      </c>
      <c r="O6922" s="10">
        <f>N6922-1/SUMIF(Seasons!A$2:A$8,C6922,Seasons!E$2:E$8)*(B6922-(E6922/SUMIF(Seasons!A$2:A$8,C6922,Seasons!B$2:B$8))*SUMIF(Seasons!A$2:A$8,C6922,Seasons!C$2:C$8))</f>
        <v>-3.615651028995049E-2</v>
      </c>
    </row>
    <row r="6923" spans="1:15" x14ac:dyDescent="0.2">
      <c r="A6923">
        <v>1</v>
      </c>
      <c r="B6923" s="1">
        <f>K6923</f>
        <v>894167</v>
      </c>
      <c r="C6923" t="s">
        <v>15</v>
      </c>
      <c r="D6923" t="s">
        <v>1918</v>
      </c>
      <c r="E6923">
        <v>195</v>
      </c>
      <c r="F6923">
        <v>0</v>
      </c>
      <c r="G6923">
        <v>0</v>
      </c>
      <c r="H6923">
        <v>0</v>
      </c>
      <c r="I6923"/>
      <c r="J6923" s="1">
        <v>1294167</v>
      </c>
      <c r="K6923" s="1">
        <v>894167</v>
      </c>
      <c r="L6923" s="1">
        <v>200000</v>
      </c>
      <c r="M6923"/>
      <c r="N6923" s="3">
        <v>-0.2</v>
      </c>
      <c r="O6923" s="10">
        <f>N6923-1/SUMIF(Seasons!A$2:A$8,C6923,Seasons!E$2:E$8)*(B6923-(E6923/SUMIF(Seasons!A$2:A$8,C6923,Seasons!B$2:B$8))*SUMIF(Seasons!A$2:A$8,C6923,Seasons!C$2:C$8))</f>
        <v>-0.99961355275895447</v>
      </c>
    </row>
    <row r="6924" spans="1:15" x14ac:dyDescent="0.2">
      <c r="A6924">
        <v>1</v>
      </c>
      <c r="B6924" s="1">
        <v>1238000</v>
      </c>
      <c r="C6924" t="s">
        <v>23</v>
      </c>
      <c r="D6924" t="s">
        <v>1918</v>
      </c>
      <c r="E6924">
        <v>178</v>
      </c>
      <c r="K6924" s="1">
        <v>1238000</v>
      </c>
      <c r="L6924" s="1">
        <v>400000</v>
      </c>
      <c r="N6924" s="3">
        <v>1</v>
      </c>
      <c r="O6924" s="10">
        <f>N6924-1/SUMIF(Seasons!A$2:A$8,C6924,Seasons!E$2:E$8)*(B6924-(E6924/SUMIF(Seasons!A$2:A$8,C6924,Seasons!B$2:B$8))*SUMIF(Seasons!A$2:A$8,C6924,Seasons!C$2:C$8))</f>
        <v>-0.51550505195065388</v>
      </c>
    </row>
    <row r="6925" spans="1:15" x14ac:dyDescent="0.2">
      <c r="A6925">
        <v>1</v>
      </c>
      <c r="B6925" s="1">
        <f>J6925</f>
        <v>600000</v>
      </c>
      <c r="C6925" s="11" t="s">
        <v>17</v>
      </c>
      <c r="D6925" s="11" t="s">
        <v>1919</v>
      </c>
      <c r="E6925" s="12">
        <v>190</v>
      </c>
      <c r="F6925" s="12"/>
      <c r="G6925" s="12"/>
      <c r="H6925" s="12"/>
      <c r="I6925" s="13">
        <v>600000</v>
      </c>
      <c r="J6925" s="14">
        <v>600000</v>
      </c>
      <c r="K6925" s="14"/>
      <c r="L6925" s="14" t="s">
        <v>27</v>
      </c>
      <c r="M6925" s="13"/>
      <c r="N6925" s="10">
        <v>2.5</v>
      </c>
      <c r="O6925" s="10">
        <f>N6925-1/SUMIF(Seasons!A$2:A$8,C6925,Seasons!E$2:E$8)*(B6925-(E6925/SUMIF(Seasons!A$2:A$8,C6925,Seasons!B$2:B$8))*SUMIF(Seasons!A$2:A$8,C6925,Seasons!C$2:C$8))</f>
        <v>2.1723102129983616</v>
      </c>
    </row>
    <row r="6926" spans="1:15" x14ac:dyDescent="0.2">
      <c r="A6926">
        <v>1</v>
      </c>
      <c r="B6926" s="1">
        <f>K6926</f>
        <v>800000</v>
      </c>
      <c r="C6926" s="11" t="s">
        <v>19</v>
      </c>
      <c r="D6926" s="11" t="s">
        <v>1919</v>
      </c>
      <c r="E6926" s="12">
        <v>193</v>
      </c>
      <c r="F6926" s="12">
        <v>0</v>
      </c>
      <c r="G6926" s="12">
        <v>0</v>
      </c>
      <c r="H6926" s="12">
        <v>0</v>
      </c>
      <c r="I6926" s="11"/>
      <c r="J6926" s="14">
        <v>800000</v>
      </c>
      <c r="K6926" s="14">
        <v>800000</v>
      </c>
      <c r="L6926" s="14">
        <v>0</v>
      </c>
      <c r="M6926" s="13"/>
      <c r="N6926" s="10">
        <v>-1.1000000000000001</v>
      </c>
      <c r="O6926" s="10">
        <f>N6926-1/SUMIF(Seasons!A$2:A$8,C6926,Seasons!E$2:E$8)*(B6926-(E6926/SUMIF(Seasons!A$2:A$8,C6926,Seasons!B$2:B$8))*SUMIF(Seasons!A$2:A$8,C6926,Seasons!C$2:C$8))</f>
        <v>-1.894701986754967</v>
      </c>
    </row>
    <row r="6927" spans="1:15" x14ac:dyDescent="0.2">
      <c r="A6927">
        <v>1</v>
      </c>
      <c r="B6927" s="1">
        <f>K6927</f>
        <v>700000</v>
      </c>
      <c r="C6927" s="11" t="s">
        <v>20</v>
      </c>
      <c r="D6927" s="11" t="s">
        <v>1919</v>
      </c>
      <c r="E6927" s="11">
        <v>186</v>
      </c>
      <c r="F6927" s="11">
        <v>0</v>
      </c>
      <c r="G6927" s="11">
        <v>0</v>
      </c>
      <c r="H6927" s="11">
        <v>0</v>
      </c>
      <c r="I6927" s="11"/>
      <c r="J6927" s="17">
        <v>700000</v>
      </c>
      <c r="K6927" s="17">
        <v>700000</v>
      </c>
      <c r="L6927" s="17">
        <v>0</v>
      </c>
      <c r="M6927" s="18"/>
      <c r="N6927" s="10">
        <v>-0.6</v>
      </c>
      <c r="O6927" s="10">
        <f>N6927-1/SUMIF(Seasons!A$2:A$8,C6927,Seasons!E$2:E$8)*(B6927-(E6927/SUMIF(Seasons!A$2:A$8,C6927,Seasons!B$2:B$8))*SUMIF(Seasons!A$2:A$8,C6927,Seasons!C$2:C$8))</f>
        <v>-1.101043841336117</v>
      </c>
    </row>
    <row r="6928" spans="1:15" x14ac:dyDescent="0.2">
      <c r="A6928">
        <v>1</v>
      </c>
      <c r="B6928" s="1">
        <f>K6928</f>
        <v>725000</v>
      </c>
      <c r="C6928" s="11" t="s">
        <v>21</v>
      </c>
      <c r="D6928" s="11" t="s">
        <v>1919</v>
      </c>
      <c r="E6928" s="12">
        <v>185</v>
      </c>
      <c r="F6928" s="12">
        <v>0</v>
      </c>
      <c r="G6928" s="12">
        <v>0</v>
      </c>
      <c r="H6928" s="12">
        <v>0</v>
      </c>
      <c r="I6928" s="12"/>
      <c r="J6928" s="14">
        <v>725000</v>
      </c>
      <c r="K6928" s="14">
        <v>725000</v>
      </c>
      <c r="L6928" s="14">
        <v>0</v>
      </c>
      <c r="M6928" s="13">
        <v>0</v>
      </c>
      <c r="N6928" s="10">
        <v>0.7</v>
      </c>
      <c r="O6928" s="10">
        <f>N6928-1/SUMIF(Seasons!A$2:A$8,C6928,Seasons!E$2:E$8)*(B6928-(E6928/SUMIF(Seasons!A$2:A$8,C6928,Seasons!B$2:B$8))*SUMIF(Seasons!A$2:A$8,C6928,Seasons!C$2:C$8))</f>
        <v>0.24044997606510288</v>
      </c>
    </row>
    <row r="6929" spans="1:15" x14ac:dyDescent="0.2">
      <c r="A6929">
        <v>1</v>
      </c>
      <c r="B6929" s="1">
        <f>J6929</f>
        <v>550000</v>
      </c>
      <c r="C6929" s="11" t="s">
        <v>17</v>
      </c>
      <c r="D6929" s="11" t="s">
        <v>1920</v>
      </c>
      <c r="E6929" s="12">
        <v>190</v>
      </c>
      <c r="F6929" s="12"/>
      <c r="G6929" s="12"/>
      <c r="H6929" s="12"/>
      <c r="I6929" s="13">
        <v>525000</v>
      </c>
      <c r="J6929" s="14">
        <v>550000</v>
      </c>
      <c r="K6929" s="14"/>
      <c r="L6929" s="14" t="s">
        <v>27</v>
      </c>
      <c r="M6929" s="13"/>
      <c r="N6929" s="10">
        <v>1.1000000000000001</v>
      </c>
      <c r="O6929" s="10">
        <f>N6929-1/SUMIF(Seasons!A$2:A$8,C6929,Seasons!E$2:E$8)*(B6929-(E6929/SUMIF(Seasons!A$2:A$8,C6929,Seasons!B$2:B$8))*SUMIF(Seasons!A$2:A$8,C6929,Seasons!C$2:C$8))</f>
        <v>0.90338612779901706</v>
      </c>
    </row>
    <row r="6930" spans="1:15" x14ac:dyDescent="0.2">
      <c r="A6930">
        <v>1</v>
      </c>
      <c r="B6930" s="1">
        <f t="shared" ref="B6930:B6935" si="17">K6930</f>
        <v>550000</v>
      </c>
      <c r="C6930" s="11" t="s">
        <v>19</v>
      </c>
      <c r="D6930" s="11" t="s">
        <v>1920</v>
      </c>
      <c r="E6930" s="12">
        <v>193</v>
      </c>
      <c r="F6930" s="12">
        <v>0</v>
      </c>
      <c r="G6930" s="12">
        <v>0</v>
      </c>
      <c r="H6930" s="12">
        <v>0</v>
      </c>
      <c r="I6930" s="11"/>
      <c r="J6930" s="14">
        <v>550000</v>
      </c>
      <c r="K6930" s="14">
        <v>550000</v>
      </c>
      <c r="L6930" s="14">
        <v>0</v>
      </c>
      <c r="M6930" s="13"/>
      <c r="N6930" s="10">
        <v>1.1000000000000001</v>
      </c>
      <c r="O6930" s="10">
        <f>N6930-1/SUMIF(Seasons!A$2:A$8,C6930,Seasons!E$2:E$8)*(B6930-(E6930/SUMIF(Seasons!A$2:A$8,C6930,Seasons!B$2:B$8))*SUMIF(Seasons!A$2:A$8,C6930,Seasons!C$2:C$8))</f>
        <v>0.96754966887417226</v>
      </c>
    </row>
    <row r="6931" spans="1:15" x14ac:dyDescent="0.2">
      <c r="A6931">
        <v>1</v>
      </c>
      <c r="B6931" s="1">
        <f t="shared" si="17"/>
        <v>750000</v>
      </c>
      <c r="C6931" s="11" t="s">
        <v>20</v>
      </c>
      <c r="D6931" s="11" t="s">
        <v>1920</v>
      </c>
      <c r="E6931" s="12">
        <v>186</v>
      </c>
      <c r="F6931" s="12">
        <v>0</v>
      </c>
      <c r="G6931" s="12">
        <v>0</v>
      </c>
      <c r="H6931" s="12">
        <v>0</v>
      </c>
      <c r="I6931" s="12"/>
      <c r="J6931" s="14">
        <v>750000</v>
      </c>
      <c r="K6931" s="14">
        <v>750000</v>
      </c>
      <c r="L6931" s="14">
        <v>0</v>
      </c>
      <c r="M6931" s="13"/>
      <c r="N6931" s="10">
        <v>0.4</v>
      </c>
      <c r="O6931" s="10">
        <f>N6931-1/SUMIF(Seasons!A$2:A$8,C6931,Seasons!E$2:E$8)*(B6931-(E6931/SUMIF(Seasons!A$2:A$8,C6931,Seasons!B$2:B$8))*SUMIF(Seasons!A$2:A$8,C6931,Seasons!C$2:C$8))</f>
        <v>-0.22630480167014611</v>
      </c>
    </row>
    <row r="6932" spans="1:15" x14ac:dyDescent="0.2">
      <c r="A6932">
        <v>1</v>
      </c>
      <c r="B6932" s="1">
        <f t="shared" si="17"/>
        <v>750000</v>
      </c>
      <c r="C6932" s="11" t="s">
        <v>21</v>
      </c>
      <c r="D6932" s="11" t="s">
        <v>1920</v>
      </c>
      <c r="E6932" s="12">
        <v>185</v>
      </c>
      <c r="F6932" s="12">
        <v>0</v>
      </c>
      <c r="G6932" s="12">
        <v>0</v>
      </c>
      <c r="H6932" s="12">
        <v>0</v>
      </c>
      <c r="I6932" s="12"/>
      <c r="J6932" s="14">
        <v>750000</v>
      </c>
      <c r="K6932" s="14">
        <v>750000</v>
      </c>
      <c r="L6932" s="14">
        <v>0</v>
      </c>
      <c r="M6932" s="13">
        <v>0</v>
      </c>
      <c r="N6932" s="10">
        <v>1.2</v>
      </c>
      <c r="O6932" s="10">
        <f>N6932-1/SUMIF(Seasons!A$2:A$8,C6932,Seasons!E$2:E$8)*(B6932-(E6932/SUMIF(Seasons!A$2:A$8,C6932,Seasons!B$2:B$8))*SUMIF(Seasons!A$2:A$8,C6932,Seasons!C$2:C$8))</f>
        <v>0.68300622307324077</v>
      </c>
    </row>
    <row r="6933" spans="1:15" x14ac:dyDescent="0.2">
      <c r="A6933">
        <v>1</v>
      </c>
      <c r="B6933" s="1">
        <f t="shared" si="17"/>
        <v>600000</v>
      </c>
      <c r="C6933" t="s">
        <v>15</v>
      </c>
      <c r="D6933" t="s">
        <v>1920</v>
      </c>
      <c r="E6933">
        <v>195</v>
      </c>
      <c r="F6933">
        <v>0</v>
      </c>
      <c r="G6933">
        <v>0</v>
      </c>
      <c r="H6933">
        <v>0</v>
      </c>
      <c r="I6933"/>
      <c r="J6933" s="1">
        <v>600000</v>
      </c>
      <c r="K6933" s="1">
        <v>600000</v>
      </c>
      <c r="L6933" s="1">
        <v>0</v>
      </c>
      <c r="M6933"/>
      <c r="N6933" s="3">
        <v>4.0999999999999996</v>
      </c>
      <c r="O6933" s="10">
        <f>N6933-1/SUMIF(Seasons!A$2:A$8,C6933,Seasons!E$2:E$8)*(B6933-(E6933/SUMIF(Seasons!A$2:A$8,C6933,Seasons!B$2:B$8))*SUMIF(Seasons!A$2:A$8,C6933,Seasons!C$2:C$8))</f>
        <v>3.9838334946757015</v>
      </c>
    </row>
    <row r="6934" spans="1:15" x14ac:dyDescent="0.2">
      <c r="A6934">
        <v>1</v>
      </c>
      <c r="B6934" s="1">
        <f t="shared" si="17"/>
        <v>47043</v>
      </c>
      <c r="C6934" s="11" t="s">
        <v>20</v>
      </c>
      <c r="D6934" s="11" t="s">
        <v>1921</v>
      </c>
      <c r="E6934" s="12">
        <v>10</v>
      </c>
      <c r="F6934" s="12">
        <v>0</v>
      </c>
      <c r="G6934" s="12">
        <v>0</v>
      </c>
      <c r="H6934" s="12">
        <v>0</v>
      </c>
      <c r="I6934" s="12"/>
      <c r="J6934" s="14">
        <v>875000</v>
      </c>
      <c r="K6934" s="14">
        <v>47043</v>
      </c>
      <c r="L6934" s="14">
        <v>187500</v>
      </c>
      <c r="M6934" s="13"/>
      <c r="N6934" s="10">
        <v>-0.3</v>
      </c>
      <c r="O6934" s="10">
        <f>N6934-1/SUMIF(Seasons!A$2:A$8,C6934,Seasons!E$2:E$8)*(B6934-(E6934/SUMIF(Seasons!A$2:A$8,C6934,Seasons!B$2:B$8))*SUMIF(Seasons!A$2:A$8,C6934,Seasons!C$2:C$8))</f>
        <v>-0.35050842480975147</v>
      </c>
    </row>
    <row r="6935" spans="1:15" x14ac:dyDescent="0.2">
      <c r="A6935">
        <v>1</v>
      </c>
      <c r="B6935" s="1">
        <f t="shared" si="17"/>
        <v>525000</v>
      </c>
      <c r="C6935" s="11" t="s">
        <v>21</v>
      </c>
      <c r="D6935" s="11" t="s">
        <v>1921</v>
      </c>
      <c r="E6935" s="12">
        <v>111</v>
      </c>
      <c r="F6935" s="12">
        <v>0</v>
      </c>
      <c r="G6935" s="12">
        <v>0</v>
      </c>
      <c r="H6935" s="12">
        <v>0</v>
      </c>
      <c r="I6935" s="12"/>
      <c r="J6935" s="14">
        <v>875000</v>
      </c>
      <c r="K6935" s="14">
        <v>525000</v>
      </c>
      <c r="L6935" s="14">
        <v>187500</v>
      </c>
      <c r="M6935" s="13">
        <v>0</v>
      </c>
      <c r="N6935" s="10">
        <v>0.9</v>
      </c>
      <c r="O6935" s="10">
        <f>N6935-1/SUMIF(Seasons!A$2:A$8,C6935,Seasons!E$2:E$8)*(B6935-(E6935/SUMIF(Seasons!A$2:A$8,C6935,Seasons!B$2:B$8))*SUMIF(Seasons!A$2:A$8,C6935,Seasons!C$2:C$8))</f>
        <v>0.41747247486835809</v>
      </c>
    </row>
    <row r="6936" spans="1:15" x14ac:dyDescent="0.2">
      <c r="A6936">
        <v>1</v>
      </c>
      <c r="B6936" s="1">
        <f>48/82*K6936</f>
        <v>453658.53658536583</v>
      </c>
      <c r="C6936" t="s">
        <v>22</v>
      </c>
      <c r="D6936" t="s">
        <v>1921</v>
      </c>
      <c r="E6936">
        <v>99</v>
      </c>
      <c r="F6936">
        <v>0</v>
      </c>
      <c r="H6936">
        <v>0</v>
      </c>
      <c r="K6936" s="1">
        <v>775000</v>
      </c>
      <c r="L6936" s="1">
        <v>0</v>
      </c>
      <c r="N6936" s="3">
        <v>0.9</v>
      </c>
      <c r="O6936" s="10">
        <f>N6936-1/SUMIF(Seasons!A$2:A$8,C6936,Seasons!E$2:E$8)*(B6936-(E6936/SUMIF(Seasons!A$2:A$8,C6936,Seasons!B$2:B$8))*SUMIF(Seasons!A$2:A$8,C6936,Seasons!C$2:C$8))</f>
        <v>0.59787568843430372</v>
      </c>
    </row>
    <row r="6937" spans="1:15" x14ac:dyDescent="0.2">
      <c r="A6937">
        <v>1</v>
      </c>
      <c r="B6937" s="1">
        <f>K6937</f>
        <v>775000</v>
      </c>
      <c r="C6937" t="s">
        <v>15</v>
      </c>
      <c r="D6937" t="s">
        <v>1921</v>
      </c>
      <c r="E6937">
        <v>195</v>
      </c>
      <c r="F6937">
        <v>0</v>
      </c>
      <c r="G6937">
        <v>0</v>
      </c>
      <c r="H6937">
        <v>0</v>
      </c>
      <c r="I6937"/>
      <c r="J6937" s="1">
        <v>775000</v>
      </c>
      <c r="K6937" s="1">
        <v>775000</v>
      </c>
      <c r="L6937" s="1">
        <v>0</v>
      </c>
      <c r="M6937"/>
      <c r="N6937" s="3">
        <v>9.1</v>
      </c>
      <c r="O6937" s="10">
        <f>N6937-1/SUMIF(Seasons!A$2:A$8,C6937,Seasons!E$2:E$8)*(B6937-(E6937/SUMIF(Seasons!A$2:A$8,C6937,Seasons!B$2:B$8))*SUMIF(Seasons!A$2:A$8,C6937,Seasons!C$2:C$8))</f>
        <v>8.5772507260406581</v>
      </c>
    </row>
    <row r="6938" spans="1:15" x14ac:dyDescent="0.2">
      <c r="A6938">
        <v>1</v>
      </c>
      <c r="B6938" s="1">
        <v>2475000</v>
      </c>
      <c r="C6938" t="s">
        <v>23</v>
      </c>
      <c r="D6938" t="s">
        <v>1921</v>
      </c>
      <c r="E6938">
        <v>186</v>
      </c>
      <c r="K6938" s="1">
        <v>2475000</v>
      </c>
      <c r="L6938" s="1">
        <v>0</v>
      </c>
      <c r="N6938" s="3">
        <v>7.2</v>
      </c>
      <c r="O6938" s="10">
        <f>N6938-1/SUMIF(Seasons!A$2:A$8,C6938,Seasons!E$2:E$8)*(B6938-(E6938/SUMIF(Seasons!A$2:A$8,C6938,Seasons!B$2:B$8))*SUMIF(Seasons!A$2:A$8,C6938,Seasons!C$2:C$8))</f>
        <v>3.1006211180124224</v>
      </c>
    </row>
    <row r="6939" spans="1:15" x14ac:dyDescent="0.2">
      <c r="A6939">
        <v>1</v>
      </c>
      <c r="B6939" s="1">
        <f>J6939</f>
        <v>531667</v>
      </c>
      <c r="C6939" s="11" t="s">
        <v>17</v>
      </c>
      <c r="D6939" s="11" t="s">
        <v>1922</v>
      </c>
      <c r="E6939" s="12">
        <v>190</v>
      </c>
      <c r="F6939" s="12"/>
      <c r="G6939" s="12"/>
      <c r="H6939" s="12"/>
      <c r="I6939" s="13">
        <v>510000</v>
      </c>
      <c r="J6939" s="14">
        <v>531667</v>
      </c>
      <c r="K6939" s="14"/>
      <c r="L6939" s="14" t="s">
        <v>27</v>
      </c>
      <c r="M6939" s="13"/>
      <c r="N6939" s="10">
        <v>-0.60000000000000009</v>
      </c>
      <c r="O6939" s="10">
        <f>N6939-1/SUMIF(Seasons!A$2:A$8,C6939,Seasons!E$2:E$8)*(B6939-(E6939/SUMIF(Seasons!A$2:A$8,C6939,Seasons!B$2:B$8))*SUMIF(Seasons!A$2:A$8,C6939,Seasons!C$2:C$8))</f>
        <v>-0.7485535772801748</v>
      </c>
    </row>
    <row r="6940" spans="1:15" x14ac:dyDescent="0.2">
      <c r="A6940">
        <v>1</v>
      </c>
      <c r="B6940" s="1">
        <f>K6940</f>
        <v>600000</v>
      </c>
      <c r="C6940" s="11" t="s">
        <v>19</v>
      </c>
      <c r="D6940" s="11" t="s">
        <v>1922</v>
      </c>
      <c r="E6940" s="12">
        <v>193</v>
      </c>
      <c r="F6940" s="12">
        <v>0</v>
      </c>
      <c r="G6940" s="12">
        <v>0</v>
      </c>
      <c r="H6940" s="12">
        <v>0</v>
      </c>
      <c r="I6940" s="11"/>
      <c r="J6940" s="14">
        <v>600000</v>
      </c>
      <c r="K6940" s="14">
        <v>600000</v>
      </c>
      <c r="L6940" s="14">
        <v>0</v>
      </c>
      <c r="M6940" s="13"/>
      <c r="N6940" s="10">
        <v>1.4</v>
      </c>
      <c r="O6940" s="10">
        <f>N6940-1/SUMIF(Seasons!A$2:A$8,C6940,Seasons!E$2:E$8)*(B6940-(E6940/SUMIF(Seasons!A$2:A$8,C6940,Seasons!B$2:B$8))*SUMIF(Seasons!A$2:A$8,C6940,Seasons!C$2:C$8))</f>
        <v>1.1350993377483443</v>
      </c>
    </row>
    <row r="6941" spans="1:15" x14ac:dyDescent="0.2">
      <c r="A6941">
        <v>1</v>
      </c>
      <c r="B6941" s="1">
        <f>K6941</f>
        <v>950000</v>
      </c>
      <c r="C6941" s="11" t="s">
        <v>20</v>
      </c>
      <c r="D6941" s="11" t="s">
        <v>1922</v>
      </c>
      <c r="E6941" s="12">
        <v>186</v>
      </c>
      <c r="F6941" s="12">
        <v>0</v>
      </c>
      <c r="G6941" s="12">
        <v>0</v>
      </c>
      <c r="H6941" s="12">
        <v>0</v>
      </c>
      <c r="I6941" s="12"/>
      <c r="J6941" s="14">
        <v>950000</v>
      </c>
      <c r="K6941" s="14">
        <v>950000</v>
      </c>
      <c r="L6941" s="14">
        <v>0</v>
      </c>
      <c r="M6941" s="13"/>
      <c r="N6941" s="10">
        <v>4.5</v>
      </c>
      <c r="O6941" s="10">
        <f>N6941-1/SUMIF(Seasons!A$2:A$8,C6941,Seasons!E$2:E$8)*(B6941-(E6941/SUMIF(Seasons!A$2:A$8,C6941,Seasons!B$2:B$8))*SUMIF(Seasons!A$2:A$8,C6941,Seasons!C$2:C$8))</f>
        <v>3.3726513569937371</v>
      </c>
    </row>
    <row r="6942" spans="1:15" x14ac:dyDescent="0.2">
      <c r="A6942">
        <v>1</v>
      </c>
      <c r="B6942" s="1">
        <f>K6942</f>
        <v>950000</v>
      </c>
      <c r="C6942" s="11" t="s">
        <v>21</v>
      </c>
      <c r="D6942" s="11" t="s">
        <v>1922</v>
      </c>
      <c r="E6942" s="11">
        <v>185</v>
      </c>
      <c r="F6942" s="11">
        <v>0</v>
      </c>
      <c r="G6942" s="11">
        <v>0</v>
      </c>
      <c r="H6942" s="11">
        <v>0</v>
      </c>
      <c r="I6942" s="11"/>
      <c r="J6942" s="17">
        <v>950000</v>
      </c>
      <c r="K6942" s="17">
        <v>950000</v>
      </c>
      <c r="L6942" s="17">
        <v>0</v>
      </c>
      <c r="M6942" s="18">
        <v>0</v>
      </c>
      <c r="N6942" s="10">
        <v>1.5</v>
      </c>
      <c r="O6942" s="10">
        <f>N6942-1/SUMIF(Seasons!A$2:A$8,C6942,Seasons!E$2:E$8)*(B6942-(E6942/SUMIF(Seasons!A$2:A$8,C6942,Seasons!B$2:B$8))*SUMIF(Seasons!A$2:A$8,C6942,Seasons!C$2:C$8))</f>
        <v>0.52345619913834374</v>
      </c>
    </row>
    <row r="6943" spans="1:15" x14ac:dyDescent="0.2">
      <c r="A6943">
        <v>1</v>
      </c>
      <c r="B6943" s="1">
        <f>48/82*K6943</f>
        <v>1053658.5365853659</v>
      </c>
      <c r="C6943" t="s">
        <v>22</v>
      </c>
      <c r="D6943" t="s">
        <v>1922</v>
      </c>
      <c r="E6943">
        <v>99</v>
      </c>
      <c r="F6943">
        <v>0</v>
      </c>
      <c r="H6943">
        <v>0</v>
      </c>
      <c r="K6943" s="1">
        <v>1800000</v>
      </c>
      <c r="L6943" s="1">
        <v>0</v>
      </c>
      <c r="N6943" s="3">
        <v>5.0999999999999996</v>
      </c>
      <c r="O6943" s="10">
        <f>N6943-1/SUMIF(Seasons!A$2:A$8,C6943,Seasons!E$2:E$8)*(B6943-(E6943/SUMIF(Seasons!A$2:A$8,C6943,Seasons!B$2:B$8))*SUMIF(Seasons!A$2:A$8,C6943,Seasons!C$2:C$8))</f>
        <v>3.5591660110149483</v>
      </c>
    </row>
    <row r="6944" spans="1:15" x14ac:dyDescent="0.2">
      <c r="A6944">
        <v>1</v>
      </c>
      <c r="B6944" s="1">
        <f>K6944</f>
        <v>1800000</v>
      </c>
      <c r="C6944" t="s">
        <v>15</v>
      </c>
      <c r="D6944" t="s">
        <v>1922</v>
      </c>
      <c r="E6944">
        <v>195</v>
      </c>
      <c r="F6944">
        <v>0</v>
      </c>
      <c r="G6944">
        <v>0</v>
      </c>
      <c r="H6944">
        <v>0</v>
      </c>
      <c r="I6944"/>
      <c r="J6944" s="1">
        <v>1800000</v>
      </c>
      <c r="K6944" s="1">
        <v>1800000</v>
      </c>
      <c r="L6944" s="1">
        <v>0</v>
      </c>
      <c r="M6944"/>
      <c r="N6944" s="3">
        <v>6.1</v>
      </c>
      <c r="O6944" s="10">
        <f>N6944-1/SUMIF(Seasons!A$2:A$8,C6944,Seasons!E$2:E$8)*(B6944-(E6944/SUMIF(Seasons!A$2:A$8,C6944,Seasons!B$2:B$8))*SUMIF(Seasons!A$2:A$8,C6944,Seasons!C$2:C$8))</f>
        <v>3.1958373668925457</v>
      </c>
    </row>
    <row r="6945" spans="1:15" x14ac:dyDescent="0.2">
      <c r="A6945">
        <v>1</v>
      </c>
      <c r="B6945" s="1">
        <v>1139000</v>
      </c>
      <c r="C6945" t="s">
        <v>23</v>
      </c>
      <c r="D6945" t="s">
        <v>1922</v>
      </c>
      <c r="E6945">
        <v>186</v>
      </c>
      <c r="K6945" s="1">
        <v>1139000</v>
      </c>
      <c r="L6945" s="1">
        <v>0</v>
      </c>
      <c r="N6945" s="3">
        <v>10.8</v>
      </c>
      <c r="O6945" s="10">
        <f>N6945-1/SUMIF(Seasons!A$2:A$8,C6945,Seasons!E$2:E$8)*(B6945-(E6945/SUMIF(Seasons!A$2:A$8,C6945,Seasons!B$2:B$8))*SUMIF(Seasons!A$2:A$8,C6945,Seasons!C$2:C$8))</f>
        <v>9.5456965394853608</v>
      </c>
    </row>
    <row r="6946" spans="1:15" x14ac:dyDescent="0.2">
      <c r="A6946">
        <v>1</v>
      </c>
      <c r="B6946" s="1">
        <f>J6946</f>
        <v>1121667</v>
      </c>
      <c r="C6946" s="11" t="s">
        <v>17</v>
      </c>
      <c r="D6946" s="11" t="s">
        <v>1923</v>
      </c>
      <c r="E6946" s="12">
        <v>190</v>
      </c>
      <c r="F6946" s="12"/>
      <c r="G6946" s="12"/>
      <c r="H6946" s="12"/>
      <c r="I6946" s="13">
        <v>750000</v>
      </c>
      <c r="J6946" s="14">
        <v>1121667</v>
      </c>
      <c r="K6946" s="14"/>
      <c r="L6946" s="14">
        <v>400000</v>
      </c>
      <c r="M6946" s="13"/>
      <c r="N6946" s="10">
        <v>0.2</v>
      </c>
      <c r="O6946" s="10">
        <f>N6946-1/SUMIF(Seasons!A$2:A$8,C6946,Seasons!E$2:E$8)*(B6946-(E6946/SUMIF(Seasons!A$2:A$8,C6946,Seasons!B$2:B$8))*SUMIF(Seasons!A$2:A$8,C6946,Seasons!C$2:C$8))</f>
        <v>-1.4952493719279083</v>
      </c>
    </row>
    <row r="6947" spans="1:15" x14ac:dyDescent="0.2">
      <c r="A6947">
        <v>1</v>
      </c>
      <c r="B6947" s="1">
        <f>K6947</f>
        <v>313584</v>
      </c>
      <c r="C6947" s="11" t="s">
        <v>20</v>
      </c>
      <c r="D6947" s="11" t="s">
        <v>1923</v>
      </c>
      <c r="E6947" s="12">
        <v>52</v>
      </c>
      <c r="F6947" s="12">
        <v>0</v>
      </c>
      <c r="G6947" s="12">
        <v>0</v>
      </c>
      <c r="H6947" s="12">
        <v>0</v>
      </c>
      <c r="I6947" s="12"/>
      <c r="J6947" s="14">
        <v>1121667</v>
      </c>
      <c r="K6947" s="14">
        <v>313584</v>
      </c>
      <c r="L6947" s="14">
        <v>300000</v>
      </c>
      <c r="M6947" s="13"/>
      <c r="N6947" s="10">
        <v>1.7</v>
      </c>
      <c r="O6947" s="10">
        <f>N6947-1/SUMIF(Seasons!A$2:A$8,C6947,Seasons!E$2:E$8)*(B6947-(E6947/SUMIF(Seasons!A$2:A$8,C6947,Seasons!B$2:B$8))*SUMIF(Seasons!A$2:A$8,C6947,Seasons!C$2:C$8))</f>
        <v>1.2645952724089164</v>
      </c>
    </row>
    <row r="6948" spans="1:15" x14ac:dyDescent="0.2">
      <c r="A6948">
        <v>1</v>
      </c>
      <c r="B6948" s="1">
        <f>K6948</f>
        <v>39077</v>
      </c>
      <c r="C6948" s="11" t="s">
        <v>21</v>
      </c>
      <c r="D6948" s="11" t="s">
        <v>1923</v>
      </c>
      <c r="E6948" s="12">
        <v>9</v>
      </c>
      <c r="F6948" s="12">
        <v>0</v>
      </c>
      <c r="G6948" s="12">
        <v>0</v>
      </c>
      <c r="H6948" s="12">
        <v>0</v>
      </c>
      <c r="I6948" s="12"/>
      <c r="J6948" s="14">
        <v>803250</v>
      </c>
      <c r="K6948" s="14">
        <v>39077</v>
      </c>
      <c r="L6948" s="14">
        <v>0</v>
      </c>
      <c r="M6948" s="13">
        <v>0</v>
      </c>
      <c r="N6948" s="10">
        <v>0</v>
      </c>
      <c r="O6948" s="10">
        <f>N6948-1/SUMIF(Seasons!A$2:A$8,C6948,Seasons!E$2:E$8)*(B6948-(E6948/SUMIF(Seasons!A$2:A$8,C6948,Seasons!B$2:B$8))*SUMIF(Seasons!A$2:A$8,C6948,Seasons!C$2:C$8))</f>
        <v>-3.1103401342941785E-2</v>
      </c>
    </row>
    <row r="6949" spans="1:15" x14ac:dyDescent="0.2">
      <c r="A6949">
        <v>1</v>
      </c>
      <c r="B6949" s="1">
        <f>J6949</f>
        <v>900000</v>
      </c>
      <c r="C6949" s="11" t="s">
        <v>17</v>
      </c>
      <c r="D6949" s="11" t="s">
        <v>1924</v>
      </c>
      <c r="E6949" s="12">
        <v>190</v>
      </c>
      <c r="F6949" s="12"/>
      <c r="G6949" s="12"/>
      <c r="H6949" s="12"/>
      <c r="I6949" s="13">
        <v>900000</v>
      </c>
      <c r="J6949" s="14">
        <v>900000</v>
      </c>
      <c r="K6949" s="14"/>
      <c r="L6949" s="14" t="s">
        <v>27</v>
      </c>
      <c r="M6949" s="13"/>
      <c r="N6949" s="10">
        <v>6.5</v>
      </c>
      <c r="O6949" s="10">
        <f>N6949-1/SUMIF(Seasons!A$2:A$8,C6949,Seasons!E$2:E$8)*(B6949-(E6949/SUMIF(Seasons!A$2:A$8,C6949,Seasons!B$2:B$8))*SUMIF(Seasons!A$2:A$8,C6949,Seasons!C$2:C$8))</f>
        <v>5.385854724194429</v>
      </c>
    </row>
    <row r="6950" spans="1:15" x14ac:dyDescent="0.2">
      <c r="A6950">
        <v>1</v>
      </c>
      <c r="B6950" s="1">
        <f>K6950</f>
        <v>2465026</v>
      </c>
      <c r="C6950" s="11" t="s">
        <v>19</v>
      </c>
      <c r="D6950" s="11" t="s">
        <v>1924</v>
      </c>
      <c r="E6950" s="12">
        <v>173</v>
      </c>
      <c r="F6950" s="12">
        <v>0</v>
      </c>
      <c r="G6950" s="12">
        <v>0</v>
      </c>
      <c r="H6950" s="12">
        <v>0</v>
      </c>
      <c r="I6950" s="11"/>
      <c r="J6950" s="14">
        <v>2750000</v>
      </c>
      <c r="K6950" s="14">
        <v>2465026</v>
      </c>
      <c r="L6950" s="14">
        <v>0</v>
      </c>
      <c r="M6950" s="13"/>
      <c r="N6950" s="10">
        <v>6.1</v>
      </c>
      <c r="O6950" s="10">
        <f>N6950-1/SUMIF(Seasons!A$2:A$8,C6950,Seasons!E$2:E$8)*(B6950-(E6950/SUMIF(Seasons!A$2:A$8,C6950,Seasons!B$2:B$8))*SUMIF(Seasons!A$2:A$8,C6950,Seasons!C$2:C$8))</f>
        <v>0.75737888343684556</v>
      </c>
    </row>
    <row r="6951" spans="1:15" x14ac:dyDescent="0.2">
      <c r="A6951">
        <v>1</v>
      </c>
      <c r="B6951" s="1">
        <f>K6951</f>
        <v>3215053</v>
      </c>
      <c r="C6951" s="11" t="s">
        <v>20</v>
      </c>
      <c r="D6951" s="11" t="s">
        <v>1924</v>
      </c>
      <c r="E6951" s="11">
        <v>184</v>
      </c>
      <c r="F6951" s="11">
        <v>0</v>
      </c>
      <c r="G6951" s="11">
        <v>0</v>
      </c>
      <c r="H6951" s="11">
        <v>0</v>
      </c>
      <c r="I6951" s="11"/>
      <c r="J6951" s="17">
        <v>3250000</v>
      </c>
      <c r="K6951" s="17">
        <v>3215053</v>
      </c>
      <c r="L6951" s="17">
        <v>0</v>
      </c>
      <c r="M6951" s="18"/>
      <c r="N6951" s="10">
        <v>9.8000000000000007</v>
      </c>
      <c r="O6951" s="10">
        <f>N6951-1/SUMIF(Seasons!A$2:A$8,C6951,Seasons!E$2:E$8)*(B6951-(E6951/SUMIF(Seasons!A$2:A$8,C6951,Seasons!B$2:B$8))*SUMIF(Seasons!A$2:A$8,C6951,Seasons!C$2:C$8))</f>
        <v>2.9847281567782353</v>
      </c>
    </row>
    <row r="6952" spans="1:15" x14ac:dyDescent="0.2">
      <c r="A6952">
        <v>1</v>
      </c>
      <c r="B6952" s="1">
        <f>K6952</f>
        <v>5500000</v>
      </c>
      <c r="C6952" s="11" t="s">
        <v>21</v>
      </c>
      <c r="D6952" s="11" t="s">
        <v>1924</v>
      </c>
      <c r="E6952" s="12">
        <v>185</v>
      </c>
      <c r="F6952" s="12">
        <v>0</v>
      </c>
      <c r="G6952" s="12">
        <v>0</v>
      </c>
      <c r="H6952" s="12">
        <v>0</v>
      </c>
      <c r="I6952" s="12"/>
      <c r="J6952" s="14">
        <v>5500000</v>
      </c>
      <c r="K6952" s="14">
        <v>5500000</v>
      </c>
      <c r="L6952" s="14">
        <v>0</v>
      </c>
      <c r="M6952" s="13">
        <v>0</v>
      </c>
      <c r="N6952" s="10">
        <v>6.3</v>
      </c>
      <c r="O6952" s="10">
        <f>N6952-1/SUMIF(Seasons!A$2:A$8,C6952,Seasons!E$2:E$8)*(B6952-(E6952/SUMIF(Seasons!A$2:A$8,C6952,Seasons!B$2:B$8))*SUMIF(Seasons!A$2:A$8,C6952,Seasons!C$2:C$8))</f>
        <v>-5.131306845380565</v>
      </c>
    </row>
    <row r="6953" spans="1:15" x14ac:dyDescent="0.2">
      <c r="A6953">
        <v>1</v>
      </c>
      <c r="B6953" s="1">
        <f>48/82*K6953</f>
        <v>3219512.1951219509</v>
      </c>
      <c r="C6953" t="s">
        <v>22</v>
      </c>
      <c r="D6953" t="s">
        <v>1924</v>
      </c>
      <c r="E6953">
        <v>99</v>
      </c>
      <c r="F6953">
        <v>0</v>
      </c>
      <c r="H6953">
        <v>0</v>
      </c>
      <c r="K6953" s="1">
        <v>5500000</v>
      </c>
      <c r="L6953" s="1">
        <v>0</v>
      </c>
      <c r="N6953" s="3">
        <v>2.4</v>
      </c>
      <c r="O6953" s="10">
        <f>N6953-1/SUMIF(Seasons!A$2:A$8,C6953,Seasons!E$2:E$8)*(B6953-(E6953/SUMIF(Seasons!A$2:A$8,C6953,Seasons!B$2:B$8))*SUMIF(Seasons!A$2:A$8,C6953,Seasons!C$2:C$8))</f>
        <v>-3.612273800157356</v>
      </c>
    </row>
    <row r="6954" spans="1:15" x14ac:dyDescent="0.2">
      <c r="A6954">
        <v>1</v>
      </c>
      <c r="B6954" s="1">
        <f>K6954</f>
        <v>5500000</v>
      </c>
      <c r="C6954" t="s">
        <v>15</v>
      </c>
      <c r="D6954" t="s">
        <v>1924</v>
      </c>
      <c r="E6954">
        <v>195</v>
      </c>
      <c r="F6954">
        <v>0</v>
      </c>
      <c r="G6954">
        <v>0</v>
      </c>
      <c r="H6954">
        <v>0</v>
      </c>
      <c r="I6954"/>
      <c r="J6954" s="1">
        <v>5500000</v>
      </c>
      <c r="K6954" s="1">
        <v>5500000</v>
      </c>
      <c r="L6954" s="1">
        <v>0</v>
      </c>
      <c r="M6954"/>
      <c r="N6954" s="3">
        <v>12.4</v>
      </c>
      <c r="O6954" s="10">
        <f>N6954-1/SUMIF(Seasons!A$2:A$8,C6954,Seasons!E$2:E$8)*(B6954-(E6954/SUMIF(Seasons!A$2:A$8,C6954,Seasons!B$2:B$8))*SUMIF(Seasons!A$2:A$8,C6954,Seasons!C$2:C$8))</f>
        <v>0.89951597289448237</v>
      </c>
    </row>
    <row r="6955" spans="1:15" x14ac:dyDescent="0.2">
      <c r="A6955">
        <v>1</v>
      </c>
      <c r="B6955" s="1">
        <v>5500000</v>
      </c>
      <c r="C6955" t="s">
        <v>23</v>
      </c>
      <c r="D6955" t="s">
        <v>1924</v>
      </c>
      <c r="E6955">
        <v>186</v>
      </c>
      <c r="K6955" s="1">
        <v>5500000</v>
      </c>
      <c r="L6955" s="1">
        <v>0</v>
      </c>
      <c r="N6955" s="3">
        <v>4.2</v>
      </c>
      <c r="O6955" s="10">
        <f>N6955-1/SUMIF(Seasons!A$2:A$8,C6955,Seasons!E$2:E$8)*(B6955-(E6955/SUMIF(Seasons!A$2:A$8,C6955,Seasons!B$2:B$8))*SUMIF(Seasons!A$2:A$8,C6955,Seasons!C$2:C$8))</f>
        <v>-6.3412599822537699</v>
      </c>
    </row>
    <row r="6956" spans="1:15" x14ac:dyDescent="0.2">
      <c r="A6956">
        <v>1</v>
      </c>
      <c r="B6956" s="1">
        <v>292000</v>
      </c>
      <c r="C6956" t="s">
        <v>23</v>
      </c>
      <c r="D6956" t="s">
        <v>1925</v>
      </c>
      <c r="E6956">
        <v>62</v>
      </c>
      <c r="K6956" s="1">
        <v>292000</v>
      </c>
      <c r="L6956" s="1">
        <v>247000</v>
      </c>
      <c r="N6956" s="3">
        <v>-0.60000000000000009</v>
      </c>
      <c r="O6956" s="10">
        <f>N6956-1/SUMIF(Seasons!A$2:A$8,C6956,Seasons!E$2:E$8)*(B6956-(E6956/SUMIF(Seasons!A$2:A$8,C6956,Seasons!B$2:B$8))*SUMIF(Seasons!A$2:A$8,C6956,Seasons!C$2:C$8))</f>
        <v>-0.83141082519964526</v>
      </c>
    </row>
    <row r="6957" spans="1:15" x14ac:dyDescent="0.2">
      <c r="A6957">
        <v>1</v>
      </c>
      <c r="B6957" s="1">
        <f>J6957</f>
        <v>2766667</v>
      </c>
      <c r="C6957" s="11" t="s">
        <v>17</v>
      </c>
      <c r="D6957" s="11" t="s">
        <v>1926</v>
      </c>
      <c r="E6957" s="12">
        <v>190</v>
      </c>
      <c r="F6957" s="12"/>
      <c r="G6957" s="12"/>
      <c r="H6957" s="12"/>
      <c r="I6957" s="13">
        <v>3000000</v>
      </c>
      <c r="J6957" s="14">
        <v>2766667</v>
      </c>
      <c r="K6957" s="14"/>
      <c r="L6957" s="14" t="s">
        <v>27</v>
      </c>
      <c r="M6957" s="13"/>
      <c r="N6957" s="10">
        <v>-6.6</v>
      </c>
      <c r="O6957" s="10">
        <f>N6957-1/SUMIF(Seasons!A$2:A$8,C6957,Seasons!E$2:E$8)*(B6957-(E6957/SUMIF(Seasons!A$2:A$8,C6957,Seasons!B$2:B$8))*SUMIF(Seasons!A$2:A$8,C6957,Seasons!C$2:C$8))</f>
        <v>-12.607646968869471</v>
      </c>
    </row>
    <row r="6958" spans="1:15" x14ac:dyDescent="0.2">
      <c r="A6958">
        <v>1</v>
      </c>
      <c r="B6958" s="1">
        <f>K6958</f>
        <v>1958549</v>
      </c>
      <c r="C6958" s="11" t="s">
        <v>19</v>
      </c>
      <c r="D6958" s="11" t="s">
        <v>1926</v>
      </c>
      <c r="E6958" s="12">
        <v>126</v>
      </c>
      <c r="F6958" s="12">
        <v>0</v>
      </c>
      <c r="G6958" s="12">
        <v>0</v>
      </c>
      <c r="H6958" s="12">
        <v>0</v>
      </c>
      <c r="I6958" s="11"/>
      <c r="J6958" s="14">
        <v>3000000</v>
      </c>
      <c r="K6958" s="14">
        <v>1958549</v>
      </c>
      <c r="L6958" s="14">
        <v>0</v>
      </c>
      <c r="M6958" s="13"/>
      <c r="N6958" s="10">
        <v>-1.7</v>
      </c>
      <c r="O6958" s="10">
        <f>N6958-1/SUMIF(Seasons!A$2:A$8,C6958,Seasons!E$2:E$8)*(B6958-(E6958/SUMIF(Seasons!A$2:A$8,C6958,Seasons!B$2:B$8))*SUMIF(Seasons!A$2:A$8,C6958,Seasons!C$2:C$8))</f>
        <v>-6.0235076279037854</v>
      </c>
    </row>
    <row r="6959" spans="1:15" x14ac:dyDescent="0.2">
      <c r="A6959">
        <v>1</v>
      </c>
      <c r="B6959" s="1">
        <f>K6959</f>
        <v>1333333</v>
      </c>
      <c r="C6959" s="11" t="s">
        <v>20</v>
      </c>
      <c r="D6959" s="11" t="s">
        <v>1926</v>
      </c>
      <c r="E6959" s="12">
        <v>186</v>
      </c>
      <c r="F6959" s="12">
        <v>0</v>
      </c>
      <c r="G6959" s="12">
        <v>0</v>
      </c>
      <c r="H6959" s="12">
        <v>0</v>
      </c>
      <c r="I6959" s="12"/>
      <c r="J6959" s="14">
        <v>1333333</v>
      </c>
      <c r="K6959" s="14">
        <v>1333333</v>
      </c>
      <c r="L6959" s="14">
        <v>0</v>
      </c>
      <c r="M6959" s="13"/>
      <c r="N6959" s="10"/>
      <c r="O6959" s="10">
        <f>N6959-1/SUMIF(Seasons!A$2:A$8,C6959,Seasons!E$2:E$8)*(B6959-(E6959/SUMIF(Seasons!A$2:A$8,C6959,Seasons!B$2:B$8))*SUMIF(Seasons!A$2:A$8,C6959,Seasons!C$2:C$8))</f>
        <v>-2.0876818371607513</v>
      </c>
    </row>
    <row r="6960" spans="1:15" x14ac:dyDescent="0.2">
      <c r="A6960">
        <v>1</v>
      </c>
      <c r="B6960" s="1">
        <f>K6960</f>
        <v>833333</v>
      </c>
      <c r="C6960" s="11" t="s">
        <v>21</v>
      </c>
      <c r="D6960" s="11" t="s">
        <v>1926</v>
      </c>
      <c r="E6960" s="12">
        <v>185</v>
      </c>
      <c r="F6960" s="12">
        <v>0</v>
      </c>
      <c r="G6960" s="12">
        <v>0</v>
      </c>
      <c r="H6960" s="12">
        <v>0</v>
      </c>
      <c r="I6960" s="12"/>
      <c r="J6960" s="14">
        <v>833333</v>
      </c>
      <c r="K6960" s="14">
        <v>833333</v>
      </c>
      <c r="L6960" s="14">
        <v>0</v>
      </c>
      <c r="M6960" s="13" t="s">
        <v>209</v>
      </c>
      <c r="N6960" s="10"/>
      <c r="O6960" s="10">
        <f>N6960-1/SUMIF(Seasons!A$2:A$8,C6960,Seasons!E$2:E$8)*(B6960-(E6960/SUMIF(Seasons!A$2:A$8,C6960,Seasons!B$2:B$8))*SUMIF(Seasons!A$2:A$8,C6960,Seasons!C$2:C$8))</f>
        <v>-0.70847218764959308</v>
      </c>
    </row>
    <row r="6961" spans="1:15" x14ac:dyDescent="0.2">
      <c r="A6961">
        <v>1</v>
      </c>
      <c r="B6961" s="1">
        <v>129000</v>
      </c>
      <c r="C6961" t="s">
        <v>23</v>
      </c>
      <c r="D6961" t="s">
        <v>1927</v>
      </c>
      <c r="E6961">
        <v>26</v>
      </c>
      <c r="K6961" s="1">
        <v>129000</v>
      </c>
      <c r="L6961" s="1">
        <v>58000</v>
      </c>
      <c r="N6961" s="3">
        <v>0</v>
      </c>
      <c r="O6961" s="10">
        <f>N6961-1/SUMIF(Seasons!A$2:A$8,C6961,Seasons!E$2:E$8)*(B6961-(E6961/SUMIF(Seasons!A$2:A$8,C6961,Seasons!B$2:B$8))*SUMIF(Seasons!A$2:A$8,C6961,Seasons!C$2:C$8))</f>
        <v>-0.11098835045939835</v>
      </c>
    </row>
    <row r="6962" spans="1:15" x14ac:dyDescent="0.2">
      <c r="A6962">
        <v>1</v>
      </c>
      <c r="B6962" s="1">
        <f>J6962</f>
        <v>2800000</v>
      </c>
      <c r="C6962" s="11" t="s">
        <v>17</v>
      </c>
      <c r="D6962" s="11" t="s">
        <v>1928</v>
      </c>
      <c r="E6962" s="12">
        <v>190</v>
      </c>
      <c r="F6962" s="12"/>
      <c r="G6962" s="12"/>
      <c r="H6962" s="12"/>
      <c r="I6962" s="13">
        <v>2500000</v>
      </c>
      <c r="J6962" s="14">
        <v>2800000</v>
      </c>
      <c r="K6962" s="14"/>
      <c r="L6962" s="14" t="s">
        <v>27</v>
      </c>
      <c r="M6962" s="13"/>
      <c r="N6962" s="10">
        <v>3.9</v>
      </c>
      <c r="O6962" s="10">
        <f>N6962-1/SUMIF(Seasons!A$2:A$8,C6962,Seasons!E$2:E$8)*(B6962-(E6962/SUMIF(Seasons!A$2:A$8,C6962,Seasons!B$2:B$8))*SUMIF(Seasons!A$2:A$8,C6962,Seasons!C$2:C$8))</f>
        <v>-2.1950300382304753</v>
      </c>
    </row>
    <row r="6963" spans="1:15" x14ac:dyDescent="0.2">
      <c r="A6963">
        <v>1</v>
      </c>
      <c r="B6963" s="1">
        <f>K6963</f>
        <v>2800000</v>
      </c>
      <c r="C6963" s="11" t="s">
        <v>19</v>
      </c>
      <c r="D6963" s="11" t="s">
        <v>1928</v>
      </c>
      <c r="E6963" s="11">
        <v>193</v>
      </c>
      <c r="F6963" s="11">
        <v>0</v>
      </c>
      <c r="G6963" s="11">
        <v>0</v>
      </c>
      <c r="H6963" s="11">
        <v>0</v>
      </c>
      <c r="I6963" s="11"/>
      <c r="J6963" s="17">
        <v>2800000</v>
      </c>
      <c r="K6963" s="17">
        <v>2800000</v>
      </c>
      <c r="L6963" s="17">
        <v>0</v>
      </c>
      <c r="M6963" s="18"/>
      <c r="N6963" s="10">
        <v>9.6999999999999993</v>
      </c>
      <c r="O6963" s="10">
        <f>N6963-1/SUMIF(Seasons!A$2:A$8,C6963,Seasons!E$2:E$8)*(B6963-(E6963/SUMIF(Seasons!A$2:A$8,C6963,Seasons!B$2:B$8))*SUMIF(Seasons!A$2:A$8,C6963,Seasons!C$2:C$8))</f>
        <v>3.6072847682119198</v>
      </c>
    </row>
    <row r="6964" spans="1:15" x14ac:dyDescent="0.2">
      <c r="A6964">
        <v>1</v>
      </c>
      <c r="B6964" s="1">
        <f>K6964</f>
        <v>3800000</v>
      </c>
      <c r="C6964" s="11" t="s">
        <v>20</v>
      </c>
      <c r="D6964" s="11" t="s">
        <v>1928</v>
      </c>
      <c r="E6964" s="11">
        <v>186</v>
      </c>
      <c r="F6964" s="11">
        <v>0</v>
      </c>
      <c r="G6964" s="11">
        <v>0</v>
      </c>
      <c r="H6964" s="11">
        <v>0</v>
      </c>
      <c r="I6964" s="11"/>
      <c r="J6964" s="17">
        <v>3800000</v>
      </c>
      <c r="K6964" s="17">
        <v>3800000</v>
      </c>
      <c r="L6964" s="17">
        <v>0</v>
      </c>
      <c r="M6964" s="18"/>
      <c r="N6964" s="10">
        <v>7.2</v>
      </c>
      <c r="O6964" s="10">
        <f>N6964-1/SUMIF(Seasons!A$2:A$8,C6964,Seasons!E$2:E$8)*(B6964-(E6964/SUMIF(Seasons!A$2:A$8,C6964,Seasons!B$2:B$8))*SUMIF(Seasons!A$2:A$8,C6964,Seasons!C$2:C$8))</f>
        <v>-1.0672233820459285</v>
      </c>
    </row>
    <row r="6965" spans="1:15" x14ac:dyDescent="0.2">
      <c r="A6965">
        <v>1</v>
      </c>
      <c r="B6965" s="1">
        <f>K6965</f>
        <v>3800000</v>
      </c>
      <c r="C6965" s="11" t="s">
        <v>21</v>
      </c>
      <c r="D6965" s="11" t="s">
        <v>1928</v>
      </c>
      <c r="E6965" s="11">
        <v>185</v>
      </c>
      <c r="F6965" s="11">
        <v>0</v>
      </c>
      <c r="G6965" s="11">
        <v>0</v>
      </c>
      <c r="H6965" s="11">
        <v>0</v>
      </c>
      <c r="I6965" s="11"/>
      <c r="J6965" s="17">
        <v>3800000</v>
      </c>
      <c r="K6965" s="17">
        <v>3800000</v>
      </c>
      <c r="L6965" s="17">
        <v>0</v>
      </c>
      <c r="M6965" s="18">
        <v>0</v>
      </c>
      <c r="N6965" s="10">
        <v>0.8</v>
      </c>
      <c r="O6965" s="10">
        <f>N6965-1/SUMIF(Seasons!A$2:A$8,C6965,Seasons!E$2:E$8)*(B6965-(E6965/SUMIF(Seasons!A$2:A$8,C6965,Seasons!B$2:B$8))*SUMIF(Seasons!A$2:A$8,C6965,Seasons!C$2:C$8))</f>
        <v>-6.72513164193394</v>
      </c>
    </row>
    <row r="6966" spans="1:15" x14ac:dyDescent="0.2">
      <c r="A6966">
        <v>1</v>
      </c>
      <c r="B6966" s="1">
        <f>48/82*K6966</f>
        <v>351219.5121951219</v>
      </c>
      <c r="C6966" t="s">
        <v>22</v>
      </c>
      <c r="D6966" t="s">
        <v>1928</v>
      </c>
      <c r="E6966">
        <v>99</v>
      </c>
      <c r="F6966">
        <v>0</v>
      </c>
      <c r="H6966">
        <v>0</v>
      </c>
      <c r="K6966" s="1">
        <v>600000</v>
      </c>
      <c r="L6966" s="1">
        <v>0</v>
      </c>
      <c r="N6966" s="3">
        <v>1.1000000000000001</v>
      </c>
      <c r="O6966" s="10">
        <f>N6966-1/SUMIF(Seasons!A$2:A$8,C6966,Seasons!E$2:E$8)*(B6966-(E6966/SUMIF(Seasons!A$2:A$8,C6966,Seasons!B$2:B$8))*SUMIF(Seasons!A$2:A$8,C6966,Seasons!C$2:C$8))</f>
        <v>1.0093627065302913</v>
      </c>
    </row>
    <row r="6967" spans="1:15" x14ac:dyDescent="0.2">
      <c r="A6967">
        <v>1</v>
      </c>
      <c r="B6967" s="1">
        <v>12000</v>
      </c>
      <c r="C6967" t="s">
        <v>23</v>
      </c>
      <c r="D6967" t="s">
        <v>1929</v>
      </c>
      <c r="E6967">
        <v>3</v>
      </c>
      <c r="K6967" s="1">
        <v>12000</v>
      </c>
      <c r="L6967" s="1">
        <v>25000</v>
      </c>
      <c r="N6967" s="3">
        <v>-0.2</v>
      </c>
      <c r="O6967" s="10">
        <f>N6967-1/SUMIF(Seasons!A$2:A$8,C6967,Seasons!E$2:E$8)*(B6967-(E6967/SUMIF(Seasons!A$2:A$8,C6967,Seasons!B$2:B$8))*SUMIF(Seasons!A$2:A$8,C6967,Seasons!C$2:C$8))</f>
        <v>-0.20666342273234681</v>
      </c>
    </row>
    <row r="6968" spans="1:15" x14ac:dyDescent="0.2">
      <c r="A6968">
        <v>1</v>
      </c>
      <c r="B6968" s="1">
        <f>K6968</f>
        <v>185000</v>
      </c>
      <c r="C6968" t="s">
        <v>15</v>
      </c>
      <c r="D6968" t="s">
        <v>1930</v>
      </c>
      <c r="E6968">
        <v>39</v>
      </c>
      <c r="F6968">
        <v>0</v>
      </c>
      <c r="G6968">
        <v>0</v>
      </c>
      <c r="H6968">
        <v>0</v>
      </c>
      <c r="I6968"/>
      <c r="J6968" s="1">
        <v>925000</v>
      </c>
      <c r="K6968" s="1">
        <v>185000</v>
      </c>
      <c r="L6968" s="1">
        <v>0</v>
      </c>
      <c r="M6968"/>
      <c r="N6968" s="3">
        <v>0.8</v>
      </c>
      <c r="O6968" s="10">
        <f>N6968-1/SUMIF(Seasons!A$2:A$8,C6968,Seasons!E$2:E$8)*(B6968-(E6968/SUMIF(Seasons!A$2:A$8,C6968,Seasons!B$2:B$8))*SUMIF(Seasons!A$2:A$8,C6968,Seasons!C$2:C$8))</f>
        <v>0.62575024201355278</v>
      </c>
    </row>
    <row r="6969" spans="1:15" x14ac:dyDescent="0.2">
      <c r="A6969">
        <v>1</v>
      </c>
      <c r="B6969" s="1">
        <v>109000</v>
      </c>
      <c r="C6969" t="s">
        <v>23</v>
      </c>
      <c r="D6969" t="s">
        <v>1930</v>
      </c>
      <c r="E6969">
        <v>22</v>
      </c>
      <c r="K6969" s="1">
        <v>109000</v>
      </c>
      <c r="L6969" s="1">
        <v>0</v>
      </c>
      <c r="N6969" s="3">
        <v>0</v>
      </c>
      <c r="O6969" s="10">
        <f>N6969-1/SUMIF(Seasons!A$2:A$8,C6969,Seasons!E$2:E$8)*(B6969-(E6969/SUMIF(Seasons!A$2:A$8,C6969,Seasons!B$2:B$8))*SUMIF(Seasons!A$2:A$8,C6969,Seasons!C$2:C$8))</f>
        <v>-9.3585596931619761E-2</v>
      </c>
    </row>
    <row r="6970" spans="1:15" x14ac:dyDescent="0.2">
      <c r="A6970">
        <v>1</v>
      </c>
      <c r="B6970" s="1">
        <f>J6970</f>
        <v>725000</v>
      </c>
      <c r="C6970" s="11" t="s">
        <v>17</v>
      </c>
      <c r="D6970" s="11" t="s">
        <v>1931</v>
      </c>
      <c r="E6970" s="12">
        <v>190</v>
      </c>
      <c r="F6970" s="12"/>
      <c r="G6970" s="12"/>
      <c r="H6970" s="12"/>
      <c r="I6970" s="13">
        <v>725000</v>
      </c>
      <c r="J6970" s="14">
        <v>725000</v>
      </c>
      <c r="K6970" s="14"/>
      <c r="L6970" s="14" t="s">
        <v>27</v>
      </c>
      <c r="M6970" s="13"/>
      <c r="N6970" s="10">
        <v>6.4</v>
      </c>
      <c r="O6970" s="10">
        <f>N6970-1/SUMIF(Seasons!A$2:A$8,C6970,Seasons!E$2:E$8)*(B6970-(E6970/SUMIF(Seasons!A$2:A$8,C6970,Seasons!B$2:B$8))*SUMIF(Seasons!A$2:A$8,C6970,Seasons!C$2:C$8))</f>
        <v>5.7446204259967235</v>
      </c>
    </row>
    <row r="6971" spans="1:15" x14ac:dyDescent="0.2">
      <c r="A6971">
        <v>1</v>
      </c>
      <c r="B6971" s="1">
        <f>K6971</f>
        <v>650000</v>
      </c>
      <c r="C6971" s="11" t="s">
        <v>19</v>
      </c>
      <c r="D6971" s="11" t="s">
        <v>1931</v>
      </c>
      <c r="E6971" s="12">
        <v>193</v>
      </c>
      <c r="F6971" s="12">
        <v>0</v>
      </c>
      <c r="G6971" s="12">
        <v>0</v>
      </c>
      <c r="H6971" s="12">
        <v>0</v>
      </c>
      <c r="I6971" s="11"/>
      <c r="J6971" s="14">
        <v>650000</v>
      </c>
      <c r="K6971" s="14">
        <v>650000</v>
      </c>
      <c r="L6971" s="14">
        <v>0</v>
      </c>
      <c r="M6971" s="13"/>
      <c r="N6971" s="10">
        <v>-0.6</v>
      </c>
      <c r="O6971" s="10">
        <f>N6971-1/SUMIF(Seasons!A$2:A$8,C6971,Seasons!E$2:E$8)*(B6971-(E6971/SUMIF(Seasons!A$2:A$8,C6971,Seasons!B$2:B$8))*SUMIF(Seasons!A$2:A$8,C6971,Seasons!C$2:C$8))</f>
        <v>-0.99735099337748345</v>
      </c>
    </row>
    <row r="6972" spans="1:15" x14ac:dyDescent="0.2">
      <c r="A6972">
        <v>1</v>
      </c>
      <c r="B6972" s="1">
        <f>K6972</f>
        <v>650000</v>
      </c>
      <c r="C6972" s="11" t="s">
        <v>20</v>
      </c>
      <c r="D6972" s="11" t="s">
        <v>1931</v>
      </c>
      <c r="E6972" s="12">
        <v>186</v>
      </c>
      <c r="F6972" s="12">
        <v>0</v>
      </c>
      <c r="G6972" s="12">
        <v>0</v>
      </c>
      <c r="H6972" s="12">
        <v>0</v>
      </c>
      <c r="I6972" s="12"/>
      <c r="J6972" s="14">
        <v>650000</v>
      </c>
      <c r="K6972" s="14">
        <v>650000</v>
      </c>
      <c r="L6972" s="14">
        <v>0</v>
      </c>
      <c r="M6972" s="13"/>
      <c r="N6972" s="10">
        <v>3.1</v>
      </c>
      <c r="O6972" s="10">
        <f>N6972-1/SUMIF(Seasons!A$2:A$8,C6972,Seasons!E$2:E$8)*(B6972-(E6972/SUMIF(Seasons!A$2:A$8,C6972,Seasons!B$2:B$8))*SUMIF(Seasons!A$2:A$8,C6972,Seasons!C$2:C$8))</f>
        <v>2.7242171189979123</v>
      </c>
    </row>
    <row r="6973" spans="1:15" x14ac:dyDescent="0.2">
      <c r="A6973">
        <v>1</v>
      </c>
      <c r="B6973" s="1">
        <f>K6973</f>
        <v>650000</v>
      </c>
      <c r="C6973" s="11" t="s">
        <v>21</v>
      </c>
      <c r="D6973" s="11" t="s">
        <v>1931</v>
      </c>
      <c r="E6973" s="12">
        <v>185</v>
      </c>
      <c r="F6973" s="12">
        <v>0</v>
      </c>
      <c r="G6973" s="12">
        <v>0</v>
      </c>
      <c r="H6973" s="12">
        <v>0</v>
      </c>
      <c r="I6973" s="12"/>
      <c r="J6973" s="14">
        <v>650000</v>
      </c>
      <c r="K6973" s="14">
        <v>650000</v>
      </c>
      <c r="L6973" s="14">
        <v>0</v>
      </c>
      <c r="M6973" s="13">
        <v>0</v>
      </c>
      <c r="N6973" s="10">
        <v>2</v>
      </c>
      <c r="O6973" s="10">
        <f>N6973-1/SUMIF(Seasons!A$2:A$8,C6973,Seasons!E$2:E$8)*(B6973-(E6973/SUMIF(Seasons!A$2:A$8,C6973,Seasons!B$2:B$8))*SUMIF(Seasons!A$2:A$8,C6973,Seasons!C$2:C$8))</f>
        <v>1.7127812350406892</v>
      </c>
    </row>
    <row r="6974" spans="1:15" x14ac:dyDescent="0.2">
      <c r="A6974">
        <v>1</v>
      </c>
      <c r="B6974" s="1">
        <f>48/82*K6974</f>
        <v>24833.560975609755</v>
      </c>
      <c r="C6974" t="s">
        <v>22</v>
      </c>
      <c r="D6974" t="s">
        <v>1931</v>
      </c>
      <c r="E6974">
        <v>6</v>
      </c>
      <c r="F6974">
        <v>0</v>
      </c>
      <c r="H6974">
        <v>0</v>
      </c>
      <c r="K6974" s="1">
        <v>42424</v>
      </c>
      <c r="L6974" s="1">
        <v>0</v>
      </c>
      <c r="O6974" s="10">
        <f>N6974-1/SUMIF(Seasons!A$2:A$8,C6974,Seasons!E$2:E$8)*(B6974-(E6974/SUMIF(Seasons!A$2:A$8,C6974,Seasons!B$2:B$8))*SUMIF(Seasons!A$2:A$8,C6974,Seasons!C$2:C$8))</f>
        <v>-1.2817102067091045E-2</v>
      </c>
    </row>
    <row r="6975" spans="1:15" x14ac:dyDescent="0.2">
      <c r="A6975">
        <v>1</v>
      </c>
      <c r="B6975" s="1">
        <f>J6975</f>
        <v>775000</v>
      </c>
      <c r="C6975" s="11" t="s">
        <v>17</v>
      </c>
      <c r="D6975" s="11" t="s">
        <v>1932</v>
      </c>
      <c r="E6975" s="12">
        <v>190</v>
      </c>
      <c r="F6975" s="12"/>
      <c r="G6975" s="12"/>
      <c r="H6975" s="12"/>
      <c r="I6975" s="13">
        <v>775000</v>
      </c>
      <c r="J6975" s="14">
        <v>775000</v>
      </c>
      <c r="K6975" s="14"/>
      <c r="L6975" s="14" t="s">
        <v>27</v>
      </c>
      <c r="M6975" s="13"/>
      <c r="N6975" s="10">
        <v>0</v>
      </c>
      <c r="O6975" s="10">
        <f>N6975-1/SUMIF(Seasons!A$2:A$8,C6975,Seasons!E$2:E$8)*(B6975-(E6975/SUMIF(Seasons!A$2:A$8,C6975,Seasons!B$2:B$8))*SUMIF(Seasons!A$2:A$8,C6975,Seasons!C$2:C$8))</f>
        <v>-0.78645548880393223</v>
      </c>
    </row>
    <row r="6976" spans="1:15" x14ac:dyDescent="0.2">
      <c r="A6976">
        <v>1</v>
      </c>
      <c r="B6976" s="1">
        <f>K6976</f>
        <v>31088</v>
      </c>
      <c r="C6976" s="11" t="s">
        <v>19</v>
      </c>
      <c r="D6976" s="11" t="s">
        <v>1932</v>
      </c>
      <c r="E6976" s="12">
        <v>10</v>
      </c>
      <c r="F6976" s="12">
        <v>0</v>
      </c>
      <c r="G6976" s="12">
        <v>0</v>
      </c>
      <c r="H6976" s="12">
        <v>0</v>
      </c>
      <c r="I6976" s="11"/>
      <c r="J6976" s="14">
        <v>600000</v>
      </c>
      <c r="K6976" s="14">
        <v>31088</v>
      </c>
      <c r="L6976" s="14">
        <v>0</v>
      </c>
      <c r="M6976" s="13"/>
      <c r="N6976" s="10">
        <v>0</v>
      </c>
      <c r="O6976" s="10">
        <f>N6976-1/SUMIF(Seasons!A$2:A$8,C6976,Seasons!E$2:E$8)*(B6976-(E6976/SUMIF(Seasons!A$2:A$8,C6976,Seasons!B$2:B$8))*SUMIF(Seasons!A$2:A$8,C6976,Seasons!C$2:C$8))</f>
        <v>-1.3725203307826927E-2</v>
      </c>
    </row>
    <row r="6977" spans="1:15" x14ac:dyDescent="0.2">
      <c r="A6977">
        <v>1</v>
      </c>
      <c r="B6977" s="1">
        <f>K6977</f>
        <v>583212</v>
      </c>
      <c r="C6977" s="11" t="s">
        <v>19</v>
      </c>
      <c r="D6977" s="11" t="s">
        <v>1933</v>
      </c>
      <c r="E6977" s="12">
        <v>112</v>
      </c>
      <c r="F6977" s="12">
        <v>0</v>
      </c>
      <c r="G6977" s="12">
        <v>0</v>
      </c>
      <c r="H6977" s="12">
        <v>0</v>
      </c>
      <c r="I6977" s="11"/>
      <c r="J6977" s="14">
        <v>1005000</v>
      </c>
      <c r="K6977" s="14">
        <v>583212</v>
      </c>
      <c r="L6977" s="14">
        <v>450000</v>
      </c>
      <c r="M6977" s="13"/>
      <c r="N6977" s="10">
        <v>-1.5</v>
      </c>
      <c r="O6977" s="10">
        <f>N6977-1/SUMIF(Seasons!A$2:A$8,C6977,Seasons!E$2:E$8)*(B6977-(E6977/SUMIF(Seasons!A$2:A$8,C6977,Seasons!B$2:B$8))*SUMIF(Seasons!A$2:A$8,C6977,Seasons!C$2:C$8))</f>
        <v>-2.2763087671138869</v>
      </c>
    </row>
    <row r="6978" spans="1:15" x14ac:dyDescent="0.2">
      <c r="A6978">
        <v>1</v>
      </c>
      <c r="B6978" s="1">
        <f>K6978</f>
        <v>10806</v>
      </c>
      <c r="C6978" s="11" t="s">
        <v>20</v>
      </c>
      <c r="D6978" s="11" t="s">
        <v>1933</v>
      </c>
      <c r="E6978" s="12">
        <v>2</v>
      </c>
      <c r="F6978" s="12">
        <v>0</v>
      </c>
      <c r="G6978" s="12">
        <v>0</v>
      </c>
      <c r="H6978" s="12">
        <v>0</v>
      </c>
      <c r="I6978" s="12"/>
      <c r="J6978" s="14">
        <v>1005000</v>
      </c>
      <c r="K6978" s="14">
        <v>10806</v>
      </c>
      <c r="L6978" s="14">
        <v>300000</v>
      </c>
      <c r="M6978" s="13"/>
      <c r="N6978" s="10">
        <v>-0.3</v>
      </c>
      <c r="O6978" s="10">
        <f>N6978-1/SUMIF(Seasons!A$2:A$8,C6978,Seasons!E$2:E$8)*(B6978-(E6978/SUMIF(Seasons!A$2:A$8,C6978,Seasons!B$2:B$8))*SUMIF(Seasons!A$2:A$8,C6978,Seasons!C$2:C$8))</f>
        <v>-0.31360247828136573</v>
      </c>
    </row>
    <row r="6979" spans="1:15" x14ac:dyDescent="0.2">
      <c r="A6979">
        <v>1</v>
      </c>
      <c r="B6979" s="1">
        <f>48/82*K6979</f>
        <v>380487.80487804877</v>
      </c>
      <c r="C6979" t="s">
        <v>22</v>
      </c>
      <c r="D6979" t="s">
        <v>1933</v>
      </c>
      <c r="E6979">
        <v>99</v>
      </c>
      <c r="F6979">
        <v>0</v>
      </c>
      <c r="H6979">
        <v>0</v>
      </c>
      <c r="K6979" s="1">
        <v>650000</v>
      </c>
      <c r="L6979" s="1">
        <v>0</v>
      </c>
      <c r="N6979" s="3">
        <v>-0.8</v>
      </c>
      <c r="O6979" s="10">
        <f>N6979-1/SUMIF(Seasons!A$2:A$8,C6979,Seasons!E$2:E$8)*(B6979-(E6979/SUMIF(Seasons!A$2:A$8,C6979,Seasons!B$2:B$8))*SUMIF(Seasons!A$2:A$8,C6979,Seasons!C$2:C$8))</f>
        <v>-0.95106215578284814</v>
      </c>
    </row>
    <row r="6980" spans="1:15" x14ac:dyDescent="0.2">
      <c r="A6980">
        <v>1</v>
      </c>
      <c r="B6980" s="1">
        <f>K6980</f>
        <v>650000</v>
      </c>
      <c r="C6980" t="s">
        <v>15</v>
      </c>
      <c r="D6980" t="s">
        <v>1933</v>
      </c>
      <c r="E6980">
        <v>195</v>
      </c>
      <c r="F6980">
        <v>0</v>
      </c>
      <c r="G6980">
        <v>0</v>
      </c>
      <c r="H6980">
        <v>0</v>
      </c>
      <c r="I6980"/>
      <c r="J6980" s="1">
        <v>650000</v>
      </c>
      <c r="K6980" s="1">
        <v>650000</v>
      </c>
      <c r="L6980" s="1">
        <v>0</v>
      </c>
      <c r="M6980"/>
      <c r="N6980" s="3">
        <v>-1.3</v>
      </c>
      <c r="O6980" s="10">
        <f>N6980-1/SUMIF(Seasons!A$2:A$8,C6980,Seasons!E$2:E$8)*(B6980-(E6980/SUMIF(Seasons!A$2:A$8,C6980,Seasons!B$2:B$8))*SUMIF(Seasons!A$2:A$8,C6980,Seasons!C$2:C$8))</f>
        <v>-1.5323330106485964</v>
      </c>
    </row>
    <row r="6981" spans="1:15" x14ac:dyDescent="0.2">
      <c r="A6981">
        <v>1</v>
      </c>
      <c r="B6981" s="1">
        <f>K6981</f>
        <v>14249</v>
      </c>
      <c r="C6981" s="11" t="s">
        <v>19</v>
      </c>
      <c r="D6981" s="11" t="s">
        <v>1934</v>
      </c>
      <c r="E6981" s="12">
        <v>5</v>
      </c>
      <c r="F6981" s="12">
        <v>0</v>
      </c>
      <c r="G6981" s="12">
        <v>0</v>
      </c>
      <c r="H6981" s="12">
        <v>0</v>
      </c>
      <c r="I6981" s="11"/>
      <c r="J6981" s="14">
        <v>550000</v>
      </c>
      <c r="K6981" s="14">
        <v>14249</v>
      </c>
      <c r="L6981" s="14">
        <v>0</v>
      </c>
      <c r="M6981" s="13"/>
      <c r="N6981" s="10"/>
      <c r="O6981" s="10">
        <f>N6981-1/SUMIF(Seasons!A$2:A$8,C6981,Seasons!E$2:E$8)*(B6981-(E6981/SUMIF(Seasons!A$2:A$8,C6981,Seasons!B$2:B$8))*SUMIF(Seasons!A$2:A$8,C6981,Seasons!C$2:C$8))</f>
        <v>-3.4321380777545232E-3</v>
      </c>
    </row>
    <row r="6982" spans="1:15" x14ac:dyDescent="0.2">
      <c r="A6982">
        <v>1</v>
      </c>
      <c r="B6982" s="1">
        <f>K6982</f>
        <v>315000</v>
      </c>
      <c r="C6982" s="11" t="s">
        <v>21</v>
      </c>
      <c r="D6982" s="11" t="s">
        <v>1934</v>
      </c>
      <c r="E6982" s="12">
        <v>111</v>
      </c>
      <c r="F6982" s="12">
        <v>0</v>
      </c>
      <c r="G6982" s="12">
        <v>0</v>
      </c>
      <c r="H6982" s="12">
        <v>0</v>
      </c>
      <c r="I6982" s="12"/>
      <c r="J6982" s="14">
        <v>525000</v>
      </c>
      <c r="K6982" s="14">
        <v>315000</v>
      </c>
      <c r="L6982" s="14">
        <v>0</v>
      </c>
      <c r="M6982" s="13">
        <v>0</v>
      </c>
      <c r="N6982" s="10">
        <v>2</v>
      </c>
      <c r="O6982" s="10">
        <f>N6982-1/SUMIF(Seasons!A$2:A$8,C6982,Seasons!E$2:E$8)*(B6982-(E6982/SUMIF(Seasons!A$2:A$8,C6982,Seasons!B$2:B$8))*SUMIF(Seasons!A$2:A$8,C6982,Seasons!C$2:C$8))</f>
        <v>2</v>
      </c>
    </row>
    <row r="6983" spans="1:15" x14ac:dyDescent="0.2">
      <c r="A6983">
        <v>1</v>
      </c>
      <c r="B6983" s="1">
        <f>48/82*K6983</f>
        <v>3547.9024390243899</v>
      </c>
      <c r="C6983" t="s">
        <v>22</v>
      </c>
      <c r="D6983" t="s">
        <v>1934</v>
      </c>
      <c r="E6983">
        <v>1</v>
      </c>
      <c r="F6983">
        <v>0</v>
      </c>
      <c r="H6983">
        <v>0</v>
      </c>
      <c r="K6983" s="1">
        <v>6061</v>
      </c>
      <c r="L6983" s="1">
        <v>0</v>
      </c>
      <c r="N6983" s="3">
        <v>-0.2</v>
      </c>
      <c r="O6983" s="10">
        <f>N6983-1/SUMIF(Seasons!A$2:A$8,C6983,Seasons!E$2:E$8)*(B6983-(E6983/SUMIF(Seasons!A$2:A$8,C6983,Seasons!B$2:B$8))*SUMIF(Seasons!A$2:A$8,C6983,Seasons!C$2:C$8))</f>
        <v>-0.20091600429153852</v>
      </c>
    </row>
    <row r="6984" spans="1:15" x14ac:dyDescent="0.2">
      <c r="A6984">
        <v>1</v>
      </c>
      <c r="B6984" s="1">
        <v>10000</v>
      </c>
      <c r="C6984" t="s">
        <v>23</v>
      </c>
      <c r="D6984" t="s">
        <v>1935</v>
      </c>
      <c r="E6984">
        <v>2</v>
      </c>
      <c r="K6984" s="1">
        <v>10000</v>
      </c>
      <c r="L6984" s="1">
        <v>133000</v>
      </c>
      <c r="N6984" s="3">
        <v>-0.2</v>
      </c>
      <c r="O6984" s="10">
        <f>N6984-1/SUMIF(Seasons!A$2:A$8,C6984,Seasons!E$2:E$8)*(B6984-(E6984/SUMIF(Seasons!A$2:A$8,C6984,Seasons!B$2:B$8))*SUMIF(Seasons!A$2:A$8,C6984,Seasons!C$2:C$8))</f>
        <v>-0.20870137676388931</v>
      </c>
    </row>
    <row r="6985" spans="1:15" x14ac:dyDescent="0.2">
      <c r="A6985">
        <v>1</v>
      </c>
      <c r="B6985" s="1">
        <f>48/82*K6985</f>
        <v>541463.41463414626</v>
      </c>
      <c r="C6985" t="s">
        <v>22</v>
      </c>
      <c r="D6985" t="s">
        <v>1936</v>
      </c>
      <c r="E6985">
        <v>99</v>
      </c>
      <c r="F6985">
        <v>0</v>
      </c>
      <c r="H6985">
        <v>0</v>
      </c>
      <c r="K6985" s="1">
        <v>925000</v>
      </c>
      <c r="L6985" s="1">
        <v>2850000</v>
      </c>
      <c r="N6985" s="3">
        <v>5.9</v>
      </c>
      <c r="O6985" s="10">
        <f>N6985-1/SUMIF(Seasons!A$2:A$8,C6985,Seasons!E$2:E$8)*(B6985-(E6985/SUMIF(Seasons!A$2:A$8,C6985,Seasons!B$2:B$8))*SUMIF(Seasons!A$2:A$8,C6985,Seasons!C$2:C$8))</f>
        <v>5.4166011014948863</v>
      </c>
    </row>
    <row r="6986" spans="1:15" x14ac:dyDescent="0.2">
      <c r="A6986">
        <v>1</v>
      </c>
      <c r="B6986" s="1">
        <f>K6986</f>
        <v>925000</v>
      </c>
      <c r="C6986" t="s">
        <v>15</v>
      </c>
      <c r="D6986" t="s">
        <v>1936</v>
      </c>
      <c r="E6986">
        <v>195</v>
      </c>
      <c r="F6986">
        <v>0</v>
      </c>
      <c r="G6986">
        <v>0</v>
      </c>
      <c r="H6986">
        <v>0</v>
      </c>
      <c r="I6986"/>
      <c r="J6986" s="1">
        <v>3775000</v>
      </c>
      <c r="K6986" s="1">
        <v>925000</v>
      </c>
      <c r="L6986" s="1">
        <v>2850000</v>
      </c>
      <c r="M6986"/>
      <c r="N6986" s="3">
        <v>-1.1000000000000001</v>
      </c>
      <c r="O6986" s="10">
        <f>N6986-1/SUMIF(Seasons!A$2:A$8,C6986,Seasons!E$2:E$8)*(B6986-(E6986/SUMIF(Seasons!A$2:A$8,C6986,Seasons!B$2:B$8))*SUMIF(Seasons!A$2:A$8,C6986,Seasons!C$2:C$8))</f>
        <v>-1.9712487899322362</v>
      </c>
    </row>
    <row r="6987" spans="1:15" x14ac:dyDescent="0.2">
      <c r="A6987">
        <v>1</v>
      </c>
      <c r="B6987" s="1">
        <v>3775000</v>
      </c>
      <c r="C6987" t="s">
        <v>23</v>
      </c>
      <c r="D6987" t="s">
        <v>1936</v>
      </c>
      <c r="E6987">
        <v>186</v>
      </c>
      <c r="K6987" s="1">
        <v>3775000</v>
      </c>
      <c r="L6987" s="1">
        <v>2850000</v>
      </c>
      <c r="N6987" s="3">
        <v>0.60000000000000009</v>
      </c>
      <c r="O6987" s="10">
        <f>N6987-1/SUMIF(Seasons!A$2:A$8,C6987,Seasons!E$2:E$8)*(B6987-(E6987/SUMIF(Seasons!A$2:A$8,C6987,Seasons!B$2:B$8))*SUMIF(Seasons!A$2:A$8,C6987,Seasons!C$2:C$8))</f>
        <v>-6.2677905944986687</v>
      </c>
    </row>
    <row r="6988" spans="1:15" x14ac:dyDescent="0.2">
      <c r="A6988">
        <v>1</v>
      </c>
      <c r="B6988" s="1">
        <f>J6988</f>
        <v>850000</v>
      </c>
      <c r="C6988" s="11" t="s">
        <v>17</v>
      </c>
      <c r="D6988" s="11" t="s">
        <v>1937</v>
      </c>
      <c r="E6988" s="12">
        <v>190</v>
      </c>
      <c r="F6988" s="12"/>
      <c r="G6988" s="12"/>
      <c r="H6988" s="12"/>
      <c r="I6988" s="13">
        <v>635000</v>
      </c>
      <c r="J6988" s="14">
        <v>850000</v>
      </c>
      <c r="K6988" s="14"/>
      <c r="L6988" s="14">
        <v>215000</v>
      </c>
      <c r="M6988" s="13"/>
      <c r="N6988" s="10">
        <v>6.6</v>
      </c>
      <c r="O6988" s="10">
        <f>N6988-1/SUMIF(Seasons!A$2:A$8,C6988,Seasons!E$2:E$8)*(B6988-(E6988/SUMIF(Seasons!A$2:A$8,C6988,Seasons!B$2:B$8))*SUMIF(Seasons!A$2:A$8,C6988,Seasons!C$2:C$8))</f>
        <v>5.6169306389950844</v>
      </c>
    </row>
    <row r="6989" spans="1:15" x14ac:dyDescent="0.2">
      <c r="A6989">
        <v>1</v>
      </c>
      <c r="B6989" s="1">
        <f>K6989</f>
        <v>1200000</v>
      </c>
      <c r="C6989" s="11" t="s">
        <v>19</v>
      </c>
      <c r="D6989" s="11" t="s">
        <v>1937</v>
      </c>
      <c r="E6989" s="12">
        <v>193</v>
      </c>
      <c r="F6989" s="12">
        <v>0</v>
      </c>
      <c r="G6989" s="12">
        <v>0</v>
      </c>
      <c r="H6989" s="12">
        <v>0</v>
      </c>
      <c r="I6989" s="11"/>
      <c r="J6989" s="14">
        <v>1200000</v>
      </c>
      <c r="K6989" s="14">
        <v>1200000</v>
      </c>
      <c r="L6989" s="14">
        <v>0</v>
      </c>
      <c r="M6989" s="13"/>
      <c r="N6989" s="10">
        <v>12</v>
      </c>
      <c r="O6989" s="10">
        <f>N6989-1/SUMIF(Seasons!A$2:A$8,C6989,Seasons!E$2:E$8)*(B6989-(E6989/SUMIF(Seasons!A$2:A$8,C6989,Seasons!B$2:B$8))*SUMIF(Seasons!A$2:A$8,C6989,Seasons!C$2:C$8))</f>
        <v>10.14569536423841</v>
      </c>
    </row>
    <row r="6990" spans="1:15" x14ac:dyDescent="0.2">
      <c r="A6990">
        <v>1</v>
      </c>
      <c r="B6990" s="1">
        <f>K6990</f>
        <v>1200000</v>
      </c>
      <c r="C6990" s="11" t="s">
        <v>20</v>
      </c>
      <c r="D6990" s="11" t="s">
        <v>1937</v>
      </c>
      <c r="E6990" s="12">
        <v>186</v>
      </c>
      <c r="F6990" s="12">
        <v>0</v>
      </c>
      <c r="G6990" s="12">
        <v>0</v>
      </c>
      <c r="H6990" s="12">
        <v>0</v>
      </c>
      <c r="I6990" s="12"/>
      <c r="J6990" s="14">
        <v>1200000</v>
      </c>
      <c r="K6990" s="14">
        <v>1200000</v>
      </c>
      <c r="L6990" s="14">
        <v>0</v>
      </c>
      <c r="M6990" s="13"/>
      <c r="N6990" s="10">
        <v>13.8</v>
      </c>
      <c r="O6990" s="10">
        <f>N6990-1/SUMIF(Seasons!A$2:A$8,C6990,Seasons!E$2:E$8)*(B6990-(E6990/SUMIF(Seasons!A$2:A$8,C6990,Seasons!B$2:B$8))*SUMIF(Seasons!A$2:A$8,C6990,Seasons!C$2:C$8))</f>
        <v>12.046346555323591</v>
      </c>
    </row>
    <row r="6991" spans="1:15" x14ac:dyDescent="0.2">
      <c r="A6991">
        <v>1</v>
      </c>
      <c r="B6991" s="1">
        <f>K6991</f>
        <v>5250000</v>
      </c>
      <c r="C6991" s="11" t="s">
        <v>21</v>
      </c>
      <c r="D6991" s="11" t="s">
        <v>1937</v>
      </c>
      <c r="E6991" s="12">
        <v>185</v>
      </c>
      <c r="F6991" s="12">
        <v>0</v>
      </c>
      <c r="G6991" s="12">
        <v>0</v>
      </c>
      <c r="H6991" s="12">
        <v>0</v>
      </c>
      <c r="I6991" s="12"/>
      <c r="J6991" s="14">
        <v>5250000</v>
      </c>
      <c r="K6991" s="14">
        <v>5250000</v>
      </c>
      <c r="L6991" s="14">
        <v>0</v>
      </c>
      <c r="M6991" s="13">
        <v>0</v>
      </c>
      <c r="N6991" s="10">
        <v>9.4</v>
      </c>
      <c r="O6991" s="10">
        <f>N6991-1/SUMIF(Seasons!A$2:A$8,C6991,Seasons!E$2:E$8)*(B6991-(E6991/SUMIF(Seasons!A$2:A$8,C6991,Seasons!B$2:B$8))*SUMIF(Seasons!A$2:A$8,C6991,Seasons!C$2:C$8))</f>
        <v>-1.4568693154619439</v>
      </c>
    </row>
    <row r="6992" spans="1:15" x14ac:dyDescent="0.2">
      <c r="A6992">
        <v>1</v>
      </c>
      <c r="B6992" s="1">
        <f>48/82*K6992</f>
        <v>3073170.7317073168</v>
      </c>
      <c r="C6992" t="s">
        <v>22</v>
      </c>
      <c r="D6992" t="s">
        <v>1937</v>
      </c>
      <c r="E6992">
        <v>99</v>
      </c>
      <c r="F6992">
        <v>0</v>
      </c>
      <c r="H6992">
        <v>0</v>
      </c>
      <c r="K6992" s="1">
        <v>5250000</v>
      </c>
      <c r="L6992" s="1">
        <v>0</v>
      </c>
      <c r="N6992" s="3">
        <v>7.9</v>
      </c>
      <c r="O6992" s="10">
        <f>N6992-1/SUMIF(Seasons!A$2:A$8,C6992,Seasons!E$2:E$8)*(B6992-(E6992/SUMIF(Seasons!A$2:A$8,C6992,Seasons!B$2:B$8))*SUMIF(Seasons!A$2:A$8,C6992,Seasons!C$2:C$8))</f>
        <v>2.1898505114083404</v>
      </c>
    </row>
    <row r="6993" spans="1:15" x14ac:dyDescent="0.2">
      <c r="A6993">
        <v>1</v>
      </c>
      <c r="B6993" s="1">
        <f>K6993</f>
        <v>5250000</v>
      </c>
      <c r="C6993" t="s">
        <v>15</v>
      </c>
      <c r="D6993" t="s">
        <v>1937</v>
      </c>
      <c r="E6993">
        <v>195</v>
      </c>
      <c r="F6993">
        <v>0</v>
      </c>
      <c r="G6993">
        <v>0</v>
      </c>
      <c r="H6993">
        <v>0</v>
      </c>
      <c r="I6993"/>
      <c r="J6993" s="1">
        <v>5250000</v>
      </c>
      <c r="K6993" s="1">
        <v>5250000</v>
      </c>
      <c r="L6993" s="1">
        <v>0</v>
      </c>
      <c r="M6993"/>
      <c r="N6993" s="3">
        <v>8.1999999999999993</v>
      </c>
      <c r="O6993" s="10">
        <f>N6993-1/SUMIF(Seasons!A$2:A$8,C6993,Seasons!E$2:E$8)*(B6993-(E6993/SUMIF(Seasons!A$2:A$8,C6993,Seasons!B$2:B$8))*SUMIF(Seasons!A$2:A$8,C6993,Seasons!C$2:C$8))</f>
        <v>-2.7196515004840283</v>
      </c>
    </row>
    <row r="6994" spans="1:15" x14ac:dyDescent="0.2">
      <c r="A6994">
        <v>1</v>
      </c>
      <c r="B6994" s="1">
        <v>4658000</v>
      </c>
      <c r="C6994" t="s">
        <v>23</v>
      </c>
      <c r="D6994" t="s">
        <v>1937</v>
      </c>
      <c r="E6994">
        <v>186</v>
      </c>
      <c r="K6994" s="1">
        <v>4658000</v>
      </c>
      <c r="L6994" s="1">
        <v>0</v>
      </c>
      <c r="N6994" s="3">
        <v>8.1999999999999993</v>
      </c>
      <c r="O6994" s="10">
        <f>N6994-1/SUMIF(Seasons!A$2:A$8,C6994,Seasons!E$2:E$8)*(B6994-(E6994/SUMIF(Seasons!A$2:A$8,C6994,Seasons!B$2:B$8))*SUMIF(Seasons!A$2:A$8,C6994,Seasons!C$2:C$8))</f>
        <v>-0.54818101153504983</v>
      </c>
    </row>
    <row r="6995" spans="1:15" x14ac:dyDescent="0.2">
      <c r="A6995">
        <v>1</v>
      </c>
      <c r="B6995" s="1">
        <f>K6995</f>
        <v>3235067</v>
      </c>
      <c r="C6995" s="11" t="s">
        <v>19</v>
      </c>
      <c r="D6995" s="11" t="s">
        <v>1938</v>
      </c>
      <c r="E6995" s="12">
        <v>193</v>
      </c>
      <c r="F6995" s="12">
        <v>0</v>
      </c>
      <c r="G6995" s="12">
        <v>0</v>
      </c>
      <c r="H6995" s="12">
        <v>0</v>
      </c>
      <c r="I6995" s="11"/>
      <c r="J6995" s="14">
        <v>3235067</v>
      </c>
      <c r="K6995" s="14">
        <v>3235067</v>
      </c>
      <c r="L6995" s="14">
        <v>0</v>
      </c>
      <c r="M6995" s="13"/>
      <c r="N6995" s="10"/>
      <c r="O6995" s="10">
        <f>N6995-1/SUMIF(Seasons!A$2:A$8,C6995,Seasons!E$2:E$8)*(B6995-(E6995/SUMIF(Seasons!A$2:A$8,C6995,Seasons!B$2:B$8))*SUMIF(Seasons!A$2:A$8,C6995,Seasons!C$2:C$8))</f>
        <v>-7.2452105960264905</v>
      </c>
    </row>
    <row r="6996" spans="1:15" x14ac:dyDescent="0.2">
      <c r="A6996">
        <v>1</v>
      </c>
      <c r="B6996" s="1">
        <f>K6996</f>
        <v>4755067</v>
      </c>
      <c r="C6996" s="11" t="s">
        <v>20</v>
      </c>
      <c r="D6996" s="11" t="s">
        <v>1938</v>
      </c>
      <c r="E6996" s="12">
        <v>186</v>
      </c>
      <c r="F6996" s="12">
        <v>0</v>
      </c>
      <c r="G6996" s="12">
        <v>0</v>
      </c>
      <c r="H6996" s="12">
        <v>0</v>
      </c>
      <c r="I6996" s="12"/>
      <c r="J6996" s="14">
        <v>4755067</v>
      </c>
      <c r="K6996" s="14">
        <v>4755067</v>
      </c>
      <c r="L6996" s="14">
        <v>0</v>
      </c>
      <c r="M6996" s="13"/>
      <c r="N6996" s="10"/>
      <c r="O6996" s="10">
        <f>N6996-1/SUMIF(Seasons!A$2:A$8,C6996,Seasons!E$2:E$8)*(B6996-(E6996/SUMIF(Seasons!A$2:A$8,C6996,Seasons!B$2:B$8))*SUMIF(Seasons!A$2:A$8,C6996,Seasons!C$2:C$8))</f>
        <v>-10.659875574112734</v>
      </c>
    </row>
    <row r="6997" spans="1:15" x14ac:dyDescent="0.2">
      <c r="A6997">
        <v>1</v>
      </c>
      <c r="B6997" s="1">
        <f>K6997</f>
        <v>2204000</v>
      </c>
      <c r="C6997" s="11" t="s">
        <v>21</v>
      </c>
      <c r="D6997" s="11" t="s">
        <v>1938</v>
      </c>
      <c r="E6997" s="12">
        <v>185</v>
      </c>
      <c r="F6997" s="12">
        <v>0</v>
      </c>
      <c r="G6997" s="12">
        <v>0</v>
      </c>
      <c r="H6997" s="12">
        <v>0</v>
      </c>
      <c r="I6997" s="12"/>
      <c r="J6997" s="14">
        <v>2204000</v>
      </c>
      <c r="K6997" s="14">
        <v>2204000</v>
      </c>
      <c r="L6997" s="14">
        <v>0</v>
      </c>
      <c r="M6997" s="13" t="s">
        <v>209</v>
      </c>
      <c r="N6997" s="10"/>
      <c r="O6997" s="10">
        <f>N6997-1/SUMIF(Seasons!A$2:A$8,C6997,Seasons!E$2:E$8)*(B6997-(E6997/SUMIF(Seasons!A$2:A$8,C6997,Seasons!B$2:B$8))*SUMIF(Seasons!A$2:A$8,C6997,Seasons!C$2:C$8))</f>
        <v>-3.8579224509334611</v>
      </c>
    </row>
    <row r="6998" spans="1:15" x14ac:dyDescent="0.2">
      <c r="A6998">
        <v>1</v>
      </c>
      <c r="B6998" s="1">
        <f>48/82*K6998</f>
        <v>1290146.3414634145</v>
      </c>
      <c r="C6998" t="s">
        <v>22</v>
      </c>
      <c r="D6998" t="s">
        <v>1938</v>
      </c>
      <c r="E6998">
        <v>99</v>
      </c>
      <c r="F6998">
        <v>0</v>
      </c>
      <c r="H6998">
        <v>0</v>
      </c>
      <c r="K6998" s="1">
        <v>2204000</v>
      </c>
      <c r="L6998" s="1">
        <v>0</v>
      </c>
      <c r="O6998" s="10">
        <f>N6998-1/SUMIF(Seasons!A$2:A$8,C6998,Seasons!E$2:E$8)*(B6998-(E6998/SUMIF(Seasons!A$2:A$8,C6998,Seasons!B$2:B$8))*SUMIF(Seasons!A$2:A$8,C6998,Seasons!C$2:C$8))</f>
        <v>-2.0290668764752162</v>
      </c>
    </row>
    <row r="6999" spans="1:15" x14ac:dyDescent="0.2">
      <c r="A6999">
        <v>1</v>
      </c>
      <c r="B6999" s="1">
        <f>J6999</f>
        <v>750000</v>
      </c>
      <c r="C6999" s="11" t="s">
        <v>17</v>
      </c>
      <c r="D6999" s="11" t="s">
        <v>1939</v>
      </c>
      <c r="E6999" s="12">
        <v>190</v>
      </c>
      <c r="F6999" s="12"/>
      <c r="G6999" s="12"/>
      <c r="H6999" s="12"/>
      <c r="I6999" s="13">
        <v>750000</v>
      </c>
      <c r="J6999" s="14">
        <v>750000</v>
      </c>
      <c r="K6999" s="14"/>
      <c r="L6999" s="14" t="s">
        <v>27</v>
      </c>
      <c r="M6999" s="13"/>
      <c r="N6999" s="10">
        <v>0.60000000000000009</v>
      </c>
      <c r="O6999" s="10">
        <f>N6999-1/SUMIF(Seasons!A$2:A$8,C6999,Seasons!E$2:E$8)*(B6999-(E6999/SUMIF(Seasons!A$2:A$8,C6999,Seasons!B$2:B$8))*SUMIF(Seasons!A$2:A$8,C6999,Seasons!C$2:C$8))</f>
        <v>-0.12091753140360451</v>
      </c>
    </row>
    <row r="7000" spans="1:15" x14ac:dyDescent="0.2">
      <c r="A7000">
        <v>1</v>
      </c>
      <c r="B7000" s="1">
        <f>K7000</f>
        <v>550000</v>
      </c>
      <c r="C7000" s="11" t="s">
        <v>19</v>
      </c>
      <c r="D7000" s="11" t="s">
        <v>1939</v>
      </c>
      <c r="E7000" s="11">
        <v>193</v>
      </c>
      <c r="F7000" s="11">
        <v>0</v>
      </c>
      <c r="G7000" s="11">
        <v>0</v>
      </c>
      <c r="H7000" s="11">
        <v>0</v>
      </c>
      <c r="I7000" s="11"/>
      <c r="J7000" s="17">
        <v>550000</v>
      </c>
      <c r="K7000" s="17">
        <v>550000</v>
      </c>
      <c r="L7000" s="17">
        <v>0</v>
      </c>
      <c r="M7000" s="18"/>
      <c r="N7000" s="10">
        <v>-1</v>
      </c>
      <c r="O7000" s="10">
        <f>N7000-1/SUMIF(Seasons!A$2:A$8,C7000,Seasons!E$2:E$8)*(B7000-(E7000/SUMIF(Seasons!A$2:A$8,C7000,Seasons!B$2:B$8))*SUMIF(Seasons!A$2:A$8,C7000,Seasons!C$2:C$8))</f>
        <v>-1.1324503311258278</v>
      </c>
    </row>
    <row r="7001" spans="1:15" x14ac:dyDescent="0.2">
      <c r="A7001">
        <v>1</v>
      </c>
      <c r="B7001" s="1">
        <f>K7001</f>
        <v>466580</v>
      </c>
      <c r="C7001" s="11" t="s">
        <v>19</v>
      </c>
      <c r="D7001" s="11" t="s">
        <v>1940</v>
      </c>
      <c r="E7001" s="12">
        <v>116</v>
      </c>
      <c r="F7001" s="12">
        <v>0</v>
      </c>
      <c r="G7001" s="12">
        <v>0</v>
      </c>
      <c r="H7001" s="12">
        <v>61</v>
      </c>
      <c r="I7001" s="11"/>
      <c r="J7001" s="14">
        <v>750000</v>
      </c>
      <c r="K7001" s="14">
        <v>466580</v>
      </c>
      <c r="L7001" s="14">
        <v>175000</v>
      </c>
      <c r="M7001" s="13"/>
      <c r="N7001" s="10">
        <v>4.0999999999999996</v>
      </c>
      <c r="O7001" s="10">
        <f>N7001-1/SUMIF(Seasons!A$2:A$8,C7001,Seasons!E$2:E$8)*(B7001-(E7001/SUMIF(Seasons!A$2:A$8,C7001,Seasons!B$2:B$8))*SUMIF(Seasons!A$2:A$8,C7001,Seasons!C$2:C$8))</f>
        <v>3.6601010191126511</v>
      </c>
    </row>
    <row r="7002" spans="1:15" x14ac:dyDescent="0.2">
      <c r="A7002">
        <v>1</v>
      </c>
      <c r="B7002" s="1">
        <f>K7002</f>
        <v>725000</v>
      </c>
      <c r="C7002" s="11" t="s">
        <v>20</v>
      </c>
      <c r="D7002" s="11" t="s">
        <v>1940</v>
      </c>
      <c r="E7002" s="12">
        <v>186</v>
      </c>
      <c r="F7002" s="12">
        <v>0</v>
      </c>
      <c r="G7002" s="12">
        <v>0</v>
      </c>
      <c r="H7002" s="12">
        <v>0</v>
      </c>
      <c r="I7002" s="12"/>
      <c r="J7002" s="14">
        <v>725000</v>
      </c>
      <c r="K7002" s="14">
        <v>725000</v>
      </c>
      <c r="L7002" s="14">
        <v>0</v>
      </c>
      <c r="M7002" s="13"/>
      <c r="N7002" s="10">
        <v>0.7</v>
      </c>
      <c r="O7002" s="10">
        <f>N7002-1/SUMIF(Seasons!A$2:A$8,C7002,Seasons!E$2:E$8)*(B7002-(E7002/SUMIF(Seasons!A$2:A$8,C7002,Seasons!B$2:B$8))*SUMIF(Seasons!A$2:A$8,C7002,Seasons!C$2:C$8))</f>
        <v>0.1363256784968685</v>
      </c>
    </row>
    <row r="7003" spans="1:15" x14ac:dyDescent="0.2">
      <c r="A7003">
        <v>1</v>
      </c>
      <c r="B7003" s="1">
        <f>K7003</f>
        <v>725000</v>
      </c>
      <c r="C7003" s="11" t="s">
        <v>21</v>
      </c>
      <c r="D7003" s="11" t="s">
        <v>1940</v>
      </c>
      <c r="E7003" s="11">
        <v>185</v>
      </c>
      <c r="F7003" s="11">
        <v>0</v>
      </c>
      <c r="G7003" s="11">
        <v>0</v>
      </c>
      <c r="H7003" s="11">
        <v>0</v>
      </c>
      <c r="I7003" s="11"/>
      <c r="J7003" s="17">
        <v>725000</v>
      </c>
      <c r="K7003" s="17">
        <v>725000</v>
      </c>
      <c r="L7003" s="17">
        <v>0</v>
      </c>
      <c r="M7003" s="18">
        <v>0</v>
      </c>
      <c r="N7003" s="10">
        <v>0.5</v>
      </c>
      <c r="O7003" s="10">
        <f>N7003-1/SUMIF(Seasons!A$2:A$8,C7003,Seasons!E$2:E$8)*(B7003-(E7003/SUMIF(Seasons!A$2:A$8,C7003,Seasons!B$2:B$8))*SUMIF(Seasons!A$2:A$8,C7003,Seasons!C$2:C$8))</f>
        <v>4.0449976065102922E-2</v>
      </c>
    </row>
    <row r="7004" spans="1:15" x14ac:dyDescent="0.2">
      <c r="A7004">
        <v>1</v>
      </c>
      <c r="B7004" s="1">
        <f>48/82*K7004</f>
        <v>439024.3902439024</v>
      </c>
      <c r="C7004" t="s">
        <v>22</v>
      </c>
      <c r="D7004" t="s">
        <v>1940</v>
      </c>
      <c r="E7004">
        <v>99</v>
      </c>
      <c r="F7004">
        <v>0</v>
      </c>
      <c r="H7004">
        <v>0</v>
      </c>
      <c r="K7004" s="1">
        <v>750000</v>
      </c>
      <c r="L7004" s="1">
        <v>0</v>
      </c>
      <c r="N7004" s="3">
        <v>0.2</v>
      </c>
      <c r="O7004" s="10">
        <f>N7004-1/SUMIF(Seasons!A$2:A$8,C7004,Seasons!E$2:E$8)*(B7004-(E7004/SUMIF(Seasons!A$2:A$8,C7004,Seasons!B$2:B$8))*SUMIF(Seasons!A$2:A$8,C7004,Seasons!C$2:C$8))</f>
        <v>-7.191188040912655E-2</v>
      </c>
    </row>
    <row r="7005" spans="1:15" x14ac:dyDescent="0.2">
      <c r="A7005">
        <v>1</v>
      </c>
      <c r="B7005" s="1">
        <f>K7005</f>
        <v>27692</v>
      </c>
      <c r="C7005" t="s">
        <v>15</v>
      </c>
      <c r="D7005" t="s">
        <v>1940</v>
      </c>
      <c r="E7005">
        <v>8</v>
      </c>
      <c r="F7005">
        <v>0</v>
      </c>
      <c r="G7005">
        <v>0</v>
      </c>
      <c r="H7005">
        <v>0</v>
      </c>
      <c r="I7005"/>
      <c r="J7005" s="1">
        <v>675000</v>
      </c>
      <c r="K7005" s="1">
        <v>27692</v>
      </c>
      <c r="L7005" s="1">
        <v>0</v>
      </c>
      <c r="M7005"/>
      <c r="N7005" s="3">
        <v>-0.1</v>
      </c>
      <c r="O7005" s="10">
        <f>N7005-1/SUMIF(Seasons!A$2:A$8,C7005,Seasons!E$2:E$8)*(B7005-(E7005/SUMIF(Seasons!A$2:A$8,C7005,Seasons!B$2:B$8))*SUMIF(Seasons!A$2:A$8,C7005,Seasons!C$2:C$8))</f>
        <v>-0.11191379849579269</v>
      </c>
    </row>
    <row r="7006" spans="1:15" x14ac:dyDescent="0.2">
      <c r="A7006">
        <v>1</v>
      </c>
      <c r="B7006" s="1">
        <f>K7006</f>
        <v>12953</v>
      </c>
      <c r="C7006" s="11" t="s">
        <v>19</v>
      </c>
      <c r="D7006" s="11" t="s">
        <v>1941</v>
      </c>
      <c r="E7006" s="12">
        <v>5</v>
      </c>
      <c r="F7006" s="12">
        <v>0</v>
      </c>
      <c r="G7006" s="12">
        <v>0</v>
      </c>
      <c r="H7006" s="12">
        <v>0</v>
      </c>
      <c r="I7006" s="11"/>
      <c r="J7006" s="14">
        <v>500000</v>
      </c>
      <c r="K7006" s="14">
        <v>12953</v>
      </c>
      <c r="L7006" s="14">
        <v>0</v>
      </c>
      <c r="M7006" s="13"/>
      <c r="N7006" s="10"/>
      <c r="O7006" s="10">
        <f>N7006-1/SUMIF(Seasons!A$2:A$8,C7006,Seasons!E$2:E$8)*(B7006-(E7006/SUMIF(Seasons!A$2:A$8,C7006,Seasons!B$2:B$8))*SUMIF(Seasons!A$2:A$8,C7006,Seasons!C$2:C$8))</f>
        <v>9.7450502693367083E-7</v>
      </c>
    </row>
    <row r="7007" spans="1:15" x14ac:dyDescent="0.2">
      <c r="A7007">
        <v>1</v>
      </c>
      <c r="B7007" s="1">
        <f>K7007</f>
        <v>150806</v>
      </c>
      <c r="C7007" s="11" t="s">
        <v>20</v>
      </c>
      <c r="D7007" s="11" t="s">
        <v>1941</v>
      </c>
      <c r="E7007" s="12">
        <v>51</v>
      </c>
      <c r="F7007" s="12">
        <v>0</v>
      </c>
      <c r="G7007" s="12">
        <v>0</v>
      </c>
      <c r="H7007" s="12">
        <v>0</v>
      </c>
      <c r="I7007" s="12"/>
      <c r="J7007" s="14">
        <v>550000</v>
      </c>
      <c r="K7007" s="14">
        <v>150806</v>
      </c>
      <c r="L7007" s="14">
        <v>0</v>
      </c>
      <c r="M7007" s="13"/>
      <c r="N7007" s="10">
        <v>0.6</v>
      </c>
      <c r="O7007" s="10">
        <f>N7007-1/SUMIF(Seasons!A$2:A$8,C7007,Seasons!E$2:E$8)*(B7007-(E7007/SUMIF(Seasons!A$2:A$8,C7007,Seasons!B$2:B$8))*SUMIF(Seasons!A$2:A$8,C7007,Seasons!C$2:C$8))</f>
        <v>0.56565538420095618</v>
      </c>
    </row>
    <row r="7008" spans="1:15" x14ac:dyDescent="0.2">
      <c r="A7008">
        <v>1</v>
      </c>
      <c r="B7008" s="1">
        <f>K7008</f>
        <v>15135</v>
      </c>
      <c r="C7008" s="11" t="s">
        <v>21</v>
      </c>
      <c r="D7008" s="11" t="s">
        <v>1941</v>
      </c>
      <c r="E7008" s="12">
        <v>4</v>
      </c>
      <c r="F7008" s="12">
        <v>0</v>
      </c>
      <c r="G7008" s="12">
        <v>0</v>
      </c>
      <c r="H7008" s="12">
        <v>0</v>
      </c>
      <c r="I7008" s="12"/>
      <c r="J7008" s="14">
        <v>700000</v>
      </c>
      <c r="K7008" s="14">
        <v>15135</v>
      </c>
      <c r="L7008" s="14">
        <v>0</v>
      </c>
      <c r="M7008" s="13">
        <v>0</v>
      </c>
      <c r="N7008" s="10">
        <v>0</v>
      </c>
      <c r="O7008" s="10">
        <f>N7008-1/SUMIF(Seasons!A$2:A$8,C7008,Seasons!E$2:E$8)*(B7008-(E7008/SUMIF(Seasons!A$2:A$8,C7008,Seasons!B$2:B$8))*SUMIF(Seasons!A$2:A$8,C7008,Seasons!C$2:C$8))</f>
        <v>-8.6938791352386361E-3</v>
      </c>
    </row>
    <row r="7009" spans="1:15" x14ac:dyDescent="0.2">
      <c r="A7009">
        <v>1</v>
      </c>
      <c r="B7009" s="1">
        <f>48/82*K7009</f>
        <v>53806.243902439019</v>
      </c>
      <c r="C7009" t="s">
        <v>22</v>
      </c>
      <c r="D7009" t="s">
        <v>1941</v>
      </c>
      <c r="E7009">
        <v>13</v>
      </c>
      <c r="F7009">
        <v>0</v>
      </c>
      <c r="H7009">
        <v>0</v>
      </c>
      <c r="K7009" s="1">
        <v>91919</v>
      </c>
      <c r="L7009" s="1">
        <v>0</v>
      </c>
      <c r="N7009" s="3">
        <v>-0.2</v>
      </c>
      <c r="O7009" s="10">
        <f>N7009-1/SUMIF(Seasons!A$2:A$8,C7009,Seasons!E$2:E$8)*(B7009-(E7009/SUMIF(Seasons!A$2:A$8,C7009,Seasons!B$2:B$8))*SUMIF(Seasons!A$2:A$8,C7009,Seasons!C$2:C$8))</f>
        <v>-0.22777079064444603</v>
      </c>
    </row>
    <row r="7010" spans="1:15" x14ac:dyDescent="0.2">
      <c r="A7010">
        <v>1</v>
      </c>
      <c r="B7010" s="1">
        <f>K7010</f>
        <v>58462</v>
      </c>
      <c r="C7010" t="s">
        <v>15</v>
      </c>
      <c r="D7010" t="s">
        <v>1941</v>
      </c>
      <c r="E7010">
        <v>19</v>
      </c>
      <c r="F7010">
        <v>0</v>
      </c>
      <c r="G7010">
        <v>0</v>
      </c>
      <c r="H7010">
        <v>0</v>
      </c>
      <c r="I7010"/>
      <c r="J7010" s="1">
        <v>600000</v>
      </c>
      <c r="K7010" s="1">
        <v>58462</v>
      </c>
      <c r="L7010" s="1">
        <v>0</v>
      </c>
      <c r="M7010"/>
      <c r="N7010" s="3">
        <v>0</v>
      </c>
      <c r="O7010" s="10">
        <f>N7010-1/SUMIF(Seasons!A$2:A$8,C7010,Seasons!E$2:E$8)*(B7010-(E7010/SUMIF(Seasons!A$2:A$8,C7010,Seasons!B$2:B$8))*SUMIF(Seasons!A$2:A$8,C7010,Seasons!C$2:C$8))</f>
        <v>-1.1319860004467934E-2</v>
      </c>
    </row>
    <row r="7011" spans="1:15" x14ac:dyDescent="0.2">
      <c r="A7011">
        <v>1</v>
      </c>
      <c r="B7011" s="1">
        <f>K7011</f>
        <v>338919</v>
      </c>
      <c r="C7011" s="11" t="s">
        <v>21</v>
      </c>
      <c r="D7011" s="11" t="s">
        <v>1942</v>
      </c>
      <c r="E7011" s="12">
        <v>66</v>
      </c>
      <c r="F7011" s="12">
        <v>0</v>
      </c>
      <c r="G7011" s="12">
        <v>0</v>
      </c>
      <c r="H7011" s="12">
        <v>0</v>
      </c>
      <c r="I7011" s="12"/>
      <c r="J7011" s="14">
        <v>950000</v>
      </c>
      <c r="K7011" s="14">
        <v>338919</v>
      </c>
      <c r="L7011" s="14">
        <v>287500</v>
      </c>
      <c r="M7011" s="13">
        <v>187500</v>
      </c>
      <c r="N7011" s="10">
        <v>2</v>
      </c>
      <c r="O7011" s="10">
        <f>N7011-1/SUMIF(Seasons!A$2:A$8,C7011,Seasons!E$2:E$8)*(B7011-(E7011/SUMIF(Seasons!A$2:A$8,C7011,Seasons!B$2:B$8))*SUMIF(Seasons!A$2:A$8,C7011,Seasons!C$2:C$8))</f>
        <v>1.6516112144696156</v>
      </c>
    </row>
    <row r="7012" spans="1:15" x14ac:dyDescent="0.2">
      <c r="A7012">
        <v>1</v>
      </c>
      <c r="B7012" s="1">
        <f>J7012</f>
        <v>750000</v>
      </c>
      <c r="C7012" s="11" t="s">
        <v>17</v>
      </c>
      <c r="D7012" s="11" t="s">
        <v>1943</v>
      </c>
      <c r="E7012" s="12">
        <v>190</v>
      </c>
      <c r="F7012" s="12"/>
      <c r="G7012" s="12"/>
      <c r="H7012" s="12"/>
      <c r="I7012" s="13">
        <v>750000</v>
      </c>
      <c r="J7012" s="14">
        <v>750000</v>
      </c>
      <c r="K7012" s="14"/>
      <c r="L7012" s="14" t="s">
        <v>27</v>
      </c>
      <c r="M7012" s="13"/>
      <c r="N7012" s="10">
        <v>0</v>
      </c>
      <c r="O7012" s="10">
        <f>N7012-1/SUMIF(Seasons!A$2:A$8,C7012,Seasons!E$2:E$8)*(B7012-(E7012/SUMIF(Seasons!A$2:A$8,C7012,Seasons!B$2:B$8))*SUMIF(Seasons!A$2:A$8,C7012,Seasons!C$2:C$8))</f>
        <v>-0.72091753140360459</v>
      </c>
    </row>
    <row r="7013" spans="1:15" x14ac:dyDescent="0.2">
      <c r="A7013">
        <v>1</v>
      </c>
      <c r="B7013" s="1">
        <f>K7013</f>
        <v>5771</v>
      </c>
      <c r="C7013" s="11" t="s">
        <v>20</v>
      </c>
      <c r="D7013" s="11" t="s">
        <v>1944</v>
      </c>
      <c r="E7013" s="12">
        <v>2</v>
      </c>
      <c r="F7013" s="12">
        <v>0</v>
      </c>
      <c r="G7013" s="12">
        <v>0</v>
      </c>
      <c r="H7013" s="12">
        <v>0</v>
      </c>
      <c r="I7013" s="12"/>
      <c r="J7013" s="14">
        <v>536667</v>
      </c>
      <c r="K7013" s="14">
        <v>5771</v>
      </c>
      <c r="L7013" s="14">
        <v>0</v>
      </c>
      <c r="M7013" s="13"/>
      <c r="N7013" s="10"/>
      <c r="O7013" s="10">
        <f>N7013-1/SUMIF(Seasons!A$2:A$8,C7013,Seasons!E$2:E$8)*(B7013-(E7013/SUMIF(Seasons!A$2:A$8,C7013,Seasons!B$2:B$8))*SUMIF(Seasons!A$2:A$8,C7013,Seasons!C$2:C$8))</f>
        <v>-9.8869957572900375E-4</v>
      </c>
    </row>
    <row r="7014" spans="1:15" x14ac:dyDescent="0.2">
      <c r="A7014">
        <v>1</v>
      </c>
      <c r="B7014" s="1">
        <f>K7014</f>
        <v>50604</v>
      </c>
      <c r="C7014" s="11" t="s">
        <v>19</v>
      </c>
      <c r="D7014" s="11" t="s">
        <v>1945</v>
      </c>
      <c r="E7014" s="12">
        <v>17</v>
      </c>
      <c r="F7014" s="12">
        <v>0</v>
      </c>
      <c r="G7014" s="12">
        <v>0</v>
      </c>
      <c r="H7014" s="12">
        <v>0</v>
      </c>
      <c r="I7014" s="11"/>
      <c r="J7014" s="14">
        <v>574500</v>
      </c>
      <c r="K7014" s="14">
        <v>50604</v>
      </c>
      <c r="L7014" s="14">
        <v>0</v>
      </c>
      <c r="M7014" s="13"/>
      <c r="N7014" s="10">
        <v>-0.4</v>
      </c>
      <c r="O7014" s="10">
        <f>N7014-1/SUMIF(Seasons!A$2:A$8,C7014,Seasons!E$2:E$8)*(B7014-(E7014/SUMIF(Seasons!A$2:A$8,C7014,Seasons!B$2:B$8))*SUMIF(Seasons!A$2:A$8,C7014,Seasons!C$2:C$8))</f>
        <v>-0.41738423635178262</v>
      </c>
    </row>
    <row r="7015" spans="1:15" x14ac:dyDescent="0.2">
      <c r="A7015">
        <v>1</v>
      </c>
      <c r="B7015" s="1">
        <f>K7015</f>
        <v>147051</v>
      </c>
      <c r="C7015" t="s">
        <v>15</v>
      </c>
      <c r="D7015" t="s">
        <v>1946</v>
      </c>
      <c r="E7015">
        <v>31</v>
      </c>
      <c r="F7015">
        <v>0</v>
      </c>
      <c r="G7015">
        <v>0</v>
      </c>
      <c r="H7015">
        <v>0</v>
      </c>
      <c r="I7015"/>
      <c r="J7015" s="1">
        <v>1775000</v>
      </c>
      <c r="K7015" s="1">
        <v>147051</v>
      </c>
      <c r="L7015" s="1">
        <v>850000</v>
      </c>
      <c r="M7015"/>
      <c r="N7015" s="3">
        <v>-0.1</v>
      </c>
      <c r="O7015" s="10">
        <f>N7015-1/SUMIF(Seasons!A$2:A$8,C7015,Seasons!E$2:E$8)*(B7015-(E7015/SUMIF(Seasons!A$2:A$8,C7015,Seasons!B$2:B$8))*SUMIF(Seasons!A$2:A$8,C7015,Seasons!C$2:C$8))</f>
        <v>-0.23850556258842803</v>
      </c>
    </row>
    <row r="7016" spans="1:15" x14ac:dyDescent="0.2">
      <c r="A7016">
        <v>1</v>
      </c>
      <c r="B7016" s="1">
        <v>1744000</v>
      </c>
      <c r="C7016" t="s">
        <v>23</v>
      </c>
      <c r="D7016" t="s">
        <v>1946</v>
      </c>
      <c r="E7016">
        <v>186</v>
      </c>
      <c r="K7016" s="1">
        <v>1744000</v>
      </c>
      <c r="L7016" s="1">
        <v>850000</v>
      </c>
      <c r="N7016" s="3">
        <v>0.4</v>
      </c>
      <c r="O7016" s="10">
        <f>N7016-1/SUMIF(Seasons!A$2:A$8,C7016,Seasons!E$2:E$8)*(B7016-(E7016/SUMIF(Seasons!A$2:A$8,C7016,Seasons!B$2:B$8))*SUMIF(Seasons!A$2:A$8,C7016,Seasons!C$2:C$8))</f>
        <v>-2.1426796805678792</v>
      </c>
    </row>
    <row r="7017" spans="1:15" x14ac:dyDescent="0.2">
      <c r="A7017">
        <v>1</v>
      </c>
      <c r="B7017" s="1">
        <f>J7017</f>
        <v>984200</v>
      </c>
      <c r="C7017" s="11" t="s">
        <v>17</v>
      </c>
      <c r="D7017" s="11" t="s">
        <v>1947</v>
      </c>
      <c r="E7017" s="12">
        <v>190</v>
      </c>
      <c r="F7017" s="12"/>
      <c r="G7017" s="12"/>
      <c r="H7017" s="12"/>
      <c r="I7017" s="13">
        <v>984200</v>
      </c>
      <c r="J7017" s="14">
        <v>984200</v>
      </c>
      <c r="K7017" s="14"/>
      <c r="L7017" s="14" t="s">
        <v>27</v>
      </c>
      <c r="M7017" s="13"/>
      <c r="N7017" s="10">
        <v>11.8</v>
      </c>
      <c r="O7017" s="10">
        <f>N7017-1/SUMIF(Seasons!A$2:A$8,C7017,Seasons!E$2:E$8)*(B7017-(E7017/SUMIF(Seasons!A$2:A$8,C7017,Seasons!B$2:B$8))*SUMIF(Seasons!A$2:A$8,C7017,Seasons!C$2:C$8))</f>
        <v>10.465122883670126</v>
      </c>
    </row>
    <row r="7018" spans="1:15" x14ac:dyDescent="0.2">
      <c r="A7018">
        <v>1</v>
      </c>
      <c r="B7018" s="1">
        <f>K7018</f>
        <v>3887500</v>
      </c>
      <c r="C7018" s="11" t="s">
        <v>19</v>
      </c>
      <c r="D7018" s="11" t="s">
        <v>1947</v>
      </c>
      <c r="E7018" s="12">
        <v>193</v>
      </c>
      <c r="F7018" s="12">
        <v>0</v>
      </c>
      <c r="G7018" s="12">
        <v>0</v>
      </c>
      <c r="H7018" s="12">
        <v>0</v>
      </c>
      <c r="I7018" s="11"/>
      <c r="J7018" s="14">
        <v>3887500</v>
      </c>
      <c r="K7018" s="14">
        <v>3887500</v>
      </c>
      <c r="L7018" s="14">
        <v>0</v>
      </c>
      <c r="M7018" s="13"/>
      <c r="N7018" s="10">
        <v>15</v>
      </c>
      <c r="O7018" s="10">
        <f>N7018-1/SUMIF(Seasons!A$2:A$8,C7018,Seasons!E$2:E$8)*(B7018-(E7018/SUMIF(Seasons!A$2:A$8,C7018,Seasons!B$2:B$8))*SUMIF(Seasons!A$2:A$8,C7018,Seasons!C$2:C$8))</f>
        <v>6.0264900662251648</v>
      </c>
    </row>
    <row r="7019" spans="1:15" x14ac:dyDescent="0.2">
      <c r="A7019">
        <v>1</v>
      </c>
      <c r="B7019" s="1">
        <f>K7019</f>
        <v>3887500</v>
      </c>
      <c r="C7019" s="11" t="s">
        <v>20</v>
      </c>
      <c r="D7019" s="11" t="s">
        <v>1947</v>
      </c>
      <c r="E7019" s="12">
        <v>186</v>
      </c>
      <c r="F7019" s="12">
        <v>0</v>
      </c>
      <c r="G7019" s="12">
        <v>0</v>
      </c>
      <c r="H7019" s="12">
        <v>0</v>
      </c>
      <c r="I7019" s="12"/>
      <c r="J7019" s="14">
        <v>3887500</v>
      </c>
      <c r="K7019" s="14">
        <v>3887500</v>
      </c>
      <c r="L7019" s="14">
        <v>0</v>
      </c>
      <c r="M7019" s="13"/>
      <c r="N7019" s="10">
        <v>7.4</v>
      </c>
      <c r="O7019" s="10">
        <f>N7019-1/SUMIF(Seasons!A$2:A$8,C7019,Seasons!E$2:E$8)*(B7019-(E7019/SUMIF(Seasons!A$2:A$8,C7019,Seasons!B$2:B$8))*SUMIF(Seasons!A$2:A$8,C7019,Seasons!C$2:C$8))</f>
        <v>-1.0864300626304786</v>
      </c>
    </row>
    <row r="7020" spans="1:15" x14ac:dyDescent="0.2">
      <c r="A7020">
        <v>1</v>
      </c>
      <c r="B7020" s="1">
        <f>K7020</f>
        <v>3887500</v>
      </c>
      <c r="C7020" s="11" t="s">
        <v>21</v>
      </c>
      <c r="D7020" s="11" t="s">
        <v>1947</v>
      </c>
      <c r="E7020" s="12">
        <v>185</v>
      </c>
      <c r="F7020" s="12">
        <v>0</v>
      </c>
      <c r="G7020" s="12">
        <v>0</v>
      </c>
      <c r="H7020" s="12">
        <v>0</v>
      </c>
      <c r="I7020" s="12"/>
      <c r="J7020" s="14">
        <v>3887500</v>
      </c>
      <c r="K7020" s="14">
        <v>3887500</v>
      </c>
      <c r="L7020" s="14">
        <v>0</v>
      </c>
      <c r="M7020" s="13">
        <v>0</v>
      </c>
      <c r="N7020" s="10">
        <v>1.2</v>
      </c>
      <c r="O7020" s="10">
        <f>N7020-1/SUMIF(Seasons!A$2:A$8,C7020,Seasons!E$2:E$8)*(B7020-(E7020/SUMIF(Seasons!A$2:A$8,C7020,Seasons!B$2:B$8))*SUMIF(Seasons!A$2:A$8,C7020,Seasons!C$2:C$8))</f>
        <v>-6.5261847774054571</v>
      </c>
    </row>
    <row r="7021" spans="1:15" x14ac:dyDescent="0.2">
      <c r="A7021">
        <v>1</v>
      </c>
      <c r="B7021" s="1">
        <f>48/82*K7021</f>
        <v>2275609.7560975607</v>
      </c>
      <c r="C7021" t="s">
        <v>22</v>
      </c>
      <c r="D7021" t="s">
        <v>1947</v>
      </c>
      <c r="E7021">
        <v>99</v>
      </c>
      <c r="F7021">
        <v>0</v>
      </c>
      <c r="H7021">
        <v>0</v>
      </c>
      <c r="K7021" s="1">
        <v>3887500</v>
      </c>
      <c r="L7021" s="1">
        <v>0</v>
      </c>
      <c r="N7021" s="3">
        <v>1.7000000000000002</v>
      </c>
      <c r="O7021" s="10">
        <f>N7021-1/SUMIF(Seasons!A$2:A$8,C7021,Seasons!E$2:E$8)*(B7021-(E7021/SUMIF(Seasons!A$2:A$8,C7021,Seasons!B$2:B$8))*SUMIF(Seasons!A$2:A$8,C7021,Seasons!C$2:C$8))</f>
        <v>-2.363571990558615</v>
      </c>
    </row>
    <row r="7022" spans="1:15" x14ac:dyDescent="0.2">
      <c r="A7022">
        <v>1</v>
      </c>
      <c r="B7022" s="1">
        <f>K7022</f>
        <v>5750000</v>
      </c>
      <c r="C7022" t="s">
        <v>15</v>
      </c>
      <c r="D7022" t="s">
        <v>1947</v>
      </c>
      <c r="E7022">
        <v>195</v>
      </c>
      <c r="F7022">
        <v>0</v>
      </c>
      <c r="G7022">
        <v>0</v>
      </c>
      <c r="H7022">
        <v>0</v>
      </c>
      <c r="I7022"/>
      <c r="J7022" s="1">
        <v>5750000</v>
      </c>
      <c r="K7022" s="1">
        <v>5750000</v>
      </c>
      <c r="L7022" s="1">
        <v>0</v>
      </c>
      <c r="M7022"/>
      <c r="N7022" s="3">
        <v>10.199999999999999</v>
      </c>
      <c r="O7022" s="10">
        <f>N7022-1/SUMIF(Seasons!A$2:A$8,C7022,Seasons!E$2:E$8)*(B7022-(E7022/SUMIF(Seasons!A$2:A$8,C7022,Seasons!B$2:B$8))*SUMIF(Seasons!A$2:A$8,C7022,Seasons!C$2:C$8))</f>
        <v>-1.8813165537270091</v>
      </c>
    </row>
    <row r="7023" spans="1:15" x14ac:dyDescent="0.2">
      <c r="A7023">
        <v>1</v>
      </c>
      <c r="B7023" s="1">
        <v>5750000</v>
      </c>
      <c r="C7023" t="s">
        <v>23</v>
      </c>
      <c r="D7023" t="s">
        <v>1947</v>
      </c>
      <c r="E7023">
        <v>186</v>
      </c>
      <c r="K7023" s="1">
        <v>5750000</v>
      </c>
      <c r="L7023" s="1">
        <v>0</v>
      </c>
      <c r="N7023" s="3">
        <v>0.60000000000000009</v>
      </c>
      <c r="O7023" s="10">
        <f>N7023-1/SUMIF(Seasons!A$2:A$8,C7023,Seasons!E$2:E$8)*(B7023-(E7023/SUMIF(Seasons!A$2:A$8,C7023,Seasons!B$2:B$8))*SUMIF(Seasons!A$2:A$8,C7023,Seasons!C$2:C$8))</f>
        <v>-10.473646850044366</v>
      </c>
    </row>
    <row r="7024" spans="1:15" x14ac:dyDescent="0.2">
      <c r="A7024">
        <v>1</v>
      </c>
      <c r="B7024" s="1">
        <f>K7024</f>
        <v>147051</v>
      </c>
      <c r="C7024" t="s">
        <v>15</v>
      </c>
      <c r="D7024" t="s">
        <v>1948</v>
      </c>
      <c r="E7024">
        <v>31</v>
      </c>
      <c r="F7024">
        <v>0</v>
      </c>
      <c r="G7024">
        <v>0</v>
      </c>
      <c r="H7024">
        <v>0</v>
      </c>
      <c r="I7024"/>
      <c r="J7024" s="1">
        <v>925000</v>
      </c>
      <c r="K7024" s="1">
        <v>147051</v>
      </c>
      <c r="L7024" s="1">
        <v>0</v>
      </c>
      <c r="M7024"/>
      <c r="N7024" s="3">
        <v>0.1</v>
      </c>
      <c r="O7024" s="10">
        <f>N7024-1/SUMIF(Seasons!A$2:A$8,C7024,Seasons!E$2:E$8)*(B7024-(E7024/SUMIF(Seasons!A$2:A$8,C7024,Seasons!B$2:B$8))*SUMIF(Seasons!A$2:A$8,C7024,Seasons!C$2:C$8))</f>
        <v>-3.8505562588428022E-2</v>
      </c>
    </row>
    <row r="7025" spans="1:15" x14ac:dyDescent="0.2">
      <c r="A7025">
        <v>1</v>
      </c>
      <c r="B7025" s="1">
        <f>K7025</f>
        <v>20518</v>
      </c>
      <c r="C7025" s="11" t="s">
        <v>19</v>
      </c>
      <c r="D7025" s="11" t="s">
        <v>1949</v>
      </c>
      <c r="E7025" s="12">
        <v>6</v>
      </c>
      <c r="F7025" s="12">
        <v>0</v>
      </c>
      <c r="G7025" s="12">
        <v>0</v>
      </c>
      <c r="H7025" s="12">
        <v>0</v>
      </c>
      <c r="I7025" s="11"/>
      <c r="J7025" s="14">
        <v>660000</v>
      </c>
      <c r="K7025" s="14">
        <v>20518</v>
      </c>
      <c r="L7025" s="14">
        <v>10000</v>
      </c>
      <c r="M7025" s="13"/>
      <c r="N7025" s="10">
        <v>-0.4</v>
      </c>
      <c r="O7025" s="10">
        <f>N7025-1/SUMIF(Seasons!A$2:A$8,C7025,Seasons!E$2:E$8)*(B7025-(E7025/SUMIF(Seasons!A$2:A$8,C7025,Seasons!B$2:B$8))*SUMIF(Seasons!A$2:A$8,C7025,Seasons!C$2:C$8))</f>
        <v>-0.41317604913701406</v>
      </c>
    </row>
    <row r="7026" spans="1:15" x14ac:dyDescent="0.2">
      <c r="A7026">
        <v>1</v>
      </c>
      <c r="B7026" s="1">
        <f>K7026</f>
        <v>48243</v>
      </c>
      <c r="C7026" s="11" t="s">
        <v>21</v>
      </c>
      <c r="D7026" s="11" t="s">
        <v>1949</v>
      </c>
      <c r="E7026" s="12">
        <v>17</v>
      </c>
      <c r="F7026" s="12">
        <v>0</v>
      </c>
      <c r="G7026" s="12">
        <v>0</v>
      </c>
      <c r="H7026" s="12">
        <v>0</v>
      </c>
      <c r="I7026" s="12"/>
      <c r="J7026" s="14">
        <v>525000</v>
      </c>
      <c r="K7026" s="14">
        <v>48243</v>
      </c>
      <c r="L7026" s="14">
        <v>0</v>
      </c>
      <c r="M7026" s="13">
        <v>0</v>
      </c>
      <c r="N7026" s="10">
        <v>-0.5</v>
      </c>
      <c r="O7026" s="10">
        <f>N7026-1/SUMIF(Seasons!A$2:A$8,C7026,Seasons!E$2:E$8)*(B7026-(E7026/SUMIF(Seasons!A$2:A$8,C7026,Seasons!B$2:B$8))*SUMIF(Seasons!A$2:A$8,C7026,Seasons!C$2:C$8))</f>
        <v>-0.49999944108780869</v>
      </c>
    </row>
    <row r="7027" spans="1:15" x14ac:dyDescent="0.2">
      <c r="A7027">
        <v>1</v>
      </c>
      <c r="B7027" s="1">
        <f>J7027</f>
        <v>725000</v>
      </c>
      <c r="C7027" s="11" t="s">
        <v>17</v>
      </c>
      <c r="D7027" s="11" t="s">
        <v>1950</v>
      </c>
      <c r="E7027" s="12">
        <v>190</v>
      </c>
      <c r="F7027" s="12"/>
      <c r="G7027" s="12"/>
      <c r="H7027" s="12"/>
      <c r="I7027" s="13">
        <v>750000</v>
      </c>
      <c r="J7027" s="14">
        <v>725000</v>
      </c>
      <c r="K7027" s="14"/>
      <c r="L7027" s="14" t="s">
        <v>27</v>
      </c>
      <c r="M7027" s="13"/>
      <c r="N7027" s="10">
        <v>5.3</v>
      </c>
      <c r="O7027" s="10">
        <f>N7027-1/SUMIF(Seasons!A$2:A$8,C7027,Seasons!E$2:E$8)*(B7027-(E7027/SUMIF(Seasons!A$2:A$8,C7027,Seasons!B$2:B$8))*SUMIF(Seasons!A$2:A$8,C7027,Seasons!C$2:C$8))</f>
        <v>4.644620425996723</v>
      </c>
    </row>
    <row r="7028" spans="1:15" x14ac:dyDescent="0.2">
      <c r="A7028">
        <v>1</v>
      </c>
      <c r="B7028" s="1">
        <f>K7028</f>
        <v>1933333</v>
      </c>
      <c r="C7028" s="11" t="s">
        <v>19</v>
      </c>
      <c r="D7028" s="11" t="s">
        <v>1950</v>
      </c>
      <c r="E7028" s="12">
        <v>193</v>
      </c>
      <c r="F7028" s="12">
        <v>0</v>
      </c>
      <c r="G7028" s="12">
        <v>0</v>
      </c>
      <c r="H7028" s="12">
        <v>0</v>
      </c>
      <c r="I7028" s="11"/>
      <c r="J7028" s="14">
        <v>1933333</v>
      </c>
      <c r="K7028" s="14">
        <v>1933333</v>
      </c>
      <c r="L7028" s="14">
        <v>0</v>
      </c>
      <c r="M7028" s="13"/>
      <c r="N7028" s="10">
        <v>3.7</v>
      </c>
      <c r="O7028" s="10">
        <f>N7028-1/SUMIF(Seasons!A$2:A$8,C7028,Seasons!E$2:E$8)*(B7028-(E7028/SUMIF(Seasons!A$2:A$8,C7028,Seasons!B$2:B$8))*SUMIF(Seasons!A$2:A$8,C7028,Seasons!C$2:C$8))</f>
        <v>-9.6908609271523005E-2</v>
      </c>
    </row>
    <row r="7029" spans="1:15" x14ac:dyDescent="0.2">
      <c r="A7029">
        <v>1</v>
      </c>
      <c r="B7029" s="1">
        <f>K7029</f>
        <v>1933333</v>
      </c>
      <c r="C7029" s="11" t="s">
        <v>20</v>
      </c>
      <c r="D7029" s="11" t="s">
        <v>1950</v>
      </c>
      <c r="E7029" s="12">
        <v>186</v>
      </c>
      <c r="F7029" s="12">
        <v>0</v>
      </c>
      <c r="G7029" s="12">
        <v>0</v>
      </c>
      <c r="H7029" s="12">
        <v>0</v>
      </c>
      <c r="I7029" s="12"/>
      <c r="J7029" s="14">
        <v>1933333</v>
      </c>
      <c r="K7029" s="14">
        <v>1933333</v>
      </c>
      <c r="L7029" s="14">
        <v>0</v>
      </c>
      <c r="M7029" s="13"/>
      <c r="N7029" s="10">
        <v>1.5</v>
      </c>
      <c r="O7029" s="10">
        <f>N7029-1/SUMIF(Seasons!A$2:A$8,C7029,Seasons!E$2:E$8)*(B7029-(E7029/SUMIF(Seasons!A$2:A$8,C7029,Seasons!B$2:B$8))*SUMIF(Seasons!A$2:A$8,C7029,Seasons!C$2:C$8))</f>
        <v>-2.090813361169102</v>
      </c>
    </row>
    <row r="7030" spans="1:15" x14ac:dyDescent="0.2">
      <c r="A7030">
        <v>1</v>
      </c>
      <c r="B7030" s="1">
        <f>K7030</f>
        <v>1933333</v>
      </c>
      <c r="C7030" s="11" t="s">
        <v>21</v>
      </c>
      <c r="D7030" s="11" t="s">
        <v>1950</v>
      </c>
      <c r="E7030" s="11">
        <v>185</v>
      </c>
      <c r="F7030" s="11">
        <v>0</v>
      </c>
      <c r="G7030" s="11">
        <v>0</v>
      </c>
      <c r="H7030" s="11">
        <v>0</v>
      </c>
      <c r="I7030" s="11"/>
      <c r="J7030" s="17">
        <v>1933333</v>
      </c>
      <c r="K7030" s="17">
        <v>1933333</v>
      </c>
      <c r="L7030" s="17">
        <v>0</v>
      </c>
      <c r="M7030" s="18">
        <v>0</v>
      </c>
      <c r="N7030" s="10">
        <v>2.7</v>
      </c>
      <c r="O7030" s="10">
        <f>N7030-1/SUMIF(Seasons!A$2:A$8,C7030,Seasons!E$2:E$8)*(B7030-(E7030/SUMIF(Seasons!A$2:A$8,C7030,Seasons!B$2:B$8))*SUMIF(Seasons!A$2:A$8,C7030,Seasons!C$2:C$8))</f>
        <v>-0.53599731929152705</v>
      </c>
    </row>
    <row r="7031" spans="1:15" x14ac:dyDescent="0.2">
      <c r="A7031">
        <v>1</v>
      </c>
      <c r="B7031" s="1">
        <f>48/82*K7031</f>
        <v>1317073.1707317072</v>
      </c>
      <c r="C7031" t="s">
        <v>22</v>
      </c>
      <c r="D7031" t="s">
        <v>1950</v>
      </c>
      <c r="E7031">
        <v>99</v>
      </c>
      <c r="F7031">
        <v>0</v>
      </c>
      <c r="H7031">
        <v>0</v>
      </c>
      <c r="K7031" s="1">
        <v>2250000</v>
      </c>
      <c r="L7031" s="1">
        <v>0</v>
      </c>
      <c r="N7031" s="3">
        <v>-1.1000000000000001</v>
      </c>
      <c r="O7031" s="10">
        <f>N7031-1/SUMIF(Seasons!A$2:A$8,C7031,Seasons!E$2:E$8)*(B7031-(E7031/SUMIF(Seasons!A$2:A$8,C7031,Seasons!B$2:B$8))*SUMIF(Seasons!A$2:A$8,C7031,Seasons!C$2:C$8))</f>
        <v>-3.1846577498033044</v>
      </c>
    </row>
    <row r="7032" spans="1:15" x14ac:dyDescent="0.2">
      <c r="A7032">
        <v>1</v>
      </c>
      <c r="B7032" s="1">
        <f>48/82*K7032</f>
        <v>3177.9512195121947</v>
      </c>
      <c r="C7032" t="s">
        <v>22</v>
      </c>
      <c r="D7032" t="s">
        <v>1951</v>
      </c>
      <c r="E7032">
        <v>1</v>
      </c>
      <c r="F7032">
        <v>0</v>
      </c>
      <c r="H7032">
        <v>0</v>
      </c>
      <c r="K7032" s="1">
        <v>5429</v>
      </c>
      <c r="L7032" s="1">
        <v>0</v>
      </c>
      <c r="O7032" s="10">
        <f>N7032-1/SUMIF(Seasons!A$2:A$8,C7032,Seasons!E$2:E$8)*(B7032-(E7032/SUMIF(Seasons!A$2:A$8,C7032,Seasons!B$2:B$8))*SUMIF(Seasons!A$2:A$8,C7032,Seasons!C$2:C$8))</f>
        <v>-1.5223403190043494E-4</v>
      </c>
    </row>
    <row r="7033" spans="1:15" x14ac:dyDescent="0.2">
      <c r="A7033">
        <v>1</v>
      </c>
      <c r="B7033" s="1">
        <f>K7033</f>
        <v>537500</v>
      </c>
      <c r="C7033" t="s">
        <v>15</v>
      </c>
      <c r="D7033" t="s">
        <v>1951</v>
      </c>
      <c r="E7033">
        <v>195</v>
      </c>
      <c r="F7033">
        <v>0</v>
      </c>
      <c r="G7033">
        <v>0</v>
      </c>
      <c r="H7033">
        <v>0</v>
      </c>
      <c r="I7033"/>
      <c r="J7033" s="1">
        <v>537500</v>
      </c>
      <c r="K7033" s="1">
        <v>537500</v>
      </c>
      <c r="L7033" s="1">
        <v>0</v>
      </c>
      <c r="M7033"/>
      <c r="N7033" s="3">
        <v>1.6</v>
      </c>
      <c r="O7033" s="10">
        <f>N7033-1/SUMIF(Seasons!A$2:A$8,C7033,Seasons!E$2:E$8)*(B7033-(E7033/SUMIF(Seasons!A$2:A$8,C7033,Seasons!B$2:B$8))*SUMIF(Seasons!A$2:A$8,C7033,Seasons!C$2:C$8))</f>
        <v>1.6290416263310745</v>
      </c>
    </row>
    <row r="7034" spans="1:15" x14ac:dyDescent="0.2">
      <c r="A7034">
        <v>1</v>
      </c>
      <c r="B7034" s="1">
        <v>23000</v>
      </c>
      <c r="C7034" t="s">
        <v>23</v>
      </c>
      <c r="D7034" t="s">
        <v>1951</v>
      </c>
      <c r="E7034" s="19">
        <v>7</v>
      </c>
      <c r="J7034" s="1">
        <v>600000</v>
      </c>
      <c r="K7034" s="1">
        <v>23000</v>
      </c>
      <c r="N7034" s="3">
        <v>0.5</v>
      </c>
      <c r="O7034" s="10">
        <f>N7034-1/SUMIF(Seasons!A$2:A$8,C7034,Seasons!E$2:E$8)*(B7034-(E7034/SUMIF(Seasons!A$2:A$8,C7034,Seasons!B$2:B$8))*SUMIF(Seasons!A$2:A$8,C7034,Seasons!C$2:C$8))</f>
        <v>0.49509975098033604</v>
      </c>
    </row>
    <row r="7035" spans="1:15" x14ac:dyDescent="0.2">
      <c r="A7035">
        <v>1</v>
      </c>
      <c r="B7035" s="1">
        <f>J7035</f>
        <v>1625000</v>
      </c>
      <c r="C7035" s="11" t="s">
        <v>17</v>
      </c>
      <c r="D7035" s="11" t="s">
        <v>1952</v>
      </c>
      <c r="E7035" s="12">
        <v>190</v>
      </c>
      <c r="F7035" s="12"/>
      <c r="G7035" s="12"/>
      <c r="H7035" s="12"/>
      <c r="I7035" s="13">
        <v>1750000</v>
      </c>
      <c r="J7035" s="14">
        <v>1625000</v>
      </c>
      <c r="K7035" s="14"/>
      <c r="L7035" s="14" t="s">
        <v>27</v>
      </c>
      <c r="M7035" s="13"/>
      <c r="N7035" s="10">
        <v>2.1</v>
      </c>
      <c r="O7035" s="10">
        <f>N7035-1/SUMIF(Seasons!A$2:A$8,C7035,Seasons!E$2:E$8)*(B7035-(E7035/SUMIF(Seasons!A$2:A$8,C7035,Seasons!B$2:B$8))*SUMIF(Seasons!A$2:A$8,C7035,Seasons!C$2:C$8))</f>
        <v>-0.91474604041507357</v>
      </c>
    </row>
    <row r="7036" spans="1:15" x14ac:dyDescent="0.2">
      <c r="A7036">
        <v>1</v>
      </c>
      <c r="B7036" s="1">
        <f>J7036</f>
        <v>558333</v>
      </c>
      <c r="C7036" s="11" t="s">
        <v>17</v>
      </c>
      <c r="D7036" s="11" t="s">
        <v>1953</v>
      </c>
      <c r="E7036" s="12">
        <v>190</v>
      </c>
      <c r="F7036" s="12"/>
      <c r="G7036" s="12"/>
      <c r="H7036" s="12"/>
      <c r="I7036" s="13">
        <v>525000</v>
      </c>
      <c r="J7036" s="14">
        <v>558333</v>
      </c>
      <c r="K7036" s="14"/>
      <c r="L7036" s="14" t="s">
        <v>27</v>
      </c>
      <c r="M7036" s="13"/>
      <c r="N7036" s="10">
        <v>-1.2</v>
      </c>
      <c r="O7036" s="10">
        <f>N7036-1/SUMIF(Seasons!A$2:A$8,C7036,Seasons!E$2:E$8)*(B7036-(E7036/SUMIF(Seasons!A$2:A$8,C7036,Seasons!B$2:B$8))*SUMIF(Seasons!A$2:A$8,C7036,Seasons!C$2:C$8))</f>
        <v>-1.4184589841616602</v>
      </c>
    </row>
    <row r="7037" spans="1:15" x14ac:dyDescent="0.2">
      <c r="A7037">
        <v>1</v>
      </c>
      <c r="B7037" s="1">
        <f>K7037</f>
        <v>66039</v>
      </c>
      <c r="C7037" s="11" t="s">
        <v>20</v>
      </c>
      <c r="D7037" s="11" t="s">
        <v>1953</v>
      </c>
      <c r="E7037" s="12">
        <v>22</v>
      </c>
      <c r="F7037" s="12">
        <v>0</v>
      </c>
      <c r="G7037" s="12">
        <v>0</v>
      </c>
      <c r="H7037" s="12">
        <v>0</v>
      </c>
      <c r="I7037" s="12"/>
      <c r="J7037" s="14">
        <v>558333</v>
      </c>
      <c r="K7037" s="14">
        <v>66039</v>
      </c>
      <c r="L7037" s="14">
        <v>0</v>
      </c>
      <c r="M7037" s="13"/>
      <c r="N7037" s="10">
        <v>-0.2</v>
      </c>
      <c r="O7037" s="10">
        <f>N7037-1/SUMIF(Seasons!A$2:A$8,C7037,Seasons!E$2:E$8)*(B7037-(E7037/SUMIF(Seasons!A$2:A$8,C7037,Seasons!B$2:B$8))*SUMIF(Seasons!A$2:A$8,C7037,Seasons!C$2:C$8))</f>
        <v>-0.21728404606370799</v>
      </c>
    </row>
    <row r="7038" spans="1:15" x14ac:dyDescent="0.2">
      <c r="A7038">
        <v>1</v>
      </c>
      <c r="B7038" s="1">
        <v>129000</v>
      </c>
      <c r="C7038" t="s">
        <v>23</v>
      </c>
      <c r="D7038" t="s">
        <v>1954</v>
      </c>
      <c r="E7038" s="19">
        <v>40</v>
      </c>
      <c r="J7038" s="1">
        <v>600000</v>
      </c>
      <c r="K7038" s="1">
        <v>129000</v>
      </c>
      <c r="N7038" s="3">
        <v>-3</v>
      </c>
      <c r="O7038" s="10">
        <f>N7038-1/SUMIF(Seasons!A$2:A$8,C7038,Seasons!E$2:E$8)*(B7038-(E7038/SUMIF(Seasons!A$2:A$8,C7038,Seasons!B$2:B$8))*SUMIF(Seasons!A$2:A$8,C7038,Seasons!C$2:C$8))</f>
        <v>-3.0228296648252568</v>
      </c>
    </row>
    <row r="7039" spans="1:15" x14ac:dyDescent="0.2">
      <c r="A7039">
        <v>1</v>
      </c>
      <c r="B7039" s="1">
        <f>J7039</f>
        <v>2650000</v>
      </c>
      <c r="C7039" s="11" t="s">
        <v>17</v>
      </c>
      <c r="D7039" t="s">
        <v>1955</v>
      </c>
      <c r="E7039" s="12">
        <v>190</v>
      </c>
      <c r="F7039" s="12"/>
      <c r="G7039" s="12"/>
      <c r="H7039" s="12"/>
      <c r="I7039" s="13">
        <v>2900000</v>
      </c>
      <c r="J7039" s="14">
        <v>2650000</v>
      </c>
      <c r="K7039" s="14"/>
      <c r="L7039" s="14" t="s">
        <v>27</v>
      </c>
      <c r="M7039" s="13"/>
      <c r="N7039" s="10">
        <v>15.5</v>
      </c>
      <c r="O7039" s="10">
        <f>N7039-1/SUMIF(Seasons!A$2:A$8,C7039,Seasons!E$2:E$8)*(B7039-(E7039/SUMIF(Seasons!A$2:A$8,C7039,Seasons!B$2:B$8))*SUMIF(Seasons!A$2:A$8,C7039,Seasons!C$2:C$8))</f>
        <v>9.7981977061714911</v>
      </c>
    </row>
    <row r="7040" spans="1:15" x14ac:dyDescent="0.2">
      <c r="A7040">
        <v>1</v>
      </c>
      <c r="B7040" s="1">
        <f>K7040</f>
        <v>6083333</v>
      </c>
      <c r="C7040" s="11" t="s">
        <v>19</v>
      </c>
      <c r="D7040" t="s">
        <v>1955</v>
      </c>
      <c r="E7040" s="12">
        <v>193</v>
      </c>
      <c r="F7040" s="12">
        <v>0</v>
      </c>
      <c r="G7040" s="12">
        <v>0</v>
      </c>
      <c r="H7040" s="12">
        <v>0</v>
      </c>
      <c r="I7040" s="11"/>
      <c r="J7040" s="14">
        <v>6083333</v>
      </c>
      <c r="K7040" s="14">
        <v>6083333</v>
      </c>
      <c r="L7040" s="14">
        <v>0</v>
      </c>
      <c r="M7040" s="13"/>
      <c r="N7040" s="10">
        <v>13.3</v>
      </c>
      <c r="O7040" s="10">
        <f>N7040-1/SUMIF(Seasons!A$2:A$8,C7040,Seasons!E$2:E$8)*(B7040-(E7040/SUMIF(Seasons!A$2:A$8,C7040,Seasons!B$2:B$8))*SUMIF(Seasons!A$2:A$8,C7040,Seasons!C$2:C$8))</f>
        <v>-1.4902860927152304</v>
      </c>
    </row>
    <row r="7041" spans="1:15" x14ac:dyDescent="0.2">
      <c r="A7041">
        <v>1</v>
      </c>
      <c r="B7041" s="1">
        <f>K7041</f>
        <v>6083333</v>
      </c>
      <c r="C7041" s="11" t="s">
        <v>20</v>
      </c>
      <c r="D7041" t="s">
        <v>1955</v>
      </c>
      <c r="E7041" s="12">
        <v>186</v>
      </c>
      <c r="F7041" s="12">
        <v>0</v>
      </c>
      <c r="G7041" s="12">
        <v>0</v>
      </c>
      <c r="H7041" s="12">
        <v>0</v>
      </c>
      <c r="I7041" s="12"/>
      <c r="J7041" s="14">
        <v>6083333</v>
      </c>
      <c r="K7041" s="14">
        <v>6083333</v>
      </c>
      <c r="L7041" s="14">
        <v>0</v>
      </c>
      <c r="M7041" s="13"/>
      <c r="N7041" s="10">
        <v>14.6</v>
      </c>
      <c r="O7041" s="10">
        <f>N7041-1/SUMIF(Seasons!A$2:A$8,C7041,Seasons!E$2:E$8)*(B7041-(E7041/SUMIF(Seasons!A$2:A$8,C7041,Seasons!B$2:B$8))*SUMIF(Seasons!A$2:A$8,C7041,Seasons!C$2:C$8))</f>
        <v>0.61252693110647272</v>
      </c>
    </row>
    <row r="7042" spans="1:15" x14ac:dyDescent="0.2">
      <c r="A7042">
        <v>1</v>
      </c>
      <c r="B7042" s="1">
        <f>K7042</f>
        <v>6083333</v>
      </c>
      <c r="C7042" s="11" t="s">
        <v>21</v>
      </c>
      <c r="D7042" t="s">
        <v>1955</v>
      </c>
      <c r="E7042" s="12">
        <v>185</v>
      </c>
      <c r="F7042" s="12">
        <v>0</v>
      </c>
      <c r="G7042" s="12">
        <v>0</v>
      </c>
      <c r="H7042" s="12">
        <v>0</v>
      </c>
      <c r="I7042" s="12"/>
      <c r="J7042" s="14">
        <v>6083333</v>
      </c>
      <c r="K7042" s="14">
        <v>6083333</v>
      </c>
      <c r="L7042" s="14">
        <v>0</v>
      </c>
      <c r="M7042" s="13">
        <v>0</v>
      </c>
      <c r="N7042" s="10">
        <v>13.4</v>
      </c>
      <c r="O7042" s="10">
        <f>N7042-1/SUMIF(Seasons!A$2:A$8,C7042,Seasons!E$2:E$8)*(B7042-(E7042/SUMIF(Seasons!A$2:A$8,C7042,Seasons!B$2:B$8))*SUMIF(Seasons!A$2:A$8,C7042,Seasons!C$2:C$8))</f>
        <v>0.62833968405935892</v>
      </c>
    </row>
    <row r="7043" spans="1:15" x14ac:dyDescent="0.2">
      <c r="A7043">
        <v>1</v>
      </c>
      <c r="B7043" s="1">
        <f>48/82*K7043</f>
        <v>3560975.4146341463</v>
      </c>
      <c r="C7043" t="s">
        <v>22</v>
      </c>
      <c r="D7043" t="s">
        <v>1955</v>
      </c>
      <c r="E7043">
        <v>99</v>
      </c>
      <c r="F7043">
        <v>0</v>
      </c>
      <c r="H7043">
        <v>0</v>
      </c>
      <c r="K7043" s="1">
        <v>6083333</v>
      </c>
      <c r="L7043" s="1">
        <v>0</v>
      </c>
      <c r="N7043" s="3">
        <v>8.5</v>
      </c>
      <c r="O7043" s="10">
        <f>N7043-1/SUMIF(Seasons!A$2:A$8,C7043,Seasons!E$2:E$8)*(B7043-(E7043/SUMIF(Seasons!A$2:A$8,C7043,Seasons!B$2:B$8))*SUMIF(Seasons!A$2:A$8,C7043,Seasons!C$2:C$8))</f>
        <v>1.7827698756884338</v>
      </c>
    </row>
    <row r="7044" spans="1:15" x14ac:dyDescent="0.2">
      <c r="A7044">
        <v>1</v>
      </c>
      <c r="B7044" s="1">
        <f>K7044</f>
        <v>6083333</v>
      </c>
      <c r="C7044" t="s">
        <v>15</v>
      </c>
      <c r="D7044" t="s">
        <v>1955</v>
      </c>
      <c r="E7044">
        <v>195</v>
      </c>
      <c r="F7044">
        <v>56</v>
      </c>
      <c r="G7044">
        <v>0</v>
      </c>
      <c r="H7044">
        <v>0</v>
      </c>
      <c r="I7044"/>
      <c r="J7044" s="1">
        <v>6083333</v>
      </c>
      <c r="K7044" s="1">
        <v>6083333</v>
      </c>
      <c r="L7044" s="1">
        <v>0</v>
      </c>
      <c r="M7044"/>
      <c r="N7044" s="3">
        <v>12.4</v>
      </c>
      <c r="O7044" s="10">
        <f>N7044-1/SUMIF(Seasons!A$2:A$8,C7044,Seasons!E$2:E$8)*(B7044-(E7044/SUMIF(Seasons!A$2:A$8,C7044,Seasons!B$2:B$8))*SUMIF(Seasons!A$2:A$8,C7044,Seasons!C$2:C$8))</f>
        <v>-0.45575914811229268</v>
      </c>
    </row>
    <row r="7045" spans="1:15" x14ac:dyDescent="0.2">
      <c r="A7045">
        <v>1</v>
      </c>
      <c r="B7045" s="1">
        <v>6083000</v>
      </c>
      <c r="C7045" t="s">
        <v>23</v>
      </c>
      <c r="D7045" t="s">
        <v>1955</v>
      </c>
      <c r="E7045">
        <v>186</v>
      </c>
      <c r="K7045" s="1">
        <v>6083000</v>
      </c>
      <c r="L7045" s="1">
        <v>0</v>
      </c>
      <c r="N7045" s="3">
        <v>10.1</v>
      </c>
      <c r="O7045" s="10">
        <f>N7045-1/SUMIF(Seasons!A$2:A$8,C7045,Seasons!E$2:E$8)*(B7045-(E7045/SUMIF(Seasons!A$2:A$8,C7045,Seasons!B$2:B$8))*SUMIF(Seasons!A$2:A$8,C7045,Seasons!C$2:C$8))</f>
        <v>-1.6827861579414378</v>
      </c>
    </row>
    <row r="7046" spans="1:15" x14ac:dyDescent="0.2">
      <c r="A7046">
        <v>1</v>
      </c>
      <c r="B7046" s="1">
        <f>K7046</f>
        <v>585751</v>
      </c>
      <c r="C7046" s="11" t="s">
        <v>19</v>
      </c>
      <c r="D7046" s="11" t="s">
        <v>1956</v>
      </c>
      <c r="E7046" s="12">
        <v>133</v>
      </c>
      <c r="F7046" s="12">
        <v>0</v>
      </c>
      <c r="G7046" s="12">
        <v>0</v>
      </c>
      <c r="H7046" s="12">
        <v>0</v>
      </c>
      <c r="I7046" s="11"/>
      <c r="J7046" s="14">
        <v>850000</v>
      </c>
      <c r="K7046" s="14">
        <v>585751</v>
      </c>
      <c r="L7046" s="14">
        <v>265000</v>
      </c>
      <c r="M7046" s="13"/>
      <c r="N7046" s="10">
        <v>0.6</v>
      </c>
      <c r="O7046" s="10">
        <f>N7046-1/SUMIF(Seasons!A$2:A$8,C7046,Seasons!E$2:E$8)*(B7046-(E7046/SUMIF(Seasons!A$2:A$8,C7046,Seasons!B$2:B$8))*SUMIF(Seasons!A$2:A$8,C7046,Seasons!C$2:C$8))</f>
        <v>-3.8917654325223872E-2</v>
      </c>
    </row>
    <row r="7047" spans="1:15" x14ac:dyDescent="0.2">
      <c r="A7047">
        <v>1</v>
      </c>
      <c r="B7047" s="1">
        <f>K7047</f>
        <v>461559</v>
      </c>
      <c r="C7047" s="11" t="s">
        <v>20</v>
      </c>
      <c r="D7047" s="11" t="s">
        <v>1956</v>
      </c>
      <c r="E7047" s="12">
        <v>101</v>
      </c>
      <c r="F7047" s="12">
        <v>0</v>
      </c>
      <c r="G7047" s="12">
        <v>0</v>
      </c>
      <c r="H7047" s="12">
        <v>0</v>
      </c>
      <c r="I7047" s="12"/>
      <c r="J7047" s="14">
        <v>850000</v>
      </c>
      <c r="K7047" s="14">
        <v>461559</v>
      </c>
      <c r="L7047" s="14">
        <v>240000</v>
      </c>
      <c r="M7047" s="13"/>
      <c r="N7047" s="10">
        <v>0.4</v>
      </c>
      <c r="O7047" s="10">
        <f>N7047-1/SUMIF(Seasons!A$2:A$8,C7047,Seasons!E$2:E$8)*(B7047-(E7047/SUMIF(Seasons!A$2:A$8,C7047,Seasons!B$2:B$8))*SUMIF(Seasons!A$2:A$8,C7047,Seasons!C$2:C$8))</f>
        <v>-7.6125988282039148E-2</v>
      </c>
    </row>
    <row r="7048" spans="1:15" x14ac:dyDescent="0.2">
      <c r="A7048">
        <v>1</v>
      </c>
      <c r="B7048" s="1">
        <f>K7048</f>
        <v>18730</v>
      </c>
      <c r="C7048" s="11" t="s">
        <v>21</v>
      </c>
      <c r="D7048" s="11" t="s">
        <v>1956</v>
      </c>
      <c r="E7048" s="12">
        <v>6</v>
      </c>
      <c r="F7048" s="12">
        <v>0</v>
      </c>
      <c r="G7048" s="12">
        <v>0</v>
      </c>
      <c r="H7048" s="12">
        <v>0</v>
      </c>
      <c r="I7048" s="12"/>
      <c r="J7048" s="14">
        <v>577500</v>
      </c>
      <c r="K7048" s="14">
        <v>18730</v>
      </c>
      <c r="L7048" s="14">
        <v>0</v>
      </c>
      <c r="M7048" s="13">
        <v>0</v>
      </c>
      <c r="N7048" s="10">
        <v>-0.4</v>
      </c>
      <c r="O7048" s="10">
        <f>N7048-1/SUMIF(Seasons!A$2:A$8,C7048,Seasons!E$2:E$8)*(B7048-(E7048/SUMIF(Seasons!A$2:A$8,C7048,Seasons!B$2:B$8))*SUMIF(Seasons!A$2:A$8,C7048,Seasons!C$2:C$8))</f>
        <v>-0.40391300635245109</v>
      </c>
    </row>
    <row r="7049" spans="1:15" x14ac:dyDescent="0.2">
      <c r="A7049">
        <v>1</v>
      </c>
      <c r="B7049" s="1">
        <f>J7049</f>
        <v>2500000</v>
      </c>
      <c r="C7049" s="11" t="s">
        <v>17</v>
      </c>
      <c r="D7049" s="11" t="s">
        <v>1957</v>
      </c>
      <c r="E7049" s="12">
        <v>190</v>
      </c>
      <c r="F7049" s="12"/>
      <c r="G7049" s="12"/>
      <c r="H7049" s="12"/>
      <c r="I7049" s="13">
        <v>3250000</v>
      </c>
      <c r="J7049" s="14">
        <v>2500000</v>
      </c>
      <c r="K7049" s="14"/>
      <c r="L7049" s="14" t="s">
        <v>27</v>
      </c>
      <c r="M7049" s="13"/>
      <c r="N7049" s="10">
        <v>8.9</v>
      </c>
      <c r="O7049" s="10">
        <f>N7049-1/SUMIF(Seasons!A$2:A$8,C7049,Seasons!E$2:E$8)*(B7049-(E7049/SUMIF(Seasons!A$2:A$8,C7049,Seasons!B$2:B$8))*SUMIF(Seasons!A$2:A$8,C7049,Seasons!C$2:C$8))</f>
        <v>3.5914254505734577</v>
      </c>
    </row>
    <row r="7050" spans="1:15" x14ac:dyDescent="0.2">
      <c r="A7050">
        <v>1</v>
      </c>
      <c r="B7050" s="1">
        <f>K7050</f>
        <v>2000000</v>
      </c>
      <c r="C7050" s="11" t="s">
        <v>20</v>
      </c>
      <c r="D7050" s="11" t="s">
        <v>1957</v>
      </c>
      <c r="E7050" s="12">
        <v>186</v>
      </c>
      <c r="F7050" s="12">
        <v>0</v>
      </c>
      <c r="G7050" s="12">
        <v>0</v>
      </c>
      <c r="H7050" s="12">
        <v>0</v>
      </c>
      <c r="I7050" s="12"/>
      <c r="J7050" s="14">
        <v>2000000</v>
      </c>
      <c r="K7050" s="14">
        <v>2000000</v>
      </c>
      <c r="L7050" s="14">
        <v>0</v>
      </c>
      <c r="M7050" s="13"/>
      <c r="N7050" s="10">
        <v>5.2</v>
      </c>
      <c r="O7050" s="10">
        <f>N7050-1/SUMIF(Seasons!A$2:A$8,C7050,Seasons!E$2:E$8)*(B7050-(E7050/SUMIF(Seasons!A$2:A$8,C7050,Seasons!B$2:B$8))*SUMIF(Seasons!A$2:A$8,C7050,Seasons!C$2:C$8))</f>
        <v>1.4421711899791236</v>
      </c>
    </row>
    <row r="7051" spans="1:15" x14ac:dyDescent="0.2">
      <c r="A7051">
        <v>1</v>
      </c>
      <c r="B7051" s="1">
        <f>K7051</f>
        <v>1166667</v>
      </c>
      <c r="C7051" s="11" t="s">
        <v>19</v>
      </c>
      <c r="D7051" s="11" t="s">
        <v>1958</v>
      </c>
      <c r="E7051" s="12">
        <v>193</v>
      </c>
      <c r="F7051" s="12">
        <v>0</v>
      </c>
      <c r="G7051" s="12">
        <v>0</v>
      </c>
      <c r="H7051" s="12">
        <v>0</v>
      </c>
      <c r="I7051" s="11"/>
      <c r="J7051" s="14">
        <v>1166667</v>
      </c>
      <c r="K7051" s="14">
        <v>1166667</v>
      </c>
      <c r="L7051" s="14">
        <v>0</v>
      </c>
      <c r="M7051" s="13"/>
      <c r="N7051" s="10"/>
      <c r="O7051" s="10">
        <f>N7051-1/SUMIF(Seasons!A$2:A$8,C7051,Seasons!E$2:E$8)*(B7051-(E7051/SUMIF(Seasons!A$2:A$8,C7051,Seasons!B$2:B$8))*SUMIF(Seasons!A$2:A$8,C7051,Seasons!C$2:C$8))</f>
        <v>-1.766005298013245</v>
      </c>
    </row>
    <row r="7052" spans="1:15" x14ac:dyDescent="0.2">
      <c r="A7052">
        <v>1</v>
      </c>
      <c r="B7052" s="1">
        <f>K7052</f>
        <v>191892</v>
      </c>
      <c r="C7052" s="11" t="s">
        <v>21</v>
      </c>
      <c r="D7052" s="11" t="s">
        <v>1959</v>
      </c>
      <c r="E7052" s="12">
        <v>20</v>
      </c>
      <c r="F7052" s="12">
        <v>0</v>
      </c>
      <c r="G7052" s="12">
        <v>0</v>
      </c>
      <c r="H7052" s="12">
        <v>0</v>
      </c>
      <c r="I7052" s="12"/>
      <c r="J7052" s="14">
        <v>1775000</v>
      </c>
      <c r="K7052" s="14">
        <v>191892</v>
      </c>
      <c r="L7052" s="14">
        <v>850000</v>
      </c>
      <c r="M7052" s="13">
        <v>0</v>
      </c>
      <c r="N7052" s="10">
        <v>-0.7</v>
      </c>
      <c r="O7052" s="10">
        <f>N7052-1/SUMIF(Seasons!A$2:A$8,C7052,Seasons!E$2:E$8)*(B7052-(E7052/SUMIF(Seasons!A$2:A$8,C7052,Seasons!B$2:B$8))*SUMIF(Seasons!A$2:A$8,C7052,Seasons!C$2:C$8))</f>
        <v>-1.0105070213344027</v>
      </c>
    </row>
    <row r="7053" spans="1:15" x14ac:dyDescent="0.2">
      <c r="A7053">
        <v>1</v>
      </c>
      <c r="B7053" s="1">
        <f>48/82*K7053</f>
        <v>475831.60975609755</v>
      </c>
      <c r="C7053" t="s">
        <v>22</v>
      </c>
      <c r="D7053" t="s">
        <v>1959</v>
      </c>
      <c r="E7053">
        <v>90</v>
      </c>
      <c r="F7053">
        <v>0</v>
      </c>
      <c r="H7053">
        <v>0</v>
      </c>
      <c r="K7053" s="1">
        <v>812879</v>
      </c>
      <c r="L7053" s="1">
        <v>850000</v>
      </c>
      <c r="N7053" s="3">
        <v>3.1</v>
      </c>
      <c r="O7053" s="10">
        <f>N7053-1/SUMIF(Seasons!A$2:A$8,C7053,Seasons!E$2:E$8)*(B7053-(E7053/SUMIF(Seasons!A$2:A$8,C7053,Seasons!B$2:B$8))*SUMIF(Seasons!A$2:A$8,C7053,Seasons!C$2:C$8))</f>
        <v>2.6944207435805736</v>
      </c>
    </row>
    <row r="7054" spans="1:15" x14ac:dyDescent="0.2">
      <c r="A7054">
        <v>1</v>
      </c>
      <c r="B7054" s="1">
        <f>K7054</f>
        <v>802457</v>
      </c>
      <c r="C7054" t="s">
        <v>15</v>
      </c>
      <c r="D7054" t="s">
        <v>1959</v>
      </c>
      <c r="E7054">
        <v>175</v>
      </c>
      <c r="F7054">
        <v>0</v>
      </c>
      <c r="G7054">
        <v>0</v>
      </c>
      <c r="H7054">
        <v>0</v>
      </c>
      <c r="I7054"/>
      <c r="J7054" s="1">
        <v>1744167</v>
      </c>
      <c r="K7054" s="1">
        <v>802457</v>
      </c>
      <c r="L7054" s="1">
        <v>850000</v>
      </c>
      <c r="M7054"/>
      <c r="N7054" s="3">
        <v>3.4</v>
      </c>
      <c r="O7054" s="10">
        <f>N7054-1/SUMIF(Seasons!A$2:A$8,C7054,Seasons!E$2:E$8)*(B7054-(E7054/SUMIF(Seasons!A$2:A$8,C7054,Seasons!B$2:B$8))*SUMIF(Seasons!A$2:A$8,C7054,Seasons!C$2:C$8))</f>
        <v>2.6823994042743315</v>
      </c>
    </row>
    <row r="7055" spans="1:15" x14ac:dyDescent="0.2">
      <c r="A7055">
        <v>1</v>
      </c>
      <c r="B7055" s="1">
        <v>1744000</v>
      </c>
      <c r="C7055" t="s">
        <v>23</v>
      </c>
      <c r="D7055" t="s">
        <v>1959</v>
      </c>
      <c r="E7055">
        <v>186</v>
      </c>
      <c r="K7055" s="1">
        <v>1744000</v>
      </c>
      <c r="L7055" s="1">
        <v>850000</v>
      </c>
      <c r="N7055" s="3">
        <v>8.6999999999999993</v>
      </c>
      <c r="O7055" s="10">
        <f>N7055-1/SUMIF(Seasons!A$2:A$8,C7055,Seasons!E$2:E$8)*(B7055-(E7055/SUMIF(Seasons!A$2:A$8,C7055,Seasons!B$2:B$8))*SUMIF(Seasons!A$2:A$8,C7055,Seasons!C$2:C$8))</f>
        <v>6.1573203194321202</v>
      </c>
    </row>
    <row r="7056" spans="1:15" x14ac:dyDescent="0.2">
      <c r="A7056">
        <v>1</v>
      </c>
      <c r="B7056" s="1">
        <f>J7056</f>
        <v>3350000</v>
      </c>
      <c r="C7056" s="11" t="s">
        <v>17</v>
      </c>
      <c r="D7056" s="11" t="s">
        <v>1960</v>
      </c>
      <c r="E7056" s="12">
        <v>190</v>
      </c>
      <c r="F7056" s="12"/>
      <c r="G7056" s="12"/>
      <c r="H7056" s="12"/>
      <c r="I7056" s="13">
        <v>3500000</v>
      </c>
      <c r="J7056" s="14">
        <v>3350000</v>
      </c>
      <c r="K7056" s="14"/>
      <c r="L7056" s="14" t="s">
        <v>27</v>
      </c>
      <c r="M7056" s="13"/>
      <c r="N7056" s="10">
        <v>8.1</v>
      </c>
      <c r="O7056" s="10">
        <f>N7056-1/SUMIF(Seasons!A$2:A$8,C7056,Seasons!E$2:E$8)*(B7056-(E7056/SUMIF(Seasons!A$2:A$8,C7056,Seasons!B$2:B$8))*SUMIF(Seasons!A$2:A$8,C7056,Seasons!C$2:C$8))</f>
        <v>0.56313489896231594</v>
      </c>
    </row>
    <row r="7057" spans="1:15" x14ac:dyDescent="0.2">
      <c r="A7057">
        <v>1</v>
      </c>
      <c r="B7057" s="1">
        <f>K7057</f>
        <v>3350000</v>
      </c>
      <c r="C7057" s="11" t="s">
        <v>19</v>
      </c>
      <c r="D7057" s="11" t="s">
        <v>1960</v>
      </c>
      <c r="E7057" s="12">
        <v>193</v>
      </c>
      <c r="F7057" s="12">
        <v>0</v>
      </c>
      <c r="G7057" s="12">
        <v>0</v>
      </c>
      <c r="H7057" s="12">
        <v>0</v>
      </c>
      <c r="I7057" s="11"/>
      <c r="J7057" s="14">
        <v>3350000</v>
      </c>
      <c r="K7057" s="14">
        <v>3350000</v>
      </c>
      <c r="L7057" s="14">
        <v>0</v>
      </c>
      <c r="M7057" s="13"/>
      <c r="N7057" s="10">
        <v>9.3000000000000007</v>
      </c>
      <c r="O7057" s="10">
        <f>N7057-1/SUMIF(Seasons!A$2:A$8,C7057,Seasons!E$2:E$8)*(B7057-(E7057/SUMIF(Seasons!A$2:A$8,C7057,Seasons!B$2:B$8))*SUMIF(Seasons!A$2:A$8,C7057,Seasons!C$2:C$8))</f>
        <v>1.7503311258278149</v>
      </c>
    </row>
    <row r="7058" spans="1:15" x14ac:dyDescent="0.2">
      <c r="A7058">
        <v>1</v>
      </c>
      <c r="B7058" s="1">
        <f>K7058</f>
        <v>4000000</v>
      </c>
      <c r="C7058" s="11" t="s">
        <v>20</v>
      </c>
      <c r="D7058" s="11" t="s">
        <v>1960</v>
      </c>
      <c r="E7058" s="12">
        <v>186</v>
      </c>
      <c r="F7058" s="12">
        <v>0</v>
      </c>
      <c r="G7058" s="12">
        <v>0</v>
      </c>
      <c r="H7058" s="12">
        <v>0</v>
      </c>
      <c r="I7058" s="12"/>
      <c r="J7058" s="14">
        <v>4000000</v>
      </c>
      <c r="K7058" s="14">
        <v>4000000</v>
      </c>
      <c r="L7058" s="14">
        <v>0</v>
      </c>
      <c r="M7058" s="13"/>
      <c r="N7058" s="10">
        <v>5.8</v>
      </c>
      <c r="O7058" s="10">
        <f>N7058-1/SUMIF(Seasons!A$2:A$8,C7058,Seasons!E$2:E$8)*(B7058-(E7058/SUMIF(Seasons!A$2:A$8,C7058,Seasons!B$2:B$8))*SUMIF(Seasons!A$2:A$8,C7058,Seasons!C$2:C$8))</f>
        <v>-2.9682672233820453</v>
      </c>
    </row>
    <row r="7059" spans="1:15" x14ac:dyDescent="0.2">
      <c r="A7059">
        <v>1</v>
      </c>
      <c r="B7059" s="1">
        <f>K7059</f>
        <v>4000000</v>
      </c>
      <c r="C7059" s="11" t="s">
        <v>21</v>
      </c>
      <c r="D7059" s="11" t="s">
        <v>1960</v>
      </c>
      <c r="E7059" s="11">
        <v>185</v>
      </c>
      <c r="F7059" s="11">
        <v>0</v>
      </c>
      <c r="G7059" s="11">
        <v>0</v>
      </c>
      <c r="H7059" s="11">
        <v>0</v>
      </c>
      <c r="I7059" s="11"/>
      <c r="J7059" s="17">
        <v>4000000</v>
      </c>
      <c r="K7059" s="17">
        <v>4000000</v>
      </c>
      <c r="L7059" s="17">
        <v>0</v>
      </c>
      <c r="M7059" s="18">
        <v>0</v>
      </c>
      <c r="N7059" s="10">
        <v>2.5</v>
      </c>
      <c r="O7059" s="10">
        <f>N7059-1/SUMIF(Seasons!A$2:A$8,C7059,Seasons!E$2:E$8)*(B7059-(E7059/SUMIF(Seasons!A$2:A$8,C7059,Seasons!B$2:B$8))*SUMIF(Seasons!A$2:A$8,C7059,Seasons!C$2:C$8))</f>
        <v>-5.4846816658688367</v>
      </c>
    </row>
    <row r="7060" spans="1:15" x14ac:dyDescent="0.2">
      <c r="A7060">
        <v>1</v>
      </c>
      <c r="B7060" s="1">
        <f>48/82*K7060</f>
        <v>2341463.4146341463</v>
      </c>
      <c r="C7060" t="s">
        <v>22</v>
      </c>
      <c r="D7060" t="s">
        <v>1960</v>
      </c>
      <c r="E7060">
        <v>99</v>
      </c>
      <c r="F7060">
        <v>0</v>
      </c>
      <c r="H7060">
        <v>0</v>
      </c>
      <c r="K7060" s="1">
        <v>4000000</v>
      </c>
      <c r="L7060" s="1">
        <v>0</v>
      </c>
      <c r="N7060" s="3">
        <v>4.2</v>
      </c>
      <c r="O7060" s="10">
        <f>N7060-1/SUMIF(Seasons!A$2:A$8,C7060,Seasons!E$2:E$8)*(B7060-(E7060/SUMIF(Seasons!A$2:A$8,C7060,Seasons!B$2:B$8))*SUMIF(Seasons!A$2:A$8,C7060,Seasons!C$2:C$8))</f>
        <v>4.7206923682185931E-4</v>
      </c>
    </row>
    <row r="7061" spans="1:15" x14ac:dyDescent="0.2">
      <c r="A7061">
        <v>1</v>
      </c>
      <c r="B7061" s="1">
        <f>K7061</f>
        <v>3000000</v>
      </c>
      <c r="C7061" t="s">
        <v>15</v>
      </c>
      <c r="D7061" t="s">
        <v>1960</v>
      </c>
      <c r="E7061">
        <v>195</v>
      </c>
      <c r="F7061">
        <v>0</v>
      </c>
      <c r="G7061">
        <v>0</v>
      </c>
      <c r="H7061">
        <v>0</v>
      </c>
      <c r="I7061"/>
      <c r="J7061" s="1">
        <v>4000000</v>
      </c>
      <c r="K7061" s="1">
        <v>3000000</v>
      </c>
      <c r="L7061" s="1">
        <v>1000000</v>
      </c>
      <c r="M7061"/>
      <c r="N7061" s="3">
        <v>11.6</v>
      </c>
      <c r="O7061" s="10">
        <f>N7061-1/SUMIF(Seasons!A$2:A$8,C7061,Seasons!E$2:E$8)*(B7061-(E7061/SUMIF(Seasons!A$2:A$8,C7061,Seasons!B$2:B$8))*SUMIF(Seasons!A$2:A$8,C7061,Seasons!C$2:C$8))</f>
        <v>5.9078412391093904</v>
      </c>
    </row>
    <row r="7062" spans="1:15" x14ac:dyDescent="0.2">
      <c r="A7062">
        <v>1</v>
      </c>
      <c r="B7062" s="1">
        <v>3779000</v>
      </c>
      <c r="C7062" t="s">
        <v>23</v>
      </c>
      <c r="D7062" t="s">
        <v>1960</v>
      </c>
      <c r="E7062">
        <v>186</v>
      </c>
      <c r="K7062" s="1">
        <v>3779000</v>
      </c>
      <c r="L7062" s="1">
        <v>2000000</v>
      </c>
      <c r="N7062" s="3">
        <v>4.9000000000000004</v>
      </c>
      <c r="O7062" s="10">
        <f>N7062-1/SUMIF(Seasons!A$2:A$8,C7062,Seasons!E$2:E$8)*(B7062-(E7062/SUMIF(Seasons!A$2:A$8,C7062,Seasons!B$2:B$8))*SUMIF(Seasons!A$2:A$8,C7062,Seasons!C$2:C$8))</f>
        <v>-1.9763087843833178</v>
      </c>
    </row>
    <row r="7063" spans="1:15" x14ac:dyDescent="0.2">
      <c r="A7063">
        <v>1</v>
      </c>
      <c r="B7063" s="1">
        <f>J7063</f>
        <v>650000</v>
      </c>
      <c r="C7063" s="11" t="s">
        <v>17</v>
      </c>
      <c r="D7063" s="11" t="s">
        <v>1961</v>
      </c>
      <c r="E7063" s="12">
        <v>190</v>
      </c>
      <c r="F7063" s="12"/>
      <c r="G7063" s="12"/>
      <c r="H7063" s="12"/>
      <c r="I7063" s="13">
        <v>650000</v>
      </c>
      <c r="J7063" s="14">
        <v>650000</v>
      </c>
      <c r="K7063" s="14"/>
      <c r="L7063" s="14" t="s">
        <v>27</v>
      </c>
      <c r="M7063" s="13"/>
      <c r="N7063" s="10">
        <v>-0.2</v>
      </c>
      <c r="O7063" s="10">
        <f>N7063-1/SUMIF(Seasons!A$2:A$8,C7063,Seasons!E$2:E$8)*(B7063-(E7063/SUMIF(Seasons!A$2:A$8,C7063,Seasons!B$2:B$8))*SUMIF(Seasons!A$2:A$8,C7063,Seasons!C$2:C$8))</f>
        <v>-0.65876570180229388</v>
      </c>
    </row>
    <row r="7064" spans="1:15" x14ac:dyDescent="0.2">
      <c r="A7064">
        <v>1</v>
      </c>
      <c r="B7064" s="1">
        <f>K7064</f>
        <v>64516</v>
      </c>
      <c r="C7064" s="11" t="s">
        <v>20</v>
      </c>
      <c r="D7064" s="11" t="s">
        <v>1961</v>
      </c>
      <c r="E7064" s="12">
        <v>24</v>
      </c>
      <c r="F7064" s="12">
        <v>0</v>
      </c>
      <c r="G7064" s="12">
        <v>0</v>
      </c>
      <c r="H7064" s="12">
        <v>0</v>
      </c>
      <c r="I7064" s="12"/>
      <c r="J7064" s="14">
        <v>500000</v>
      </c>
      <c r="K7064" s="14">
        <v>64516</v>
      </c>
      <c r="L7064" s="14">
        <v>0</v>
      </c>
      <c r="M7064" s="13"/>
      <c r="N7064" s="10">
        <v>0.1</v>
      </c>
      <c r="O7064" s="10">
        <f>N7064-1/SUMIF(Seasons!A$2:A$8,C7064,Seasons!E$2:E$8)*(B7064-(E7064/SUMIF(Seasons!A$2:A$8,C7064,Seasons!B$2:B$8))*SUMIF(Seasons!A$2:A$8,C7064,Seasons!C$2:C$8))</f>
        <v>0.10000032325409118</v>
      </c>
    </row>
    <row r="7065" spans="1:15" x14ac:dyDescent="0.2">
      <c r="A7065">
        <v>1</v>
      </c>
      <c r="B7065" s="1">
        <f>K7065</f>
        <v>486486</v>
      </c>
      <c r="C7065" s="11" t="s">
        <v>21</v>
      </c>
      <c r="D7065" t="s">
        <v>1962</v>
      </c>
      <c r="E7065" s="12">
        <v>100</v>
      </c>
      <c r="F7065" s="12">
        <v>0</v>
      </c>
      <c r="G7065" s="12">
        <v>0</v>
      </c>
      <c r="H7065" s="12">
        <v>0</v>
      </c>
      <c r="I7065" s="12"/>
      <c r="J7065" s="14">
        <v>900000</v>
      </c>
      <c r="K7065" s="14">
        <v>486486</v>
      </c>
      <c r="L7065" s="14">
        <v>125000</v>
      </c>
      <c r="M7065" s="13">
        <v>0</v>
      </c>
      <c r="N7065" s="10">
        <v>-0.8</v>
      </c>
      <c r="O7065" s="10">
        <f>N7065-1/SUMIF(Seasons!A$2:A$8,C7065,Seasons!E$2:E$8)*(B7065-(E7065/SUMIF(Seasons!A$2:A$8,C7065,Seasons!B$2:B$8))*SUMIF(Seasons!A$2:A$8,C7065,Seasons!C$2:C$8))</f>
        <v>-1.2657590415690942</v>
      </c>
    </row>
    <row r="7066" spans="1:15" x14ac:dyDescent="0.2">
      <c r="A7066">
        <v>1</v>
      </c>
      <c r="B7066" s="1">
        <f>48/82*K7066</f>
        <v>141907.31707317074</v>
      </c>
      <c r="C7066" t="s">
        <v>22</v>
      </c>
      <c r="D7066" t="s">
        <v>1962</v>
      </c>
      <c r="E7066">
        <v>40</v>
      </c>
      <c r="F7066">
        <v>0</v>
      </c>
      <c r="H7066">
        <v>0</v>
      </c>
      <c r="K7066" s="1">
        <v>242425</v>
      </c>
      <c r="L7066" s="1">
        <v>0</v>
      </c>
      <c r="N7066" s="3">
        <v>0.1</v>
      </c>
      <c r="O7066" s="10">
        <f>N7066-1/SUMIF(Seasons!A$2:A$8,C7066,Seasons!E$2:E$8)*(B7066-(E7066/SUMIF(Seasons!A$2:A$8,C7066,Seasons!B$2:B$8))*SUMIF(Seasons!A$2:A$8,C7066,Seasons!C$2:C$8))</f>
        <v>6.3377955797153288E-2</v>
      </c>
    </row>
    <row r="7067" spans="1:15" x14ac:dyDescent="0.2">
      <c r="A7067">
        <v>1</v>
      </c>
      <c r="B7067" s="1">
        <f>K7067</f>
        <v>81795</v>
      </c>
      <c r="C7067" t="s">
        <v>15</v>
      </c>
      <c r="D7067" t="s">
        <v>1962</v>
      </c>
      <c r="E7067">
        <v>29</v>
      </c>
      <c r="F7067">
        <v>0</v>
      </c>
      <c r="G7067">
        <v>0</v>
      </c>
      <c r="H7067">
        <v>0</v>
      </c>
      <c r="I7067"/>
      <c r="J7067" s="1">
        <v>550000</v>
      </c>
      <c r="K7067" s="1">
        <v>81795</v>
      </c>
      <c r="L7067" s="1">
        <v>0</v>
      </c>
      <c r="M7067"/>
      <c r="N7067" s="3">
        <v>0.60000000000000009</v>
      </c>
      <c r="O7067" s="10">
        <f>N7067-1/SUMIF(Seasons!A$2:A$8,C7067,Seasons!E$2:E$8)*(B7067-(E7067/SUMIF(Seasons!A$2:A$8,C7067,Seasons!B$2:B$8))*SUMIF(Seasons!A$2:A$8,C7067,Seasons!C$2:C$8))</f>
        <v>0.59999970213716591</v>
      </c>
    </row>
    <row r="7068" spans="1:15" x14ac:dyDescent="0.2">
      <c r="A7068">
        <v>1</v>
      </c>
      <c r="B7068" s="1">
        <v>13000</v>
      </c>
      <c r="C7068" t="s">
        <v>23</v>
      </c>
      <c r="D7068" t="s">
        <v>1962</v>
      </c>
      <c r="E7068">
        <v>4</v>
      </c>
      <c r="K7068" s="1">
        <v>13000</v>
      </c>
      <c r="L7068" s="1">
        <v>0</v>
      </c>
      <c r="N7068" s="3">
        <v>-0.2</v>
      </c>
      <c r="O7068" s="10">
        <f>N7068-1/SUMIF(Seasons!A$2:A$8,C7068,Seasons!E$2:E$8)*(B7068-(E7068/SUMIF(Seasons!A$2:A$8,C7068,Seasons!B$2:B$8))*SUMIF(Seasons!A$2:A$8,C7068,Seasons!C$2:C$8))</f>
        <v>-0.20249592122964194</v>
      </c>
    </row>
    <row r="7069" spans="1:15" x14ac:dyDescent="0.2">
      <c r="A7069">
        <v>1</v>
      </c>
      <c r="B7069" s="1">
        <f>K7069</f>
        <v>35484</v>
      </c>
      <c r="C7069" s="11" t="s">
        <v>20</v>
      </c>
      <c r="D7069" s="11" t="s">
        <v>1963</v>
      </c>
      <c r="E7069" s="12">
        <v>8</v>
      </c>
      <c r="F7069" s="12">
        <v>0</v>
      </c>
      <c r="G7069" s="12">
        <v>0</v>
      </c>
      <c r="H7069" s="12">
        <v>0</v>
      </c>
      <c r="I7069" s="12"/>
      <c r="J7069" s="14">
        <v>825000</v>
      </c>
      <c r="K7069" s="14">
        <v>35484</v>
      </c>
      <c r="L7069" s="14">
        <v>175000</v>
      </c>
      <c r="M7069" s="13"/>
      <c r="N7069" s="10">
        <v>-0.3</v>
      </c>
      <c r="O7069" s="10">
        <f>N7069-1/SUMIF(Seasons!A$2:A$8,C7069,Seasons!E$2:E$8)*(B7069-(E7069/SUMIF(Seasons!A$2:A$8,C7069,Seasons!B$2:B$8))*SUMIF(Seasons!A$2:A$8,C7069,Seasons!C$2:C$8))</f>
        <v>-0.33501951646575523</v>
      </c>
    </row>
    <row r="7070" spans="1:15" x14ac:dyDescent="0.2">
      <c r="A7070">
        <v>1</v>
      </c>
      <c r="B7070" s="1">
        <f>J7070</f>
        <v>850000</v>
      </c>
      <c r="C7070" s="11" t="s">
        <v>17</v>
      </c>
      <c r="D7070" s="11" t="s">
        <v>1964</v>
      </c>
      <c r="E7070" s="12">
        <v>190</v>
      </c>
      <c r="F7070" s="12"/>
      <c r="G7070" s="12"/>
      <c r="H7070" s="12"/>
      <c r="I7070" s="13">
        <v>660000</v>
      </c>
      <c r="J7070" s="14">
        <v>850000</v>
      </c>
      <c r="K7070" s="14"/>
      <c r="L7070" s="14">
        <v>190000</v>
      </c>
      <c r="M7070" s="13"/>
      <c r="N7070" s="10">
        <v>-0.2</v>
      </c>
      <c r="O7070" s="10">
        <f>N7070-1/SUMIF(Seasons!A$2:A$8,C7070,Seasons!E$2:E$8)*(B7070-(E7070/SUMIF(Seasons!A$2:A$8,C7070,Seasons!B$2:B$8))*SUMIF(Seasons!A$2:A$8,C7070,Seasons!C$2:C$8))</f>
        <v>-1.1830693610049152</v>
      </c>
    </row>
    <row r="7071" spans="1:15" x14ac:dyDescent="0.2">
      <c r="A7071">
        <v>1</v>
      </c>
      <c r="B7071" s="1">
        <f>J7071</f>
        <v>5350000</v>
      </c>
      <c r="C7071" s="11" t="s">
        <v>17</v>
      </c>
      <c r="D7071" s="11" t="s">
        <v>1965</v>
      </c>
      <c r="E7071" s="12">
        <v>190</v>
      </c>
      <c r="F7071" s="12"/>
      <c r="G7071" s="12"/>
      <c r="H7071" s="12"/>
      <c r="I7071" s="13">
        <v>5350000</v>
      </c>
      <c r="J7071" s="14">
        <v>5350000</v>
      </c>
      <c r="K7071" s="14"/>
      <c r="L7071" s="14" t="s">
        <v>27</v>
      </c>
      <c r="M7071" s="13"/>
      <c r="N7071" s="10">
        <v>-0.4</v>
      </c>
      <c r="O7071" s="10">
        <f>N7071-1/SUMIF(Seasons!A$2:A$8,C7071,Seasons!E$2:E$8)*(B7071-(E7071/SUMIF(Seasons!A$2:A$8,C7071,Seasons!B$2:B$8))*SUMIF(Seasons!A$2:A$8,C7071,Seasons!C$2:C$8))</f>
        <v>-13.179901693063899</v>
      </c>
    </row>
    <row r="7072" spans="1:15" x14ac:dyDescent="0.2">
      <c r="A7072">
        <v>1</v>
      </c>
      <c r="B7072" s="1">
        <f>J7072</f>
        <v>3400000</v>
      </c>
      <c r="C7072" s="11" t="s">
        <v>17</v>
      </c>
      <c r="D7072" s="11" t="s">
        <v>1966</v>
      </c>
      <c r="E7072" s="12">
        <v>190</v>
      </c>
      <c r="F7072" s="12"/>
      <c r="G7072" s="12"/>
      <c r="H7072" s="12"/>
      <c r="I7072" s="13">
        <v>3400000</v>
      </c>
      <c r="J7072" s="14">
        <v>3400000</v>
      </c>
      <c r="K7072" s="14"/>
      <c r="L7072" s="14" t="s">
        <v>27</v>
      </c>
      <c r="M7072" s="13"/>
      <c r="N7072" s="10">
        <v>3.5</v>
      </c>
      <c r="O7072" s="10">
        <f>N7072-1/SUMIF(Seasons!A$2:A$8,C7072,Seasons!E$2:E$8)*(B7072-(E7072/SUMIF(Seasons!A$2:A$8,C7072,Seasons!B$2:B$8))*SUMIF(Seasons!A$2:A$8,C7072,Seasons!C$2:C$8))</f>
        <v>-4.1679410158383394</v>
      </c>
    </row>
    <row r="7073" spans="1:15" x14ac:dyDescent="0.2">
      <c r="A7073">
        <v>1</v>
      </c>
      <c r="B7073" s="1">
        <f>K7073</f>
        <v>3400000</v>
      </c>
      <c r="C7073" s="11" t="s">
        <v>19</v>
      </c>
      <c r="D7073" s="11" t="s">
        <v>1966</v>
      </c>
      <c r="E7073" s="12">
        <v>193</v>
      </c>
      <c r="F7073" s="12">
        <v>0</v>
      </c>
      <c r="G7073" s="12">
        <v>0</v>
      </c>
      <c r="H7073" s="12">
        <v>0</v>
      </c>
      <c r="I7073" s="11"/>
      <c r="J7073" s="14">
        <v>3400000</v>
      </c>
      <c r="K7073" s="14">
        <v>3400000</v>
      </c>
      <c r="L7073" s="14">
        <v>0</v>
      </c>
      <c r="M7073" s="13"/>
      <c r="N7073" s="10">
        <v>4.5999999999999996</v>
      </c>
      <c r="O7073" s="10">
        <f>N7073-1/SUMIF(Seasons!A$2:A$8,C7073,Seasons!E$2:E$8)*(B7073-(E7073/SUMIF(Seasons!A$2:A$8,C7073,Seasons!B$2:B$8))*SUMIF(Seasons!A$2:A$8,C7073,Seasons!C$2:C$8))</f>
        <v>-3.0821192052980138</v>
      </c>
    </row>
    <row r="7074" spans="1:15" x14ac:dyDescent="0.2">
      <c r="A7074">
        <v>1</v>
      </c>
      <c r="B7074" s="1">
        <f>K7074</f>
        <v>3400000</v>
      </c>
      <c r="C7074" s="11" t="s">
        <v>20</v>
      </c>
      <c r="D7074" s="11" t="s">
        <v>1966</v>
      </c>
      <c r="E7074" s="12">
        <v>186</v>
      </c>
      <c r="F7074" s="12">
        <v>0</v>
      </c>
      <c r="G7074" s="12">
        <v>0</v>
      </c>
      <c r="H7074" s="12">
        <v>0</v>
      </c>
      <c r="I7074" s="12"/>
      <c r="J7074" s="14">
        <v>3400000</v>
      </c>
      <c r="K7074" s="14">
        <v>3400000</v>
      </c>
      <c r="L7074" s="14">
        <v>0</v>
      </c>
      <c r="M7074" s="13"/>
      <c r="N7074" s="10">
        <v>1.2</v>
      </c>
      <c r="O7074" s="10">
        <f>N7074-1/SUMIF(Seasons!A$2:A$8,C7074,Seasons!E$2:E$8)*(B7074-(E7074/SUMIF(Seasons!A$2:A$8,C7074,Seasons!B$2:B$8))*SUMIF(Seasons!A$2:A$8,C7074,Seasons!C$2:C$8))</f>
        <v>-6.0651356993736947</v>
      </c>
    </row>
    <row r="7075" spans="1:15" x14ac:dyDescent="0.2">
      <c r="A7075">
        <v>1</v>
      </c>
      <c r="B7075" s="1">
        <f>K7075</f>
        <v>3400000</v>
      </c>
      <c r="C7075" s="11" t="s">
        <v>21</v>
      </c>
      <c r="D7075" s="11" t="s">
        <v>1966</v>
      </c>
      <c r="E7075" s="12">
        <v>185</v>
      </c>
      <c r="F7075" s="12">
        <v>0</v>
      </c>
      <c r="G7075" s="12">
        <v>0</v>
      </c>
      <c r="H7075" s="12">
        <v>0</v>
      </c>
      <c r="I7075" s="12"/>
      <c r="J7075" s="14">
        <v>3400000</v>
      </c>
      <c r="K7075" s="14">
        <v>3400000</v>
      </c>
      <c r="L7075" s="14">
        <v>0</v>
      </c>
      <c r="M7075" s="13">
        <v>0</v>
      </c>
      <c r="N7075" s="10">
        <v>10</v>
      </c>
      <c r="O7075" s="10">
        <f>N7075-1/SUMIF(Seasons!A$2:A$8,C7075,Seasons!E$2:E$8)*(B7075-(E7075/SUMIF(Seasons!A$2:A$8,C7075,Seasons!B$2:B$8))*SUMIF(Seasons!A$2:A$8,C7075,Seasons!C$2:C$8))</f>
        <v>3.3939684059358548</v>
      </c>
    </row>
    <row r="7076" spans="1:15" x14ac:dyDescent="0.2">
      <c r="A7076">
        <v>1</v>
      </c>
      <c r="B7076" s="1">
        <f>48/82*K7076</f>
        <v>1990243.9024390243</v>
      </c>
      <c r="C7076" t="s">
        <v>22</v>
      </c>
      <c r="D7076" t="s">
        <v>1966</v>
      </c>
      <c r="E7076">
        <v>99</v>
      </c>
      <c r="F7076">
        <v>0</v>
      </c>
      <c r="H7076">
        <v>0</v>
      </c>
      <c r="K7076" s="1">
        <v>3400000</v>
      </c>
      <c r="L7076" s="1">
        <v>0</v>
      </c>
      <c r="N7076" s="3">
        <v>1.8</v>
      </c>
      <c r="O7076" s="10">
        <f>N7076-1/SUMIF(Seasons!A$2:A$8,C7076,Seasons!E$2:E$8)*(B7076-(E7076/SUMIF(Seasons!A$2:A$8,C7076,Seasons!B$2:B$8))*SUMIF(Seasons!A$2:A$8,C7076,Seasons!C$2:C$8))</f>
        <v>-1.6744295830055076</v>
      </c>
    </row>
    <row r="7077" spans="1:15" x14ac:dyDescent="0.2">
      <c r="A7077">
        <v>1</v>
      </c>
      <c r="B7077" s="1">
        <f>K7077</f>
        <v>3100000</v>
      </c>
      <c r="C7077" t="s">
        <v>15</v>
      </c>
      <c r="D7077" t="s">
        <v>1966</v>
      </c>
      <c r="E7077">
        <v>195</v>
      </c>
      <c r="F7077">
        <v>0</v>
      </c>
      <c r="G7077">
        <v>0</v>
      </c>
      <c r="H7077">
        <v>0</v>
      </c>
      <c r="I7077"/>
      <c r="J7077" s="1">
        <v>3100000</v>
      </c>
      <c r="K7077" s="1">
        <v>3100000</v>
      </c>
      <c r="L7077" s="1">
        <v>0</v>
      </c>
      <c r="M7077"/>
      <c r="N7077" s="3">
        <v>5</v>
      </c>
      <c r="O7077" s="10">
        <f>N7077-1/SUMIF(Seasons!A$2:A$8,C7077,Seasons!E$2:E$8)*(B7077-(E7077/SUMIF(Seasons!A$2:A$8,C7077,Seasons!B$2:B$8))*SUMIF(Seasons!A$2:A$8,C7077,Seasons!C$2:C$8))</f>
        <v>-0.92449177153920559</v>
      </c>
    </row>
    <row r="7078" spans="1:15" x14ac:dyDescent="0.2">
      <c r="A7078">
        <v>1</v>
      </c>
      <c r="B7078" s="1">
        <v>3100000</v>
      </c>
      <c r="C7078" t="s">
        <v>23</v>
      </c>
      <c r="D7078" t="s">
        <v>1966</v>
      </c>
      <c r="E7078">
        <v>186</v>
      </c>
      <c r="K7078" s="1">
        <v>3100000</v>
      </c>
      <c r="L7078" s="1">
        <v>0</v>
      </c>
      <c r="N7078" s="3">
        <v>-2.1</v>
      </c>
      <c r="O7078" s="10">
        <f>N7078-1/SUMIF(Seasons!A$2:A$8,C7078,Seasons!E$2:E$8)*(B7078-(E7078/SUMIF(Seasons!A$2:A$8,C7078,Seasons!B$2:B$8))*SUMIF(Seasons!A$2:A$8,C7078,Seasons!C$2:C$8))</f>
        <v>-7.530346051464063</v>
      </c>
    </row>
    <row r="7079" spans="1:15" x14ac:dyDescent="0.2">
      <c r="A7079">
        <v>1</v>
      </c>
      <c r="B7079" s="1">
        <f>K7079</f>
        <v>940860</v>
      </c>
      <c r="C7079" s="11" t="s">
        <v>20</v>
      </c>
      <c r="D7079" s="11" t="s">
        <v>1967</v>
      </c>
      <c r="E7079" s="12">
        <v>100</v>
      </c>
      <c r="F7079" s="12">
        <v>0</v>
      </c>
      <c r="G7079" s="12">
        <v>0</v>
      </c>
      <c r="H7079" s="12">
        <v>0</v>
      </c>
      <c r="I7079" s="12"/>
      <c r="J7079" s="14">
        <v>1750000</v>
      </c>
      <c r="K7079" s="14">
        <v>940860</v>
      </c>
      <c r="L7079" s="14">
        <v>850000</v>
      </c>
      <c r="M7079" s="13"/>
      <c r="N7079" s="10">
        <v>5.5</v>
      </c>
      <c r="O7079" s="10">
        <f>N7079-1/SUMIF(Seasons!A$2:A$8,C7079,Seasons!E$2:E$8)*(B7079-(E7079/SUMIF(Seasons!A$2:A$8,C7079,Seasons!B$2:B$8))*SUMIF(Seasons!A$2:A$8,C7079,Seasons!C$2:C$8))</f>
        <v>3.8163854805037376</v>
      </c>
    </row>
    <row r="7080" spans="1:15" x14ac:dyDescent="0.2">
      <c r="A7080">
        <v>1</v>
      </c>
      <c r="B7080" s="1">
        <f>K7080</f>
        <v>359459</v>
      </c>
      <c r="C7080" s="11" t="s">
        <v>21</v>
      </c>
      <c r="D7080" s="11" t="s">
        <v>1967</v>
      </c>
      <c r="E7080" s="12">
        <v>38</v>
      </c>
      <c r="F7080" s="12">
        <v>0</v>
      </c>
      <c r="G7080" s="12">
        <v>0</v>
      </c>
      <c r="H7080" s="12">
        <v>0</v>
      </c>
      <c r="I7080" s="12"/>
      <c r="J7080" s="14">
        <v>1750000</v>
      </c>
      <c r="K7080" s="14">
        <v>359459</v>
      </c>
      <c r="L7080" s="14">
        <v>850000</v>
      </c>
      <c r="M7080" s="13">
        <v>0</v>
      </c>
      <c r="N7080" s="10">
        <v>-0.1</v>
      </c>
      <c r="O7080" s="10">
        <f>N7080-1/SUMIF(Seasons!A$2:A$8,C7080,Seasons!E$2:E$8)*(B7080-(E7080/SUMIF(Seasons!A$2:A$8,C7080,Seasons!B$2:B$8))*SUMIF(Seasons!A$2:A$8,C7080,Seasons!C$2:C$8))</f>
        <v>-0.67816255547074122</v>
      </c>
    </row>
    <row r="7081" spans="1:15" x14ac:dyDescent="0.2">
      <c r="A7081">
        <v>1</v>
      </c>
      <c r="B7081" s="1">
        <f>48/82*K7081</f>
        <v>128307.51219512195</v>
      </c>
      <c r="C7081" t="s">
        <v>22</v>
      </c>
      <c r="D7081" t="s">
        <v>1967</v>
      </c>
      <c r="E7081">
        <v>31</v>
      </c>
      <c r="F7081">
        <v>0</v>
      </c>
      <c r="H7081">
        <v>0</v>
      </c>
      <c r="K7081" s="1">
        <v>219192</v>
      </c>
      <c r="L7081" s="1">
        <v>0</v>
      </c>
      <c r="N7081" s="3">
        <v>2.5</v>
      </c>
      <c r="O7081" s="10">
        <f>N7081-1/SUMIF(Seasons!A$2:A$8,C7081,Seasons!E$2:E$8)*(B7081-(E7081/SUMIF(Seasons!A$2:A$8,C7081,Seasons!B$2:B$8))*SUMIF(Seasons!A$2:A$8,C7081,Seasons!C$2:C$8))</f>
        <v>2.4337766946570345</v>
      </c>
    </row>
    <row r="7082" spans="1:15" x14ac:dyDescent="0.2">
      <c r="A7082">
        <v>1</v>
      </c>
      <c r="B7082" s="1">
        <f>K7082</f>
        <v>1150000</v>
      </c>
      <c r="C7082" t="s">
        <v>15</v>
      </c>
      <c r="D7082" t="s">
        <v>1967</v>
      </c>
      <c r="E7082">
        <v>195</v>
      </c>
      <c r="F7082">
        <v>0</v>
      </c>
      <c r="G7082">
        <v>0</v>
      </c>
      <c r="H7082">
        <v>0</v>
      </c>
      <c r="I7082"/>
      <c r="J7082" s="1">
        <v>1150000</v>
      </c>
      <c r="K7082" s="1">
        <v>1150000</v>
      </c>
      <c r="L7082" s="1">
        <v>0</v>
      </c>
      <c r="M7082"/>
      <c r="N7082" s="3">
        <v>13.7</v>
      </c>
      <c r="O7082" s="10">
        <f>N7082-1/SUMIF(Seasons!A$2:A$8,C7082,Seasons!E$2:E$8)*(B7082-(E7082/SUMIF(Seasons!A$2:A$8,C7082,Seasons!B$2:B$8))*SUMIF(Seasons!A$2:A$8,C7082,Seasons!C$2:C$8))</f>
        <v>12.306001936108421</v>
      </c>
    </row>
    <row r="7083" spans="1:15" x14ac:dyDescent="0.2">
      <c r="A7083">
        <v>1</v>
      </c>
      <c r="B7083" s="1">
        <v>3500000</v>
      </c>
      <c r="C7083" t="s">
        <v>23</v>
      </c>
      <c r="D7083" t="s">
        <v>1967</v>
      </c>
      <c r="E7083">
        <v>186</v>
      </c>
      <c r="K7083" s="1">
        <v>3500000</v>
      </c>
      <c r="L7083" s="1">
        <v>0</v>
      </c>
      <c r="N7083" s="3">
        <v>9.6999999999999993</v>
      </c>
      <c r="O7083" s="10">
        <f>N7083-1/SUMIF(Seasons!A$2:A$8,C7083,Seasons!E$2:E$8)*(B7083-(E7083/SUMIF(Seasons!A$2:A$8,C7083,Seasons!B$2:B$8))*SUMIF(Seasons!A$2:A$8,C7083,Seasons!C$2:C$8))</f>
        <v>3.4178349600709845</v>
      </c>
    </row>
    <row r="7084" spans="1:15" x14ac:dyDescent="0.2">
      <c r="A7084">
        <v>1</v>
      </c>
      <c r="B7084" s="1">
        <f>K7084</f>
        <v>54054</v>
      </c>
      <c r="C7084" s="11" t="s">
        <v>21</v>
      </c>
      <c r="D7084" s="11" t="s">
        <v>1968</v>
      </c>
      <c r="E7084" s="12">
        <v>12</v>
      </c>
      <c r="F7084" s="12">
        <v>0</v>
      </c>
      <c r="G7084" s="12">
        <v>0</v>
      </c>
      <c r="H7084" s="12">
        <v>0</v>
      </c>
      <c r="I7084" s="12"/>
      <c r="J7084" s="14">
        <v>833333</v>
      </c>
      <c r="K7084" s="14">
        <v>54054</v>
      </c>
      <c r="L7084" s="14">
        <v>0</v>
      </c>
      <c r="M7084" s="13">
        <v>0</v>
      </c>
      <c r="N7084" s="10">
        <v>-0.1</v>
      </c>
      <c r="O7084" s="10">
        <f>N7084-1/SUMIF(Seasons!A$2:A$8,C7084,Seasons!E$2:E$8)*(B7084-(E7084/SUMIF(Seasons!A$2:A$8,C7084,Seasons!B$2:B$8))*SUMIF(Seasons!A$2:A$8,C7084,Seasons!C$2:C$8))</f>
        <v>-0.14595487819078054</v>
      </c>
    </row>
    <row r="7085" spans="1:15" x14ac:dyDescent="0.2">
      <c r="A7085">
        <v>1</v>
      </c>
      <c r="B7085" s="1">
        <f>48/82*K7085</f>
        <v>172505.56097560975</v>
      </c>
      <c r="C7085" t="s">
        <v>22</v>
      </c>
      <c r="D7085" t="s">
        <v>1968</v>
      </c>
      <c r="E7085">
        <v>45</v>
      </c>
      <c r="F7085">
        <v>0</v>
      </c>
      <c r="H7085">
        <v>0</v>
      </c>
      <c r="K7085" s="1">
        <v>294697</v>
      </c>
      <c r="L7085" s="1">
        <v>185000</v>
      </c>
      <c r="N7085" s="3">
        <v>1.3</v>
      </c>
      <c r="O7085" s="10">
        <f>N7085-1/SUMIF(Seasons!A$2:A$8,C7085,Seasons!E$2:E$8)*(B7085-(E7085/SUMIF(Seasons!A$2:A$8,C7085,Seasons!B$2:B$8))*SUMIF(Seasons!A$2:A$8,C7085,Seasons!C$2:C$8))</f>
        <v>1.2322508753308061</v>
      </c>
    </row>
    <row r="7086" spans="1:15" x14ac:dyDescent="0.2">
      <c r="A7086">
        <v>1</v>
      </c>
      <c r="B7086" s="1">
        <f>K7086</f>
        <v>470915</v>
      </c>
      <c r="C7086" t="s">
        <v>15</v>
      </c>
      <c r="D7086" t="s">
        <v>1968</v>
      </c>
      <c r="E7086">
        <v>119</v>
      </c>
      <c r="F7086">
        <v>0</v>
      </c>
      <c r="G7086">
        <v>0</v>
      </c>
      <c r="H7086">
        <v>0</v>
      </c>
      <c r="I7086"/>
      <c r="J7086" s="1">
        <v>833333</v>
      </c>
      <c r="K7086" s="1">
        <v>470915</v>
      </c>
      <c r="L7086" s="1">
        <v>0</v>
      </c>
      <c r="M7086"/>
      <c r="N7086" s="3">
        <v>0.8</v>
      </c>
      <c r="O7086" s="10">
        <f>N7086-1/SUMIF(Seasons!A$2:A$8,C7086,Seasons!E$2:E$8)*(B7086-(E7086/SUMIF(Seasons!A$2:A$8,C7086,Seasons!B$2:B$8))*SUMIF(Seasons!A$2:A$8,C7086,Seasons!C$2:C$8))</f>
        <v>0.48571390274778481</v>
      </c>
    </row>
    <row r="7087" spans="1:15" x14ac:dyDescent="0.2">
      <c r="A7087">
        <v>1</v>
      </c>
      <c r="B7087" s="1">
        <v>900000</v>
      </c>
      <c r="C7087" t="s">
        <v>23</v>
      </c>
      <c r="D7087" t="s">
        <v>1968</v>
      </c>
      <c r="E7087">
        <v>186</v>
      </c>
      <c r="K7087" s="1">
        <v>900000</v>
      </c>
      <c r="L7087" s="1">
        <v>0</v>
      </c>
      <c r="N7087" s="3">
        <v>7</v>
      </c>
      <c r="O7087" s="10">
        <f>N7087-1/SUMIF(Seasons!A$2:A$8,C7087,Seasons!E$2:E$8)*(B7087-(E7087/SUMIF(Seasons!A$2:A$8,C7087,Seasons!B$2:B$8))*SUMIF(Seasons!A$2:A$8,C7087,Seasons!C$2:C$8))</f>
        <v>6.2546583850931681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0"/>
  <sheetViews>
    <sheetView tabSelected="1" workbookViewId="0">
      <selection activeCell="A2" sqref="A2"/>
    </sheetView>
  </sheetViews>
  <sheetFormatPr defaultColWidth="11.5703125" defaultRowHeight="12.75" x14ac:dyDescent="0.2"/>
  <cols>
    <col min="1" max="1" width="19.28515625" customWidth="1"/>
    <col min="2" max="2" width="12.5703125" customWidth="1"/>
    <col min="3" max="3" width="6.140625" customWidth="1"/>
    <col min="4" max="4" width="6.140625" style="3" customWidth="1"/>
    <col min="5" max="5" width="5.7109375" style="3" customWidth="1"/>
    <col min="6" max="6" width="7.5703125" style="22" customWidth="1"/>
  </cols>
  <sheetData>
    <row r="1" spans="1:6" s="4" customFormat="1" x14ac:dyDescent="0.2">
      <c r="A1" s="4" t="s">
        <v>3</v>
      </c>
      <c r="B1" s="4" t="s">
        <v>1969</v>
      </c>
      <c r="C1" s="4" t="s">
        <v>1</v>
      </c>
      <c r="D1" s="9" t="s">
        <v>13</v>
      </c>
      <c r="E1" s="9" t="s">
        <v>14</v>
      </c>
      <c r="F1" s="23" t="s">
        <v>1970</v>
      </c>
    </row>
    <row r="2" spans="1:6" x14ac:dyDescent="0.2">
      <c r="A2" s="11" t="s">
        <v>1576</v>
      </c>
      <c r="B2" s="24">
        <f t="shared" ref="B2:B65" si="0">SUMIF(Player,A2,Count)</f>
        <v>7</v>
      </c>
      <c r="C2" s="22">
        <f t="shared" ref="C2:C65" si="1">SUMIF(Player,A2,Cap)/1000000</f>
        <v>13.293853414634146</v>
      </c>
      <c r="D2" s="3">
        <f t="shared" ref="D2:D65" si="2">SUMIF(Player,A2,GVT)</f>
        <v>94.2</v>
      </c>
      <c r="E2" s="3">
        <f t="shared" ref="E2:E65" si="3">SUMIF(Player,A2,GVS)</f>
        <v>71.078420742685921</v>
      </c>
      <c r="F2" s="22">
        <f t="shared" ref="F2:F65" si="4">C2/B2</f>
        <v>1.8991219163763067</v>
      </c>
    </row>
    <row r="3" spans="1:6" x14ac:dyDescent="0.2">
      <c r="A3" s="11" t="s">
        <v>1427</v>
      </c>
      <c r="B3" s="24">
        <f t="shared" si="0"/>
        <v>7</v>
      </c>
      <c r="C3" s="22">
        <f t="shared" si="1"/>
        <v>26.704878048780486</v>
      </c>
      <c r="D3" s="3">
        <f t="shared" si="2"/>
        <v>121.1</v>
      </c>
      <c r="E3" s="3">
        <f t="shared" si="3"/>
        <v>67.609939816364431</v>
      </c>
      <c r="F3" s="22">
        <f t="shared" si="4"/>
        <v>3.8149825783972124</v>
      </c>
    </row>
    <row r="4" spans="1:6" x14ac:dyDescent="0.2">
      <c r="A4" s="11" t="s">
        <v>1460</v>
      </c>
      <c r="B4" s="24">
        <f t="shared" si="0"/>
        <v>7</v>
      </c>
      <c r="C4" s="22">
        <f t="shared" si="1"/>
        <v>24.948780487804878</v>
      </c>
      <c r="D4" s="3">
        <f t="shared" si="2"/>
        <v>117.39999999999999</v>
      </c>
      <c r="E4" s="3">
        <f t="shared" si="3"/>
        <v>67.242921837331565</v>
      </c>
      <c r="F4" s="22">
        <f t="shared" si="4"/>
        <v>3.5641114982578399</v>
      </c>
    </row>
    <row r="5" spans="1:6" x14ac:dyDescent="0.2">
      <c r="A5" s="11" t="s">
        <v>602</v>
      </c>
      <c r="B5" s="24">
        <f t="shared" si="0"/>
        <v>7</v>
      </c>
      <c r="C5" s="22">
        <f t="shared" si="1"/>
        <v>20.435119951219512</v>
      </c>
      <c r="D5" s="3">
        <f t="shared" si="2"/>
        <v>95.3</v>
      </c>
      <c r="E5" s="3">
        <f t="shared" si="3"/>
        <v>57.540211222187644</v>
      </c>
      <c r="F5" s="22">
        <f t="shared" si="4"/>
        <v>2.919302850174216</v>
      </c>
    </row>
    <row r="6" spans="1:6" x14ac:dyDescent="0.2">
      <c r="A6" s="11" t="s">
        <v>1053</v>
      </c>
      <c r="B6" s="24">
        <f t="shared" si="0"/>
        <v>7</v>
      </c>
      <c r="C6" s="22">
        <f t="shared" si="1"/>
        <v>46.899390243902438</v>
      </c>
      <c r="D6" s="3">
        <f t="shared" si="2"/>
        <v>160.30000000000001</v>
      </c>
      <c r="E6" s="3">
        <f t="shared" si="3"/>
        <v>56.774457151418062</v>
      </c>
      <c r="F6" s="22">
        <f t="shared" si="4"/>
        <v>6.6999128919860622</v>
      </c>
    </row>
    <row r="7" spans="1:6" x14ac:dyDescent="0.2">
      <c r="A7" s="11" t="s">
        <v>1779</v>
      </c>
      <c r="B7" s="24">
        <f t="shared" si="0"/>
        <v>6</v>
      </c>
      <c r="C7" s="22">
        <f t="shared" si="1"/>
        <v>21.526829268292683</v>
      </c>
      <c r="D7" s="3">
        <f t="shared" si="2"/>
        <v>101.3</v>
      </c>
      <c r="E7" s="3">
        <f t="shared" si="3"/>
        <v>56.246584163387766</v>
      </c>
      <c r="F7" s="22">
        <f t="shared" si="4"/>
        <v>3.5878048780487806</v>
      </c>
    </row>
    <row r="8" spans="1:6" x14ac:dyDescent="0.2">
      <c r="A8" s="11" t="s">
        <v>1497</v>
      </c>
      <c r="B8" s="24">
        <f t="shared" si="0"/>
        <v>7</v>
      </c>
      <c r="C8" s="22">
        <f t="shared" si="1"/>
        <v>26.170060975609758</v>
      </c>
      <c r="D8" s="3">
        <f t="shared" si="2"/>
        <v>103.6</v>
      </c>
      <c r="E8" s="3">
        <f t="shared" si="3"/>
        <v>52.396666094651657</v>
      </c>
      <c r="F8" s="22">
        <f t="shared" si="4"/>
        <v>3.7385801393728224</v>
      </c>
    </row>
    <row r="9" spans="1:6" x14ac:dyDescent="0.2">
      <c r="A9" s="11" t="s">
        <v>45</v>
      </c>
      <c r="B9" s="24">
        <f t="shared" si="0"/>
        <v>7</v>
      </c>
      <c r="C9" s="22">
        <f t="shared" si="1"/>
        <v>15.603853658536584</v>
      </c>
      <c r="D9" s="3">
        <f t="shared" si="2"/>
        <v>79.599999999999994</v>
      </c>
      <c r="E9" s="3">
        <f t="shared" si="3"/>
        <v>51.557551730386713</v>
      </c>
      <c r="F9" s="22">
        <f t="shared" si="4"/>
        <v>2.2291219512195122</v>
      </c>
    </row>
    <row r="10" spans="1:6" x14ac:dyDescent="0.2">
      <c r="A10" s="11" t="s">
        <v>1254</v>
      </c>
      <c r="B10" s="24">
        <f t="shared" si="0"/>
        <v>7</v>
      </c>
      <c r="C10" s="22">
        <f t="shared" si="1"/>
        <v>9.2097560975609749</v>
      </c>
      <c r="D10" s="3">
        <f t="shared" si="2"/>
        <v>63.800000000000004</v>
      </c>
      <c r="E10" s="3">
        <f t="shared" si="3"/>
        <v>51.054831395708369</v>
      </c>
      <c r="F10" s="22">
        <f t="shared" si="4"/>
        <v>1.3156794425087106</v>
      </c>
    </row>
    <row r="11" spans="1:6" x14ac:dyDescent="0.2">
      <c r="A11" s="11" t="s">
        <v>126</v>
      </c>
      <c r="B11" s="24">
        <f t="shared" si="0"/>
        <v>6</v>
      </c>
      <c r="C11" s="22">
        <f t="shared" si="1"/>
        <v>15.851918853658537</v>
      </c>
      <c r="D11" s="3">
        <f t="shared" si="2"/>
        <v>78.099999999999994</v>
      </c>
      <c r="E11" s="3">
        <f t="shared" si="3"/>
        <v>49.467784787609332</v>
      </c>
      <c r="F11" s="22">
        <f t="shared" si="4"/>
        <v>2.6419864756097562</v>
      </c>
    </row>
    <row r="12" spans="1:6" x14ac:dyDescent="0.2">
      <c r="A12" s="11" t="s">
        <v>351</v>
      </c>
      <c r="B12" s="24">
        <f t="shared" si="0"/>
        <v>6</v>
      </c>
      <c r="C12" s="22">
        <f t="shared" si="1"/>
        <v>13.317901829268292</v>
      </c>
      <c r="D12" s="3">
        <f t="shared" si="2"/>
        <v>70.699999999999989</v>
      </c>
      <c r="E12" s="3">
        <f t="shared" si="3"/>
        <v>46.909767909093866</v>
      </c>
      <c r="F12" s="22">
        <f t="shared" si="4"/>
        <v>2.2196503048780487</v>
      </c>
    </row>
    <row r="13" spans="1:6" x14ac:dyDescent="0.2">
      <c r="A13" s="11" t="s">
        <v>1351</v>
      </c>
      <c r="B13" s="24">
        <f t="shared" si="0"/>
        <v>7</v>
      </c>
      <c r="C13" s="22">
        <f t="shared" si="1"/>
        <v>23.616463414634147</v>
      </c>
      <c r="D13" s="3">
        <f t="shared" si="2"/>
        <v>93.5</v>
      </c>
      <c r="E13" s="3">
        <f t="shared" si="3"/>
        <v>46.865240542546587</v>
      </c>
      <c r="F13" s="22">
        <f t="shared" si="4"/>
        <v>3.3737804878048783</v>
      </c>
    </row>
    <row r="14" spans="1:6" x14ac:dyDescent="0.2">
      <c r="A14" s="11" t="s">
        <v>759</v>
      </c>
      <c r="B14" s="24">
        <f t="shared" si="0"/>
        <v>6</v>
      </c>
      <c r="C14" s="22">
        <f t="shared" si="1"/>
        <v>4.3510339024390241</v>
      </c>
      <c r="D14" s="3">
        <f t="shared" si="2"/>
        <v>51.900000000000006</v>
      </c>
      <c r="E14" s="3">
        <f t="shared" si="3"/>
        <v>45.859312503043881</v>
      </c>
      <c r="F14" s="22">
        <f t="shared" si="4"/>
        <v>0.72517231707317065</v>
      </c>
    </row>
    <row r="15" spans="1:6" x14ac:dyDescent="0.2">
      <c r="A15" s="11" t="s">
        <v>1443</v>
      </c>
      <c r="B15" s="24">
        <f t="shared" si="0"/>
        <v>7</v>
      </c>
      <c r="C15" s="22">
        <f t="shared" si="1"/>
        <v>17.793658536585369</v>
      </c>
      <c r="D15" s="3">
        <f t="shared" si="2"/>
        <v>77.8</v>
      </c>
      <c r="E15" s="3">
        <f t="shared" si="3"/>
        <v>45.20656267168809</v>
      </c>
      <c r="F15" s="22">
        <f t="shared" si="4"/>
        <v>2.5419512195121956</v>
      </c>
    </row>
    <row r="16" spans="1:6" x14ac:dyDescent="0.2">
      <c r="A16" s="11" t="s">
        <v>1696</v>
      </c>
      <c r="B16" s="24">
        <f t="shared" si="0"/>
        <v>5</v>
      </c>
      <c r="C16" s="22">
        <f t="shared" si="1"/>
        <v>8.4121951219512194</v>
      </c>
      <c r="D16" s="3">
        <f t="shared" si="2"/>
        <v>58.6</v>
      </c>
      <c r="E16" s="3">
        <f t="shared" si="3"/>
        <v>45.189840335854669</v>
      </c>
      <c r="F16" s="22">
        <f t="shared" si="4"/>
        <v>1.6824390243902438</v>
      </c>
    </row>
    <row r="17" spans="1:6" x14ac:dyDescent="0.2">
      <c r="A17" s="11" t="s">
        <v>1793</v>
      </c>
      <c r="B17" s="24">
        <f t="shared" si="0"/>
        <v>7</v>
      </c>
      <c r="C17" s="22">
        <f t="shared" si="1"/>
        <v>34.487804878048777</v>
      </c>
      <c r="D17" s="3">
        <f t="shared" si="2"/>
        <v>117.70000000000002</v>
      </c>
      <c r="E17" s="3">
        <f t="shared" si="3"/>
        <v>45.129358721468357</v>
      </c>
      <c r="F17" s="22">
        <f t="shared" si="4"/>
        <v>4.9268292682926829</v>
      </c>
    </row>
    <row r="18" spans="1:6" x14ac:dyDescent="0.2">
      <c r="A18" s="11" t="s">
        <v>1315</v>
      </c>
      <c r="B18" s="24">
        <f t="shared" si="0"/>
        <v>7</v>
      </c>
      <c r="C18" s="22">
        <f t="shared" si="1"/>
        <v>16.96890243902439</v>
      </c>
      <c r="D18" s="3">
        <f t="shared" si="2"/>
        <v>74.7</v>
      </c>
      <c r="E18" s="3">
        <f t="shared" si="3"/>
        <v>43.862170209321391</v>
      </c>
      <c r="F18" s="22">
        <f t="shared" si="4"/>
        <v>2.4241289198606273</v>
      </c>
    </row>
    <row r="19" spans="1:6" x14ac:dyDescent="0.2">
      <c r="A19" t="s">
        <v>250</v>
      </c>
      <c r="B19" s="24">
        <f t="shared" si="0"/>
        <v>7</v>
      </c>
      <c r="C19" s="22">
        <f t="shared" si="1"/>
        <v>16.654064707317072</v>
      </c>
      <c r="D19" s="3">
        <f t="shared" si="2"/>
        <v>72.7</v>
      </c>
      <c r="E19" s="3">
        <f t="shared" si="3"/>
        <v>42.186234847775196</v>
      </c>
      <c r="F19" s="22">
        <f t="shared" si="4"/>
        <v>2.3791521010452961</v>
      </c>
    </row>
    <row r="20" spans="1:6" x14ac:dyDescent="0.2">
      <c r="A20" s="11" t="s">
        <v>670</v>
      </c>
      <c r="B20" s="24">
        <f t="shared" si="0"/>
        <v>7</v>
      </c>
      <c r="C20" s="22">
        <f t="shared" si="1"/>
        <v>18.725890951219515</v>
      </c>
      <c r="D20" s="3">
        <f t="shared" si="2"/>
        <v>74.7</v>
      </c>
      <c r="E20" s="3">
        <f t="shared" si="3"/>
        <v>39.414146908375159</v>
      </c>
      <c r="F20" s="22">
        <f t="shared" si="4"/>
        <v>2.675127278745645</v>
      </c>
    </row>
    <row r="21" spans="1:6" x14ac:dyDescent="0.2">
      <c r="A21" s="11" t="s">
        <v>1831</v>
      </c>
      <c r="B21" s="24">
        <f t="shared" si="0"/>
        <v>7</v>
      </c>
      <c r="C21" s="22">
        <f t="shared" si="1"/>
        <v>15.681688390243902</v>
      </c>
      <c r="D21" s="3">
        <f t="shared" si="2"/>
        <v>66.5</v>
      </c>
      <c r="E21" s="3">
        <f t="shared" si="3"/>
        <v>39.150490851844083</v>
      </c>
      <c r="F21" s="22">
        <f t="shared" si="4"/>
        <v>2.2402411986062716</v>
      </c>
    </row>
    <row r="22" spans="1:6" x14ac:dyDescent="0.2">
      <c r="A22" s="11" t="s">
        <v>864</v>
      </c>
      <c r="B22" s="24">
        <f t="shared" si="0"/>
        <v>7</v>
      </c>
      <c r="C22" s="22">
        <f t="shared" si="1"/>
        <v>28.358412536585366</v>
      </c>
      <c r="D22" s="3">
        <f t="shared" si="2"/>
        <v>95.899999999999991</v>
      </c>
      <c r="E22" s="3">
        <f t="shared" si="3"/>
        <v>38.25509968783215</v>
      </c>
      <c r="F22" s="22">
        <f t="shared" si="4"/>
        <v>4.0512017909407669</v>
      </c>
    </row>
    <row r="23" spans="1:6" x14ac:dyDescent="0.2">
      <c r="A23" s="11" t="s">
        <v>1090</v>
      </c>
      <c r="B23" s="24">
        <f t="shared" si="0"/>
        <v>6</v>
      </c>
      <c r="C23" s="22">
        <f t="shared" si="1"/>
        <v>14.07426063414634</v>
      </c>
      <c r="D23" s="3">
        <f t="shared" si="2"/>
        <v>63.8</v>
      </c>
      <c r="E23" s="3">
        <f t="shared" si="3"/>
        <v>38.180062107640744</v>
      </c>
      <c r="F23" s="22">
        <f t="shared" si="4"/>
        <v>2.3457101056910568</v>
      </c>
    </row>
    <row r="24" spans="1:6" x14ac:dyDescent="0.2">
      <c r="A24" s="11" t="s">
        <v>1255</v>
      </c>
      <c r="B24" s="24">
        <f t="shared" si="0"/>
        <v>7</v>
      </c>
      <c r="C24" s="22">
        <f t="shared" si="1"/>
        <v>17.963765243902436</v>
      </c>
      <c r="D24" s="3">
        <f t="shared" si="2"/>
        <v>70.899999999999991</v>
      </c>
      <c r="E24" s="3">
        <f t="shared" si="3"/>
        <v>37.601639667328747</v>
      </c>
      <c r="F24" s="22">
        <f t="shared" si="4"/>
        <v>2.5662521777003482</v>
      </c>
    </row>
    <row r="25" spans="1:6" x14ac:dyDescent="0.2">
      <c r="A25" s="11" t="s">
        <v>1848</v>
      </c>
      <c r="B25" s="24">
        <f t="shared" si="0"/>
        <v>6</v>
      </c>
      <c r="C25" s="22">
        <f t="shared" si="1"/>
        <v>21.770731707317072</v>
      </c>
      <c r="D25" s="3">
        <f t="shared" si="2"/>
        <v>84.999999999999986</v>
      </c>
      <c r="E25" s="3">
        <f t="shared" si="3"/>
        <v>37.1089241321815</v>
      </c>
      <c r="F25" s="22">
        <f t="shared" si="4"/>
        <v>3.6284552845528455</v>
      </c>
    </row>
    <row r="26" spans="1:6" x14ac:dyDescent="0.2">
      <c r="A26" s="11" t="s">
        <v>1322</v>
      </c>
      <c r="B26" s="24">
        <f t="shared" si="0"/>
        <v>7</v>
      </c>
      <c r="C26" s="22">
        <f t="shared" si="1"/>
        <v>13.615544512195122</v>
      </c>
      <c r="D26" s="3">
        <f t="shared" si="2"/>
        <v>60.300000000000004</v>
      </c>
      <c r="E26" s="3">
        <f t="shared" si="3"/>
        <v>36.404075809044507</v>
      </c>
      <c r="F26" s="22">
        <f t="shared" si="4"/>
        <v>1.945077787456446</v>
      </c>
    </row>
    <row r="27" spans="1:6" x14ac:dyDescent="0.2">
      <c r="A27" t="s">
        <v>1613</v>
      </c>
      <c r="B27" s="24">
        <f t="shared" si="0"/>
        <v>5</v>
      </c>
      <c r="C27" s="22">
        <f t="shared" si="1"/>
        <v>11.408851975609757</v>
      </c>
      <c r="D27" s="3">
        <f t="shared" si="2"/>
        <v>56.099999999999994</v>
      </c>
      <c r="E27" s="3">
        <f t="shared" si="3"/>
        <v>35.73758663455569</v>
      </c>
      <c r="F27" s="22">
        <f t="shared" si="4"/>
        <v>2.2817703951219515</v>
      </c>
    </row>
    <row r="28" spans="1:6" x14ac:dyDescent="0.2">
      <c r="A28" s="11" t="s">
        <v>448</v>
      </c>
      <c r="B28" s="24">
        <f t="shared" si="0"/>
        <v>7</v>
      </c>
      <c r="C28" s="22">
        <f t="shared" si="1"/>
        <v>14.078048780487805</v>
      </c>
      <c r="D28" s="3">
        <f t="shared" si="2"/>
        <v>59.5</v>
      </c>
      <c r="E28" s="3">
        <f t="shared" si="3"/>
        <v>34.768492899646915</v>
      </c>
      <c r="F28" s="22">
        <f t="shared" si="4"/>
        <v>2.0111498257839719</v>
      </c>
    </row>
    <row r="29" spans="1:6" x14ac:dyDescent="0.2">
      <c r="A29" s="11" t="s">
        <v>768</v>
      </c>
      <c r="B29" s="24">
        <f t="shared" si="0"/>
        <v>7</v>
      </c>
      <c r="C29" s="22">
        <f t="shared" si="1"/>
        <v>16.300741170731708</v>
      </c>
      <c r="D29" s="3">
        <f t="shared" si="2"/>
        <v>63.5</v>
      </c>
      <c r="E29" s="3">
        <f t="shared" si="3"/>
        <v>34.586666379697988</v>
      </c>
      <c r="F29" s="22">
        <f t="shared" si="4"/>
        <v>2.3286773101045299</v>
      </c>
    </row>
    <row r="30" spans="1:6" x14ac:dyDescent="0.2">
      <c r="A30" s="11" t="s">
        <v>598</v>
      </c>
      <c r="B30" s="24">
        <f t="shared" si="0"/>
        <v>7</v>
      </c>
      <c r="C30" s="22">
        <f t="shared" si="1"/>
        <v>17.088171731707316</v>
      </c>
      <c r="D30" s="3">
        <f t="shared" si="2"/>
        <v>65.100000000000009</v>
      </c>
      <c r="E30" s="3">
        <f t="shared" si="3"/>
        <v>34.283139929920445</v>
      </c>
      <c r="F30" s="22">
        <f t="shared" si="4"/>
        <v>2.4411673902439022</v>
      </c>
    </row>
    <row r="31" spans="1:6" x14ac:dyDescent="0.2">
      <c r="A31" s="11" t="s">
        <v>1594</v>
      </c>
      <c r="B31" s="24">
        <f t="shared" si="0"/>
        <v>5</v>
      </c>
      <c r="C31" s="22">
        <f t="shared" si="1"/>
        <v>19.126829268292685</v>
      </c>
      <c r="D31" s="3">
        <f t="shared" si="2"/>
        <v>72.400000000000006</v>
      </c>
      <c r="E31" s="3">
        <f t="shared" si="3"/>
        <v>34.200237436488983</v>
      </c>
      <c r="F31" s="22">
        <f t="shared" si="4"/>
        <v>3.8253658536585369</v>
      </c>
    </row>
    <row r="32" spans="1:6" x14ac:dyDescent="0.2">
      <c r="A32" s="11" t="s">
        <v>276</v>
      </c>
      <c r="B32" s="24">
        <f t="shared" si="0"/>
        <v>6</v>
      </c>
      <c r="C32" s="22">
        <f t="shared" si="1"/>
        <v>12.166412414634145</v>
      </c>
      <c r="D32" s="3">
        <f t="shared" si="2"/>
        <v>54.5</v>
      </c>
      <c r="E32" s="3">
        <f t="shared" si="3"/>
        <v>33.285128405684119</v>
      </c>
      <c r="F32" s="22">
        <f t="shared" si="4"/>
        <v>2.0277354024390242</v>
      </c>
    </row>
    <row r="33" spans="1:6" x14ac:dyDescent="0.2">
      <c r="A33" s="11" t="s">
        <v>489</v>
      </c>
      <c r="B33" s="24">
        <f t="shared" si="0"/>
        <v>7</v>
      </c>
      <c r="C33" s="22">
        <f t="shared" si="1"/>
        <v>22.68780487804878</v>
      </c>
      <c r="D33" s="3">
        <f t="shared" si="2"/>
        <v>77.8</v>
      </c>
      <c r="E33" s="3">
        <f t="shared" si="3"/>
        <v>33.005894131749656</v>
      </c>
      <c r="F33" s="22">
        <f t="shared" si="4"/>
        <v>3.2411149825783974</v>
      </c>
    </row>
    <row r="34" spans="1:6" x14ac:dyDescent="0.2">
      <c r="A34" s="11" t="s">
        <v>640</v>
      </c>
      <c r="B34" s="24">
        <f t="shared" si="0"/>
        <v>7</v>
      </c>
      <c r="C34" s="22">
        <f t="shared" si="1"/>
        <v>12.831097560975609</v>
      </c>
      <c r="D34" s="3">
        <f t="shared" si="2"/>
        <v>54.1</v>
      </c>
      <c r="E34" s="3">
        <f t="shared" si="3"/>
        <v>32.960669282630867</v>
      </c>
      <c r="F34" s="22">
        <f t="shared" si="4"/>
        <v>1.8330139372822298</v>
      </c>
    </row>
    <row r="35" spans="1:6" x14ac:dyDescent="0.2">
      <c r="A35" s="11" t="s">
        <v>853</v>
      </c>
      <c r="B35" s="24">
        <f t="shared" si="0"/>
        <v>6</v>
      </c>
      <c r="C35" s="22">
        <f t="shared" si="1"/>
        <v>20.496070048780485</v>
      </c>
      <c r="D35" s="3">
        <f t="shared" si="2"/>
        <v>72.099999999999994</v>
      </c>
      <c r="E35" s="3">
        <f t="shared" si="3"/>
        <v>32.82086008012503</v>
      </c>
      <c r="F35" s="22">
        <f t="shared" si="4"/>
        <v>3.4160116747967475</v>
      </c>
    </row>
    <row r="36" spans="1:6" x14ac:dyDescent="0.2">
      <c r="A36" s="11" t="s">
        <v>85</v>
      </c>
      <c r="B36" s="24">
        <f t="shared" si="0"/>
        <v>7</v>
      </c>
      <c r="C36" s="22">
        <f t="shared" si="1"/>
        <v>23.634146341463417</v>
      </c>
      <c r="D36" s="3">
        <f t="shared" si="2"/>
        <v>79.600000000000009</v>
      </c>
      <c r="E36" s="3">
        <f t="shared" si="3"/>
        <v>32.456774080867582</v>
      </c>
      <c r="F36" s="22">
        <f t="shared" si="4"/>
        <v>3.3763066202090597</v>
      </c>
    </row>
    <row r="37" spans="1:6" x14ac:dyDescent="0.2">
      <c r="A37" s="11" t="s">
        <v>1238</v>
      </c>
      <c r="B37" s="24">
        <f t="shared" si="0"/>
        <v>7</v>
      </c>
      <c r="C37" s="22">
        <f t="shared" si="1"/>
        <v>20.30739126829268</v>
      </c>
      <c r="D37" s="3">
        <f t="shared" si="2"/>
        <v>70.3</v>
      </c>
      <c r="E37" s="3">
        <f t="shared" si="3"/>
        <v>31.979414287179374</v>
      </c>
      <c r="F37" s="22">
        <f t="shared" si="4"/>
        <v>2.9010558954703827</v>
      </c>
    </row>
    <row r="38" spans="1:6" x14ac:dyDescent="0.2">
      <c r="A38" s="11" t="s">
        <v>1341</v>
      </c>
      <c r="B38" s="24">
        <f t="shared" si="0"/>
        <v>7</v>
      </c>
      <c r="C38" s="22">
        <f t="shared" si="1"/>
        <v>34.864220243902437</v>
      </c>
      <c r="D38" s="3">
        <f t="shared" si="2"/>
        <v>104.60000000000001</v>
      </c>
      <c r="E38" s="3">
        <f t="shared" si="3"/>
        <v>31.949420403820483</v>
      </c>
      <c r="F38" s="22">
        <f t="shared" si="4"/>
        <v>4.9806028919860621</v>
      </c>
    </row>
    <row r="39" spans="1:6" x14ac:dyDescent="0.2">
      <c r="A39" t="s">
        <v>1760</v>
      </c>
      <c r="B39" s="24">
        <f t="shared" si="0"/>
        <v>3</v>
      </c>
      <c r="C39" s="22">
        <f t="shared" si="1"/>
        <v>3.1768292682926833</v>
      </c>
      <c r="D39" s="3">
        <f t="shared" si="2"/>
        <v>35.400000000000006</v>
      </c>
      <c r="E39" s="3">
        <f t="shared" si="3"/>
        <v>31.578191029986517</v>
      </c>
      <c r="F39" s="22">
        <f t="shared" si="4"/>
        <v>1.0589430894308944</v>
      </c>
    </row>
    <row r="40" spans="1:6" x14ac:dyDescent="0.2">
      <c r="A40" s="11" t="s">
        <v>767</v>
      </c>
      <c r="B40" s="24">
        <f t="shared" si="0"/>
        <v>7</v>
      </c>
      <c r="C40" s="22">
        <f t="shared" si="1"/>
        <v>36.87080487804878</v>
      </c>
      <c r="D40" s="3">
        <f t="shared" si="2"/>
        <v>111.7</v>
      </c>
      <c r="E40" s="3">
        <f t="shared" si="3"/>
        <v>31.198401002090602</v>
      </c>
      <c r="F40" s="22">
        <f t="shared" si="4"/>
        <v>5.2672578397212542</v>
      </c>
    </row>
    <row r="41" spans="1:6" x14ac:dyDescent="0.2">
      <c r="A41" s="11" t="s">
        <v>358</v>
      </c>
      <c r="B41" s="24">
        <f t="shared" si="0"/>
        <v>6</v>
      </c>
      <c r="C41" s="22">
        <f t="shared" si="1"/>
        <v>13.706744804878049</v>
      </c>
      <c r="D41" s="3">
        <f t="shared" si="2"/>
        <v>55.900000000000006</v>
      </c>
      <c r="E41" s="3">
        <f t="shared" si="3"/>
        <v>31.103117813211661</v>
      </c>
      <c r="F41" s="22">
        <f t="shared" si="4"/>
        <v>2.2844574674796747</v>
      </c>
    </row>
    <row r="42" spans="1:6" x14ac:dyDescent="0.2">
      <c r="A42" s="11" t="s">
        <v>164</v>
      </c>
      <c r="B42" s="24">
        <f t="shared" si="0"/>
        <v>5</v>
      </c>
      <c r="C42" s="22">
        <f t="shared" si="1"/>
        <v>15.276829268292683</v>
      </c>
      <c r="D42" s="3">
        <f t="shared" si="2"/>
        <v>60.1</v>
      </c>
      <c r="E42" s="3">
        <f t="shared" si="3"/>
        <v>31.102191921134157</v>
      </c>
      <c r="F42" s="22">
        <f t="shared" si="4"/>
        <v>3.0553658536585369</v>
      </c>
    </row>
    <row r="43" spans="1:6" x14ac:dyDescent="0.2">
      <c r="A43" s="11" t="s">
        <v>606</v>
      </c>
      <c r="B43" s="24">
        <f t="shared" si="0"/>
        <v>7</v>
      </c>
      <c r="C43" s="22">
        <f t="shared" si="1"/>
        <v>12.692941926829267</v>
      </c>
      <c r="D43" s="3">
        <f t="shared" si="2"/>
        <v>52.300000000000004</v>
      </c>
      <c r="E43" s="3">
        <f t="shared" si="3"/>
        <v>30.862397630385068</v>
      </c>
      <c r="F43" s="22">
        <f t="shared" si="4"/>
        <v>1.8132774181184668</v>
      </c>
    </row>
    <row r="44" spans="1:6" x14ac:dyDescent="0.2">
      <c r="A44" s="11" t="s">
        <v>1585</v>
      </c>
      <c r="B44" s="24">
        <f t="shared" si="0"/>
        <v>4</v>
      </c>
      <c r="C44" s="22">
        <f t="shared" si="1"/>
        <v>3.7990506829268291</v>
      </c>
      <c r="D44" s="3">
        <f t="shared" si="2"/>
        <v>35.799999999999997</v>
      </c>
      <c r="E44" s="3">
        <f t="shared" si="3"/>
        <v>30.809047645452818</v>
      </c>
      <c r="F44" s="22">
        <f t="shared" si="4"/>
        <v>0.94976267073170728</v>
      </c>
    </row>
    <row r="45" spans="1:6" x14ac:dyDescent="0.2">
      <c r="A45" s="11" t="s">
        <v>1851</v>
      </c>
      <c r="B45" s="24">
        <f t="shared" si="0"/>
        <v>7</v>
      </c>
      <c r="C45" s="22">
        <f t="shared" si="1"/>
        <v>17.05030387804878</v>
      </c>
      <c r="D45" s="3">
        <f t="shared" si="2"/>
        <v>61.699999999999989</v>
      </c>
      <c r="E45" s="3">
        <f t="shared" si="3"/>
        <v>30.699743635265257</v>
      </c>
      <c r="F45" s="22">
        <f t="shared" si="4"/>
        <v>2.4357576968641115</v>
      </c>
    </row>
    <row r="46" spans="1:6" x14ac:dyDescent="0.2">
      <c r="A46" s="11" t="s">
        <v>1687</v>
      </c>
      <c r="B46" s="24">
        <f t="shared" si="0"/>
        <v>7</v>
      </c>
      <c r="C46" s="22">
        <f t="shared" si="1"/>
        <v>38.065243902439029</v>
      </c>
      <c r="D46" s="3">
        <f t="shared" si="2"/>
        <v>111.2</v>
      </c>
      <c r="E46" s="3">
        <f t="shared" si="3"/>
        <v>30.654112696728184</v>
      </c>
      <c r="F46" s="22">
        <f t="shared" si="4"/>
        <v>5.4378919860627182</v>
      </c>
    </row>
    <row r="47" spans="1:6" x14ac:dyDescent="0.2">
      <c r="A47" s="11" t="s">
        <v>150</v>
      </c>
      <c r="B47" s="24">
        <f t="shared" si="0"/>
        <v>7</v>
      </c>
      <c r="C47" s="22">
        <f t="shared" si="1"/>
        <v>6.1101258048780487</v>
      </c>
      <c r="D47" s="3">
        <f t="shared" si="2"/>
        <v>39.6</v>
      </c>
      <c r="E47" s="3">
        <f t="shared" si="3"/>
        <v>30.39345465387051</v>
      </c>
      <c r="F47" s="22">
        <f t="shared" si="4"/>
        <v>0.87287511498257842</v>
      </c>
    </row>
    <row r="48" spans="1:6" x14ac:dyDescent="0.2">
      <c r="A48" t="s">
        <v>818</v>
      </c>
      <c r="B48" s="24">
        <f t="shared" si="0"/>
        <v>3</v>
      </c>
      <c r="C48" s="22">
        <f t="shared" si="1"/>
        <v>4.2209306097560972</v>
      </c>
      <c r="D48" s="3">
        <f t="shared" si="2"/>
        <v>36.800000000000004</v>
      </c>
      <c r="E48" s="3">
        <f t="shared" si="3"/>
        <v>30.314578810683319</v>
      </c>
      <c r="F48" s="22">
        <f t="shared" si="4"/>
        <v>1.4069768699186991</v>
      </c>
    </row>
    <row r="49" spans="1:6" x14ac:dyDescent="0.2">
      <c r="A49" s="11" t="s">
        <v>851</v>
      </c>
      <c r="B49" s="24">
        <f t="shared" si="0"/>
        <v>7</v>
      </c>
      <c r="C49" s="22">
        <f t="shared" si="1"/>
        <v>36.337804878048779</v>
      </c>
      <c r="D49" s="3">
        <f t="shared" si="2"/>
        <v>107.4</v>
      </c>
      <c r="E49" s="3">
        <f t="shared" si="3"/>
        <v>29.954123171828414</v>
      </c>
      <c r="F49" s="22">
        <f t="shared" si="4"/>
        <v>5.1911149825783971</v>
      </c>
    </row>
    <row r="50" spans="1:6" x14ac:dyDescent="0.2">
      <c r="A50" s="11" t="s">
        <v>1130</v>
      </c>
      <c r="B50" s="24">
        <f t="shared" si="0"/>
        <v>5</v>
      </c>
      <c r="C50" s="22">
        <f t="shared" si="1"/>
        <v>11.897141121951218</v>
      </c>
      <c r="D50" s="3">
        <f t="shared" si="2"/>
        <v>51.199999999999996</v>
      </c>
      <c r="E50" s="3">
        <f t="shared" si="3"/>
        <v>29.460864901915851</v>
      </c>
      <c r="F50" s="22">
        <f t="shared" si="4"/>
        <v>2.3794282243902436</v>
      </c>
    </row>
    <row r="51" spans="1:6" x14ac:dyDescent="0.2">
      <c r="A51" s="11" t="s">
        <v>960</v>
      </c>
      <c r="B51" s="24">
        <f t="shared" si="0"/>
        <v>7</v>
      </c>
      <c r="C51" s="22">
        <f t="shared" si="1"/>
        <v>21.225609756097562</v>
      </c>
      <c r="D51" s="3">
        <f t="shared" si="2"/>
        <v>70.099999999999994</v>
      </c>
      <c r="E51" s="3">
        <f t="shared" si="3"/>
        <v>29.135468128831405</v>
      </c>
      <c r="F51" s="22">
        <f t="shared" si="4"/>
        <v>3.0322299651567945</v>
      </c>
    </row>
    <row r="52" spans="1:6" x14ac:dyDescent="0.2">
      <c r="A52" s="11" t="s">
        <v>1766</v>
      </c>
      <c r="B52" s="24">
        <f t="shared" si="0"/>
        <v>6</v>
      </c>
      <c r="C52" s="22">
        <f t="shared" si="1"/>
        <v>25.469512195121951</v>
      </c>
      <c r="D52" s="3">
        <f t="shared" si="2"/>
        <v>81.2</v>
      </c>
      <c r="E52" s="3">
        <f t="shared" si="3"/>
        <v>28.984504109642437</v>
      </c>
      <c r="F52" s="22">
        <f t="shared" si="4"/>
        <v>4.2449186991869921</v>
      </c>
    </row>
    <row r="53" spans="1:6" x14ac:dyDescent="0.2">
      <c r="A53" s="11" t="s">
        <v>1591</v>
      </c>
      <c r="B53" s="24">
        <f t="shared" si="0"/>
        <v>7</v>
      </c>
      <c r="C53" s="22">
        <f t="shared" si="1"/>
        <v>38.545731707317067</v>
      </c>
      <c r="D53" s="3">
        <f t="shared" si="2"/>
        <v>111.89999999999999</v>
      </c>
      <c r="E53" s="3">
        <f t="shared" si="3"/>
        <v>28.732236293760664</v>
      </c>
      <c r="F53" s="22">
        <f t="shared" si="4"/>
        <v>5.5065331010452949</v>
      </c>
    </row>
    <row r="54" spans="1:6" x14ac:dyDescent="0.2">
      <c r="A54" s="11" t="s">
        <v>1725</v>
      </c>
      <c r="B54" s="24">
        <f t="shared" si="0"/>
        <v>6</v>
      </c>
      <c r="C54" s="22">
        <f t="shared" si="1"/>
        <v>15.151535243902439</v>
      </c>
      <c r="D54" s="3">
        <f t="shared" si="2"/>
        <v>56.400000000000006</v>
      </c>
      <c r="E54" s="3">
        <f t="shared" si="3"/>
        <v>28.69136755241135</v>
      </c>
      <c r="F54" s="22">
        <f t="shared" si="4"/>
        <v>2.5252558739837396</v>
      </c>
    </row>
    <row r="55" spans="1:6" x14ac:dyDescent="0.2">
      <c r="A55" s="11" t="s">
        <v>1536</v>
      </c>
      <c r="B55" s="24">
        <f t="shared" si="0"/>
        <v>4</v>
      </c>
      <c r="C55" s="22">
        <f t="shared" si="1"/>
        <v>2.0315818292682923</v>
      </c>
      <c r="D55" s="3">
        <f t="shared" si="2"/>
        <v>29.5</v>
      </c>
      <c r="E55" s="3">
        <f t="shared" si="3"/>
        <v>28.165521981117891</v>
      </c>
      <c r="F55" s="22">
        <f t="shared" si="4"/>
        <v>0.50789545731707308</v>
      </c>
    </row>
    <row r="56" spans="1:6" x14ac:dyDescent="0.2">
      <c r="A56" s="11" t="s">
        <v>1694</v>
      </c>
      <c r="B56" s="24">
        <f t="shared" si="0"/>
        <v>7</v>
      </c>
      <c r="C56" s="22">
        <f t="shared" si="1"/>
        <v>21.255792682926831</v>
      </c>
      <c r="D56" s="3">
        <f t="shared" si="2"/>
        <v>69.3</v>
      </c>
      <c r="E56" s="3">
        <f t="shared" si="3"/>
        <v>28.07517511229964</v>
      </c>
      <c r="F56" s="22">
        <f t="shared" si="4"/>
        <v>3.03654181184669</v>
      </c>
    </row>
    <row r="57" spans="1:6" x14ac:dyDescent="0.2">
      <c r="A57" s="11" t="s">
        <v>1893</v>
      </c>
      <c r="B57" s="24">
        <f t="shared" si="0"/>
        <v>7</v>
      </c>
      <c r="C57" s="22">
        <f t="shared" si="1"/>
        <v>23.092682926829266</v>
      </c>
      <c r="D57" s="3">
        <f t="shared" si="2"/>
        <v>74.099999999999994</v>
      </c>
      <c r="E57" s="3">
        <f t="shared" si="3"/>
        <v>27.934436272514112</v>
      </c>
      <c r="F57" s="22">
        <f t="shared" si="4"/>
        <v>3.2989547038327522</v>
      </c>
    </row>
    <row r="58" spans="1:6" x14ac:dyDescent="0.2">
      <c r="A58" s="11" t="s">
        <v>1393</v>
      </c>
      <c r="B58" s="24">
        <f t="shared" si="0"/>
        <v>6</v>
      </c>
      <c r="C58" s="22">
        <f t="shared" si="1"/>
        <v>21.053284390243903</v>
      </c>
      <c r="D58" s="3">
        <f t="shared" si="2"/>
        <v>70.3</v>
      </c>
      <c r="E58" s="3">
        <f t="shared" si="3"/>
        <v>27.92732104528924</v>
      </c>
      <c r="F58" s="22">
        <f t="shared" si="4"/>
        <v>3.508880731707317</v>
      </c>
    </row>
    <row r="59" spans="1:6" x14ac:dyDescent="0.2">
      <c r="A59" t="s">
        <v>1749</v>
      </c>
      <c r="B59" s="24">
        <f t="shared" si="0"/>
        <v>3</v>
      </c>
      <c r="C59" s="22">
        <f t="shared" si="1"/>
        <v>1.080301</v>
      </c>
      <c r="D59" s="3">
        <f t="shared" si="2"/>
        <v>27.700000000000003</v>
      </c>
      <c r="E59" s="3">
        <f t="shared" si="3"/>
        <v>27.64254627029106</v>
      </c>
      <c r="F59" s="22">
        <f t="shared" si="4"/>
        <v>0.3601003333333333</v>
      </c>
    </row>
    <row r="60" spans="1:6" x14ac:dyDescent="0.2">
      <c r="A60" s="11" t="s">
        <v>1630</v>
      </c>
      <c r="B60" s="24">
        <f t="shared" si="0"/>
        <v>7</v>
      </c>
      <c r="C60" s="22">
        <f t="shared" si="1"/>
        <v>13.18939124390244</v>
      </c>
      <c r="D60" s="3">
        <f t="shared" si="2"/>
        <v>49.099999999999994</v>
      </c>
      <c r="E60" s="3">
        <f t="shared" si="3"/>
        <v>26.987003030356945</v>
      </c>
      <c r="F60" s="22">
        <f t="shared" si="4"/>
        <v>1.88419874912892</v>
      </c>
    </row>
    <row r="61" spans="1:6" x14ac:dyDescent="0.2">
      <c r="A61" t="s">
        <v>1329</v>
      </c>
      <c r="B61" s="24">
        <f t="shared" si="0"/>
        <v>3</v>
      </c>
      <c r="C61" s="22">
        <f t="shared" si="1"/>
        <v>4.0153560243902442</v>
      </c>
      <c r="D61" s="3">
        <f t="shared" si="2"/>
        <v>33</v>
      </c>
      <c r="E61" s="3">
        <f t="shared" si="3"/>
        <v>26.985554731567738</v>
      </c>
      <c r="F61" s="22">
        <f t="shared" si="4"/>
        <v>1.3384520081300815</v>
      </c>
    </row>
    <row r="62" spans="1:6" x14ac:dyDescent="0.2">
      <c r="A62" s="11" t="s">
        <v>1279</v>
      </c>
      <c r="B62" s="24">
        <f t="shared" si="0"/>
        <v>4</v>
      </c>
      <c r="C62" s="22">
        <f t="shared" si="1"/>
        <v>2.0703258536585363</v>
      </c>
      <c r="D62" s="3">
        <f t="shared" si="2"/>
        <v>28.700000000000003</v>
      </c>
      <c r="E62" s="3">
        <f t="shared" si="3"/>
        <v>26.801702474985717</v>
      </c>
      <c r="F62" s="22">
        <f t="shared" si="4"/>
        <v>0.51758146341463407</v>
      </c>
    </row>
    <row r="63" spans="1:6" x14ac:dyDescent="0.2">
      <c r="A63" s="11" t="s">
        <v>1592</v>
      </c>
      <c r="B63" s="24">
        <f t="shared" si="0"/>
        <v>7</v>
      </c>
      <c r="C63" s="22">
        <f t="shared" si="1"/>
        <v>38.545731707317067</v>
      </c>
      <c r="D63" s="3">
        <f t="shared" si="2"/>
        <v>109.69999999999999</v>
      </c>
      <c r="E63" s="3">
        <f t="shared" si="3"/>
        <v>26.532236293760654</v>
      </c>
      <c r="F63" s="22">
        <f t="shared" si="4"/>
        <v>5.5065331010452949</v>
      </c>
    </row>
    <row r="64" spans="1:6" x14ac:dyDescent="0.2">
      <c r="A64" t="s">
        <v>89</v>
      </c>
      <c r="B64" s="24">
        <f t="shared" si="0"/>
        <v>7</v>
      </c>
      <c r="C64" s="22">
        <f t="shared" si="1"/>
        <v>35.521951219512196</v>
      </c>
      <c r="D64" s="3">
        <f t="shared" si="2"/>
        <v>100.80000000000001</v>
      </c>
      <c r="E64" s="3">
        <f t="shared" si="3"/>
        <v>26.151831028773749</v>
      </c>
      <c r="F64" s="22">
        <f t="shared" si="4"/>
        <v>5.0745644599303139</v>
      </c>
    </row>
    <row r="65" spans="1:6" x14ac:dyDescent="0.2">
      <c r="A65" s="11" t="s">
        <v>460</v>
      </c>
      <c r="B65" s="24">
        <f t="shared" si="0"/>
        <v>5</v>
      </c>
      <c r="C65" s="22">
        <f t="shared" si="1"/>
        <v>14.81178775609756</v>
      </c>
      <c r="D65" s="3">
        <f t="shared" si="2"/>
        <v>53.900000000000006</v>
      </c>
      <c r="E65" s="3">
        <f t="shared" si="3"/>
        <v>26.139581952270866</v>
      </c>
      <c r="F65" s="22">
        <f t="shared" si="4"/>
        <v>2.9623575512195122</v>
      </c>
    </row>
    <row r="66" spans="1:6" x14ac:dyDescent="0.2">
      <c r="A66" s="11" t="s">
        <v>665</v>
      </c>
      <c r="B66" s="24">
        <f t="shared" ref="B66:B129" si="5">SUMIF(Player,A66,Count)</f>
        <v>4</v>
      </c>
      <c r="C66" s="22">
        <f t="shared" ref="C66:C129" si="6">SUMIF(Player,A66,Cap)/1000000</f>
        <v>5.5456820243902438</v>
      </c>
      <c r="D66" s="3">
        <f t="shared" ref="D66:D129" si="7">SUMIF(Player,A66,GVT)</f>
        <v>34.099999999999994</v>
      </c>
      <c r="E66" s="3">
        <f t="shared" ref="E66:E129" si="8">SUMIF(Player,A66,GVS)</f>
        <v>25.742522978735522</v>
      </c>
      <c r="F66" s="22">
        <f t="shared" ref="F66:F129" si="9">C66/B66</f>
        <v>1.386420506097561</v>
      </c>
    </row>
    <row r="67" spans="1:6" x14ac:dyDescent="0.2">
      <c r="A67" s="11" t="s">
        <v>1937</v>
      </c>
      <c r="B67" s="24">
        <f t="shared" si="5"/>
        <v>7</v>
      </c>
      <c r="C67" s="22">
        <f t="shared" si="6"/>
        <v>21.481170731707316</v>
      </c>
      <c r="D67" s="3">
        <f t="shared" si="7"/>
        <v>66.100000000000009</v>
      </c>
      <c r="E67" s="3">
        <f t="shared" si="8"/>
        <v>25.274121242484405</v>
      </c>
      <c r="F67" s="22">
        <f t="shared" si="9"/>
        <v>3.0687386759581878</v>
      </c>
    </row>
    <row r="68" spans="1:6" x14ac:dyDescent="0.2">
      <c r="A68" s="11" t="s">
        <v>1211</v>
      </c>
      <c r="B68" s="24">
        <f t="shared" si="5"/>
        <v>7</v>
      </c>
      <c r="C68" s="22">
        <f t="shared" si="6"/>
        <v>16.495051146341464</v>
      </c>
      <c r="D68" s="3">
        <f t="shared" si="7"/>
        <v>54</v>
      </c>
      <c r="E68" s="3">
        <f t="shared" si="8"/>
        <v>24.523818535285098</v>
      </c>
      <c r="F68" s="22">
        <f t="shared" si="9"/>
        <v>2.3564358780487806</v>
      </c>
    </row>
    <row r="69" spans="1:6" x14ac:dyDescent="0.2">
      <c r="A69" s="11" t="s">
        <v>1021</v>
      </c>
      <c r="B69" s="24">
        <f t="shared" si="5"/>
        <v>7</v>
      </c>
      <c r="C69" s="22">
        <f t="shared" si="6"/>
        <v>21.468780487804878</v>
      </c>
      <c r="D69" s="3">
        <f t="shared" si="7"/>
        <v>65.300000000000011</v>
      </c>
      <c r="E69" s="3">
        <f t="shared" si="8"/>
        <v>24.400300790265579</v>
      </c>
      <c r="F69" s="22">
        <f t="shared" si="9"/>
        <v>3.0669686411149826</v>
      </c>
    </row>
    <row r="70" spans="1:6" x14ac:dyDescent="0.2">
      <c r="A70" s="11" t="s">
        <v>546</v>
      </c>
      <c r="B70" s="24">
        <f t="shared" si="5"/>
        <v>6</v>
      </c>
      <c r="C70" s="22">
        <f t="shared" si="6"/>
        <v>8.2208270243902444</v>
      </c>
      <c r="D70" s="3">
        <f t="shared" si="7"/>
        <v>36.1</v>
      </c>
      <c r="E70" s="3">
        <f t="shared" si="8"/>
        <v>24.218005577127059</v>
      </c>
      <c r="F70" s="22">
        <f t="shared" si="9"/>
        <v>1.3701378373983741</v>
      </c>
    </row>
    <row r="71" spans="1:6" x14ac:dyDescent="0.2">
      <c r="A71" s="11" t="s">
        <v>340</v>
      </c>
      <c r="B71" s="24">
        <f t="shared" si="5"/>
        <v>7</v>
      </c>
      <c r="C71" s="22">
        <f t="shared" si="6"/>
        <v>11.906441536585366</v>
      </c>
      <c r="D71" s="3">
        <f t="shared" si="7"/>
        <v>43.9</v>
      </c>
      <c r="E71" s="3">
        <f t="shared" si="8"/>
        <v>23.992886802010638</v>
      </c>
      <c r="F71" s="22">
        <f t="shared" si="9"/>
        <v>1.7009202195121951</v>
      </c>
    </row>
    <row r="72" spans="1:6" x14ac:dyDescent="0.2">
      <c r="A72" t="s">
        <v>1367</v>
      </c>
      <c r="B72" s="24">
        <f t="shared" si="5"/>
        <v>6</v>
      </c>
      <c r="C72" s="22">
        <f t="shared" si="6"/>
        <v>5.6841021463414636</v>
      </c>
      <c r="D72" s="3">
        <f t="shared" si="7"/>
        <v>31.299999999999997</v>
      </c>
      <c r="E72" s="3">
        <f t="shared" si="8"/>
        <v>23.904550627967208</v>
      </c>
      <c r="F72" s="22">
        <f t="shared" si="9"/>
        <v>0.94735035772357723</v>
      </c>
    </row>
    <row r="73" spans="1:6" x14ac:dyDescent="0.2">
      <c r="A73" s="11" t="s">
        <v>1467</v>
      </c>
      <c r="B73" s="24">
        <f t="shared" si="5"/>
        <v>4</v>
      </c>
      <c r="C73" s="22">
        <f t="shared" si="6"/>
        <v>5.9518292682926832</v>
      </c>
      <c r="D73" s="3">
        <f t="shared" si="7"/>
        <v>32.5</v>
      </c>
      <c r="E73" s="3">
        <f t="shared" si="8"/>
        <v>23.823633226679128</v>
      </c>
      <c r="F73" s="22">
        <f t="shared" si="9"/>
        <v>1.4879573170731708</v>
      </c>
    </row>
    <row r="74" spans="1:6" x14ac:dyDescent="0.2">
      <c r="A74" s="11" t="s">
        <v>1675</v>
      </c>
      <c r="B74" s="24">
        <f t="shared" si="5"/>
        <v>7</v>
      </c>
      <c r="C74" s="22">
        <f t="shared" si="6"/>
        <v>35.917682926829265</v>
      </c>
      <c r="D74" s="3">
        <f t="shared" si="7"/>
        <v>101.2</v>
      </c>
      <c r="E74" s="3">
        <f t="shared" si="8"/>
        <v>23.719462175005582</v>
      </c>
      <c r="F74" s="22">
        <f t="shared" si="9"/>
        <v>5.1310975609756095</v>
      </c>
    </row>
    <row r="75" spans="1:6" x14ac:dyDescent="0.2">
      <c r="A75" s="11" t="s">
        <v>772</v>
      </c>
      <c r="B75" s="24">
        <f t="shared" si="5"/>
        <v>6</v>
      </c>
      <c r="C75" s="22">
        <f t="shared" si="6"/>
        <v>17.106463414634145</v>
      </c>
      <c r="D75" s="3">
        <f t="shared" si="7"/>
        <v>56</v>
      </c>
      <c r="E75" s="3">
        <f t="shared" si="8"/>
        <v>23.672816149401541</v>
      </c>
      <c r="F75" s="22">
        <f t="shared" si="9"/>
        <v>2.8510772357723577</v>
      </c>
    </row>
    <row r="76" spans="1:6" x14ac:dyDescent="0.2">
      <c r="A76" s="11" t="s">
        <v>531</v>
      </c>
      <c r="B76" s="24">
        <f t="shared" si="5"/>
        <v>7</v>
      </c>
      <c r="C76" s="22">
        <f t="shared" si="6"/>
        <v>12.071210853658537</v>
      </c>
      <c r="D76" s="3">
        <f t="shared" si="7"/>
        <v>43.2</v>
      </c>
      <c r="E76" s="3">
        <f t="shared" si="8"/>
        <v>23.613492587025682</v>
      </c>
      <c r="F76" s="22">
        <f t="shared" si="9"/>
        <v>1.724458693379791</v>
      </c>
    </row>
    <row r="77" spans="1:6" x14ac:dyDescent="0.2">
      <c r="A77" s="11" t="s">
        <v>691</v>
      </c>
      <c r="B77" s="24">
        <f t="shared" si="5"/>
        <v>7</v>
      </c>
      <c r="C77" s="22">
        <f t="shared" si="6"/>
        <v>7.8735769024390239</v>
      </c>
      <c r="D77" s="3">
        <f t="shared" si="7"/>
        <v>33.299999999999997</v>
      </c>
      <c r="E77" s="3">
        <f t="shared" si="8"/>
        <v>23.362034626488324</v>
      </c>
      <c r="F77" s="22">
        <f t="shared" si="9"/>
        <v>1.124796700348432</v>
      </c>
    </row>
    <row r="78" spans="1:6" x14ac:dyDescent="0.2">
      <c r="A78" s="11" t="s">
        <v>612</v>
      </c>
      <c r="B78" s="24">
        <f t="shared" si="5"/>
        <v>7</v>
      </c>
      <c r="C78" s="22">
        <f t="shared" si="6"/>
        <v>18.376881926829267</v>
      </c>
      <c r="D78" s="3">
        <f t="shared" si="7"/>
        <v>57.5</v>
      </c>
      <c r="E78" s="3">
        <f t="shared" si="8"/>
        <v>23.327820720828505</v>
      </c>
      <c r="F78" s="22">
        <f t="shared" si="9"/>
        <v>2.6252688466898952</v>
      </c>
    </row>
    <row r="79" spans="1:6" x14ac:dyDescent="0.2">
      <c r="A79" s="11" t="s">
        <v>929</v>
      </c>
      <c r="B79" s="24">
        <f t="shared" si="5"/>
        <v>7</v>
      </c>
      <c r="C79" s="22">
        <f t="shared" si="6"/>
        <v>25.706503731707315</v>
      </c>
      <c r="D79" s="3">
        <f t="shared" si="7"/>
        <v>75.099999999999994</v>
      </c>
      <c r="E79" s="3">
        <f t="shared" si="8"/>
        <v>23.229395385254289</v>
      </c>
      <c r="F79" s="22">
        <f t="shared" si="9"/>
        <v>3.672357675958188</v>
      </c>
    </row>
    <row r="80" spans="1:6" x14ac:dyDescent="0.2">
      <c r="A80" s="11" t="s">
        <v>1530</v>
      </c>
      <c r="B80" s="24">
        <f t="shared" si="5"/>
        <v>7</v>
      </c>
      <c r="C80" s="22">
        <f t="shared" si="6"/>
        <v>27.228699853658533</v>
      </c>
      <c r="D80" s="3">
        <f t="shared" si="7"/>
        <v>78.5</v>
      </c>
      <c r="E80" s="3">
        <f t="shared" si="8"/>
        <v>23.115847665054702</v>
      </c>
      <c r="F80" s="22">
        <f t="shared" si="9"/>
        <v>3.8898142648083618</v>
      </c>
    </row>
    <row r="81" spans="1:6" x14ac:dyDescent="0.2">
      <c r="A81" s="11" t="s">
        <v>1175</v>
      </c>
      <c r="B81" s="24">
        <f t="shared" si="5"/>
        <v>7</v>
      </c>
      <c r="C81" s="22">
        <f t="shared" si="6"/>
        <v>37.325203585365855</v>
      </c>
      <c r="D81" s="3">
        <f t="shared" si="7"/>
        <v>103.10000000000001</v>
      </c>
      <c r="E81" s="3">
        <f t="shared" si="8"/>
        <v>22.795424848052456</v>
      </c>
      <c r="F81" s="22">
        <f t="shared" si="9"/>
        <v>5.3321719407665507</v>
      </c>
    </row>
    <row r="82" spans="1:6" x14ac:dyDescent="0.2">
      <c r="A82" s="11" t="s">
        <v>1041</v>
      </c>
      <c r="B82" s="24">
        <f t="shared" si="5"/>
        <v>7</v>
      </c>
      <c r="C82" s="22">
        <f t="shared" si="6"/>
        <v>17.361787756097563</v>
      </c>
      <c r="D82" s="3">
        <f t="shared" si="7"/>
        <v>54.400000000000006</v>
      </c>
      <c r="E82" s="3">
        <f t="shared" si="8"/>
        <v>22.512872937487518</v>
      </c>
      <c r="F82" s="22">
        <f t="shared" si="9"/>
        <v>2.4802553937282235</v>
      </c>
    </row>
    <row r="83" spans="1:6" x14ac:dyDescent="0.2">
      <c r="A83" s="11" t="s">
        <v>741</v>
      </c>
      <c r="B83" s="24">
        <f t="shared" si="5"/>
        <v>7</v>
      </c>
      <c r="C83" s="22">
        <f t="shared" si="6"/>
        <v>23.234146341463418</v>
      </c>
      <c r="D83" s="3">
        <f t="shared" si="7"/>
        <v>68.2</v>
      </c>
      <c r="E83" s="3">
        <f t="shared" si="8"/>
        <v>22.370965569742008</v>
      </c>
      <c r="F83" s="22">
        <f t="shared" si="9"/>
        <v>3.3191637630662028</v>
      </c>
    </row>
    <row r="84" spans="1:6" x14ac:dyDescent="0.2">
      <c r="A84" s="11" t="s">
        <v>1103</v>
      </c>
      <c r="B84" s="24">
        <f t="shared" si="5"/>
        <v>6</v>
      </c>
      <c r="C84" s="22">
        <f t="shared" si="6"/>
        <v>4.3177943170731705</v>
      </c>
      <c r="D84" s="3">
        <f t="shared" si="7"/>
        <v>26.6</v>
      </c>
      <c r="E84" s="3">
        <f t="shared" si="8"/>
        <v>22.369215042751943</v>
      </c>
      <c r="F84" s="22">
        <f t="shared" si="9"/>
        <v>0.71963238617886172</v>
      </c>
    </row>
    <row r="85" spans="1:6" x14ac:dyDescent="0.2">
      <c r="A85" s="11" t="s">
        <v>1895</v>
      </c>
      <c r="B85" s="24">
        <f t="shared" si="5"/>
        <v>5</v>
      </c>
      <c r="C85" s="22">
        <f t="shared" si="6"/>
        <v>9.257921829268291</v>
      </c>
      <c r="D85" s="3">
        <f t="shared" si="7"/>
        <v>38.6</v>
      </c>
      <c r="E85" s="3">
        <f t="shared" si="8"/>
        <v>22.187061520556277</v>
      </c>
      <c r="F85" s="22">
        <f t="shared" si="9"/>
        <v>1.8515843658536582</v>
      </c>
    </row>
    <row r="86" spans="1:6" x14ac:dyDescent="0.2">
      <c r="A86" s="11" t="s">
        <v>997</v>
      </c>
      <c r="B86" s="24">
        <f t="shared" si="5"/>
        <v>5</v>
      </c>
      <c r="C86" s="22">
        <f t="shared" si="6"/>
        <v>7.5384132439024389</v>
      </c>
      <c r="D86" s="3">
        <f t="shared" si="7"/>
        <v>33.799999999999997</v>
      </c>
      <c r="E86" s="3">
        <f t="shared" si="8"/>
        <v>21.772105705423385</v>
      </c>
      <c r="F86" s="22">
        <f t="shared" si="9"/>
        <v>1.5076826487804877</v>
      </c>
    </row>
    <row r="87" spans="1:6" x14ac:dyDescent="0.2">
      <c r="A87" s="11" t="s">
        <v>820</v>
      </c>
      <c r="B87" s="24">
        <f t="shared" si="5"/>
        <v>7</v>
      </c>
      <c r="C87" s="22">
        <f t="shared" si="6"/>
        <v>16.574806146341462</v>
      </c>
      <c r="D87" s="3">
        <f t="shared" si="7"/>
        <v>52.3</v>
      </c>
      <c r="E87" s="3">
        <f t="shared" si="8"/>
        <v>21.704577243936964</v>
      </c>
      <c r="F87" s="22">
        <f t="shared" si="9"/>
        <v>2.3678294494773517</v>
      </c>
    </row>
    <row r="88" spans="1:6" x14ac:dyDescent="0.2">
      <c r="A88" s="11" t="s">
        <v>694</v>
      </c>
      <c r="B88" s="24">
        <f t="shared" si="5"/>
        <v>6</v>
      </c>
      <c r="C88" s="22">
        <f t="shared" si="6"/>
        <v>6.7871951219512194</v>
      </c>
      <c r="D88" s="3">
        <f t="shared" si="7"/>
        <v>31.000000000000004</v>
      </c>
      <c r="E88" s="3">
        <f t="shared" si="8"/>
        <v>21.686389873516244</v>
      </c>
      <c r="F88" s="22">
        <f t="shared" si="9"/>
        <v>1.1311991869918698</v>
      </c>
    </row>
    <row r="89" spans="1:6" x14ac:dyDescent="0.2">
      <c r="A89" s="11" t="s">
        <v>1386</v>
      </c>
      <c r="B89" s="24">
        <f t="shared" si="5"/>
        <v>6</v>
      </c>
      <c r="C89" s="22">
        <f t="shared" si="6"/>
        <v>8.7774390243902438</v>
      </c>
      <c r="D89" s="3">
        <f t="shared" si="7"/>
        <v>35</v>
      </c>
      <c r="E89" s="3">
        <f t="shared" si="8"/>
        <v>21.529191379252037</v>
      </c>
      <c r="F89" s="22">
        <f t="shared" si="9"/>
        <v>1.4629065040650406</v>
      </c>
    </row>
    <row r="90" spans="1:6" x14ac:dyDescent="0.2">
      <c r="A90" s="11" t="s">
        <v>1229</v>
      </c>
      <c r="B90" s="24">
        <f t="shared" si="5"/>
        <v>5</v>
      </c>
      <c r="C90" s="22">
        <f t="shared" si="6"/>
        <v>2.5229137804878046</v>
      </c>
      <c r="D90" s="3">
        <f t="shared" si="7"/>
        <v>23.700000000000003</v>
      </c>
      <c r="E90" s="3">
        <f t="shared" si="8"/>
        <v>21.425747349113397</v>
      </c>
      <c r="F90" s="22">
        <f t="shared" si="9"/>
        <v>0.50458275609756087</v>
      </c>
    </row>
    <row r="91" spans="1:6" x14ac:dyDescent="0.2">
      <c r="A91" s="11" t="s">
        <v>174</v>
      </c>
      <c r="B91" s="24">
        <f t="shared" si="5"/>
        <v>6</v>
      </c>
      <c r="C91" s="22">
        <f t="shared" si="6"/>
        <v>3.8948410975609757</v>
      </c>
      <c r="D91" s="3">
        <f t="shared" si="7"/>
        <v>25.5</v>
      </c>
      <c r="E91" s="3">
        <f t="shared" si="8"/>
        <v>21.366365142964575</v>
      </c>
      <c r="F91" s="22">
        <f t="shared" si="9"/>
        <v>0.64914018292682929</v>
      </c>
    </row>
    <row r="92" spans="1:6" x14ac:dyDescent="0.2">
      <c r="A92" s="11" t="s">
        <v>1055</v>
      </c>
      <c r="B92" s="24">
        <f t="shared" si="5"/>
        <v>7</v>
      </c>
      <c r="C92" s="22">
        <f t="shared" si="6"/>
        <v>37.154950024390246</v>
      </c>
      <c r="D92" s="3">
        <f t="shared" si="7"/>
        <v>102.9</v>
      </c>
      <c r="E92" s="3">
        <f t="shared" si="8"/>
        <v>21.330668576219356</v>
      </c>
      <c r="F92" s="22">
        <f t="shared" si="9"/>
        <v>5.3078500034843206</v>
      </c>
    </row>
    <row r="93" spans="1:6" x14ac:dyDescent="0.2">
      <c r="A93" s="11" t="s">
        <v>1967</v>
      </c>
      <c r="B93" s="24">
        <f t="shared" si="5"/>
        <v>5</v>
      </c>
      <c r="C93" s="22">
        <f t="shared" si="6"/>
        <v>6.0786265121951217</v>
      </c>
      <c r="D93" s="3">
        <f t="shared" si="7"/>
        <v>31.3</v>
      </c>
      <c r="E93" s="3">
        <f t="shared" si="8"/>
        <v>21.295836515869436</v>
      </c>
      <c r="F93" s="22">
        <f t="shared" si="9"/>
        <v>1.2157253024390244</v>
      </c>
    </row>
    <row r="94" spans="1:6" x14ac:dyDescent="0.2">
      <c r="A94" t="s">
        <v>1794</v>
      </c>
      <c r="B94" s="24">
        <f t="shared" si="5"/>
        <v>3</v>
      </c>
      <c r="C94" s="22">
        <f t="shared" si="6"/>
        <v>1.5698650731707318</v>
      </c>
      <c r="D94" s="3">
        <f t="shared" si="7"/>
        <v>22.299999999999997</v>
      </c>
      <c r="E94" s="3">
        <f t="shared" si="8"/>
        <v>21.256700005863383</v>
      </c>
      <c r="F94" s="22">
        <f t="shared" si="9"/>
        <v>0.52328835772357729</v>
      </c>
    </row>
    <row r="95" spans="1:6" x14ac:dyDescent="0.2">
      <c r="A95" s="11" t="s">
        <v>1855</v>
      </c>
      <c r="B95" s="24">
        <f t="shared" si="5"/>
        <v>7</v>
      </c>
      <c r="C95" s="22">
        <f t="shared" si="6"/>
        <v>21.756097560975611</v>
      </c>
      <c r="D95" s="3">
        <f t="shared" si="7"/>
        <v>64.599999999999994</v>
      </c>
      <c r="E95" s="3">
        <f t="shared" si="8"/>
        <v>21.248494491316116</v>
      </c>
      <c r="F95" s="22">
        <f t="shared" si="9"/>
        <v>3.1080139372822302</v>
      </c>
    </row>
    <row r="96" spans="1:6" x14ac:dyDescent="0.2">
      <c r="A96" t="s">
        <v>396</v>
      </c>
      <c r="B96" s="24">
        <f t="shared" si="5"/>
        <v>6</v>
      </c>
      <c r="C96" s="22">
        <f t="shared" si="6"/>
        <v>8.2076019268292679</v>
      </c>
      <c r="D96" s="3">
        <f t="shared" si="7"/>
        <v>33.299999999999997</v>
      </c>
      <c r="E96" s="3">
        <f t="shared" si="8"/>
        <v>20.826464404570366</v>
      </c>
      <c r="F96" s="22">
        <f t="shared" si="9"/>
        <v>1.3679336544715446</v>
      </c>
    </row>
    <row r="97" spans="1:6" x14ac:dyDescent="0.2">
      <c r="A97" t="s">
        <v>133</v>
      </c>
      <c r="B97" s="24">
        <f t="shared" si="5"/>
        <v>5</v>
      </c>
      <c r="C97" s="22">
        <f t="shared" si="6"/>
        <v>3.7807118536585365</v>
      </c>
      <c r="D97" s="3">
        <f t="shared" si="7"/>
        <v>25.199999999999996</v>
      </c>
      <c r="E97" s="3">
        <f t="shared" si="8"/>
        <v>20.76634772966662</v>
      </c>
      <c r="F97" s="22">
        <f t="shared" si="9"/>
        <v>0.75614237073170731</v>
      </c>
    </row>
    <row r="98" spans="1:6" x14ac:dyDescent="0.2">
      <c r="A98" s="11" t="s">
        <v>1735</v>
      </c>
      <c r="B98" s="24">
        <f t="shared" si="5"/>
        <v>7</v>
      </c>
      <c r="C98" s="22">
        <f t="shared" si="6"/>
        <v>12.172106292682928</v>
      </c>
      <c r="D98" s="3">
        <f t="shared" si="7"/>
        <v>41</v>
      </c>
      <c r="E98" s="3">
        <f t="shared" si="8"/>
        <v>20.740478264873175</v>
      </c>
      <c r="F98" s="22">
        <f t="shared" si="9"/>
        <v>1.7388723275261326</v>
      </c>
    </row>
    <row r="99" spans="1:6" x14ac:dyDescent="0.2">
      <c r="A99" t="s">
        <v>969</v>
      </c>
      <c r="B99" s="24">
        <f t="shared" si="5"/>
        <v>4</v>
      </c>
      <c r="C99" s="22">
        <f t="shared" si="6"/>
        <v>10.612463414634146</v>
      </c>
      <c r="D99" s="3">
        <f t="shared" si="7"/>
        <v>39.700000000000003</v>
      </c>
      <c r="E99" s="3">
        <f t="shared" si="8"/>
        <v>20.644756593849166</v>
      </c>
      <c r="F99" s="22">
        <f t="shared" si="9"/>
        <v>2.6531158536585364</v>
      </c>
    </row>
    <row r="100" spans="1:6" x14ac:dyDescent="0.2">
      <c r="A100" s="11" t="s">
        <v>1059</v>
      </c>
      <c r="B100" s="24">
        <f t="shared" si="5"/>
        <v>7</v>
      </c>
      <c r="C100" s="22">
        <f t="shared" si="6"/>
        <v>14.674939024390243</v>
      </c>
      <c r="D100" s="3">
        <f t="shared" si="7"/>
        <v>46.2</v>
      </c>
      <c r="E100" s="3">
        <f t="shared" si="8"/>
        <v>20.610946864836539</v>
      </c>
      <c r="F100" s="22">
        <f t="shared" si="9"/>
        <v>2.0964198606271776</v>
      </c>
    </row>
    <row r="101" spans="1:6" x14ac:dyDescent="0.2">
      <c r="A101" s="11" t="s">
        <v>1922</v>
      </c>
      <c r="B101" s="24">
        <f t="shared" si="5"/>
        <v>7</v>
      </c>
      <c r="C101" s="22">
        <f t="shared" si="6"/>
        <v>7.0243255365853665</v>
      </c>
      <c r="D101" s="3">
        <f t="shared" si="7"/>
        <v>28.8</v>
      </c>
      <c r="E101" s="3">
        <f t="shared" si="8"/>
        <v>20.583353233993105</v>
      </c>
      <c r="F101" s="22">
        <f t="shared" si="9"/>
        <v>1.0034750766550524</v>
      </c>
    </row>
    <row r="102" spans="1:6" x14ac:dyDescent="0.2">
      <c r="A102" t="s">
        <v>1626</v>
      </c>
      <c r="B102" s="24">
        <f t="shared" si="5"/>
        <v>3</v>
      </c>
      <c r="C102" s="22">
        <f t="shared" si="6"/>
        <v>2.2411622682926833</v>
      </c>
      <c r="D102" s="3">
        <f t="shared" si="7"/>
        <v>22.4</v>
      </c>
      <c r="E102" s="3">
        <f t="shared" si="8"/>
        <v>20.577843751576015</v>
      </c>
      <c r="F102" s="22">
        <f t="shared" si="9"/>
        <v>0.74705408943089446</v>
      </c>
    </row>
    <row r="103" spans="1:6" x14ac:dyDescent="0.2">
      <c r="A103" s="11" t="s">
        <v>222</v>
      </c>
      <c r="B103" s="24">
        <f t="shared" si="5"/>
        <v>5</v>
      </c>
      <c r="C103" s="22">
        <f t="shared" si="6"/>
        <v>5.2535380731707315</v>
      </c>
      <c r="D103" s="3">
        <f t="shared" si="7"/>
        <v>28.1</v>
      </c>
      <c r="E103" s="3">
        <f t="shared" si="8"/>
        <v>20.55748803730863</v>
      </c>
      <c r="F103" s="22">
        <f t="shared" si="9"/>
        <v>1.0507076146341463</v>
      </c>
    </row>
    <row r="104" spans="1:6" x14ac:dyDescent="0.2">
      <c r="A104" s="11" t="s">
        <v>352</v>
      </c>
      <c r="B104" s="24">
        <f t="shared" si="5"/>
        <v>4</v>
      </c>
      <c r="C104" s="22">
        <f t="shared" si="6"/>
        <v>4.5914634146341458</v>
      </c>
      <c r="D104" s="3">
        <f t="shared" si="7"/>
        <v>26.299999999999997</v>
      </c>
      <c r="E104" s="3">
        <f t="shared" si="8"/>
        <v>20.436807744444486</v>
      </c>
      <c r="F104" s="22">
        <f t="shared" si="9"/>
        <v>1.1478658536585364</v>
      </c>
    </row>
    <row r="105" spans="1:6" x14ac:dyDescent="0.2">
      <c r="A105" s="11" t="s">
        <v>136</v>
      </c>
      <c r="B105" s="24">
        <f t="shared" si="5"/>
        <v>7</v>
      </c>
      <c r="C105" s="22">
        <f t="shared" si="6"/>
        <v>14.257074170731709</v>
      </c>
      <c r="D105" s="3">
        <f t="shared" si="7"/>
        <v>45.300000000000004</v>
      </c>
      <c r="E105" s="3">
        <f t="shared" si="8"/>
        <v>20.399227975945934</v>
      </c>
      <c r="F105" s="22">
        <f t="shared" si="9"/>
        <v>2.0367248815331012</v>
      </c>
    </row>
    <row r="106" spans="1:6" x14ac:dyDescent="0.2">
      <c r="A106" s="11" t="s">
        <v>1792</v>
      </c>
      <c r="B106" s="24">
        <f t="shared" si="5"/>
        <v>7</v>
      </c>
      <c r="C106" s="22">
        <f t="shared" si="6"/>
        <v>7.4684763658536584</v>
      </c>
      <c r="D106" s="3">
        <f t="shared" si="7"/>
        <v>30.3</v>
      </c>
      <c r="E106" s="3">
        <f t="shared" si="8"/>
        <v>20.342210394925548</v>
      </c>
      <c r="F106" s="22">
        <f t="shared" si="9"/>
        <v>1.0669251951219512</v>
      </c>
    </row>
    <row r="107" spans="1:6" x14ac:dyDescent="0.2">
      <c r="A107" s="11" t="s">
        <v>398</v>
      </c>
      <c r="B107" s="24">
        <f t="shared" si="5"/>
        <v>6</v>
      </c>
      <c r="C107" s="22">
        <f t="shared" si="6"/>
        <v>6.8143453170731698</v>
      </c>
      <c r="D107" s="3">
        <f t="shared" si="7"/>
        <v>29.3</v>
      </c>
      <c r="E107" s="3">
        <f t="shared" si="8"/>
        <v>20.245740495250836</v>
      </c>
      <c r="F107" s="22">
        <f t="shared" si="9"/>
        <v>1.135724219512195</v>
      </c>
    </row>
    <row r="108" spans="1:6" x14ac:dyDescent="0.2">
      <c r="A108" t="s">
        <v>939</v>
      </c>
      <c r="B108" s="24">
        <f t="shared" si="5"/>
        <v>2</v>
      </c>
      <c r="C108" s="22">
        <f t="shared" si="6"/>
        <v>1.4035899999999999</v>
      </c>
      <c r="D108" s="3">
        <f t="shared" si="7"/>
        <v>21.2</v>
      </c>
      <c r="E108" s="3">
        <f t="shared" si="8"/>
        <v>20.200194430384894</v>
      </c>
      <c r="F108" s="22">
        <f t="shared" si="9"/>
        <v>0.70179499999999995</v>
      </c>
    </row>
    <row r="109" spans="1:6" x14ac:dyDescent="0.2">
      <c r="A109" s="11" t="s">
        <v>1422</v>
      </c>
      <c r="B109" s="24">
        <f t="shared" si="5"/>
        <v>7</v>
      </c>
      <c r="C109" s="22">
        <f t="shared" si="6"/>
        <v>11.306908536585366</v>
      </c>
      <c r="D109" s="3">
        <f t="shared" si="7"/>
        <v>38.200000000000003</v>
      </c>
      <c r="E109" s="3">
        <f t="shared" si="8"/>
        <v>20.104415840254745</v>
      </c>
      <c r="F109" s="22">
        <f t="shared" si="9"/>
        <v>1.6152726480836237</v>
      </c>
    </row>
    <row r="110" spans="1:6" x14ac:dyDescent="0.2">
      <c r="A110" s="11" t="s">
        <v>723</v>
      </c>
      <c r="B110" s="24">
        <f t="shared" si="5"/>
        <v>7</v>
      </c>
      <c r="C110" s="22">
        <f t="shared" si="6"/>
        <v>8.4890994390243915</v>
      </c>
      <c r="D110" s="3">
        <f t="shared" si="7"/>
        <v>31.499999999999996</v>
      </c>
      <c r="E110" s="3">
        <f t="shared" si="8"/>
        <v>20.033331201174271</v>
      </c>
      <c r="F110" s="22">
        <f t="shared" si="9"/>
        <v>1.2127284912891987</v>
      </c>
    </row>
    <row r="111" spans="1:6" x14ac:dyDescent="0.2">
      <c r="A111" s="11" t="s">
        <v>623</v>
      </c>
      <c r="B111" s="24">
        <f t="shared" si="5"/>
        <v>6</v>
      </c>
      <c r="C111" s="22">
        <f t="shared" si="6"/>
        <v>12.00143356097561</v>
      </c>
      <c r="D111" s="3">
        <f t="shared" si="7"/>
        <v>40.800000000000004</v>
      </c>
      <c r="E111" s="3">
        <f t="shared" si="8"/>
        <v>19.918824122979338</v>
      </c>
      <c r="F111" s="22">
        <f t="shared" si="9"/>
        <v>2.0002389268292684</v>
      </c>
    </row>
    <row r="112" spans="1:6" x14ac:dyDescent="0.2">
      <c r="A112" s="11" t="s">
        <v>1296</v>
      </c>
      <c r="B112" s="24">
        <f t="shared" si="5"/>
        <v>7</v>
      </c>
      <c r="C112" s="22">
        <f t="shared" si="6"/>
        <v>15.054025390243902</v>
      </c>
      <c r="D112" s="3">
        <f t="shared" si="7"/>
        <v>47</v>
      </c>
      <c r="E112" s="3">
        <f t="shared" si="8"/>
        <v>19.828191943430898</v>
      </c>
      <c r="F112" s="22">
        <f t="shared" si="9"/>
        <v>2.1505750557491288</v>
      </c>
    </row>
    <row r="113" spans="1:6" x14ac:dyDescent="0.2">
      <c r="A113" s="11" t="s">
        <v>1612</v>
      </c>
      <c r="B113" s="24">
        <f t="shared" si="5"/>
        <v>7</v>
      </c>
      <c r="C113" s="22">
        <f t="shared" si="6"/>
        <v>30.853658536585364</v>
      </c>
      <c r="D113" s="3">
        <f t="shared" si="7"/>
        <v>84.4</v>
      </c>
      <c r="E113" s="3">
        <f t="shared" si="8"/>
        <v>19.82345762390235</v>
      </c>
      <c r="F113" s="22">
        <f t="shared" si="9"/>
        <v>4.4076655052264808</v>
      </c>
    </row>
    <row r="114" spans="1:6" x14ac:dyDescent="0.2">
      <c r="A114" s="11" t="s">
        <v>833</v>
      </c>
      <c r="B114" s="24">
        <f t="shared" si="5"/>
        <v>4</v>
      </c>
      <c r="C114" s="22">
        <f t="shared" si="6"/>
        <v>9.2473301219512187</v>
      </c>
      <c r="D114" s="3">
        <f t="shared" si="7"/>
        <v>36.4</v>
      </c>
      <c r="E114" s="3">
        <f t="shared" si="8"/>
        <v>19.812249130179524</v>
      </c>
      <c r="F114" s="22">
        <f t="shared" si="9"/>
        <v>2.3118325304878047</v>
      </c>
    </row>
    <row r="115" spans="1:6" x14ac:dyDescent="0.2">
      <c r="A115" s="11" t="s">
        <v>1192</v>
      </c>
      <c r="B115" s="24">
        <f t="shared" si="5"/>
        <v>6</v>
      </c>
      <c r="C115" s="22">
        <f t="shared" si="6"/>
        <v>6.6772020000000003</v>
      </c>
      <c r="D115" s="3">
        <f t="shared" si="7"/>
        <v>28.299999999999997</v>
      </c>
      <c r="E115" s="3">
        <f t="shared" si="8"/>
        <v>19.736485469491317</v>
      </c>
      <c r="F115" s="22">
        <f t="shared" si="9"/>
        <v>1.1128670000000001</v>
      </c>
    </row>
    <row r="116" spans="1:6" x14ac:dyDescent="0.2">
      <c r="A116" s="11" t="s">
        <v>1765</v>
      </c>
      <c r="B116" s="24">
        <f t="shared" si="5"/>
        <v>5</v>
      </c>
      <c r="C116" s="22">
        <f t="shared" si="6"/>
        <v>3.6204563170731712</v>
      </c>
      <c r="D116" s="3">
        <f t="shared" si="7"/>
        <v>24.700000000000003</v>
      </c>
      <c r="E116" s="3">
        <f t="shared" si="8"/>
        <v>19.674210617913261</v>
      </c>
      <c r="F116" s="22">
        <f t="shared" si="9"/>
        <v>0.72409126341463426</v>
      </c>
    </row>
    <row r="117" spans="1:6" x14ac:dyDescent="0.2">
      <c r="A117" s="11" t="s">
        <v>1598</v>
      </c>
      <c r="B117" s="24">
        <f t="shared" si="5"/>
        <v>6</v>
      </c>
      <c r="C117" s="22">
        <f t="shared" si="6"/>
        <v>18.384146341463417</v>
      </c>
      <c r="D117" s="3">
        <f t="shared" si="7"/>
        <v>57.100000000000009</v>
      </c>
      <c r="E117" s="3">
        <f t="shared" si="8"/>
        <v>19.656432889833745</v>
      </c>
      <c r="F117" s="22">
        <f t="shared" si="9"/>
        <v>3.0640243902439028</v>
      </c>
    </row>
    <row r="118" spans="1:6" x14ac:dyDescent="0.2">
      <c r="A118" s="11" t="s">
        <v>509</v>
      </c>
      <c r="B118" s="24">
        <f t="shared" si="5"/>
        <v>7</v>
      </c>
      <c r="C118" s="22">
        <f t="shared" si="6"/>
        <v>9.2579695121951211</v>
      </c>
      <c r="D118" s="3">
        <f t="shared" si="7"/>
        <v>33.4</v>
      </c>
      <c r="E118" s="3">
        <f t="shared" si="8"/>
        <v>19.570062599320327</v>
      </c>
      <c r="F118" s="22">
        <f t="shared" si="9"/>
        <v>1.3225670731707315</v>
      </c>
    </row>
    <row r="119" spans="1:6" x14ac:dyDescent="0.2">
      <c r="A119" t="s">
        <v>569</v>
      </c>
      <c r="B119" s="24">
        <f t="shared" si="5"/>
        <v>3</v>
      </c>
      <c r="C119" s="22">
        <f t="shared" si="6"/>
        <v>1.9413414634146342</v>
      </c>
      <c r="D119" s="3">
        <f t="shared" si="7"/>
        <v>20.6</v>
      </c>
      <c r="E119" s="3">
        <f t="shared" si="8"/>
        <v>19.441748116606959</v>
      </c>
      <c r="F119" s="22">
        <f t="shared" si="9"/>
        <v>0.64711382113821136</v>
      </c>
    </row>
    <row r="120" spans="1:6" x14ac:dyDescent="0.2">
      <c r="A120" t="s">
        <v>685</v>
      </c>
      <c r="B120" s="24">
        <f t="shared" si="5"/>
        <v>2</v>
      </c>
      <c r="C120" s="22">
        <f t="shared" si="6"/>
        <v>0.33584599999999998</v>
      </c>
      <c r="D120" s="3">
        <f t="shared" si="7"/>
        <v>19.600000000000001</v>
      </c>
      <c r="E120" s="3">
        <f t="shared" si="8"/>
        <v>19.429426288378199</v>
      </c>
      <c r="F120" s="22">
        <f t="shared" si="9"/>
        <v>0.16792299999999999</v>
      </c>
    </row>
    <row r="121" spans="1:6" x14ac:dyDescent="0.2">
      <c r="A121" s="11" t="s">
        <v>574</v>
      </c>
      <c r="B121" s="24">
        <f t="shared" si="5"/>
        <v>7</v>
      </c>
      <c r="C121" s="22">
        <f t="shared" si="6"/>
        <v>14.783563926829267</v>
      </c>
      <c r="D121" s="3">
        <f t="shared" si="7"/>
        <v>45.4</v>
      </c>
      <c r="E121" s="3">
        <f t="shared" si="8"/>
        <v>19.420784592742486</v>
      </c>
      <c r="F121" s="22">
        <f t="shared" si="9"/>
        <v>2.1119377038327523</v>
      </c>
    </row>
    <row r="122" spans="1:6" x14ac:dyDescent="0.2">
      <c r="A122" s="11" t="s">
        <v>1649</v>
      </c>
      <c r="B122" s="24">
        <f t="shared" si="5"/>
        <v>4</v>
      </c>
      <c r="C122" s="22">
        <f t="shared" si="6"/>
        <v>5.3331707317073169</v>
      </c>
      <c r="D122" s="3">
        <f t="shared" si="7"/>
        <v>26.7</v>
      </c>
      <c r="E122" s="3">
        <f t="shared" si="8"/>
        <v>19.121844309585477</v>
      </c>
      <c r="F122" s="22">
        <f t="shared" si="9"/>
        <v>1.3332926829268292</v>
      </c>
    </row>
    <row r="123" spans="1:6" x14ac:dyDescent="0.2">
      <c r="A123" s="11" t="s">
        <v>808</v>
      </c>
      <c r="B123" s="24">
        <f t="shared" si="5"/>
        <v>4</v>
      </c>
      <c r="C123" s="22">
        <f t="shared" si="6"/>
        <v>7.2316739512195118</v>
      </c>
      <c r="D123" s="3">
        <f t="shared" si="7"/>
        <v>30.8</v>
      </c>
      <c r="E123" s="3">
        <f t="shared" si="8"/>
        <v>19.105664826599114</v>
      </c>
      <c r="F123" s="22">
        <f t="shared" si="9"/>
        <v>1.807918487804878</v>
      </c>
    </row>
    <row r="124" spans="1:6" x14ac:dyDescent="0.2">
      <c r="A124" s="11" t="s">
        <v>403</v>
      </c>
      <c r="B124" s="24">
        <f t="shared" si="5"/>
        <v>6</v>
      </c>
      <c r="C124" s="22">
        <f t="shared" si="6"/>
        <v>8.6757279756097567</v>
      </c>
      <c r="D124" s="3">
        <f t="shared" si="7"/>
        <v>33.300000000000004</v>
      </c>
      <c r="E124" s="3">
        <f t="shared" si="8"/>
        <v>18.954074407909147</v>
      </c>
      <c r="F124" s="22">
        <f t="shared" si="9"/>
        <v>1.4459546626016262</v>
      </c>
    </row>
    <row r="125" spans="1:6" x14ac:dyDescent="0.2">
      <c r="A125" s="11" t="s">
        <v>913</v>
      </c>
      <c r="B125" s="24">
        <f t="shared" si="5"/>
        <v>7</v>
      </c>
      <c r="C125" s="22">
        <f t="shared" si="6"/>
        <v>38.93635480487805</v>
      </c>
      <c r="D125" s="3">
        <f t="shared" si="7"/>
        <v>102.5</v>
      </c>
      <c r="E125" s="3">
        <f t="shared" si="8"/>
        <v>18.935588556050568</v>
      </c>
      <c r="F125" s="22">
        <f t="shared" si="9"/>
        <v>5.5623364006968643</v>
      </c>
    </row>
    <row r="126" spans="1:6" x14ac:dyDescent="0.2">
      <c r="A126" s="11" t="s">
        <v>1022</v>
      </c>
      <c r="B126" s="24">
        <f t="shared" si="5"/>
        <v>6</v>
      </c>
      <c r="C126" s="22">
        <f t="shared" si="6"/>
        <v>4.0429256585365847</v>
      </c>
      <c r="D126" s="3">
        <f t="shared" si="7"/>
        <v>22.400000000000002</v>
      </c>
      <c r="E126" s="3">
        <f t="shared" si="8"/>
        <v>18.917950692436097</v>
      </c>
      <c r="F126" s="22">
        <f t="shared" si="9"/>
        <v>0.67382094308943075</v>
      </c>
    </row>
    <row r="127" spans="1:6" x14ac:dyDescent="0.2">
      <c r="A127" s="11" t="s">
        <v>471</v>
      </c>
      <c r="B127" s="24">
        <f t="shared" si="5"/>
        <v>7</v>
      </c>
      <c r="C127" s="22">
        <f t="shared" si="6"/>
        <v>8.5960585365853657</v>
      </c>
      <c r="D127" s="3">
        <f t="shared" si="7"/>
        <v>30.699999999999996</v>
      </c>
      <c r="E127" s="3">
        <f t="shared" si="8"/>
        <v>18.900777858389745</v>
      </c>
      <c r="F127" s="22">
        <f t="shared" si="9"/>
        <v>1.2280083623693379</v>
      </c>
    </row>
    <row r="128" spans="1:6" x14ac:dyDescent="0.2">
      <c r="A128" s="11" t="s">
        <v>934</v>
      </c>
      <c r="B128" s="24">
        <f t="shared" si="5"/>
        <v>4</v>
      </c>
      <c r="C128" s="22">
        <f t="shared" si="6"/>
        <v>2.4373090731707316</v>
      </c>
      <c r="D128" s="3">
        <f t="shared" si="7"/>
        <v>21.7</v>
      </c>
      <c r="E128" s="3">
        <f t="shared" si="8"/>
        <v>18.854211846710868</v>
      </c>
      <c r="F128" s="22">
        <f t="shared" si="9"/>
        <v>0.60932726829268291</v>
      </c>
    </row>
    <row r="129" spans="1:6" x14ac:dyDescent="0.2">
      <c r="A129" s="11" t="s">
        <v>947</v>
      </c>
      <c r="B129" s="24">
        <f t="shared" si="5"/>
        <v>7</v>
      </c>
      <c r="C129" s="22">
        <f t="shared" si="6"/>
        <v>24.655487804878049</v>
      </c>
      <c r="D129" s="3">
        <f t="shared" si="7"/>
        <v>69.5</v>
      </c>
      <c r="E129" s="3">
        <f t="shared" si="8"/>
        <v>18.733615924868577</v>
      </c>
      <c r="F129" s="22">
        <f t="shared" si="9"/>
        <v>3.5222125435540073</v>
      </c>
    </row>
    <row r="130" spans="1:6" x14ac:dyDescent="0.2">
      <c r="A130" s="11" t="s">
        <v>1525</v>
      </c>
      <c r="B130" s="24">
        <f t="shared" ref="B130:B193" si="10">SUMIF(Player,A130,Count)</f>
        <v>7</v>
      </c>
      <c r="C130" s="22">
        <f t="shared" ref="C130:C193" si="11">SUMIF(Player,A130,Cap)/1000000</f>
        <v>8.9498636097560968</v>
      </c>
      <c r="D130" s="3">
        <f t="shared" ref="D130:D193" si="12">SUMIF(Player,A130,GVT)</f>
        <v>31.299999999999997</v>
      </c>
      <c r="E130" s="3">
        <f t="shared" ref="E130:E193" si="13">SUMIF(Player,A130,GVS)</f>
        <v>18.651860858424214</v>
      </c>
      <c r="F130" s="22">
        <f t="shared" ref="F130:F193" si="14">C130/B130</f>
        <v>1.278551944250871</v>
      </c>
    </row>
    <row r="131" spans="1:6" x14ac:dyDescent="0.2">
      <c r="A131" s="11" t="s">
        <v>686</v>
      </c>
      <c r="B131" s="24">
        <f t="shared" si="10"/>
        <v>5</v>
      </c>
      <c r="C131" s="22">
        <f t="shared" si="11"/>
        <v>9.7364191219512186</v>
      </c>
      <c r="D131" s="3">
        <f t="shared" si="12"/>
        <v>35.200000000000003</v>
      </c>
      <c r="E131" s="3">
        <f t="shared" si="13"/>
        <v>18.564950048892413</v>
      </c>
      <c r="F131" s="22">
        <f t="shared" si="14"/>
        <v>1.9472838243902437</v>
      </c>
    </row>
    <row r="132" spans="1:6" x14ac:dyDescent="0.2">
      <c r="A132" s="11" t="s">
        <v>1045</v>
      </c>
      <c r="B132" s="24">
        <f t="shared" si="10"/>
        <v>7</v>
      </c>
      <c r="C132" s="22">
        <f t="shared" si="11"/>
        <v>4.4997180731707314</v>
      </c>
      <c r="D132" s="3">
        <f t="shared" si="12"/>
        <v>21.5</v>
      </c>
      <c r="E132" s="3">
        <f t="shared" si="13"/>
        <v>17.918976201874742</v>
      </c>
      <c r="F132" s="22">
        <f t="shared" si="14"/>
        <v>0.6428168675958188</v>
      </c>
    </row>
    <row r="133" spans="1:6" x14ac:dyDescent="0.2">
      <c r="A133" s="11" t="s">
        <v>1369</v>
      </c>
      <c r="B133" s="24">
        <f t="shared" si="10"/>
        <v>7</v>
      </c>
      <c r="C133" s="22">
        <f t="shared" si="11"/>
        <v>15.99387331707317</v>
      </c>
      <c r="D133" s="3">
        <f t="shared" si="12"/>
        <v>46.500000000000007</v>
      </c>
      <c r="E133" s="3">
        <f t="shared" si="13"/>
        <v>17.860659338460199</v>
      </c>
      <c r="F133" s="22">
        <f t="shared" si="14"/>
        <v>2.2848390452961671</v>
      </c>
    </row>
    <row r="134" spans="1:6" x14ac:dyDescent="0.2">
      <c r="A134" s="11" t="s">
        <v>1673</v>
      </c>
      <c r="B134" s="24">
        <f t="shared" si="10"/>
        <v>5</v>
      </c>
      <c r="C134" s="22">
        <f t="shared" si="11"/>
        <v>6.53106387804878</v>
      </c>
      <c r="D134" s="3">
        <f t="shared" si="12"/>
        <v>27.299999999999997</v>
      </c>
      <c r="E134" s="3">
        <f t="shared" si="13"/>
        <v>17.822213698898789</v>
      </c>
      <c r="F134" s="22">
        <f t="shared" si="14"/>
        <v>1.3062127756097559</v>
      </c>
    </row>
    <row r="135" spans="1:6" x14ac:dyDescent="0.2">
      <c r="A135" s="11" t="s">
        <v>764</v>
      </c>
      <c r="B135" s="24">
        <f t="shared" si="10"/>
        <v>7</v>
      </c>
      <c r="C135" s="22">
        <f t="shared" si="11"/>
        <v>17.898209853658535</v>
      </c>
      <c r="D135" s="3">
        <f t="shared" si="12"/>
        <v>50.9</v>
      </c>
      <c r="E135" s="3">
        <f t="shared" si="13"/>
        <v>17.792474321563951</v>
      </c>
      <c r="F135" s="22">
        <f t="shared" si="14"/>
        <v>2.5568871219512195</v>
      </c>
    </row>
    <row r="136" spans="1:6" x14ac:dyDescent="0.2">
      <c r="A136" s="11" t="s">
        <v>731</v>
      </c>
      <c r="B136" s="24">
        <f t="shared" si="10"/>
        <v>5</v>
      </c>
      <c r="C136" s="22">
        <f t="shared" si="11"/>
        <v>9.1517644390243902</v>
      </c>
      <c r="D136" s="3">
        <f t="shared" si="12"/>
        <v>33.800000000000004</v>
      </c>
      <c r="E136" s="3">
        <f t="shared" si="13"/>
        <v>17.628714121817485</v>
      </c>
      <c r="F136" s="22">
        <f t="shared" si="14"/>
        <v>1.830352887804878</v>
      </c>
    </row>
    <row r="137" spans="1:6" x14ac:dyDescent="0.2">
      <c r="A137" s="11" t="s">
        <v>455</v>
      </c>
      <c r="B137" s="24">
        <f t="shared" si="10"/>
        <v>4</v>
      </c>
      <c r="C137" s="22">
        <f t="shared" si="11"/>
        <v>3.0681831951219514</v>
      </c>
      <c r="D137" s="3">
        <f t="shared" si="12"/>
        <v>20.5</v>
      </c>
      <c r="E137" s="3">
        <f t="shared" si="13"/>
        <v>17.423320767154337</v>
      </c>
      <c r="F137" s="22">
        <f t="shared" si="14"/>
        <v>0.76704579878048784</v>
      </c>
    </row>
    <row r="138" spans="1:6" x14ac:dyDescent="0.2">
      <c r="A138" s="11" t="s">
        <v>332</v>
      </c>
      <c r="B138" s="24">
        <f t="shared" si="10"/>
        <v>5</v>
      </c>
      <c r="C138" s="22">
        <f t="shared" si="11"/>
        <v>3.7188106585365852</v>
      </c>
      <c r="D138" s="3">
        <f t="shared" si="12"/>
        <v>21.1</v>
      </c>
      <c r="E138" s="3">
        <f t="shared" si="13"/>
        <v>17.418205096704803</v>
      </c>
      <c r="F138" s="22">
        <f t="shared" si="14"/>
        <v>0.74376213170731709</v>
      </c>
    </row>
    <row r="139" spans="1:6" x14ac:dyDescent="0.2">
      <c r="A139" s="11" t="s">
        <v>74</v>
      </c>
      <c r="B139" s="24">
        <f t="shared" si="10"/>
        <v>4</v>
      </c>
      <c r="C139" s="22">
        <f t="shared" si="11"/>
        <v>3.0503789024390242</v>
      </c>
      <c r="D139" s="3">
        <f t="shared" si="12"/>
        <v>20.700000000000003</v>
      </c>
      <c r="E139" s="3">
        <f t="shared" si="13"/>
        <v>17.411528159305327</v>
      </c>
      <c r="F139" s="22">
        <f t="shared" si="14"/>
        <v>0.76259472560975605</v>
      </c>
    </row>
    <row r="140" spans="1:6" x14ac:dyDescent="0.2">
      <c r="A140" t="s">
        <v>681</v>
      </c>
      <c r="B140" s="24">
        <f t="shared" si="10"/>
        <v>3</v>
      </c>
      <c r="C140" s="22">
        <f t="shared" si="11"/>
        <v>3.1384110975609758</v>
      </c>
      <c r="D140" s="3">
        <f t="shared" si="12"/>
        <v>20.700000000000003</v>
      </c>
      <c r="E140" s="3">
        <f t="shared" si="13"/>
        <v>16.97566364862584</v>
      </c>
      <c r="F140" s="22">
        <f t="shared" si="14"/>
        <v>1.0461370325203252</v>
      </c>
    </row>
    <row r="141" spans="1:6" x14ac:dyDescent="0.2">
      <c r="A141" t="s">
        <v>1037</v>
      </c>
      <c r="B141" s="24">
        <f t="shared" si="10"/>
        <v>3</v>
      </c>
      <c r="C141" s="22">
        <f t="shared" si="11"/>
        <v>2.6436360731707316</v>
      </c>
      <c r="D141" s="3">
        <f t="shared" si="12"/>
        <v>20.3</v>
      </c>
      <c r="E141" s="3">
        <f t="shared" si="13"/>
        <v>16.952824474419394</v>
      </c>
      <c r="F141" s="22">
        <f t="shared" si="14"/>
        <v>0.88121202439024382</v>
      </c>
    </row>
    <row r="142" spans="1:6" x14ac:dyDescent="0.2">
      <c r="A142" s="11" t="s">
        <v>327</v>
      </c>
      <c r="B142" s="24">
        <f t="shared" si="10"/>
        <v>7</v>
      </c>
      <c r="C142" s="22">
        <f t="shared" si="11"/>
        <v>6.9233743170731712</v>
      </c>
      <c r="D142" s="3">
        <f t="shared" si="12"/>
        <v>25</v>
      </c>
      <c r="E142" s="3">
        <f t="shared" si="13"/>
        <v>16.879721962487487</v>
      </c>
      <c r="F142" s="22">
        <f t="shared" si="14"/>
        <v>0.9890534738675959</v>
      </c>
    </row>
    <row r="143" spans="1:6" x14ac:dyDescent="0.2">
      <c r="A143" s="11" t="s">
        <v>1886</v>
      </c>
      <c r="B143" s="24">
        <f t="shared" si="10"/>
        <v>5</v>
      </c>
      <c r="C143" s="22">
        <f t="shared" si="11"/>
        <v>4.124139365853658</v>
      </c>
      <c r="D143" s="3">
        <f t="shared" si="12"/>
        <v>21.9</v>
      </c>
      <c r="E143" s="3">
        <f t="shared" si="13"/>
        <v>16.807022591461525</v>
      </c>
      <c r="F143" s="22">
        <f t="shared" si="14"/>
        <v>0.82482787317073158</v>
      </c>
    </row>
    <row r="144" spans="1:6" x14ac:dyDescent="0.2">
      <c r="A144" s="11" t="s">
        <v>932</v>
      </c>
      <c r="B144" s="24">
        <f t="shared" si="10"/>
        <v>7</v>
      </c>
      <c r="C144" s="22">
        <f t="shared" si="11"/>
        <v>24.280487804878049</v>
      </c>
      <c r="D144" s="3">
        <f t="shared" si="12"/>
        <v>65.8</v>
      </c>
      <c r="E144" s="3">
        <f t="shared" si="13"/>
        <v>16.800183491796403</v>
      </c>
      <c r="F144" s="22">
        <f t="shared" si="14"/>
        <v>3.4686411149825784</v>
      </c>
    </row>
    <row r="145" spans="1:6" x14ac:dyDescent="0.2">
      <c r="A145" t="s">
        <v>1706</v>
      </c>
      <c r="B145" s="24">
        <f t="shared" si="10"/>
        <v>3</v>
      </c>
      <c r="C145" s="22">
        <f t="shared" si="11"/>
        <v>1.0928369024390243</v>
      </c>
      <c r="D145" s="3">
        <f t="shared" si="12"/>
        <v>17.5</v>
      </c>
      <c r="E145" s="3">
        <f t="shared" si="13"/>
        <v>16.767518766662441</v>
      </c>
      <c r="F145" s="22">
        <f t="shared" si="14"/>
        <v>0.36427896747967475</v>
      </c>
    </row>
    <row r="146" spans="1:6" x14ac:dyDescent="0.2">
      <c r="A146" s="11" t="s">
        <v>211</v>
      </c>
      <c r="B146" s="24">
        <f t="shared" si="10"/>
        <v>5</v>
      </c>
      <c r="C146" s="22">
        <f t="shared" si="11"/>
        <v>4.4495623170731697</v>
      </c>
      <c r="D146" s="3">
        <f t="shared" si="12"/>
        <v>21.9</v>
      </c>
      <c r="E146" s="3">
        <f t="shared" si="13"/>
        <v>16.718417323776748</v>
      </c>
      <c r="F146" s="22">
        <f t="shared" si="14"/>
        <v>0.88991246341463393</v>
      </c>
    </row>
    <row r="147" spans="1:6" x14ac:dyDescent="0.2">
      <c r="A147" s="11" t="s">
        <v>503</v>
      </c>
      <c r="B147" s="24">
        <f t="shared" si="10"/>
        <v>4</v>
      </c>
      <c r="C147" s="22">
        <f t="shared" si="11"/>
        <v>6.9333563170731702</v>
      </c>
      <c r="D147" s="3">
        <f t="shared" si="12"/>
        <v>27.6</v>
      </c>
      <c r="E147" s="3">
        <f t="shared" si="13"/>
        <v>16.688803958398523</v>
      </c>
      <c r="F147" s="22">
        <f t="shared" si="14"/>
        <v>1.7333390792682926</v>
      </c>
    </row>
    <row r="148" spans="1:6" x14ac:dyDescent="0.2">
      <c r="A148" s="11" t="s">
        <v>282</v>
      </c>
      <c r="B148" s="24">
        <f t="shared" si="10"/>
        <v>7</v>
      </c>
      <c r="C148" s="22">
        <f t="shared" si="11"/>
        <v>33.904928341463417</v>
      </c>
      <c r="D148" s="3">
        <f t="shared" si="12"/>
        <v>89.4</v>
      </c>
      <c r="E148" s="3">
        <f t="shared" si="13"/>
        <v>16.666601661100252</v>
      </c>
      <c r="F148" s="22">
        <f t="shared" si="14"/>
        <v>4.8435611916376313</v>
      </c>
    </row>
    <row r="149" spans="1:6" x14ac:dyDescent="0.2">
      <c r="A149" s="11" t="s">
        <v>82</v>
      </c>
      <c r="B149" s="24">
        <f t="shared" si="10"/>
        <v>4</v>
      </c>
      <c r="C149" s="22">
        <f t="shared" si="11"/>
        <v>6.3634146341463413</v>
      </c>
      <c r="D149" s="3">
        <f t="shared" si="12"/>
        <v>27.099999999999998</v>
      </c>
      <c r="E149" s="3">
        <f t="shared" si="13"/>
        <v>16.544167060854484</v>
      </c>
      <c r="F149" s="22">
        <f t="shared" si="14"/>
        <v>1.5908536585365853</v>
      </c>
    </row>
    <row r="150" spans="1:6" x14ac:dyDescent="0.2">
      <c r="A150" s="11" t="s">
        <v>876</v>
      </c>
      <c r="B150" s="24">
        <f t="shared" si="10"/>
        <v>6</v>
      </c>
      <c r="C150" s="22">
        <f t="shared" si="11"/>
        <v>3.7338101219512194</v>
      </c>
      <c r="D150" s="3">
        <f t="shared" si="12"/>
        <v>21.2</v>
      </c>
      <c r="E150" s="3">
        <f t="shared" si="13"/>
        <v>16.484059635074345</v>
      </c>
      <c r="F150" s="22">
        <f t="shared" si="14"/>
        <v>0.62230168699186994</v>
      </c>
    </row>
    <row r="151" spans="1:6" x14ac:dyDescent="0.2">
      <c r="A151" s="11" t="s">
        <v>102</v>
      </c>
      <c r="B151" s="24">
        <f t="shared" si="10"/>
        <v>4</v>
      </c>
      <c r="C151" s="22">
        <f t="shared" si="11"/>
        <v>3.8832553658536586</v>
      </c>
      <c r="D151" s="3">
        <f t="shared" si="12"/>
        <v>21.5</v>
      </c>
      <c r="E151" s="3">
        <f t="shared" si="13"/>
        <v>16.343977378916946</v>
      </c>
      <c r="F151" s="22">
        <f t="shared" si="14"/>
        <v>0.97081384146341465</v>
      </c>
    </row>
    <row r="152" spans="1:6" x14ac:dyDescent="0.2">
      <c r="A152" s="11" t="s">
        <v>1604</v>
      </c>
      <c r="B152" s="24">
        <f t="shared" si="10"/>
        <v>7</v>
      </c>
      <c r="C152" s="22">
        <f t="shared" si="11"/>
        <v>12.251431560975609</v>
      </c>
      <c r="D152" s="3">
        <f t="shared" si="12"/>
        <v>38</v>
      </c>
      <c r="E152" s="3">
        <f t="shared" si="13"/>
        <v>16.256912912504333</v>
      </c>
      <c r="F152" s="22">
        <f t="shared" si="14"/>
        <v>1.7502045087108014</v>
      </c>
    </row>
    <row r="153" spans="1:6" x14ac:dyDescent="0.2">
      <c r="A153" s="11" t="s">
        <v>888</v>
      </c>
      <c r="B153" s="24">
        <f t="shared" si="10"/>
        <v>7</v>
      </c>
      <c r="C153" s="22">
        <f t="shared" si="11"/>
        <v>10.590243902439024</v>
      </c>
      <c r="D153" s="3">
        <f t="shared" si="12"/>
        <v>32.5</v>
      </c>
      <c r="E153" s="3">
        <f t="shared" si="13"/>
        <v>16.157530594769877</v>
      </c>
      <c r="F153" s="22">
        <f t="shared" si="14"/>
        <v>1.5128919860627177</v>
      </c>
    </row>
    <row r="154" spans="1:6" x14ac:dyDescent="0.2">
      <c r="A154" s="11" t="s">
        <v>1912</v>
      </c>
      <c r="B154" s="24">
        <f t="shared" si="10"/>
        <v>6</v>
      </c>
      <c r="C154" s="22">
        <f t="shared" si="11"/>
        <v>9.505576707317072</v>
      </c>
      <c r="D154" s="3">
        <f t="shared" si="12"/>
        <v>31.6</v>
      </c>
      <c r="E154" s="3">
        <f t="shared" si="13"/>
        <v>15.870048571750917</v>
      </c>
      <c r="F154" s="22">
        <f t="shared" si="14"/>
        <v>1.5842627845528454</v>
      </c>
    </row>
    <row r="155" spans="1:6" x14ac:dyDescent="0.2">
      <c r="A155" s="11" t="s">
        <v>1264</v>
      </c>
      <c r="B155" s="24">
        <f t="shared" si="10"/>
        <v>7</v>
      </c>
      <c r="C155" s="22">
        <f t="shared" si="11"/>
        <v>14.096341463414634</v>
      </c>
      <c r="D155" s="3">
        <f t="shared" si="12"/>
        <v>39.799999999999997</v>
      </c>
      <c r="E155" s="3">
        <f t="shared" si="13"/>
        <v>15.859695599239839</v>
      </c>
      <c r="F155" s="22">
        <f t="shared" si="14"/>
        <v>2.0137630662020904</v>
      </c>
    </row>
    <row r="156" spans="1:6" x14ac:dyDescent="0.2">
      <c r="A156" s="11" t="s">
        <v>319</v>
      </c>
      <c r="B156" s="24">
        <f t="shared" si="10"/>
        <v>7</v>
      </c>
      <c r="C156" s="22">
        <f t="shared" si="11"/>
        <v>12.445690390243902</v>
      </c>
      <c r="D156" s="3">
        <f t="shared" si="12"/>
        <v>36.5</v>
      </c>
      <c r="E156" s="3">
        <f t="shared" si="13"/>
        <v>15.812385043277224</v>
      </c>
      <c r="F156" s="22">
        <f t="shared" si="14"/>
        <v>1.7779557700348432</v>
      </c>
    </row>
    <row r="157" spans="1:6" x14ac:dyDescent="0.2">
      <c r="A157" s="11" t="s">
        <v>1597</v>
      </c>
      <c r="B157" s="24">
        <f t="shared" si="10"/>
        <v>7</v>
      </c>
      <c r="C157" s="22">
        <f t="shared" si="11"/>
        <v>12.534756097560976</v>
      </c>
      <c r="D157" s="3">
        <f t="shared" si="12"/>
        <v>36.299999999999997</v>
      </c>
      <c r="E157" s="3">
        <f t="shared" si="13"/>
        <v>15.600852366162034</v>
      </c>
      <c r="F157" s="22">
        <f t="shared" si="14"/>
        <v>1.7906794425087109</v>
      </c>
    </row>
    <row r="158" spans="1:6" x14ac:dyDescent="0.2">
      <c r="A158" s="11" t="s">
        <v>1873</v>
      </c>
      <c r="B158" s="24">
        <f t="shared" si="10"/>
        <v>7</v>
      </c>
      <c r="C158" s="22">
        <f t="shared" si="11"/>
        <v>6.7939024390243903</v>
      </c>
      <c r="D158" s="3">
        <f t="shared" si="12"/>
        <v>23.2</v>
      </c>
      <c r="E158" s="3">
        <f t="shared" si="13"/>
        <v>15.423537978528685</v>
      </c>
      <c r="F158" s="22">
        <f t="shared" si="14"/>
        <v>0.97055749128919866</v>
      </c>
    </row>
    <row r="159" spans="1:6" x14ac:dyDescent="0.2">
      <c r="A159" s="11" t="s">
        <v>584</v>
      </c>
      <c r="B159" s="24">
        <f t="shared" si="10"/>
        <v>7</v>
      </c>
      <c r="C159" s="22">
        <f t="shared" si="11"/>
        <v>6.4705424878048783</v>
      </c>
      <c r="D159" s="3">
        <f t="shared" si="12"/>
        <v>23.2</v>
      </c>
      <c r="E159" s="3">
        <f t="shared" si="13"/>
        <v>15.354015209107938</v>
      </c>
      <c r="F159" s="22">
        <f t="shared" si="14"/>
        <v>0.92436321254355402</v>
      </c>
    </row>
    <row r="160" spans="1:6" x14ac:dyDescent="0.2">
      <c r="A160" s="11" t="s">
        <v>1695</v>
      </c>
      <c r="B160" s="24">
        <f t="shared" si="10"/>
        <v>7</v>
      </c>
      <c r="C160" s="22">
        <f t="shared" si="11"/>
        <v>13.663414634146342</v>
      </c>
      <c r="D160" s="3">
        <f t="shared" si="12"/>
        <v>40.200000000000003</v>
      </c>
      <c r="E160" s="3">
        <f t="shared" si="13"/>
        <v>15.264081517711647</v>
      </c>
      <c r="F160" s="22">
        <f t="shared" si="14"/>
        <v>1.9519163763066203</v>
      </c>
    </row>
    <row r="161" spans="1:6" x14ac:dyDescent="0.2">
      <c r="A161" s="11" t="s">
        <v>1370</v>
      </c>
      <c r="B161" s="24">
        <f t="shared" si="10"/>
        <v>7</v>
      </c>
      <c r="C161" s="22">
        <f t="shared" si="11"/>
        <v>41.667073170731712</v>
      </c>
      <c r="D161" s="3">
        <f t="shared" si="12"/>
        <v>105.60000000000001</v>
      </c>
      <c r="E161" s="3">
        <f t="shared" si="13"/>
        <v>15.229522842450969</v>
      </c>
      <c r="F161" s="22">
        <f t="shared" si="14"/>
        <v>5.9524390243902445</v>
      </c>
    </row>
    <row r="162" spans="1:6" x14ac:dyDescent="0.2">
      <c r="A162" s="11" t="s">
        <v>438</v>
      </c>
      <c r="B162" s="24">
        <f t="shared" si="10"/>
        <v>6</v>
      </c>
      <c r="C162" s="22">
        <f t="shared" si="11"/>
        <v>8.1718844878048778</v>
      </c>
      <c r="D162" s="3">
        <f t="shared" si="12"/>
        <v>27.699999999999996</v>
      </c>
      <c r="E162" s="3">
        <f t="shared" si="13"/>
        <v>15.18524596888151</v>
      </c>
      <c r="F162" s="22">
        <f t="shared" si="14"/>
        <v>1.3619807479674797</v>
      </c>
    </row>
    <row r="163" spans="1:6" x14ac:dyDescent="0.2">
      <c r="A163" s="11" t="s">
        <v>259</v>
      </c>
      <c r="B163" s="24">
        <f t="shared" si="10"/>
        <v>7</v>
      </c>
      <c r="C163" s="22">
        <f t="shared" si="11"/>
        <v>22.027439024390244</v>
      </c>
      <c r="D163" s="3">
        <f t="shared" si="12"/>
        <v>57.7</v>
      </c>
      <c r="E163" s="3">
        <f t="shared" si="13"/>
        <v>15.177285185316373</v>
      </c>
      <c r="F163" s="22">
        <f t="shared" si="14"/>
        <v>3.1467770034843205</v>
      </c>
    </row>
    <row r="164" spans="1:6" x14ac:dyDescent="0.2">
      <c r="A164" s="11" t="s">
        <v>439</v>
      </c>
      <c r="B164" s="24">
        <f t="shared" si="10"/>
        <v>6</v>
      </c>
      <c r="C164" s="22">
        <f t="shared" si="11"/>
        <v>21.148780487804878</v>
      </c>
      <c r="D164" s="3">
        <f t="shared" si="12"/>
        <v>57.2</v>
      </c>
      <c r="E164" s="3">
        <f t="shared" si="13"/>
        <v>15.081971851438134</v>
      </c>
      <c r="F164" s="22">
        <f t="shared" si="14"/>
        <v>3.5247967479674798</v>
      </c>
    </row>
    <row r="165" spans="1:6" x14ac:dyDescent="0.2">
      <c r="A165" s="11" t="s">
        <v>870</v>
      </c>
      <c r="B165" s="24">
        <f t="shared" si="10"/>
        <v>7</v>
      </c>
      <c r="C165" s="22">
        <f t="shared" si="11"/>
        <v>9.8623987073170731</v>
      </c>
      <c r="D165" s="3">
        <f t="shared" si="12"/>
        <v>29.599999999999998</v>
      </c>
      <c r="E165" s="3">
        <f t="shared" si="13"/>
        <v>15.078635923665848</v>
      </c>
      <c r="F165" s="22">
        <f t="shared" si="14"/>
        <v>1.4089141010452961</v>
      </c>
    </row>
    <row r="166" spans="1:6" x14ac:dyDescent="0.2">
      <c r="A166" s="11" t="s">
        <v>1340</v>
      </c>
      <c r="B166" s="24">
        <f t="shared" si="10"/>
        <v>6</v>
      </c>
      <c r="C166" s="22">
        <f t="shared" si="11"/>
        <v>12.328769414634145</v>
      </c>
      <c r="D166" s="3">
        <f t="shared" si="12"/>
        <v>36.4</v>
      </c>
      <c r="E166" s="3">
        <f t="shared" si="13"/>
        <v>14.921652872843454</v>
      </c>
      <c r="F166" s="22">
        <f t="shared" si="14"/>
        <v>2.0547949024390242</v>
      </c>
    </row>
    <row r="167" spans="1:6" x14ac:dyDescent="0.2">
      <c r="A167" s="11" t="s">
        <v>560</v>
      </c>
      <c r="B167" s="24">
        <f t="shared" si="10"/>
        <v>7</v>
      </c>
      <c r="C167" s="22">
        <f t="shared" si="11"/>
        <v>13.157519463414634</v>
      </c>
      <c r="D167" s="3">
        <f t="shared" si="12"/>
        <v>37.299999999999997</v>
      </c>
      <c r="E167" s="3">
        <f t="shared" si="13"/>
        <v>14.868270733087817</v>
      </c>
      <c r="F167" s="22">
        <f t="shared" si="14"/>
        <v>1.8796456376306618</v>
      </c>
    </row>
    <row r="168" spans="1:6" x14ac:dyDescent="0.2">
      <c r="A168" t="s">
        <v>1835</v>
      </c>
      <c r="B168" s="24">
        <f t="shared" si="10"/>
        <v>3</v>
      </c>
      <c r="C168" s="22">
        <f t="shared" si="11"/>
        <v>1.9159968780487804</v>
      </c>
      <c r="D168" s="3">
        <f t="shared" si="12"/>
        <v>16.7</v>
      </c>
      <c r="E168" s="3">
        <f t="shared" si="13"/>
        <v>14.811228991424565</v>
      </c>
      <c r="F168" s="22">
        <f t="shared" si="14"/>
        <v>0.63866562601626009</v>
      </c>
    </row>
    <row r="169" spans="1:6" x14ac:dyDescent="0.2">
      <c r="A169" s="11" t="s">
        <v>957</v>
      </c>
      <c r="B169" s="24">
        <f t="shared" si="10"/>
        <v>4</v>
      </c>
      <c r="C169" s="22">
        <f t="shared" si="11"/>
        <v>1.9097040000000001</v>
      </c>
      <c r="D169" s="3">
        <f t="shared" si="12"/>
        <v>16.3</v>
      </c>
      <c r="E169" s="3">
        <f t="shared" si="13"/>
        <v>14.54755928839656</v>
      </c>
      <c r="F169" s="22">
        <f t="shared" si="14"/>
        <v>0.47742600000000002</v>
      </c>
    </row>
    <row r="170" spans="1:6" x14ac:dyDescent="0.2">
      <c r="A170" s="11" t="s">
        <v>842</v>
      </c>
      <c r="B170" s="24">
        <f t="shared" si="10"/>
        <v>5</v>
      </c>
      <c r="C170" s="22">
        <f t="shared" si="11"/>
        <v>7.515817292682927</v>
      </c>
      <c r="D170" s="3">
        <f t="shared" si="12"/>
        <v>27.5</v>
      </c>
      <c r="E170" s="3">
        <f t="shared" si="13"/>
        <v>14.535389540765102</v>
      </c>
      <c r="F170" s="22">
        <f t="shared" si="14"/>
        <v>1.5031634585365854</v>
      </c>
    </row>
    <row r="171" spans="1:6" x14ac:dyDescent="0.2">
      <c r="A171" t="s">
        <v>1188</v>
      </c>
      <c r="B171" s="24">
        <f t="shared" si="10"/>
        <v>2</v>
      </c>
      <c r="C171" s="22">
        <f t="shared" si="11"/>
        <v>2.7</v>
      </c>
      <c r="D171" s="3">
        <f t="shared" si="12"/>
        <v>18</v>
      </c>
      <c r="E171" s="3">
        <f t="shared" si="13"/>
        <v>14.520055557893849</v>
      </c>
      <c r="F171" s="22">
        <f t="shared" si="14"/>
        <v>1.35</v>
      </c>
    </row>
    <row r="172" spans="1:6" x14ac:dyDescent="0.2">
      <c r="A172" t="s">
        <v>395</v>
      </c>
      <c r="B172" s="24">
        <f t="shared" si="10"/>
        <v>3</v>
      </c>
      <c r="C172" s="22">
        <f t="shared" si="11"/>
        <v>3.3285211707317073</v>
      </c>
      <c r="D172" s="3">
        <f t="shared" si="12"/>
        <v>19.100000000000001</v>
      </c>
      <c r="E172" s="3">
        <f t="shared" si="13"/>
        <v>14.468640352167892</v>
      </c>
      <c r="F172" s="22">
        <f t="shared" si="14"/>
        <v>1.1095070569105692</v>
      </c>
    </row>
    <row r="173" spans="1:6" x14ac:dyDescent="0.2">
      <c r="A173" s="11" t="s">
        <v>1714</v>
      </c>
      <c r="B173" s="24">
        <f t="shared" si="10"/>
        <v>7</v>
      </c>
      <c r="C173" s="22">
        <f t="shared" si="11"/>
        <v>11.372239951219512</v>
      </c>
      <c r="D173" s="3">
        <f t="shared" si="12"/>
        <v>32.6</v>
      </c>
      <c r="E173" s="3">
        <f t="shared" si="13"/>
        <v>14.446117151644195</v>
      </c>
      <c r="F173" s="22">
        <f t="shared" si="14"/>
        <v>1.6246057073170732</v>
      </c>
    </row>
    <row r="174" spans="1:6" x14ac:dyDescent="0.2">
      <c r="A174" t="s">
        <v>44</v>
      </c>
      <c r="B174" s="24">
        <f t="shared" si="10"/>
        <v>3</v>
      </c>
      <c r="C174" s="22">
        <f t="shared" si="11"/>
        <v>1.9607651951219511</v>
      </c>
      <c r="D174" s="3">
        <f t="shared" si="12"/>
        <v>16.2</v>
      </c>
      <c r="E174" s="3">
        <f t="shared" si="13"/>
        <v>14.160230910944387</v>
      </c>
      <c r="F174" s="22">
        <f t="shared" si="14"/>
        <v>0.65358839837398375</v>
      </c>
    </row>
    <row r="175" spans="1:6" x14ac:dyDescent="0.2">
      <c r="A175" s="11" t="s">
        <v>475</v>
      </c>
      <c r="B175" s="24">
        <f t="shared" si="10"/>
        <v>4</v>
      </c>
      <c r="C175" s="22">
        <f t="shared" si="11"/>
        <v>4.4589337073170725</v>
      </c>
      <c r="D175" s="3">
        <f t="shared" si="12"/>
        <v>20.3</v>
      </c>
      <c r="E175" s="3">
        <f t="shared" si="13"/>
        <v>14.068167912819613</v>
      </c>
      <c r="F175" s="22">
        <f t="shared" si="14"/>
        <v>1.1147334268292681</v>
      </c>
    </row>
    <row r="176" spans="1:6" x14ac:dyDescent="0.2">
      <c r="A176" s="11" t="s">
        <v>871</v>
      </c>
      <c r="B176" s="24">
        <f t="shared" si="10"/>
        <v>7</v>
      </c>
      <c r="C176" s="22">
        <f t="shared" si="11"/>
        <v>26.426829268292682</v>
      </c>
      <c r="D176" s="3">
        <f t="shared" si="12"/>
        <v>67.5</v>
      </c>
      <c r="E176" s="3">
        <f t="shared" si="13"/>
        <v>14.067057281270561</v>
      </c>
      <c r="F176" s="22">
        <f t="shared" si="14"/>
        <v>3.7752613240418116</v>
      </c>
    </row>
    <row r="177" spans="1:6" x14ac:dyDescent="0.2">
      <c r="A177" s="11" t="s">
        <v>55</v>
      </c>
      <c r="B177" s="24">
        <f t="shared" si="10"/>
        <v>7</v>
      </c>
      <c r="C177" s="22">
        <f t="shared" si="11"/>
        <v>12.003891975609758</v>
      </c>
      <c r="D177" s="3">
        <f t="shared" si="12"/>
        <v>33.5</v>
      </c>
      <c r="E177" s="3">
        <f t="shared" si="13"/>
        <v>14.029347500166104</v>
      </c>
      <c r="F177" s="22">
        <f t="shared" si="14"/>
        <v>1.714841710801394</v>
      </c>
    </row>
    <row r="178" spans="1:6" x14ac:dyDescent="0.2">
      <c r="A178" t="s">
        <v>1664</v>
      </c>
      <c r="B178" s="24">
        <f t="shared" si="10"/>
        <v>3</v>
      </c>
      <c r="C178" s="22">
        <f t="shared" si="11"/>
        <v>2.0819156341463412</v>
      </c>
      <c r="D178" s="3">
        <f t="shared" si="12"/>
        <v>16</v>
      </c>
      <c r="E178" s="3">
        <f t="shared" si="13"/>
        <v>13.894907667230719</v>
      </c>
      <c r="F178" s="22">
        <f t="shared" si="14"/>
        <v>0.69397187804878036</v>
      </c>
    </row>
    <row r="179" spans="1:6" x14ac:dyDescent="0.2">
      <c r="A179" t="s">
        <v>999</v>
      </c>
      <c r="B179" s="24">
        <f t="shared" si="10"/>
        <v>3</v>
      </c>
      <c r="C179" s="22">
        <f t="shared" si="11"/>
        <v>1.1558349756097561</v>
      </c>
      <c r="D179" s="3">
        <f t="shared" si="12"/>
        <v>14.7</v>
      </c>
      <c r="E179" s="3">
        <f t="shared" si="13"/>
        <v>13.781336990905231</v>
      </c>
      <c r="F179" s="22">
        <f t="shared" si="14"/>
        <v>0.38527832520325206</v>
      </c>
    </row>
    <row r="180" spans="1:6" x14ac:dyDescent="0.2">
      <c r="A180" s="11" t="s">
        <v>1397</v>
      </c>
      <c r="B180" s="24">
        <f t="shared" si="10"/>
        <v>4</v>
      </c>
      <c r="C180" s="22">
        <f t="shared" si="11"/>
        <v>1.3020480000000001</v>
      </c>
      <c r="D180" s="3">
        <f t="shared" si="12"/>
        <v>14.700000000000001</v>
      </c>
      <c r="E180" s="3">
        <f t="shared" si="13"/>
        <v>13.778922702031466</v>
      </c>
      <c r="F180" s="22">
        <f t="shared" si="14"/>
        <v>0.32551200000000002</v>
      </c>
    </row>
    <row r="181" spans="1:6" x14ac:dyDescent="0.2">
      <c r="A181" s="11" t="s">
        <v>1756</v>
      </c>
      <c r="B181" s="24">
        <f t="shared" si="10"/>
        <v>5</v>
      </c>
      <c r="C181" s="22">
        <f t="shared" si="11"/>
        <v>4.754440268292683</v>
      </c>
      <c r="D181" s="3">
        <f t="shared" si="12"/>
        <v>20.2</v>
      </c>
      <c r="E181" s="3">
        <f t="shared" si="13"/>
        <v>13.694039032210231</v>
      </c>
      <c r="F181" s="22">
        <f t="shared" si="14"/>
        <v>0.95088805365853657</v>
      </c>
    </row>
    <row r="182" spans="1:6" x14ac:dyDescent="0.2">
      <c r="A182" s="11" t="s">
        <v>547</v>
      </c>
      <c r="B182" s="24">
        <f t="shared" si="10"/>
        <v>7</v>
      </c>
      <c r="C182" s="22">
        <f t="shared" si="11"/>
        <v>23.029702609756097</v>
      </c>
      <c r="D182" s="3">
        <f t="shared" si="12"/>
        <v>59.9</v>
      </c>
      <c r="E182" s="3">
        <f t="shared" si="13"/>
        <v>13.685294694923131</v>
      </c>
      <c r="F182" s="22">
        <f t="shared" si="14"/>
        <v>3.2899575156794425</v>
      </c>
    </row>
    <row r="183" spans="1:6" x14ac:dyDescent="0.2">
      <c r="A183" s="11" t="s">
        <v>1847</v>
      </c>
      <c r="B183" s="24">
        <f t="shared" si="10"/>
        <v>7</v>
      </c>
      <c r="C183" s="22">
        <f t="shared" si="11"/>
        <v>20.714634146341467</v>
      </c>
      <c r="D183" s="3">
        <f t="shared" si="12"/>
        <v>54.2</v>
      </c>
      <c r="E183" s="3">
        <f t="shared" si="13"/>
        <v>13.656329904491908</v>
      </c>
      <c r="F183" s="22">
        <f t="shared" si="14"/>
        <v>2.9592334494773525</v>
      </c>
    </row>
    <row r="184" spans="1:6" x14ac:dyDescent="0.2">
      <c r="A184" s="11" t="s">
        <v>1466</v>
      </c>
      <c r="B184" s="24">
        <f t="shared" si="10"/>
        <v>7</v>
      </c>
      <c r="C184" s="22">
        <f t="shared" si="11"/>
        <v>12.34837331707317</v>
      </c>
      <c r="D184" s="3">
        <f t="shared" si="12"/>
        <v>34.200000000000003</v>
      </c>
      <c r="E184" s="3">
        <f t="shared" si="13"/>
        <v>13.628260394068167</v>
      </c>
      <c r="F184" s="22">
        <f t="shared" si="14"/>
        <v>1.7640533310104529</v>
      </c>
    </row>
    <row r="185" spans="1:6" x14ac:dyDescent="0.2">
      <c r="A185" t="s">
        <v>223</v>
      </c>
      <c r="B185" s="24">
        <f t="shared" si="10"/>
        <v>3</v>
      </c>
      <c r="C185" s="22">
        <f t="shared" si="11"/>
        <v>2.8629363658536584</v>
      </c>
      <c r="D185" s="3">
        <f t="shared" si="12"/>
        <v>16.799999999999997</v>
      </c>
      <c r="E185" s="3">
        <f t="shared" si="13"/>
        <v>13.615593754892632</v>
      </c>
      <c r="F185" s="22">
        <f t="shared" si="14"/>
        <v>0.95431212195121951</v>
      </c>
    </row>
    <row r="186" spans="1:6" x14ac:dyDescent="0.2">
      <c r="A186" s="11" t="s">
        <v>87</v>
      </c>
      <c r="B186" s="24">
        <f t="shared" si="10"/>
        <v>6</v>
      </c>
      <c r="C186" s="22">
        <f t="shared" si="11"/>
        <v>6.3448102439024394</v>
      </c>
      <c r="D186" s="3">
        <f t="shared" si="12"/>
        <v>22.5</v>
      </c>
      <c r="E186" s="3">
        <f t="shared" si="13"/>
        <v>13.540553296485502</v>
      </c>
      <c r="F186" s="22">
        <f t="shared" si="14"/>
        <v>1.0574683739837398</v>
      </c>
    </row>
    <row r="187" spans="1:6" x14ac:dyDescent="0.2">
      <c r="A187" s="11" t="s">
        <v>1901</v>
      </c>
      <c r="B187" s="24">
        <f t="shared" si="10"/>
        <v>6</v>
      </c>
      <c r="C187" s="22">
        <f t="shared" si="11"/>
        <v>20.234146341463418</v>
      </c>
      <c r="D187" s="3">
        <f t="shared" si="12"/>
        <v>55.6</v>
      </c>
      <c r="E187" s="3">
        <f t="shared" si="13"/>
        <v>13.52845100367426</v>
      </c>
      <c r="F187" s="22">
        <f t="shared" si="14"/>
        <v>3.3723577235772364</v>
      </c>
    </row>
    <row r="188" spans="1:6" x14ac:dyDescent="0.2">
      <c r="A188" s="11" t="s">
        <v>1405</v>
      </c>
      <c r="B188" s="24">
        <f t="shared" si="10"/>
        <v>7</v>
      </c>
      <c r="C188" s="22">
        <f t="shared" si="11"/>
        <v>27.276829268292683</v>
      </c>
      <c r="D188" s="3">
        <f t="shared" si="12"/>
        <v>69.2</v>
      </c>
      <c r="E188" s="3">
        <f t="shared" si="13"/>
        <v>13.511278403155968</v>
      </c>
      <c r="F188" s="22">
        <f t="shared" si="14"/>
        <v>3.8966898954703835</v>
      </c>
    </row>
    <row r="189" spans="1:6" x14ac:dyDescent="0.2">
      <c r="A189" s="11" t="s">
        <v>1121</v>
      </c>
      <c r="B189" s="24">
        <f t="shared" si="10"/>
        <v>6</v>
      </c>
      <c r="C189" s="22">
        <f t="shared" si="11"/>
        <v>5.1171665365853665</v>
      </c>
      <c r="D189" s="3">
        <f t="shared" si="12"/>
        <v>19.7</v>
      </c>
      <c r="E189" s="3">
        <f t="shared" si="13"/>
        <v>13.507490543709586</v>
      </c>
      <c r="F189" s="22">
        <f t="shared" si="14"/>
        <v>0.85286108943089445</v>
      </c>
    </row>
    <row r="190" spans="1:6" x14ac:dyDescent="0.2">
      <c r="A190" t="s">
        <v>928</v>
      </c>
      <c r="B190" s="24">
        <f t="shared" si="10"/>
        <v>3</v>
      </c>
      <c r="C190" s="22">
        <f t="shared" si="11"/>
        <v>3.4572133414634143</v>
      </c>
      <c r="D190" s="3">
        <f t="shared" si="12"/>
        <v>18.200000000000003</v>
      </c>
      <c r="E190" s="3">
        <f t="shared" si="13"/>
        <v>13.449430476218328</v>
      </c>
      <c r="F190" s="22">
        <f t="shared" si="14"/>
        <v>1.1524044471544714</v>
      </c>
    </row>
    <row r="191" spans="1:6" x14ac:dyDescent="0.2">
      <c r="A191" t="s">
        <v>737</v>
      </c>
      <c r="B191" s="24">
        <f t="shared" si="10"/>
        <v>3</v>
      </c>
      <c r="C191" s="22">
        <f t="shared" si="11"/>
        <v>1.7597560975609756</v>
      </c>
      <c r="D191" s="3">
        <f t="shared" si="12"/>
        <v>14.2</v>
      </c>
      <c r="E191" s="3">
        <f t="shared" si="13"/>
        <v>13.43190328469797</v>
      </c>
      <c r="F191" s="22">
        <f t="shared" si="14"/>
        <v>0.5865853658536585</v>
      </c>
    </row>
    <row r="192" spans="1:6" x14ac:dyDescent="0.2">
      <c r="A192" s="11" t="s">
        <v>231</v>
      </c>
      <c r="B192" s="24">
        <f t="shared" si="10"/>
        <v>7</v>
      </c>
      <c r="C192" s="22">
        <f t="shared" si="11"/>
        <v>13.78427675609756</v>
      </c>
      <c r="D192" s="3">
        <f t="shared" si="12"/>
        <v>36.900000000000006</v>
      </c>
      <c r="E192" s="3">
        <f t="shared" si="13"/>
        <v>13.39198059702894</v>
      </c>
      <c r="F192" s="22">
        <f t="shared" si="14"/>
        <v>1.9691823937282229</v>
      </c>
    </row>
    <row r="193" spans="1:6" x14ac:dyDescent="0.2">
      <c r="A193" s="11" t="s">
        <v>979</v>
      </c>
      <c r="B193" s="24">
        <f t="shared" si="10"/>
        <v>4</v>
      </c>
      <c r="C193" s="22">
        <f t="shared" si="11"/>
        <v>2.9072324146341462</v>
      </c>
      <c r="D193" s="3">
        <f t="shared" si="12"/>
        <v>16</v>
      </c>
      <c r="E193" s="3">
        <f t="shared" si="13"/>
        <v>13.342814528449438</v>
      </c>
      <c r="F193" s="22">
        <f t="shared" si="14"/>
        <v>0.72680810365853654</v>
      </c>
    </row>
    <row r="194" spans="1:6" x14ac:dyDescent="0.2">
      <c r="A194" t="s">
        <v>1071</v>
      </c>
      <c r="B194" s="24">
        <f t="shared" ref="B194:B257" si="15">SUMIF(Player,A194,Count)</f>
        <v>2</v>
      </c>
      <c r="C194" s="22">
        <f t="shared" ref="C194:C257" si="16">SUMIF(Player,A194,Cap)/1000000</f>
        <v>4.7</v>
      </c>
      <c r="D194" s="3">
        <f t="shared" ref="D194:D257" si="17">SUMIF(Player,A194,GVT)</f>
        <v>21</v>
      </c>
      <c r="E194" s="3">
        <f t="shared" ref="E194:E257" si="18">SUMIF(Player,A194,GVS)</f>
        <v>13.260960615569093</v>
      </c>
      <c r="F194" s="22">
        <f t="shared" ref="F194:F257" si="19">C194/B194</f>
        <v>2.35</v>
      </c>
    </row>
    <row r="195" spans="1:6" x14ac:dyDescent="0.2">
      <c r="A195" s="11" t="s">
        <v>935</v>
      </c>
      <c r="B195" s="24">
        <f t="shared" si="15"/>
        <v>5</v>
      </c>
      <c r="C195" s="22">
        <f t="shared" si="16"/>
        <v>4.1590342682926833</v>
      </c>
      <c r="D195" s="3">
        <f t="shared" si="17"/>
        <v>18.100000000000001</v>
      </c>
      <c r="E195" s="3">
        <f t="shared" si="18"/>
        <v>13.24113035595853</v>
      </c>
      <c r="F195" s="22">
        <f t="shared" si="19"/>
        <v>0.83180685365853668</v>
      </c>
    </row>
    <row r="196" spans="1:6" x14ac:dyDescent="0.2">
      <c r="A196" s="11" t="s">
        <v>1655</v>
      </c>
      <c r="B196" s="24">
        <f t="shared" si="15"/>
        <v>4</v>
      </c>
      <c r="C196" s="22">
        <f t="shared" si="16"/>
        <v>2.7991503414634145</v>
      </c>
      <c r="D196" s="3">
        <f t="shared" si="17"/>
        <v>16.299999999999997</v>
      </c>
      <c r="E196" s="3">
        <f t="shared" si="18"/>
        <v>13.240723571048051</v>
      </c>
      <c r="F196" s="22">
        <f t="shared" si="19"/>
        <v>0.69978758536585361</v>
      </c>
    </row>
    <row r="197" spans="1:6" x14ac:dyDescent="0.2">
      <c r="A197" t="s">
        <v>771</v>
      </c>
      <c r="B197" s="24">
        <f t="shared" si="15"/>
        <v>3</v>
      </c>
      <c r="C197" s="22">
        <f t="shared" si="16"/>
        <v>4.6115818292682924</v>
      </c>
      <c r="D197" s="3">
        <f t="shared" si="17"/>
        <v>20.099999999999998</v>
      </c>
      <c r="E197" s="3">
        <f t="shared" si="18"/>
        <v>13.223725630576624</v>
      </c>
      <c r="F197" s="22">
        <f t="shared" si="19"/>
        <v>1.5371939430894308</v>
      </c>
    </row>
    <row r="198" spans="1:6" x14ac:dyDescent="0.2">
      <c r="A198" s="11" t="s">
        <v>437</v>
      </c>
      <c r="B198" s="24">
        <f t="shared" si="15"/>
        <v>7</v>
      </c>
      <c r="C198" s="22">
        <f t="shared" si="16"/>
        <v>19.391869585365853</v>
      </c>
      <c r="D198" s="3">
        <f t="shared" si="17"/>
        <v>49.7</v>
      </c>
      <c r="E198" s="3">
        <f t="shared" si="18"/>
        <v>13.188260045985304</v>
      </c>
      <c r="F198" s="22">
        <f t="shared" si="19"/>
        <v>2.7702670836236933</v>
      </c>
    </row>
    <row r="199" spans="1:6" x14ac:dyDescent="0.2">
      <c r="A199" t="s">
        <v>526</v>
      </c>
      <c r="B199" s="24">
        <f t="shared" si="15"/>
        <v>7</v>
      </c>
      <c r="C199" s="22">
        <f t="shared" si="16"/>
        <v>32.926829268292686</v>
      </c>
      <c r="D199" s="3">
        <f t="shared" si="17"/>
        <v>83.7</v>
      </c>
      <c r="E199" s="3">
        <f t="shared" si="18"/>
        <v>13.137851296049151</v>
      </c>
      <c r="F199" s="22">
        <f t="shared" si="19"/>
        <v>4.7038327526132404</v>
      </c>
    </row>
    <row r="200" spans="1:6" x14ac:dyDescent="0.2">
      <c r="A200" s="11" t="s">
        <v>1061</v>
      </c>
      <c r="B200" s="24">
        <f t="shared" si="15"/>
        <v>7</v>
      </c>
      <c r="C200" s="22">
        <f t="shared" si="16"/>
        <v>7.7958712195121951</v>
      </c>
      <c r="D200" s="3">
        <f t="shared" si="17"/>
        <v>22.799999999999997</v>
      </c>
      <c r="E200" s="3">
        <f t="shared" si="18"/>
        <v>13.119863036533593</v>
      </c>
      <c r="F200" s="22">
        <f t="shared" si="19"/>
        <v>1.1136958885017421</v>
      </c>
    </row>
    <row r="201" spans="1:6" x14ac:dyDescent="0.2">
      <c r="A201" s="11" t="s">
        <v>1290</v>
      </c>
      <c r="B201" s="24">
        <f t="shared" si="15"/>
        <v>6</v>
      </c>
      <c r="C201" s="22">
        <f t="shared" si="16"/>
        <v>15.414708097560975</v>
      </c>
      <c r="D201" s="3">
        <f t="shared" si="17"/>
        <v>41.1</v>
      </c>
      <c r="E201" s="3">
        <f t="shared" si="18"/>
        <v>13.063462613796357</v>
      </c>
      <c r="F201" s="22">
        <f t="shared" si="19"/>
        <v>2.5691180162601626</v>
      </c>
    </row>
    <row r="202" spans="1:6" x14ac:dyDescent="0.2">
      <c r="A202" s="11" t="s">
        <v>321</v>
      </c>
      <c r="B202" s="24">
        <f t="shared" si="15"/>
        <v>7</v>
      </c>
      <c r="C202" s="22">
        <f t="shared" si="16"/>
        <v>9.2569776341463399</v>
      </c>
      <c r="D202" s="3">
        <f t="shared" si="17"/>
        <v>27.5</v>
      </c>
      <c r="E202" s="3">
        <f t="shared" si="18"/>
        <v>13.031058870726344</v>
      </c>
      <c r="F202" s="22">
        <f t="shared" si="19"/>
        <v>1.32242537630662</v>
      </c>
    </row>
    <row r="203" spans="1:6" x14ac:dyDescent="0.2">
      <c r="A203" s="11" t="s">
        <v>199</v>
      </c>
      <c r="B203" s="24">
        <f t="shared" si="15"/>
        <v>7</v>
      </c>
      <c r="C203" s="22">
        <f t="shared" si="16"/>
        <v>13.454398902439024</v>
      </c>
      <c r="D203" s="3">
        <f t="shared" si="17"/>
        <v>35.5</v>
      </c>
      <c r="E203" s="3">
        <f t="shared" si="18"/>
        <v>12.910693760247568</v>
      </c>
      <c r="F203" s="22">
        <f t="shared" si="19"/>
        <v>1.9220569860627177</v>
      </c>
    </row>
    <row r="204" spans="1:6" x14ac:dyDescent="0.2">
      <c r="A204" s="11" t="s">
        <v>137</v>
      </c>
      <c r="B204" s="24">
        <f t="shared" si="15"/>
        <v>6</v>
      </c>
      <c r="C204" s="22">
        <f t="shared" si="16"/>
        <v>8.6556273170731703</v>
      </c>
      <c r="D204" s="3">
        <f t="shared" si="17"/>
        <v>26.6</v>
      </c>
      <c r="E204" s="3">
        <f t="shared" si="18"/>
        <v>12.700597740972775</v>
      </c>
      <c r="F204" s="22">
        <f t="shared" si="19"/>
        <v>1.4426045528455285</v>
      </c>
    </row>
    <row r="205" spans="1:6" x14ac:dyDescent="0.2">
      <c r="A205" s="11" t="s">
        <v>1048</v>
      </c>
      <c r="B205" s="24">
        <f t="shared" si="15"/>
        <v>7</v>
      </c>
      <c r="C205" s="22">
        <f t="shared" si="16"/>
        <v>24.256909707317075</v>
      </c>
      <c r="D205" s="3">
        <f t="shared" si="17"/>
        <v>60.3</v>
      </c>
      <c r="E205" s="3">
        <f t="shared" si="18"/>
        <v>12.668165159020807</v>
      </c>
      <c r="F205" s="22">
        <f t="shared" si="19"/>
        <v>3.4652728153310108</v>
      </c>
    </row>
    <row r="206" spans="1:6" x14ac:dyDescent="0.2">
      <c r="A206" s="11" t="s">
        <v>809</v>
      </c>
      <c r="B206" s="24">
        <f t="shared" si="15"/>
        <v>5</v>
      </c>
      <c r="C206" s="22">
        <f t="shared" si="16"/>
        <v>6.3074742682926832</v>
      </c>
      <c r="D206" s="3">
        <f t="shared" si="17"/>
        <v>21.4</v>
      </c>
      <c r="E206" s="3">
        <f t="shared" si="18"/>
        <v>12.647947744324448</v>
      </c>
      <c r="F206" s="22">
        <f t="shared" si="19"/>
        <v>1.2614948536585366</v>
      </c>
    </row>
    <row r="207" spans="1:6" x14ac:dyDescent="0.2">
      <c r="A207" s="11" t="s">
        <v>127</v>
      </c>
      <c r="B207" s="24">
        <f t="shared" si="15"/>
        <v>4</v>
      </c>
      <c r="C207" s="22">
        <f t="shared" si="16"/>
        <v>1.7464447804878049</v>
      </c>
      <c r="D207" s="3">
        <f t="shared" si="17"/>
        <v>13.3</v>
      </c>
      <c r="E207" s="3">
        <f t="shared" si="18"/>
        <v>12.621822400947313</v>
      </c>
      <c r="F207" s="22">
        <f t="shared" si="19"/>
        <v>0.43661119512195123</v>
      </c>
    </row>
    <row r="208" spans="1:6" x14ac:dyDescent="0.2">
      <c r="A208" s="11" t="s">
        <v>1172</v>
      </c>
      <c r="B208" s="24">
        <f t="shared" si="15"/>
        <v>7</v>
      </c>
      <c r="C208" s="22">
        <f t="shared" si="16"/>
        <v>5.7277439024390242</v>
      </c>
      <c r="D208" s="3">
        <f t="shared" si="17"/>
        <v>17.8</v>
      </c>
      <c r="E208" s="3">
        <f t="shared" si="18"/>
        <v>12.568911674660271</v>
      </c>
      <c r="F208" s="22">
        <f t="shared" si="19"/>
        <v>0.81824912891986057</v>
      </c>
    </row>
    <row r="209" spans="1:6" x14ac:dyDescent="0.2">
      <c r="A209" s="11" t="s">
        <v>1180</v>
      </c>
      <c r="B209" s="24">
        <f t="shared" si="15"/>
        <v>7</v>
      </c>
      <c r="C209" s="22">
        <f t="shared" si="16"/>
        <v>5.4878694390243909</v>
      </c>
      <c r="D209" s="3">
        <f t="shared" si="17"/>
        <v>17.600000000000001</v>
      </c>
      <c r="E209" s="3">
        <f t="shared" si="18"/>
        <v>12.372702997361829</v>
      </c>
      <c r="F209" s="22">
        <f t="shared" si="19"/>
        <v>0.7839813484320558</v>
      </c>
    </row>
    <row r="210" spans="1:6" x14ac:dyDescent="0.2">
      <c r="A210" s="11" t="s">
        <v>1921</v>
      </c>
      <c r="B210" s="24">
        <f t="shared" si="15"/>
        <v>5</v>
      </c>
      <c r="C210" s="22">
        <f t="shared" si="16"/>
        <v>4.2757015365853661</v>
      </c>
      <c r="D210" s="3">
        <f t="shared" si="17"/>
        <v>17.8</v>
      </c>
      <c r="E210" s="3">
        <f t="shared" si="18"/>
        <v>12.342711582545991</v>
      </c>
      <c r="F210" s="22">
        <f t="shared" si="19"/>
        <v>0.85514030731707324</v>
      </c>
    </row>
    <row r="211" spans="1:6" x14ac:dyDescent="0.2">
      <c r="A211" s="11" t="s">
        <v>872</v>
      </c>
      <c r="B211" s="24">
        <f t="shared" si="15"/>
        <v>7</v>
      </c>
      <c r="C211" s="22">
        <f t="shared" si="16"/>
        <v>34.960975609756098</v>
      </c>
      <c r="D211" s="3">
        <f t="shared" si="17"/>
        <v>86.300000000000011</v>
      </c>
      <c r="E211" s="3">
        <f t="shared" si="18"/>
        <v>12.295938790750574</v>
      </c>
      <c r="F211" s="22">
        <f t="shared" si="19"/>
        <v>4.9944250871080138</v>
      </c>
    </row>
    <row r="212" spans="1:6" x14ac:dyDescent="0.2">
      <c r="A212" s="11" t="s">
        <v>571</v>
      </c>
      <c r="B212" s="24">
        <f t="shared" si="15"/>
        <v>4</v>
      </c>
      <c r="C212" s="22">
        <f t="shared" si="16"/>
        <v>2.8742343658536584</v>
      </c>
      <c r="D212" s="3">
        <f t="shared" si="17"/>
        <v>15.100000000000001</v>
      </c>
      <c r="E212" s="3">
        <f t="shared" si="18"/>
        <v>12.278383540663748</v>
      </c>
      <c r="F212" s="22">
        <f t="shared" si="19"/>
        <v>0.71855859146341461</v>
      </c>
    </row>
    <row r="213" spans="1:6" x14ac:dyDescent="0.2">
      <c r="A213" s="11" t="s">
        <v>918</v>
      </c>
      <c r="B213" s="24">
        <f t="shared" si="15"/>
        <v>5</v>
      </c>
      <c r="C213" s="22">
        <f t="shared" si="16"/>
        <v>6.2151655609756089</v>
      </c>
      <c r="D213" s="3">
        <f t="shared" si="17"/>
        <v>21.400000000000002</v>
      </c>
      <c r="E213" s="3">
        <f t="shared" si="18"/>
        <v>12.241471009000676</v>
      </c>
      <c r="F213" s="22">
        <f t="shared" si="19"/>
        <v>1.2430331121951217</v>
      </c>
    </row>
    <row r="214" spans="1:6" x14ac:dyDescent="0.2">
      <c r="A214" s="11" t="s">
        <v>644</v>
      </c>
      <c r="B214" s="24">
        <f t="shared" si="15"/>
        <v>5</v>
      </c>
      <c r="C214" s="22">
        <f t="shared" si="16"/>
        <v>3.2314024390243903</v>
      </c>
      <c r="D214" s="3">
        <f t="shared" si="17"/>
        <v>14</v>
      </c>
      <c r="E214" s="3">
        <f t="shared" si="18"/>
        <v>12.22544682518283</v>
      </c>
      <c r="F214" s="22">
        <f t="shared" si="19"/>
        <v>0.64628048780487801</v>
      </c>
    </row>
    <row r="215" spans="1:6" x14ac:dyDescent="0.2">
      <c r="A215" s="11" t="s">
        <v>324</v>
      </c>
      <c r="B215" s="24">
        <f t="shared" si="15"/>
        <v>5</v>
      </c>
      <c r="C215" s="22">
        <f t="shared" si="16"/>
        <v>3.4483107073170727</v>
      </c>
      <c r="D215" s="3">
        <f t="shared" si="17"/>
        <v>15.7</v>
      </c>
      <c r="E215" s="3">
        <f t="shared" si="18"/>
        <v>12.210603412197905</v>
      </c>
      <c r="F215" s="22">
        <f t="shared" si="19"/>
        <v>0.68966214146341454</v>
      </c>
    </row>
    <row r="216" spans="1:6" x14ac:dyDescent="0.2">
      <c r="A216" s="11" t="s">
        <v>738</v>
      </c>
      <c r="B216" s="24">
        <f t="shared" si="15"/>
        <v>7</v>
      </c>
      <c r="C216" s="22">
        <f t="shared" si="16"/>
        <v>13.562195121951218</v>
      </c>
      <c r="D216" s="3">
        <f t="shared" si="17"/>
        <v>36.299999999999997</v>
      </c>
      <c r="E216" s="3">
        <f t="shared" si="18"/>
        <v>12.192935966053316</v>
      </c>
      <c r="F216" s="22">
        <f t="shared" si="19"/>
        <v>1.9374564459930312</v>
      </c>
    </row>
    <row r="217" spans="1:6" x14ac:dyDescent="0.2">
      <c r="A217" s="11" t="s">
        <v>659</v>
      </c>
      <c r="B217" s="24">
        <f t="shared" si="15"/>
        <v>6</v>
      </c>
      <c r="C217" s="22">
        <f t="shared" si="16"/>
        <v>9.6265167560975602</v>
      </c>
      <c r="D217" s="3">
        <f t="shared" si="17"/>
        <v>27.5</v>
      </c>
      <c r="E217" s="3">
        <f t="shared" si="18"/>
        <v>12.17010177956514</v>
      </c>
      <c r="F217" s="22">
        <f t="shared" si="19"/>
        <v>1.6044194593495933</v>
      </c>
    </row>
    <row r="218" spans="1:6" x14ac:dyDescent="0.2">
      <c r="A218" s="11" t="s">
        <v>267</v>
      </c>
      <c r="B218" s="24">
        <f t="shared" si="15"/>
        <v>4</v>
      </c>
      <c r="C218" s="22">
        <f t="shared" si="16"/>
        <v>4.4166660000000002</v>
      </c>
      <c r="D218" s="3">
        <f t="shared" si="17"/>
        <v>18</v>
      </c>
      <c r="E218" s="3">
        <f t="shared" si="18"/>
        <v>12.162285961023585</v>
      </c>
      <c r="F218" s="22">
        <f t="shared" si="19"/>
        <v>1.1041665000000001</v>
      </c>
    </row>
    <row r="219" spans="1:6" x14ac:dyDescent="0.2">
      <c r="A219" t="s">
        <v>825</v>
      </c>
      <c r="B219" s="24">
        <f t="shared" si="15"/>
        <v>2</v>
      </c>
      <c r="C219" s="22">
        <f t="shared" si="16"/>
        <v>0.90256400000000003</v>
      </c>
      <c r="D219" s="3">
        <f t="shared" si="17"/>
        <v>12.1</v>
      </c>
      <c r="E219" s="3">
        <f t="shared" si="18"/>
        <v>12.100000238290267</v>
      </c>
      <c r="F219" s="22">
        <f t="shared" si="19"/>
        <v>0.45128200000000002</v>
      </c>
    </row>
    <row r="220" spans="1:6" x14ac:dyDescent="0.2">
      <c r="A220" s="11" t="s">
        <v>697</v>
      </c>
      <c r="B220" s="24">
        <f t="shared" si="15"/>
        <v>7</v>
      </c>
      <c r="C220" s="22">
        <f t="shared" si="16"/>
        <v>5.0399170975609753</v>
      </c>
      <c r="D220" s="3">
        <f t="shared" si="17"/>
        <v>16.2</v>
      </c>
      <c r="E220" s="3">
        <f t="shared" si="18"/>
        <v>11.948186207222323</v>
      </c>
      <c r="F220" s="22">
        <f t="shared" si="19"/>
        <v>0.71998815679442507</v>
      </c>
    </row>
    <row r="221" spans="1:6" x14ac:dyDescent="0.2">
      <c r="A221" t="s">
        <v>533</v>
      </c>
      <c r="B221" s="24">
        <f t="shared" si="15"/>
        <v>2</v>
      </c>
      <c r="C221" s="22">
        <f t="shared" si="16"/>
        <v>1.6</v>
      </c>
      <c r="D221" s="3">
        <f t="shared" si="17"/>
        <v>13</v>
      </c>
      <c r="E221" s="3">
        <f t="shared" si="18"/>
        <v>11.925537132652632</v>
      </c>
      <c r="F221" s="22">
        <f t="shared" si="19"/>
        <v>0.8</v>
      </c>
    </row>
    <row r="222" spans="1:6" x14ac:dyDescent="0.2">
      <c r="A222" t="s">
        <v>18</v>
      </c>
      <c r="B222" s="24">
        <f t="shared" si="15"/>
        <v>7</v>
      </c>
      <c r="C222" s="22">
        <f t="shared" si="16"/>
        <v>7.5983475365853668</v>
      </c>
      <c r="D222" s="3">
        <f t="shared" si="17"/>
        <v>21.900000000000002</v>
      </c>
      <c r="E222" s="3">
        <f t="shared" si="18"/>
        <v>11.919730098926401</v>
      </c>
      <c r="F222" s="22">
        <f t="shared" si="19"/>
        <v>1.0854782195121953</v>
      </c>
    </row>
    <row r="223" spans="1:6" x14ac:dyDescent="0.2">
      <c r="A223" s="11" t="s">
        <v>1332</v>
      </c>
      <c r="B223" s="24">
        <f t="shared" si="15"/>
        <v>5</v>
      </c>
      <c r="C223" s="22">
        <f t="shared" si="16"/>
        <v>3.8675808536585365</v>
      </c>
      <c r="D223" s="3">
        <f t="shared" si="17"/>
        <v>16.899999999999999</v>
      </c>
      <c r="E223" s="3">
        <f t="shared" si="18"/>
        <v>11.837571569667423</v>
      </c>
      <c r="F223" s="22">
        <f t="shared" si="19"/>
        <v>0.77351617073170731</v>
      </c>
    </row>
    <row r="224" spans="1:6" x14ac:dyDescent="0.2">
      <c r="A224" s="11" t="s">
        <v>1561</v>
      </c>
      <c r="B224" s="24">
        <f t="shared" si="15"/>
        <v>4</v>
      </c>
      <c r="C224" s="22">
        <f t="shared" si="16"/>
        <v>2.5014905365853659</v>
      </c>
      <c r="D224" s="3">
        <f t="shared" si="17"/>
        <v>14.2</v>
      </c>
      <c r="E224" s="3">
        <f t="shared" si="18"/>
        <v>11.784543910817632</v>
      </c>
      <c r="F224" s="22">
        <f t="shared" si="19"/>
        <v>0.62537263414634148</v>
      </c>
    </row>
    <row r="225" spans="1:6" x14ac:dyDescent="0.2">
      <c r="A225" s="11" t="s">
        <v>504</v>
      </c>
      <c r="B225" s="24">
        <f t="shared" si="15"/>
        <v>5</v>
      </c>
      <c r="C225" s="22">
        <f t="shared" si="16"/>
        <v>6.6193086097560974</v>
      </c>
      <c r="D225" s="3">
        <f t="shared" si="17"/>
        <v>21.099999999999998</v>
      </c>
      <c r="E225" s="3">
        <f t="shared" si="18"/>
        <v>11.755643286382313</v>
      </c>
      <c r="F225" s="22">
        <f t="shared" si="19"/>
        <v>1.3238617219512194</v>
      </c>
    </row>
    <row r="226" spans="1:6" x14ac:dyDescent="0.2">
      <c r="A226" s="11" t="s">
        <v>675</v>
      </c>
      <c r="B226" s="24">
        <f t="shared" si="15"/>
        <v>5</v>
      </c>
      <c r="C226" s="22">
        <f t="shared" si="16"/>
        <v>20.026829268292683</v>
      </c>
      <c r="D226" s="3">
        <f t="shared" si="17"/>
        <v>52</v>
      </c>
      <c r="E226" s="3">
        <f t="shared" si="18"/>
        <v>11.726424176805883</v>
      </c>
      <c r="F226" s="22">
        <f t="shared" si="19"/>
        <v>4.005365853658537</v>
      </c>
    </row>
    <row r="227" spans="1:6" x14ac:dyDescent="0.2">
      <c r="A227" s="11" t="s">
        <v>587</v>
      </c>
      <c r="B227" s="24">
        <f t="shared" si="15"/>
        <v>7</v>
      </c>
      <c r="C227" s="22">
        <f t="shared" si="16"/>
        <v>40.917073170731712</v>
      </c>
      <c r="D227" s="3">
        <f t="shared" si="17"/>
        <v>100.4</v>
      </c>
      <c r="E227" s="3">
        <f t="shared" si="18"/>
        <v>11.699351934069103</v>
      </c>
      <c r="F227" s="22">
        <f t="shared" si="19"/>
        <v>5.8452961672473878</v>
      </c>
    </row>
    <row r="228" spans="1:6" x14ac:dyDescent="0.2">
      <c r="A228" s="11" t="s">
        <v>1758</v>
      </c>
      <c r="B228" s="24">
        <f t="shared" si="15"/>
        <v>7</v>
      </c>
      <c r="C228" s="22">
        <f t="shared" si="16"/>
        <v>21.998780487804879</v>
      </c>
      <c r="D228" s="3">
        <f t="shared" si="17"/>
        <v>56</v>
      </c>
      <c r="E228" s="3">
        <f t="shared" si="18"/>
        <v>11.610899075761616</v>
      </c>
      <c r="F228" s="22">
        <f t="shared" si="19"/>
        <v>3.1426829268292686</v>
      </c>
    </row>
    <row r="229" spans="1:6" x14ac:dyDescent="0.2">
      <c r="A229" s="11" t="s">
        <v>375</v>
      </c>
      <c r="B229" s="24">
        <f t="shared" si="15"/>
        <v>7</v>
      </c>
      <c r="C229" s="22">
        <f t="shared" si="16"/>
        <v>18.73170731707317</v>
      </c>
      <c r="D229" s="3">
        <f t="shared" si="17"/>
        <v>47.4</v>
      </c>
      <c r="E229" s="3">
        <f t="shared" si="18"/>
        <v>11.362872838212361</v>
      </c>
      <c r="F229" s="22">
        <f t="shared" si="19"/>
        <v>2.6759581881533099</v>
      </c>
    </row>
    <row r="230" spans="1:6" x14ac:dyDescent="0.2">
      <c r="A230" t="s">
        <v>537</v>
      </c>
      <c r="B230" s="24">
        <f t="shared" si="15"/>
        <v>3</v>
      </c>
      <c r="C230" s="22">
        <f t="shared" si="16"/>
        <v>1.9035552682926828</v>
      </c>
      <c r="D230" s="3">
        <f t="shared" si="17"/>
        <v>13.6</v>
      </c>
      <c r="E230" s="3">
        <f t="shared" si="18"/>
        <v>11.238506491031401</v>
      </c>
      <c r="F230" s="22">
        <f t="shared" si="19"/>
        <v>0.63451842276422765</v>
      </c>
    </row>
    <row r="231" spans="1:6" x14ac:dyDescent="0.2">
      <c r="A231" s="11" t="s">
        <v>452</v>
      </c>
      <c r="B231" s="24">
        <f t="shared" si="15"/>
        <v>7</v>
      </c>
      <c r="C231" s="22">
        <f t="shared" si="16"/>
        <v>4.1328226585365853</v>
      </c>
      <c r="D231" s="3">
        <f t="shared" si="17"/>
        <v>13.2</v>
      </c>
      <c r="E231" s="3">
        <f t="shared" si="18"/>
        <v>11.225329920496838</v>
      </c>
      <c r="F231" s="22">
        <f t="shared" si="19"/>
        <v>0.59040323693379793</v>
      </c>
    </row>
    <row r="232" spans="1:6" x14ac:dyDescent="0.2">
      <c r="A232" s="11" t="s">
        <v>1810</v>
      </c>
      <c r="B232" s="24">
        <f t="shared" si="15"/>
        <v>6</v>
      </c>
      <c r="C232" s="22">
        <f t="shared" si="16"/>
        <v>14.227156195121951</v>
      </c>
      <c r="D232" s="3">
        <f t="shared" si="17"/>
        <v>38.099999999999994</v>
      </c>
      <c r="E232" s="3">
        <f t="shared" si="18"/>
        <v>11.150822631302379</v>
      </c>
      <c r="F232" s="22">
        <f t="shared" si="19"/>
        <v>2.371192699186992</v>
      </c>
    </row>
    <row r="233" spans="1:6" x14ac:dyDescent="0.2">
      <c r="A233" s="11" t="s">
        <v>795</v>
      </c>
      <c r="B233" s="24">
        <f t="shared" si="15"/>
        <v>4</v>
      </c>
      <c r="C233" s="22">
        <f t="shared" si="16"/>
        <v>13.434146341463414</v>
      </c>
      <c r="D233" s="3">
        <f t="shared" si="17"/>
        <v>36.199999999999996</v>
      </c>
      <c r="E233" s="3">
        <f t="shared" si="18"/>
        <v>11.109878227350315</v>
      </c>
      <c r="F233" s="22">
        <f t="shared" si="19"/>
        <v>3.3585365853658535</v>
      </c>
    </row>
    <row r="234" spans="1:6" x14ac:dyDescent="0.2">
      <c r="A234" t="s">
        <v>566</v>
      </c>
      <c r="B234" s="24">
        <f t="shared" si="15"/>
        <v>3</v>
      </c>
      <c r="C234" s="22">
        <f t="shared" si="16"/>
        <v>4.6914634146341454</v>
      </c>
      <c r="D234" s="3">
        <f t="shared" si="17"/>
        <v>18.100000000000001</v>
      </c>
      <c r="E234" s="3">
        <f t="shared" si="18"/>
        <v>11.048812826203289</v>
      </c>
      <c r="F234" s="22">
        <f t="shared" si="19"/>
        <v>1.5638211382113818</v>
      </c>
    </row>
    <row r="235" spans="1:6" x14ac:dyDescent="0.2">
      <c r="A235" s="11" t="s">
        <v>788</v>
      </c>
      <c r="B235" s="24">
        <f t="shared" si="15"/>
        <v>5</v>
      </c>
      <c r="C235" s="22">
        <f t="shared" si="16"/>
        <v>2.3443146097560978</v>
      </c>
      <c r="D235" s="3">
        <f t="shared" si="17"/>
        <v>13.2</v>
      </c>
      <c r="E235" s="3">
        <f t="shared" si="18"/>
        <v>11.042407146845708</v>
      </c>
      <c r="F235" s="22">
        <f t="shared" si="19"/>
        <v>0.46886292195121959</v>
      </c>
    </row>
    <row r="236" spans="1:6" x14ac:dyDescent="0.2">
      <c r="A236" s="11" t="s">
        <v>1685</v>
      </c>
      <c r="B236" s="24">
        <f t="shared" si="15"/>
        <v>6</v>
      </c>
      <c r="C236" s="22">
        <f t="shared" si="16"/>
        <v>8.456226121951218</v>
      </c>
      <c r="D236" s="3">
        <f t="shared" si="17"/>
        <v>23.999999999999996</v>
      </c>
      <c r="E236" s="3">
        <f t="shared" si="18"/>
        <v>10.99579331919411</v>
      </c>
      <c r="F236" s="22">
        <f t="shared" si="19"/>
        <v>1.409371020325203</v>
      </c>
    </row>
    <row r="237" spans="1:6" x14ac:dyDescent="0.2">
      <c r="A237" s="11" t="s">
        <v>740</v>
      </c>
      <c r="B237" s="24">
        <f t="shared" si="15"/>
        <v>7</v>
      </c>
      <c r="C237" s="22">
        <f t="shared" si="16"/>
        <v>4.6054878048780488</v>
      </c>
      <c r="D237" s="3">
        <f t="shared" si="17"/>
        <v>13.9</v>
      </c>
      <c r="E237" s="3">
        <f t="shared" si="18"/>
        <v>10.960944904472141</v>
      </c>
      <c r="F237" s="22">
        <f t="shared" si="19"/>
        <v>0.65792682926829271</v>
      </c>
    </row>
    <row r="238" spans="1:6" x14ac:dyDescent="0.2">
      <c r="A238" s="11" t="s">
        <v>1553</v>
      </c>
      <c r="B238" s="24">
        <f t="shared" si="15"/>
        <v>7</v>
      </c>
      <c r="C238" s="22">
        <f t="shared" si="16"/>
        <v>5.8672122926829271</v>
      </c>
      <c r="D238" s="3">
        <f t="shared" si="17"/>
        <v>17.100000000000001</v>
      </c>
      <c r="E238" s="3">
        <f t="shared" si="18"/>
        <v>10.760317518430789</v>
      </c>
      <c r="F238" s="22">
        <f t="shared" si="19"/>
        <v>0.8381731846689896</v>
      </c>
    </row>
    <row r="239" spans="1:6" x14ac:dyDescent="0.2">
      <c r="A239" s="11" t="s">
        <v>1839</v>
      </c>
      <c r="B239" s="24">
        <f t="shared" si="15"/>
        <v>7</v>
      </c>
      <c r="C239" s="22">
        <f t="shared" si="16"/>
        <v>18.917275756097563</v>
      </c>
      <c r="D239" s="3">
        <f t="shared" si="17"/>
        <v>47.100000000000009</v>
      </c>
      <c r="E239" s="3">
        <f t="shared" si="18"/>
        <v>10.721314456968651</v>
      </c>
      <c r="F239" s="22">
        <f t="shared" si="19"/>
        <v>2.7024679651567949</v>
      </c>
    </row>
    <row r="240" spans="1:6" x14ac:dyDescent="0.2">
      <c r="A240" s="11" t="s">
        <v>609</v>
      </c>
      <c r="B240" s="24">
        <f t="shared" si="15"/>
        <v>7</v>
      </c>
      <c r="C240" s="22">
        <f t="shared" si="16"/>
        <v>7.6951219512195124</v>
      </c>
      <c r="D240" s="3">
        <f t="shared" si="17"/>
        <v>20.5</v>
      </c>
      <c r="E240" s="3">
        <f t="shared" si="18"/>
        <v>10.716282764542383</v>
      </c>
      <c r="F240" s="22">
        <f t="shared" si="19"/>
        <v>1.0993031358885017</v>
      </c>
    </row>
    <row r="241" spans="1:6" x14ac:dyDescent="0.2">
      <c r="A241" s="11" t="s">
        <v>673</v>
      </c>
      <c r="B241" s="24">
        <f t="shared" si="15"/>
        <v>7</v>
      </c>
      <c r="C241" s="22">
        <f t="shared" si="16"/>
        <v>3.9897921707317074</v>
      </c>
      <c r="D241" s="3">
        <f t="shared" si="17"/>
        <v>13.700000000000001</v>
      </c>
      <c r="E241" s="3">
        <f t="shared" si="18"/>
        <v>10.716194851899733</v>
      </c>
      <c r="F241" s="22">
        <f t="shared" si="19"/>
        <v>0.56997031010452959</v>
      </c>
    </row>
    <row r="242" spans="1:6" x14ac:dyDescent="0.2">
      <c r="A242" s="11" t="s">
        <v>1110</v>
      </c>
      <c r="B242" s="24">
        <f t="shared" si="15"/>
        <v>7</v>
      </c>
      <c r="C242" s="22">
        <f t="shared" si="16"/>
        <v>6.9873221951219513</v>
      </c>
      <c r="D242" s="3">
        <f t="shared" si="17"/>
        <v>19.399999999999999</v>
      </c>
      <c r="E242" s="3">
        <f t="shared" si="18"/>
        <v>10.684538590753434</v>
      </c>
      <c r="F242" s="22">
        <f t="shared" si="19"/>
        <v>0.99818888501742165</v>
      </c>
    </row>
    <row r="243" spans="1:6" x14ac:dyDescent="0.2">
      <c r="A243" s="11" t="s">
        <v>1201</v>
      </c>
      <c r="B243" s="24">
        <f t="shared" si="15"/>
        <v>4</v>
      </c>
      <c r="C243" s="22">
        <f t="shared" si="16"/>
        <v>6.2249999999999996</v>
      </c>
      <c r="D243" s="3">
        <f t="shared" si="17"/>
        <v>21.5</v>
      </c>
      <c r="E243" s="3">
        <f t="shared" si="18"/>
        <v>10.657496095786488</v>
      </c>
      <c r="F243" s="22">
        <f t="shared" si="19"/>
        <v>1.5562499999999999</v>
      </c>
    </row>
    <row r="244" spans="1:6" x14ac:dyDescent="0.2">
      <c r="A244" s="11" t="s">
        <v>1327</v>
      </c>
      <c r="B244" s="24">
        <f t="shared" si="15"/>
        <v>7</v>
      </c>
      <c r="C244" s="22">
        <f t="shared" si="16"/>
        <v>7.7378576097560972</v>
      </c>
      <c r="D244" s="3">
        <f t="shared" si="17"/>
        <v>20.900000000000002</v>
      </c>
      <c r="E244" s="3">
        <f t="shared" si="18"/>
        <v>10.590854626454407</v>
      </c>
      <c r="F244" s="22">
        <f t="shared" si="19"/>
        <v>1.1054082299651566</v>
      </c>
    </row>
    <row r="245" spans="1:6" x14ac:dyDescent="0.2">
      <c r="A245" t="s">
        <v>383</v>
      </c>
      <c r="B245" s="24">
        <f t="shared" si="15"/>
        <v>1</v>
      </c>
      <c r="C245" s="22">
        <f t="shared" si="16"/>
        <v>0.23300000000000001</v>
      </c>
      <c r="D245" s="3">
        <f t="shared" si="17"/>
        <v>10.6</v>
      </c>
      <c r="E245" s="3">
        <f t="shared" si="18"/>
        <v>10.582391161233076</v>
      </c>
      <c r="F245" s="22">
        <f t="shared" si="19"/>
        <v>0.23300000000000001</v>
      </c>
    </row>
    <row r="246" spans="1:6" x14ac:dyDescent="0.2">
      <c r="A246" s="11" t="s">
        <v>1959</v>
      </c>
      <c r="B246" s="24">
        <f t="shared" si="15"/>
        <v>4</v>
      </c>
      <c r="C246" s="22">
        <f t="shared" si="16"/>
        <v>3.2141806097560979</v>
      </c>
      <c r="D246" s="3">
        <f t="shared" si="17"/>
        <v>14.5</v>
      </c>
      <c r="E246" s="3">
        <f t="shared" si="18"/>
        <v>10.523633445952623</v>
      </c>
      <c r="F246" s="22">
        <f t="shared" si="19"/>
        <v>0.80354515243902447</v>
      </c>
    </row>
    <row r="247" spans="1:6" x14ac:dyDescent="0.2">
      <c r="A247" t="s">
        <v>576</v>
      </c>
      <c r="B247" s="24">
        <f t="shared" si="15"/>
        <v>2</v>
      </c>
      <c r="C247" s="22">
        <f t="shared" si="16"/>
        <v>1.864231</v>
      </c>
      <c r="D247" s="3">
        <f t="shared" si="17"/>
        <v>13.3</v>
      </c>
      <c r="E247" s="3">
        <f t="shared" si="18"/>
        <v>10.518183923798388</v>
      </c>
      <c r="F247" s="22">
        <f t="shared" si="19"/>
        <v>0.93211549999999999</v>
      </c>
    </row>
    <row r="248" spans="1:6" x14ac:dyDescent="0.2">
      <c r="A248" t="s">
        <v>1806</v>
      </c>
      <c r="B248" s="24">
        <f t="shared" si="15"/>
        <v>3</v>
      </c>
      <c r="C248" s="22">
        <f t="shared" si="16"/>
        <v>2.8926376341463413</v>
      </c>
      <c r="D248" s="3">
        <f t="shared" si="17"/>
        <v>14.2</v>
      </c>
      <c r="E248" s="3">
        <f t="shared" si="18"/>
        <v>10.480759177149622</v>
      </c>
      <c r="F248" s="22">
        <f t="shared" si="19"/>
        <v>0.96421254471544715</v>
      </c>
    </row>
    <row r="249" spans="1:6" x14ac:dyDescent="0.2">
      <c r="A249" s="11" t="s">
        <v>384</v>
      </c>
      <c r="B249" s="24">
        <f t="shared" si="15"/>
        <v>7</v>
      </c>
      <c r="C249" s="22">
        <f t="shared" si="16"/>
        <v>45.088951219512197</v>
      </c>
      <c r="D249" s="3">
        <f t="shared" si="17"/>
        <v>109.8</v>
      </c>
      <c r="E249" s="3">
        <f t="shared" si="18"/>
        <v>10.429301474482173</v>
      </c>
      <c r="F249" s="22">
        <f t="shared" si="19"/>
        <v>6.4412787456445999</v>
      </c>
    </row>
    <row r="250" spans="1:6" x14ac:dyDescent="0.2">
      <c r="A250" t="s">
        <v>581</v>
      </c>
      <c r="B250" s="24">
        <f t="shared" si="15"/>
        <v>3</v>
      </c>
      <c r="C250" s="22">
        <f t="shared" si="16"/>
        <v>1.4068970000000001</v>
      </c>
      <c r="D250" s="3">
        <f t="shared" si="17"/>
        <v>11.3</v>
      </c>
      <c r="E250" s="3">
        <f t="shared" si="18"/>
        <v>10.357692248658429</v>
      </c>
      <c r="F250" s="22">
        <f t="shared" si="19"/>
        <v>0.46896566666666667</v>
      </c>
    </row>
    <row r="251" spans="1:6" x14ac:dyDescent="0.2">
      <c r="A251" s="11" t="s">
        <v>714</v>
      </c>
      <c r="B251" s="24">
        <f t="shared" si="15"/>
        <v>6</v>
      </c>
      <c r="C251" s="22">
        <f t="shared" si="16"/>
        <v>20.841463414634145</v>
      </c>
      <c r="D251" s="3">
        <f t="shared" si="17"/>
        <v>52.199999999999996</v>
      </c>
      <c r="E251" s="3">
        <f t="shared" si="18"/>
        <v>10.339560332727032</v>
      </c>
      <c r="F251" s="22">
        <f t="shared" si="19"/>
        <v>3.4735772357723573</v>
      </c>
    </row>
    <row r="252" spans="1:6" x14ac:dyDescent="0.2">
      <c r="A252" s="11" t="s">
        <v>1574</v>
      </c>
      <c r="B252" s="24">
        <f t="shared" si="15"/>
        <v>7</v>
      </c>
      <c r="C252" s="22">
        <f t="shared" si="16"/>
        <v>4.5110822195121951</v>
      </c>
      <c r="D252" s="3">
        <f t="shared" si="17"/>
        <v>13.399999999999999</v>
      </c>
      <c r="E252" s="3">
        <f t="shared" si="18"/>
        <v>10.277162780661056</v>
      </c>
      <c r="F252" s="22">
        <f t="shared" si="19"/>
        <v>0.64444031707317073</v>
      </c>
    </row>
    <row r="253" spans="1:6" x14ac:dyDescent="0.2">
      <c r="A253" s="11" t="s">
        <v>518</v>
      </c>
      <c r="B253" s="24">
        <f t="shared" si="15"/>
        <v>7</v>
      </c>
      <c r="C253" s="22">
        <f t="shared" si="16"/>
        <v>8.9536585365853671</v>
      </c>
      <c r="D253" s="3">
        <f t="shared" si="17"/>
        <v>23.2</v>
      </c>
      <c r="E253" s="3">
        <f t="shared" si="18"/>
        <v>10.25908388698566</v>
      </c>
      <c r="F253" s="22">
        <f t="shared" si="19"/>
        <v>1.2790940766550525</v>
      </c>
    </row>
    <row r="254" spans="1:6" x14ac:dyDescent="0.2">
      <c r="A254" s="11" t="s">
        <v>297</v>
      </c>
      <c r="B254" s="24">
        <f t="shared" si="15"/>
        <v>4</v>
      </c>
      <c r="C254" s="22">
        <f t="shared" si="16"/>
        <v>3.35</v>
      </c>
      <c r="D254" s="3">
        <f t="shared" si="17"/>
        <v>13.6</v>
      </c>
      <c r="E254" s="3">
        <f t="shared" si="18"/>
        <v>10.233012602258215</v>
      </c>
      <c r="F254" s="22">
        <f t="shared" si="19"/>
        <v>0.83750000000000002</v>
      </c>
    </row>
    <row r="255" spans="1:6" x14ac:dyDescent="0.2">
      <c r="A255" t="s">
        <v>781</v>
      </c>
      <c r="B255" s="24">
        <f t="shared" si="15"/>
        <v>3</v>
      </c>
      <c r="C255" s="22">
        <f t="shared" si="16"/>
        <v>0.68872199999999995</v>
      </c>
      <c r="D255" s="3">
        <f t="shared" si="17"/>
        <v>10.3</v>
      </c>
      <c r="E255" s="3">
        <f t="shared" si="18"/>
        <v>10.205860115162173</v>
      </c>
      <c r="F255" s="22">
        <f t="shared" si="19"/>
        <v>0.22957399999999997</v>
      </c>
    </row>
    <row r="256" spans="1:6" x14ac:dyDescent="0.2">
      <c r="A256" s="11" t="s">
        <v>1717</v>
      </c>
      <c r="B256" s="24">
        <f t="shared" si="15"/>
        <v>3</v>
      </c>
      <c r="C256" s="22">
        <f t="shared" si="16"/>
        <v>2.1520589999999999</v>
      </c>
      <c r="D256" s="3">
        <f t="shared" si="17"/>
        <v>13.1</v>
      </c>
      <c r="E256" s="3">
        <f t="shared" si="18"/>
        <v>10.201070314046001</v>
      </c>
      <c r="F256" s="22">
        <f t="shared" si="19"/>
        <v>0.71735300000000002</v>
      </c>
    </row>
    <row r="257" spans="1:6" x14ac:dyDescent="0.2">
      <c r="A257" t="s">
        <v>1515</v>
      </c>
      <c r="B257" s="24">
        <f t="shared" si="15"/>
        <v>3</v>
      </c>
      <c r="C257" s="22">
        <f t="shared" si="16"/>
        <v>2.9239561951219515</v>
      </c>
      <c r="D257" s="3">
        <f t="shared" si="17"/>
        <v>13.5</v>
      </c>
      <c r="E257" s="3">
        <f t="shared" si="18"/>
        <v>10.175089683396072</v>
      </c>
      <c r="F257" s="22">
        <f t="shared" si="19"/>
        <v>0.97465206504065049</v>
      </c>
    </row>
    <row r="258" spans="1:6" x14ac:dyDescent="0.2">
      <c r="A258" s="11" t="s">
        <v>810</v>
      </c>
      <c r="B258" s="24">
        <f t="shared" ref="B258:B321" si="20">SUMIF(Player,A258,Count)</f>
        <v>4</v>
      </c>
      <c r="C258" s="22">
        <f t="shared" ref="C258:C321" si="21">SUMIF(Player,A258,Cap)/1000000</f>
        <v>1.9954878048780489</v>
      </c>
      <c r="D258" s="3">
        <f t="shared" ref="D258:D321" si="22">SUMIF(Player,A258,GVT)</f>
        <v>10.600000000000001</v>
      </c>
      <c r="E258" s="3">
        <f t="shared" ref="E258:E321" si="23">SUMIF(Player,A258,GVS)</f>
        <v>10.154457911523972</v>
      </c>
      <c r="F258" s="22">
        <f t="shared" ref="F258:F321" si="24">C258/B258</f>
        <v>0.49887195121951222</v>
      </c>
    </row>
    <row r="259" spans="1:6" x14ac:dyDescent="0.2">
      <c r="A259" s="11" t="s">
        <v>1286</v>
      </c>
      <c r="B259" s="24">
        <f t="shared" si="20"/>
        <v>4</v>
      </c>
      <c r="C259" s="22">
        <f t="shared" si="21"/>
        <v>4.6240930000000002</v>
      </c>
      <c r="D259" s="3">
        <f t="shared" si="22"/>
        <v>16.799999999999997</v>
      </c>
      <c r="E259" s="3">
        <f t="shared" si="23"/>
        <v>10.071801168204098</v>
      </c>
      <c r="F259" s="22">
        <f t="shared" si="24"/>
        <v>1.1560232500000001</v>
      </c>
    </row>
    <row r="260" spans="1:6" x14ac:dyDescent="0.2">
      <c r="A260" s="11" t="s">
        <v>408</v>
      </c>
      <c r="B260" s="24">
        <f t="shared" si="20"/>
        <v>4</v>
      </c>
      <c r="C260" s="22">
        <f t="shared" si="21"/>
        <v>2.1492024878048781</v>
      </c>
      <c r="D260" s="3">
        <f t="shared" si="22"/>
        <v>11.8</v>
      </c>
      <c r="E260" s="3">
        <f t="shared" si="23"/>
        <v>10.046243887996749</v>
      </c>
      <c r="F260" s="22">
        <f t="shared" si="24"/>
        <v>0.53730062195121953</v>
      </c>
    </row>
    <row r="261" spans="1:6" x14ac:dyDescent="0.2">
      <c r="A261" s="11" t="s">
        <v>1070</v>
      </c>
      <c r="B261" s="24">
        <f t="shared" si="20"/>
        <v>7</v>
      </c>
      <c r="C261" s="22">
        <f t="shared" si="21"/>
        <v>4.8490968536585362</v>
      </c>
      <c r="D261" s="3">
        <f t="shared" si="22"/>
        <v>13.899999999999997</v>
      </c>
      <c r="E261" s="3">
        <f t="shared" si="23"/>
        <v>10.012366129750253</v>
      </c>
      <c r="F261" s="22">
        <f t="shared" si="24"/>
        <v>0.69272812195121947</v>
      </c>
    </row>
    <row r="262" spans="1:6" x14ac:dyDescent="0.2">
      <c r="A262" s="11" t="s">
        <v>224</v>
      </c>
      <c r="B262" s="24">
        <f t="shared" si="20"/>
        <v>7</v>
      </c>
      <c r="C262" s="22">
        <f t="shared" si="21"/>
        <v>11.272369390243902</v>
      </c>
      <c r="D262" s="3">
        <f t="shared" si="22"/>
        <v>27.8</v>
      </c>
      <c r="E262" s="3">
        <f t="shared" si="23"/>
        <v>9.9983679719108736</v>
      </c>
      <c r="F262" s="22">
        <f t="shared" si="24"/>
        <v>1.6103384843205575</v>
      </c>
    </row>
    <row r="263" spans="1:6" x14ac:dyDescent="0.2">
      <c r="A263" s="11" t="s">
        <v>1657</v>
      </c>
      <c r="B263" s="24">
        <f t="shared" si="20"/>
        <v>7</v>
      </c>
      <c r="C263" s="22">
        <f t="shared" si="21"/>
        <v>5.9660820975609754</v>
      </c>
      <c r="D263" s="3">
        <f t="shared" si="22"/>
        <v>17.000000000000004</v>
      </c>
      <c r="E263" s="3">
        <f t="shared" si="23"/>
        <v>9.9675463570348715</v>
      </c>
      <c r="F263" s="22">
        <f t="shared" si="24"/>
        <v>0.85229744250871076</v>
      </c>
    </row>
    <row r="264" spans="1:6" x14ac:dyDescent="0.2">
      <c r="A264" s="11" t="s">
        <v>1189</v>
      </c>
      <c r="B264" s="24">
        <f t="shared" si="20"/>
        <v>5</v>
      </c>
      <c r="C264" s="22">
        <f t="shared" si="21"/>
        <v>8.0202881951219513</v>
      </c>
      <c r="D264" s="3">
        <f t="shared" si="22"/>
        <v>23.7</v>
      </c>
      <c r="E264" s="3">
        <f t="shared" si="23"/>
        <v>9.8406630025864938</v>
      </c>
      <c r="F264" s="22">
        <f t="shared" si="24"/>
        <v>1.6040576390243904</v>
      </c>
    </row>
    <row r="265" spans="1:6" x14ac:dyDescent="0.2">
      <c r="A265" s="11" t="s">
        <v>1411</v>
      </c>
      <c r="B265" s="24">
        <f t="shared" si="20"/>
        <v>7</v>
      </c>
      <c r="C265" s="22">
        <f t="shared" si="21"/>
        <v>30.587922463414635</v>
      </c>
      <c r="D265" s="3">
        <f t="shared" si="22"/>
        <v>73.800000000000011</v>
      </c>
      <c r="E265" s="3">
        <f t="shared" si="23"/>
        <v>9.7818129666679692</v>
      </c>
      <c r="F265" s="22">
        <f t="shared" si="24"/>
        <v>4.3697032090592334</v>
      </c>
    </row>
    <row r="266" spans="1:6" x14ac:dyDescent="0.2">
      <c r="A266" s="11" t="s">
        <v>189</v>
      </c>
      <c r="B266" s="24">
        <f t="shared" si="20"/>
        <v>4</v>
      </c>
      <c r="C266" s="22">
        <f t="shared" si="21"/>
        <v>1.8538520000000001</v>
      </c>
      <c r="D266" s="3">
        <f t="shared" si="22"/>
        <v>10.600000000000001</v>
      </c>
      <c r="E266" s="3">
        <f t="shared" si="23"/>
        <v>9.7552438853537868</v>
      </c>
      <c r="F266" s="22">
        <f t="shared" si="24"/>
        <v>0.46346300000000001</v>
      </c>
    </row>
    <row r="267" spans="1:6" x14ac:dyDescent="0.2">
      <c r="A267" t="s">
        <v>354</v>
      </c>
      <c r="B267" s="24">
        <f t="shared" si="20"/>
        <v>3</v>
      </c>
      <c r="C267" s="22">
        <f t="shared" si="21"/>
        <v>2.2794345365853661</v>
      </c>
      <c r="D267" s="3">
        <f t="shared" si="22"/>
        <v>11.8</v>
      </c>
      <c r="E267" s="3">
        <f t="shared" si="23"/>
        <v>9.7338761749403044</v>
      </c>
      <c r="F267" s="22">
        <f t="shared" si="24"/>
        <v>0.759811512195122</v>
      </c>
    </row>
    <row r="268" spans="1:6" x14ac:dyDescent="0.2">
      <c r="A268" t="s">
        <v>154</v>
      </c>
      <c r="B268" s="24">
        <f t="shared" si="20"/>
        <v>3</v>
      </c>
      <c r="C268" s="22">
        <f t="shared" si="21"/>
        <v>2.0727907317073169</v>
      </c>
      <c r="D268" s="3">
        <f t="shared" si="22"/>
        <v>11.8</v>
      </c>
      <c r="E268" s="3">
        <f t="shared" si="23"/>
        <v>9.7338022124670083</v>
      </c>
      <c r="F268" s="22">
        <f t="shared" si="24"/>
        <v>0.69093024390243896</v>
      </c>
    </row>
    <row r="269" spans="1:6" x14ac:dyDescent="0.2">
      <c r="A269" s="11" t="s">
        <v>1565</v>
      </c>
      <c r="B269" s="24">
        <f t="shared" si="20"/>
        <v>5</v>
      </c>
      <c r="C269" s="22">
        <f t="shared" si="21"/>
        <v>3.2628821219512196</v>
      </c>
      <c r="D269" s="3">
        <f t="shared" si="22"/>
        <v>12.9</v>
      </c>
      <c r="E269" s="3">
        <f t="shared" si="23"/>
        <v>9.6840469713113499</v>
      </c>
      <c r="F269" s="22">
        <f t="shared" si="24"/>
        <v>0.65257642439024388</v>
      </c>
    </row>
    <row r="270" spans="1:6" x14ac:dyDescent="0.2">
      <c r="A270" s="11" t="s">
        <v>944</v>
      </c>
      <c r="B270" s="24">
        <f t="shared" si="20"/>
        <v>7</v>
      </c>
      <c r="C270" s="22">
        <f t="shared" si="21"/>
        <v>16.302024390243904</v>
      </c>
      <c r="D270" s="3">
        <f t="shared" si="22"/>
        <v>39.5</v>
      </c>
      <c r="E270" s="3">
        <f t="shared" si="23"/>
        <v>9.6776515098566307</v>
      </c>
      <c r="F270" s="22">
        <f t="shared" si="24"/>
        <v>2.3288606271777006</v>
      </c>
    </row>
    <row r="271" spans="1:6" x14ac:dyDescent="0.2">
      <c r="A271" s="11" t="s">
        <v>1570</v>
      </c>
      <c r="B271" s="24">
        <f t="shared" si="20"/>
        <v>4</v>
      </c>
      <c r="C271" s="22">
        <f t="shared" si="21"/>
        <v>2.6841270487804878</v>
      </c>
      <c r="D271" s="3">
        <f t="shared" si="22"/>
        <v>12.9</v>
      </c>
      <c r="E271" s="3">
        <f t="shared" si="23"/>
        <v>9.6739524886231703</v>
      </c>
      <c r="F271" s="22">
        <f t="shared" si="24"/>
        <v>0.67103176219512195</v>
      </c>
    </row>
    <row r="272" spans="1:6" x14ac:dyDescent="0.2">
      <c r="A272" s="11" t="s">
        <v>748</v>
      </c>
      <c r="B272" s="24">
        <f t="shared" si="20"/>
        <v>4</v>
      </c>
      <c r="C272" s="22">
        <f t="shared" si="21"/>
        <v>1.072242487804878</v>
      </c>
      <c r="D272" s="3">
        <f t="shared" si="22"/>
        <v>10.199999999999999</v>
      </c>
      <c r="E272" s="3">
        <f t="shared" si="23"/>
        <v>9.6552359047329883</v>
      </c>
      <c r="F272" s="22">
        <f t="shared" si="24"/>
        <v>0.26806062195121949</v>
      </c>
    </row>
    <row r="273" spans="1:6" x14ac:dyDescent="0.2">
      <c r="A273" s="11" t="s">
        <v>1614</v>
      </c>
      <c r="B273" s="24">
        <f t="shared" si="20"/>
        <v>4</v>
      </c>
      <c r="C273" s="22">
        <f t="shared" si="21"/>
        <v>3.1751437804878049</v>
      </c>
      <c r="D273" s="3">
        <f t="shared" si="22"/>
        <v>12.899999999999999</v>
      </c>
      <c r="E273" s="3">
        <f t="shared" si="23"/>
        <v>9.6425886308187305</v>
      </c>
      <c r="F273" s="22">
        <f t="shared" si="24"/>
        <v>0.79378594512195122</v>
      </c>
    </row>
    <row r="274" spans="1:6" x14ac:dyDescent="0.2">
      <c r="A274" t="s">
        <v>892</v>
      </c>
      <c r="B274" s="24">
        <f t="shared" si="20"/>
        <v>1</v>
      </c>
      <c r="C274" s="22">
        <f t="shared" si="21"/>
        <v>0.72</v>
      </c>
      <c r="D274" s="3">
        <f t="shared" si="22"/>
        <v>10.199999999999999</v>
      </c>
      <c r="E274" s="3">
        <f t="shared" si="23"/>
        <v>9.6364713627386429</v>
      </c>
      <c r="F274" s="22">
        <f t="shared" si="24"/>
        <v>0.72</v>
      </c>
    </row>
    <row r="275" spans="1:6" x14ac:dyDescent="0.2">
      <c r="A275" s="11" t="s">
        <v>26</v>
      </c>
      <c r="B275" s="24">
        <f t="shared" si="20"/>
        <v>7</v>
      </c>
      <c r="C275" s="22">
        <f t="shared" si="21"/>
        <v>4.170121951219512</v>
      </c>
      <c r="D275" s="3">
        <f t="shared" si="22"/>
        <v>11.4</v>
      </c>
      <c r="E275" s="3">
        <f t="shared" si="23"/>
        <v>9.6207301800006633</v>
      </c>
      <c r="F275" s="22">
        <f t="shared" si="24"/>
        <v>0.59573170731707314</v>
      </c>
    </row>
    <row r="276" spans="1:6" x14ac:dyDescent="0.2">
      <c r="A276" t="s">
        <v>1058</v>
      </c>
      <c r="B276" s="24">
        <f t="shared" si="20"/>
        <v>2</v>
      </c>
      <c r="C276" s="22">
        <f t="shared" si="21"/>
        <v>1.7881670000000001</v>
      </c>
      <c r="D276" s="3">
        <f t="shared" si="22"/>
        <v>11.1</v>
      </c>
      <c r="E276" s="3">
        <f t="shared" si="23"/>
        <v>9.567822117161187</v>
      </c>
      <c r="F276" s="22">
        <f t="shared" si="24"/>
        <v>0.89408350000000003</v>
      </c>
    </row>
    <row r="277" spans="1:6" x14ac:dyDescent="0.2">
      <c r="A277" s="11" t="s">
        <v>339</v>
      </c>
      <c r="B277" s="24">
        <f t="shared" si="20"/>
        <v>3</v>
      </c>
      <c r="C277" s="22">
        <f t="shared" si="21"/>
        <v>2.4225810000000001</v>
      </c>
      <c r="D277" s="3">
        <f t="shared" si="22"/>
        <v>12.5</v>
      </c>
      <c r="E277" s="3">
        <f t="shared" si="23"/>
        <v>9.5356724484596072</v>
      </c>
      <c r="F277" s="22">
        <f t="shared" si="24"/>
        <v>0.80752699999999999</v>
      </c>
    </row>
    <row r="278" spans="1:6" x14ac:dyDescent="0.2">
      <c r="A278" t="s">
        <v>1451</v>
      </c>
      <c r="B278" s="24">
        <f t="shared" si="20"/>
        <v>2</v>
      </c>
      <c r="C278" s="22">
        <f t="shared" si="21"/>
        <v>1.8477950000000001</v>
      </c>
      <c r="D278" s="3">
        <f t="shared" si="22"/>
        <v>11.2</v>
      </c>
      <c r="E278" s="3">
        <f t="shared" si="23"/>
        <v>9.4971230065804022</v>
      </c>
      <c r="F278" s="22">
        <f t="shared" si="24"/>
        <v>0.92389750000000004</v>
      </c>
    </row>
    <row r="279" spans="1:6" x14ac:dyDescent="0.2">
      <c r="A279" s="11" t="s">
        <v>1663</v>
      </c>
      <c r="B279" s="24">
        <f t="shared" si="20"/>
        <v>6</v>
      </c>
      <c r="C279" s="22">
        <f t="shared" si="21"/>
        <v>5.5410276097560969</v>
      </c>
      <c r="D279" s="3">
        <f t="shared" si="22"/>
        <v>15.899999999999999</v>
      </c>
      <c r="E279" s="3">
        <f t="shared" si="23"/>
        <v>9.4924506318316997</v>
      </c>
      <c r="F279" s="22">
        <f t="shared" si="24"/>
        <v>0.92350460162601611</v>
      </c>
    </row>
    <row r="280" spans="1:6" x14ac:dyDescent="0.2">
      <c r="A280" t="s">
        <v>1212</v>
      </c>
      <c r="B280" s="24">
        <f t="shared" si="20"/>
        <v>3</v>
      </c>
      <c r="C280" s="22">
        <f t="shared" si="21"/>
        <v>0.85366890243902438</v>
      </c>
      <c r="D280" s="3">
        <f t="shared" si="22"/>
        <v>9.8999999999999986</v>
      </c>
      <c r="E280" s="3">
        <f t="shared" si="23"/>
        <v>9.478527447452521</v>
      </c>
      <c r="F280" s="22">
        <f t="shared" si="24"/>
        <v>0.28455630081300815</v>
      </c>
    </row>
    <row r="281" spans="1:6" x14ac:dyDescent="0.2">
      <c r="A281" s="11" t="s">
        <v>1444</v>
      </c>
      <c r="B281" s="24">
        <f t="shared" si="20"/>
        <v>1</v>
      </c>
      <c r="C281" s="22">
        <f t="shared" si="21"/>
        <v>0.65</v>
      </c>
      <c r="D281" s="3">
        <f t="shared" si="22"/>
        <v>9.9</v>
      </c>
      <c r="E281" s="3">
        <f t="shared" si="23"/>
        <v>9.4412342981977062</v>
      </c>
      <c r="F281" s="22">
        <f t="shared" si="24"/>
        <v>0.65</v>
      </c>
    </row>
    <row r="282" spans="1:6" x14ac:dyDescent="0.2">
      <c r="A282" s="11" t="s">
        <v>144</v>
      </c>
      <c r="B282" s="24">
        <f t="shared" si="20"/>
        <v>6</v>
      </c>
      <c r="C282" s="22">
        <f t="shared" si="21"/>
        <v>9.4910813658536579</v>
      </c>
      <c r="D282" s="3">
        <f t="shared" si="22"/>
        <v>24.800000000000004</v>
      </c>
      <c r="E282" s="3">
        <f t="shared" si="23"/>
        <v>9.2747476380957039</v>
      </c>
      <c r="F282" s="22">
        <f t="shared" si="24"/>
        <v>1.581846894308943</v>
      </c>
    </row>
    <row r="283" spans="1:6" x14ac:dyDescent="0.2">
      <c r="A283" s="11" t="s">
        <v>119</v>
      </c>
      <c r="B283" s="24">
        <f t="shared" si="20"/>
        <v>7</v>
      </c>
      <c r="C283" s="22">
        <f t="shared" si="21"/>
        <v>5.3382033170731704</v>
      </c>
      <c r="D283" s="3">
        <f t="shared" si="22"/>
        <v>14.6</v>
      </c>
      <c r="E283" s="3">
        <f t="shared" si="23"/>
        <v>9.2700270004541387</v>
      </c>
      <c r="F283" s="22">
        <f t="shared" si="24"/>
        <v>0.76260047386759577</v>
      </c>
    </row>
    <row r="284" spans="1:6" x14ac:dyDescent="0.2">
      <c r="A284" s="11" t="s">
        <v>1615</v>
      </c>
      <c r="B284" s="24">
        <f t="shared" si="20"/>
        <v>4</v>
      </c>
      <c r="C284" s="22">
        <f t="shared" si="21"/>
        <v>1.3472325121951219</v>
      </c>
      <c r="D284" s="3">
        <f t="shared" si="22"/>
        <v>10.399999999999999</v>
      </c>
      <c r="E284" s="3">
        <f t="shared" si="23"/>
        <v>9.2686972010960673</v>
      </c>
      <c r="F284" s="22">
        <f t="shared" si="24"/>
        <v>0.33680812804878046</v>
      </c>
    </row>
    <row r="285" spans="1:6" x14ac:dyDescent="0.2">
      <c r="A285" t="s">
        <v>1955</v>
      </c>
      <c r="B285" s="24">
        <f t="shared" si="20"/>
        <v>7</v>
      </c>
      <c r="C285" s="22">
        <f t="shared" si="21"/>
        <v>36.627307414634146</v>
      </c>
      <c r="D285" s="3">
        <f t="shared" si="22"/>
        <v>87.8</v>
      </c>
      <c r="E285" s="3">
        <f t="shared" si="23"/>
        <v>9.1930027982567957</v>
      </c>
      <c r="F285" s="22">
        <f t="shared" si="24"/>
        <v>5.2324724878048778</v>
      </c>
    </row>
    <row r="286" spans="1:6" x14ac:dyDescent="0.2">
      <c r="A286" t="s">
        <v>1412</v>
      </c>
      <c r="B286" s="24">
        <f t="shared" si="20"/>
        <v>5</v>
      </c>
      <c r="C286" s="22">
        <f t="shared" si="21"/>
        <v>9.9418455365853671</v>
      </c>
      <c r="D286" s="3">
        <f t="shared" si="22"/>
        <v>28.200000000000003</v>
      </c>
      <c r="E286" s="3">
        <f t="shared" si="23"/>
        <v>9.17409469319667</v>
      </c>
      <c r="F286" s="22">
        <f t="shared" si="24"/>
        <v>1.9883691073170735</v>
      </c>
    </row>
    <row r="287" spans="1:6" x14ac:dyDescent="0.2">
      <c r="A287" s="11" t="s">
        <v>1931</v>
      </c>
      <c r="B287" s="24">
        <f t="shared" si="20"/>
        <v>5</v>
      </c>
      <c r="C287" s="22">
        <f t="shared" si="21"/>
        <v>2.6998335609756099</v>
      </c>
      <c r="D287" s="3">
        <f t="shared" si="22"/>
        <v>10.9</v>
      </c>
      <c r="E287" s="3">
        <f t="shared" si="23"/>
        <v>9.1714506845907504</v>
      </c>
      <c r="F287" s="22">
        <f t="shared" si="24"/>
        <v>0.53996671219512193</v>
      </c>
    </row>
    <row r="288" spans="1:6" x14ac:dyDescent="0.2">
      <c r="A288" s="11" t="s">
        <v>882</v>
      </c>
      <c r="B288" s="24">
        <f t="shared" si="20"/>
        <v>5</v>
      </c>
      <c r="C288" s="22">
        <f t="shared" si="21"/>
        <v>3.3722343902439023</v>
      </c>
      <c r="D288" s="3">
        <f t="shared" si="22"/>
        <v>12.899999999999999</v>
      </c>
      <c r="E288" s="3">
        <f t="shared" si="23"/>
        <v>9.115512098693257</v>
      </c>
      <c r="F288" s="22">
        <f t="shared" si="24"/>
        <v>0.67444687804878045</v>
      </c>
    </row>
    <row r="289" spans="1:6" x14ac:dyDescent="0.2">
      <c r="A289" s="11" t="s">
        <v>1647</v>
      </c>
      <c r="B289" s="24">
        <f t="shared" si="20"/>
        <v>4</v>
      </c>
      <c r="C289" s="22">
        <f t="shared" si="21"/>
        <v>3.2448031219512194</v>
      </c>
      <c r="D289" s="3">
        <f t="shared" si="22"/>
        <v>12.9</v>
      </c>
      <c r="E289" s="3">
        <f t="shared" si="23"/>
        <v>9.1141435397503283</v>
      </c>
      <c r="F289" s="22">
        <f t="shared" si="24"/>
        <v>0.81120078048780486</v>
      </c>
    </row>
    <row r="290" spans="1:6" x14ac:dyDescent="0.2">
      <c r="A290" t="s">
        <v>1688</v>
      </c>
      <c r="B290" s="24">
        <f t="shared" si="20"/>
        <v>3</v>
      </c>
      <c r="C290" s="22">
        <f t="shared" si="21"/>
        <v>1.110510243902439</v>
      </c>
      <c r="D290" s="3">
        <f t="shared" si="22"/>
        <v>9.1</v>
      </c>
      <c r="E290" s="3">
        <f t="shared" si="23"/>
        <v>9.0975275244975329</v>
      </c>
      <c r="F290" s="22">
        <f t="shared" si="24"/>
        <v>0.37017008130081303</v>
      </c>
    </row>
    <row r="291" spans="1:6" x14ac:dyDescent="0.2">
      <c r="A291" t="s">
        <v>1274</v>
      </c>
      <c r="B291" s="24">
        <f t="shared" si="20"/>
        <v>4</v>
      </c>
      <c r="C291" s="22">
        <f t="shared" si="21"/>
        <v>11.241463414634145</v>
      </c>
      <c r="D291" s="3">
        <f t="shared" si="22"/>
        <v>29.5</v>
      </c>
      <c r="E291" s="3">
        <f t="shared" si="23"/>
        <v>9.0716307047856102</v>
      </c>
      <c r="F291" s="22">
        <f t="shared" si="24"/>
        <v>2.8103658536585363</v>
      </c>
    </row>
    <row r="292" spans="1:6" x14ac:dyDescent="0.2">
      <c r="A292" s="11" t="s">
        <v>507</v>
      </c>
      <c r="B292" s="24">
        <f t="shared" si="20"/>
        <v>5</v>
      </c>
      <c r="C292" s="22">
        <f t="shared" si="21"/>
        <v>7.4743902439024392</v>
      </c>
      <c r="D292" s="3">
        <f t="shared" si="22"/>
        <v>21.900000000000002</v>
      </c>
      <c r="E292" s="3">
        <f t="shared" si="23"/>
        <v>9.0595463305778328</v>
      </c>
      <c r="F292" s="22">
        <f t="shared" si="24"/>
        <v>1.4948780487804878</v>
      </c>
    </row>
    <row r="293" spans="1:6" x14ac:dyDescent="0.2">
      <c r="A293" s="11" t="s">
        <v>459</v>
      </c>
      <c r="B293" s="24">
        <f t="shared" si="20"/>
        <v>7</v>
      </c>
      <c r="C293" s="22">
        <f t="shared" si="21"/>
        <v>2.3787005365853657</v>
      </c>
      <c r="D293" s="3">
        <f t="shared" si="22"/>
        <v>9.1</v>
      </c>
      <c r="E293" s="3">
        <f t="shared" si="23"/>
        <v>9.0527368785224596</v>
      </c>
      <c r="F293" s="22">
        <f t="shared" si="24"/>
        <v>0.33981436236933799</v>
      </c>
    </row>
    <row r="294" spans="1:6" x14ac:dyDescent="0.2">
      <c r="A294" s="11" t="s">
        <v>1150</v>
      </c>
      <c r="B294" s="24">
        <f t="shared" si="20"/>
        <v>3</v>
      </c>
      <c r="C294" s="22">
        <f t="shared" si="21"/>
        <v>1.213919</v>
      </c>
      <c r="D294" s="3">
        <f t="shared" si="22"/>
        <v>9.6999999999999993</v>
      </c>
      <c r="E294" s="3">
        <f t="shared" si="23"/>
        <v>9.0166564741300821</v>
      </c>
      <c r="F294" s="22">
        <f t="shared" si="24"/>
        <v>0.40463966666666668</v>
      </c>
    </row>
    <row r="295" spans="1:6" x14ac:dyDescent="0.2">
      <c r="A295" s="11" t="s">
        <v>134</v>
      </c>
      <c r="B295" s="24">
        <f t="shared" si="20"/>
        <v>7</v>
      </c>
      <c r="C295" s="22">
        <f t="shared" si="21"/>
        <v>33.676829268292678</v>
      </c>
      <c r="D295" s="3">
        <f t="shared" si="22"/>
        <v>80.800000000000011</v>
      </c>
      <c r="E295" s="3">
        <f t="shared" si="23"/>
        <v>8.9874661206081488</v>
      </c>
      <c r="F295" s="22">
        <f t="shared" si="24"/>
        <v>4.8109756097560972</v>
      </c>
    </row>
    <row r="296" spans="1:6" x14ac:dyDescent="0.2">
      <c r="A296" s="11" t="s">
        <v>482</v>
      </c>
      <c r="B296" s="24">
        <f t="shared" si="20"/>
        <v>6</v>
      </c>
      <c r="C296" s="22">
        <f t="shared" si="21"/>
        <v>10.881380463414633</v>
      </c>
      <c r="D296" s="3">
        <f t="shared" si="22"/>
        <v>27.3</v>
      </c>
      <c r="E296" s="3">
        <f t="shared" si="23"/>
        <v>8.8283382725764881</v>
      </c>
      <c r="F296" s="22">
        <f t="shared" si="24"/>
        <v>1.8135634105691054</v>
      </c>
    </row>
    <row r="297" spans="1:6" x14ac:dyDescent="0.2">
      <c r="A297" s="11" t="s">
        <v>458</v>
      </c>
      <c r="B297" s="24">
        <f t="shared" si="20"/>
        <v>7</v>
      </c>
      <c r="C297" s="22">
        <f t="shared" si="21"/>
        <v>6.2696190243902441</v>
      </c>
      <c r="D297" s="3">
        <f t="shared" si="22"/>
        <v>15.7</v>
      </c>
      <c r="E297" s="3">
        <f t="shared" si="23"/>
        <v>8.6840556850758635</v>
      </c>
      <c r="F297" s="22">
        <f t="shared" si="24"/>
        <v>0.89565986062717773</v>
      </c>
    </row>
    <row r="298" spans="1:6" x14ac:dyDescent="0.2">
      <c r="A298" s="11" t="s">
        <v>255</v>
      </c>
      <c r="B298" s="24">
        <f t="shared" si="20"/>
        <v>5</v>
      </c>
      <c r="C298" s="22">
        <f t="shared" si="21"/>
        <v>1.5348066341463416</v>
      </c>
      <c r="D298" s="3">
        <f t="shared" si="22"/>
        <v>9</v>
      </c>
      <c r="E298" s="3">
        <f t="shared" si="23"/>
        <v>8.6694990277633242</v>
      </c>
      <c r="F298" s="22">
        <f t="shared" si="24"/>
        <v>0.3069613268292683</v>
      </c>
    </row>
    <row r="299" spans="1:6" x14ac:dyDescent="0.2">
      <c r="A299" s="11" t="s">
        <v>1097</v>
      </c>
      <c r="B299" s="24">
        <f t="shared" si="20"/>
        <v>4</v>
      </c>
      <c r="C299" s="22">
        <f t="shared" si="21"/>
        <v>1.2556428780487803</v>
      </c>
      <c r="D299" s="3">
        <f t="shared" si="22"/>
        <v>8.6999999999999993</v>
      </c>
      <c r="E299" s="3">
        <f t="shared" si="23"/>
        <v>8.5785748933612993</v>
      </c>
      <c r="F299" s="22">
        <f t="shared" si="24"/>
        <v>0.31391071951219507</v>
      </c>
    </row>
    <row r="300" spans="1:6" x14ac:dyDescent="0.2">
      <c r="A300" s="11" t="s">
        <v>193</v>
      </c>
      <c r="B300" s="24">
        <f t="shared" si="20"/>
        <v>4</v>
      </c>
      <c r="C300" s="22">
        <f t="shared" si="21"/>
        <v>2.2452440243902441</v>
      </c>
      <c r="D300" s="3">
        <f t="shared" si="22"/>
        <v>9.7999999999999989</v>
      </c>
      <c r="E300" s="3">
        <f t="shared" si="23"/>
        <v>8.5693277877888594</v>
      </c>
      <c r="F300" s="22">
        <f t="shared" si="24"/>
        <v>0.56131100609756102</v>
      </c>
    </row>
    <row r="301" spans="1:6" x14ac:dyDescent="0.2">
      <c r="A301" s="11" t="s">
        <v>1880</v>
      </c>
      <c r="B301" s="24">
        <f t="shared" si="20"/>
        <v>6</v>
      </c>
      <c r="C301" s="22">
        <f t="shared" si="21"/>
        <v>2.863102</v>
      </c>
      <c r="D301" s="3">
        <f t="shared" si="22"/>
        <v>10.4</v>
      </c>
      <c r="E301" s="3">
        <f t="shared" si="23"/>
        <v>8.5419077352080599</v>
      </c>
      <c r="F301" s="22">
        <f t="shared" si="24"/>
        <v>0.47718366666666667</v>
      </c>
    </row>
    <row r="302" spans="1:6" x14ac:dyDescent="0.2">
      <c r="A302" s="11" t="s">
        <v>1017</v>
      </c>
      <c r="B302" s="24">
        <f t="shared" si="20"/>
        <v>4</v>
      </c>
      <c r="C302" s="22">
        <f t="shared" si="21"/>
        <v>2.8</v>
      </c>
      <c r="D302" s="3">
        <f t="shared" si="22"/>
        <v>10.4</v>
      </c>
      <c r="E302" s="3">
        <f t="shared" si="23"/>
        <v>8.4091485133402895</v>
      </c>
      <c r="F302" s="22">
        <f t="shared" si="24"/>
        <v>0.7</v>
      </c>
    </row>
    <row r="303" spans="1:6" x14ac:dyDescent="0.2">
      <c r="A303" t="s">
        <v>734</v>
      </c>
      <c r="B303" s="24">
        <f t="shared" si="20"/>
        <v>2</v>
      </c>
      <c r="C303" s="22">
        <f t="shared" si="21"/>
        <v>2.2389999999999999</v>
      </c>
      <c r="D303" s="3">
        <f t="shared" si="22"/>
        <v>10.9</v>
      </c>
      <c r="E303" s="3">
        <f t="shared" si="23"/>
        <v>8.3702916972303711</v>
      </c>
      <c r="F303" s="22">
        <f t="shared" si="24"/>
        <v>1.1194999999999999</v>
      </c>
    </row>
    <row r="304" spans="1:6" x14ac:dyDescent="0.2">
      <c r="A304" s="11" t="s">
        <v>311</v>
      </c>
      <c r="B304" s="24">
        <f t="shared" si="20"/>
        <v>6</v>
      </c>
      <c r="C304" s="22">
        <f t="shared" si="21"/>
        <v>6.4586613170731697</v>
      </c>
      <c r="D304" s="3">
        <f t="shared" si="22"/>
        <v>17.7</v>
      </c>
      <c r="E304" s="3">
        <f t="shared" si="23"/>
        <v>8.3040258603684904</v>
      </c>
      <c r="F304" s="22">
        <f t="shared" si="24"/>
        <v>1.0764435528455283</v>
      </c>
    </row>
    <row r="305" spans="1:6" x14ac:dyDescent="0.2">
      <c r="A305" s="11" t="s">
        <v>1470</v>
      </c>
      <c r="B305" s="24">
        <f t="shared" si="20"/>
        <v>3</v>
      </c>
      <c r="C305" s="22">
        <f t="shared" si="21"/>
        <v>5.15</v>
      </c>
      <c r="D305" s="3">
        <f t="shared" si="22"/>
        <v>17.700000000000003</v>
      </c>
      <c r="E305" s="3">
        <f t="shared" si="23"/>
        <v>8.2015679498798502</v>
      </c>
      <c r="F305" s="22">
        <f t="shared" si="24"/>
        <v>1.7166666666666668</v>
      </c>
    </row>
    <row r="306" spans="1:6" x14ac:dyDescent="0.2">
      <c r="A306" s="11" t="s">
        <v>1235</v>
      </c>
      <c r="B306" s="24">
        <f t="shared" si="20"/>
        <v>4</v>
      </c>
      <c r="C306" s="22">
        <f t="shared" si="21"/>
        <v>1.4954489024390243</v>
      </c>
      <c r="D306" s="3">
        <f t="shared" si="22"/>
        <v>8.5</v>
      </c>
      <c r="E306" s="3">
        <f t="shared" si="23"/>
        <v>8.137842521007892</v>
      </c>
      <c r="F306" s="22">
        <f t="shared" si="24"/>
        <v>0.37386222560975607</v>
      </c>
    </row>
    <row r="307" spans="1:6" x14ac:dyDescent="0.2">
      <c r="A307" s="11" t="s">
        <v>426</v>
      </c>
      <c r="B307" s="24">
        <f t="shared" si="20"/>
        <v>7</v>
      </c>
      <c r="C307" s="22">
        <f t="shared" si="21"/>
        <v>10.544553512195122</v>
      </c>
      <c r="D307" s="3">
        <f t="shared" si="22"/>
        <v>24.699999999999996</v>
      </c>
      <c r="E307" s="3">
        <f t="shared" si="23"/>
        <v>8.107197032091495</v>
      </c>
      <c r="F307" s="22">
        <f t="shared" si="24"/>
        <v>1.5063647874564461</v>
      </c>
    </row>
    <row r="308" spans="1:6" x14ac:dyDescent="0.2">
      <c r="A308" s="11" t="s">
        <v>202</v>
      </c>
      <c r="B308" s="24">
        <f t="shared" si="20"/>
        <v>7</v>
      </c>
      <c r="C308" s="22">
        <f t="shared" si="21"/>
        <v>20.210365853658534</v>
      </c>
      <c r="D308" s="3">
        <f t="shared" si="22"/>
        <v>49.4</v>
      </c>
      <c r="E308" s="3">
        <f t="shared" si="23"/>
        <v>8.096330195939526</v>
      </c>
      <c r="F308" s="22">
        <f t="shared" si="24"/>
        <v>2.8871951219512191</v>
      </c>
    </row>
    <row r="309" spans="1:6" x14ac:dyDescent="0.2">
      <c r="A309" s="11" t="s">
        <v>678</v>
      </c>
      <c r="B309" s="24">
        <f t="shared" si="20"/>
        <v>7</v>
      </c>
      <c r="C309" s="22">
        <f t="shared" si="21"/>
        <v>24.634146341463417</v>
      </c>
      <c r="D309" s="3">
        <f t="shared" si="22"/>
        <v>57.6</v>
      </c>
      <c r="E309" s="3">
        <f t="shared" si="23"/>
        <v>8.081598126771242</v>
      </c>
      <c r="F309" s="22">
        <f t="shared" si="24"/>
        <v>3.5191637630662025</v>
      </c>
    </row>
    <row r="310" spans="1:6" x14ac:dyDescent="0.2">
      <c r="A310" t="s">
        <v>630</v>
      </c>
      <c r="B310" s="24">
        <f t="shared" si="20"/>
        <v>3</v>
      </c>
      <c r="C310" s="22">
        <f t="shared" si="21"/>
        <v>3.3725057560975609</v>
      </c>
      <c r="D310" s="3">
        <f t="shared" si="22"/>
        <v>12.5</v>
      </c>
      <c r="E310" s="3">
        <f t="shared" si="23"/>
        <v>8.0656005670716731</v>
      </c>
      <c r="F310" s="22">
        <f t="shared" si="24"/>
        <v>1.1241685853658536</v>
      </c>
    </row>
    <row r="311" spans="1:6" x14ac:dyDescent="0.2">
      <c r="A311" t="s">
        <v>1390</v>
      </c>
      <c r="B311" s="24">
        <f t="shared" si="20"/>
        <v>2</v>
      </c>
      <c r="C311" s="22">
        <f t="shared" si="21"/>
        <v>0.33044351219512197</v>
      </c>
      <c r="D311" s="3">
        <f t="shared" si="22"/>
        <v>8.3000000000000007</v>
      </c>
      <c r="E311" s="3">
        <f t="shared" si="23"/>
        <v>8.0470302641636806</v>
      </c>
      <c r="F311" s="22">
        <f t="shared" si="24"/>
        <v>0.16522175609756098</v>
      </c>
    </row>
    <row r="312" spans="1:6" x14ac:dyDescent="0.2">
      <c r="A312" s="11" t="s">
        <v>94</v>
      </c>
      <c r="B312" s="24">
        <f t="shared" si="20"/>
        <v>7</v>
      </c>
      <c r="C312" s="22">
        <f t="shared" si="21"/>
        <v>13.189231146341463</v>
      </c>
      <c r="D312" s="3">
        <f t="shared" si="22"/>
        <v>31.200000000000003</v>
      </c>
      <c r="E312" s="3">
        <f t="shared" si="23"/>
        <v>7.9684662622862188</v>
      </c>
      <c r="F312" s="22">
        <f t="shared" si="24"/>
        <v>1.8841758780487805</v>
      </c>
    </row>
    <row r="313" spans="1:6" x14ac:dyDescent="0.2">
      <c r="A313" s="11" t="s">
        <v>480</v>
      </c>
      <c r="B313" s="24">
        <f t="shared" si="20"/>
        <v>6</v>
      </c>
      <c r="C313" s="22">
        <f t="shared" si="21"/>
        <v>4.9356295121951215</v>
      </c>
      <c r="D313" s="3">
        <f t="shared" si="22"/>
        <v>13.1</v>
      </c>
      <c r="E313" s="3">
        <f t="shared" si="23"/>
        <v>7.8767053575931563</v>
      </c>
      <c r="F313" s="22">
        <f t="shared" si="24"/>
        <v>0.82260491869918695</v>
      </c>
    </row>
    <row r="314" spans="1:6" x14ac:dyDescent="0.2">
      <c r="A314" s="11" t="s">
        <v>252</v>
      </c>
      <c r="B314" s="24">
        <f t="shared" si="20"/>
        <v>7</v>
      </c>
      <c r="C314" s="22">
        <f t="shared" si="21"/>
        <v>6.7487073170731708</v>
      </c>
      <c r="D314" s="3">
        <f t="shared" si="22"/>
        <v>16</v>
      </c>
      <c r="E314" s="3">
        <f t="shared" si="23"/>
        <v>7.8300798415541104</v>
      </c>
      <c r="F314" s="22">
        <f t="shared" si="24"/>
        <v>0.96410104529616725</v>
      </c>
    </row>
    <row r="315" spans="1:6" x14ac:dyDescent="0.2">
      <c r="A315" s="11" t="s">
        <v>1968</v>
      </c>
      <c r="B315" s="24">
        <f t="shared" si="20"/>
        <v>4</v>
      </c>
      <c r="C315" s="22">
        <f t="shared" si="21"/>
        <v>1.5974745609756098</v>
      </c>
      <c r="D315" s="3">
        <f t="shared" si="22"/>
        <v>9</v>
      </c>
      <c r="E315" s="3">
        <f t="shared" si="23"/>
        <v>7.826668284980979</v>
      </c>
      <c r="F315" s="22">
        <f t="shared" si="24"/>
        <v>0.39936864024390245</v>
      </c>
    </row>
    <row r="316" spans="1:6" x14ac:dyDescent="0.2">
      <c r="A316" t="s">
        <v>58</v>
      </c>
      <c r="B316" s="24">
        <f t="shared" si="20"/>
        <v>3</v>
      </c>
      <c r="C316" s="22">
        <f t="shared" si="21"/>
        <v>0.98395319512195112</v>
      </c>
      <c r="D316" s="3">
        <f t="shared" si="22"/>
        <v>8</v>
      </c>
      <c r="E316" s="3">
        <f t="shared" si="23"/>
        <v>7.8159063879851765</v>
      </c>
      <c r="F316" s="22">
        <f t="shared" si="24"/>
        <v>0.32798439837398369</v>
      </c>
    </row>
    <row r="317" spans="1:6" x14ac:dyDescent="0.2">
      <c r="A317" s="11" t="s">
        <v>1681</v>
      </c>
      <c r="B317" s="24">
        <f t="shared" si="20"/>
        <v>7</v>
      </c>
      <c r="C317" s="22">
        <f t="shared" si="21"/>
        <v>18.480663414634147</v>
      </c>
      <c r="D317" s="3">
        <f t="shared" si="22"/>
        <v>42.5</v>
      </c>
      <c r="E317" s="3">
        <f t="shared" si="23"/>
        <v>7.7761276021750687</v>
      </c>
      <c r="F317" s="22">
        <f t="shared" si="24"/>
        <v>2.6400947735191638</v>
      </c>
    </row>
    <row r="318" spans="1:6" x14ac:dyDescent="0.2">
      <c r="A318" s="11" t="s">
        <v>1876</v>
      </c>
      <c r="B318" s="24">
        <f t="shared" si="20"/>
        <v>7</v>
      </c>
      <c r="C318" s="22">
        <f t="shared" si="21"/>
        <v>4.4182529756097564</v>
      </c>
      <c r="D318" s="3">
        <f t="shared" si="22"/>
        <v>11.6</v>
      </c>
      <c r="E318" s="3">
        <f t="shared" si="23"/>
        <v>7.7433349921986716</v>
      </c>
      <c r="F318" s="22">
        <f t="shared" si="24"/>
        <v>0.63117899651567944</v>
      </c>
    </row>
    <row r="319" spans="1:6" x14ac:dyDescent="0.2">
      <c r="A319" s="11" t="s">
        <v>597</v>
      </c>
      <c r="B319" s="24">
        <f t="shared" si="20"/>
        <v>5</v>
      </c>
      <c r="C319" s="22">
        <f t="shared" si="21"/>
        <v>1.849273292682927</v>
      </c>
      <c r="D319" s="3">
        <f t="shared" si="22"/>
        <v>8.4</v>
      </c>
      <c r="E319" s="3">
        <f t="shared" si="23"/>
        <v>7.6811786654362395</v>
      </c>
      <c r="F319" s="22">
        <f t="shared" si="24"/>
        <v>0.36985465853658539</v>
      </c>
    </row>
    <row r="320" spans="1:6" x14ac:dyDescent="0.2">
      <c r="A320" t="s">
        <v>971</v>
      </c>
      <c r="B320" s="24">
        <f t="shared" si="20"/>
        <v>5</v>
      </c>
      <c r="C320" s="22">
        <f t="shared" si="21"/>
        <v>11.88170731707317</v>
      </c>
      <c r="D320" s="3">
        <f t="shared" si="22"/>
        <v>31.599999999999998</v>
      </c>
      <c r="E320" s="3">
        <f t="shared" si="23"/>
        <v>7.6615960347998513</v>
      </c>
      <c r="F320" s="22">
        <f t="shared" si="24"/>
        <v>2.3763414634146338</v>
      </c>
    </row>
    <row r="321" spans="1:6" x14ac:dyDescent="0.2">
      <c r="A321" s="11" t="s">
        <v>260</v>
      </c>
      <c r="B321" s="24">
        <f t="shared" si="20"/>
        <v>5</v>
      </c>
      <c r="C321" s="22">
        <f t="shared" si="21"/>
        <v>3.0171096097560977</v>
      </c>
      <c r="D321" s="3">
        <f t="shared" si="22"/>
        <v>10.5</v>
      </c>
      <c r="E321" s="3">
        <f t="shared" si="23"/>
        <v>7.6396790008337589</v>
      </c>
      <c r="F321" s="22">
        <f t="shared" si="24"/>
        <v>0.60342192195121958</v>
      </c>
    </row>
    <row r="322" spans="1:6" x14ac:dyDescent="0.2">
      <c r="A322" s="11" t="s">
        <v>431</v>
      </c>
      <c r="B322" s="24">
        <f t="shared" ref="B322:B385" si="25">SUMIF(Player,A322,Count)</f>
        <v>6</v>
      </c>
      <c r="C322" s="22">
        <f t="shared" ref="C322:C385" si="26">SUMIF(Player,A322,Cap)/1000000</f>
        <v>3.1445018048780486</v>
      </c>
      <c r="D322" s="3">
        <f t="shared" ref="D322:D385" si="27">SUMIF(Player,A322,GVT)</f>
        <v>8.6000000000000014</v>
      </c>
      <c r="E322" s="3">
        <f t="shared" ref="E322:E385" si="28">SUMIF(Player,A322,GVS)</f>
        <v>7.6295105003327714</v>
      </c>
      <c r="F322" s="22">
        <f t="shared" ref="F322:F385" si="29">C322/B322</f>
        <v>0.5240836341463414</v>
      </c>
    </row>
    <row r="323" spans="1:6" x14ac:dyDescent="0.2">
      <c r="A323" s="11" t="s">
        <v>360</v>
      </c>
      <c r="B323" s="24">
        <f t="shared" si="25"/>
        <v>7</v>
      </c>
      <c r="C323" s="22">
        <f t="shared" si="26"/>
        <v>57.292682926829272</v>
      </c>
      <c r="D323" s="3">
        <f t="shared" si="27"/>
        <v>136.4</v>
      </c>
      <c r="E323" s="3">
        <f t="shared" si="28"/>
        <v>7.6188357415044621</v>
      </c>
      <c r="F323" s="22">
        <f t="shared" si="29"/>
        <v>8.1846689895470384</v>
      </c>
    </row>
    <row r="324" spans="1:6" x14ac:dyDescent="0.2">
      <c r="A324" s="11" t="s">
        <v>897</v>
      </c>
      <c r="B324" s="24">
        <f t="shared" si="25"/>
        <v>5</v>
      </c>
      <c r="C324" s="22">
        <f t="shared" si="26"/>
        <v>10.812416585365854</v>
      </c>
      <c r="D324" s="3">
        <f t="shared" si="27"/>
        <v>29.1</v>
      </c>
      <c r="E324" s="3">
        <f t="shared" si="28"/>
        <v>7.505637304907621</v>
      </c>
      <c r="F324" s="22">
        <f t="shared" si="29"/>
        <v>2.1624833170731708</v>
      </c>
    </row>
    <row r="325" spans="1:6" x14ac:dyDescent="0.2">
      <c r="A325" s="11" t="s">
        <v>1700</v>
      </c>
      <c r="B325" s="24">
        <f t="shared" si="25"/>
        <v>7</v>
      </c>
      <c r="C325" s="22">
        <f t="shared" si="26"/>
        <v>17.039289560975611</v>
      </c>
      <c r="D325" s="3">
        <f t="shared" si="27"/>
        <v>38.800000000000004</v>
      </c>
      <c r="E325" s="3">
        <f t="shared" si="28"/>
        <v>7.5037197291873436</v>
      </c>
      <c r="F325" s="22">
        <f t="shared" si="29"/>
        <v>2.434184222996516</v>
      </c>
    </row>
    <row r="326" spans="1:6" x14ac:dyDescent="0.2">
      <c r="A326" s="11" t="s">
        <v>1578</v>
      </c>
      <c r="B326" s="24">
        <f t="shared" si="25"/>
        <v>3</v>
      </c>
      <c r="C326" s="22">
        <f t="shared" si="26"/>
        <v>2.246305</v>
      </c>
      <c r="D326" s="3">
        <f t="shared" si="27"/>
        <v>9.5</v>
      </c>
      <c r="E326" s="3">
        <f t="shared" si="28"/>
        <v>7.5012618371454991</v>
      </c>
      <c r="F326" s="22">
        <f t="shared" si="29"/>
        <v>0.74876833333333337</v>
      </c>
    </row>
    <row r="327" spans="1:6" x14ac:dyDescent="0.2">
      <c r="A327" s="11" t="s">
        <v>1389</v>
      </c>
      <c r="B327" s="24">
        <f t="shared" si="25"/>
        <v>6</v>
      </c>
      <c r="C327" s="22">
        <f t="shared" si="26"/>
        <v>3.2705440000000001</v>
      </c>
      <c r="D327" s="3">
        <f t="shared" si="27"/>
        <v>10.399999999999999</v>
      </c>
      <c r="E327" s="3">
        <f t="shared" si="28"/>
        <v>7.4980728970202177</v>
      </c>
      <c r="F327" s="22">
        <f t="shared" si="29"/>
        <v>0.54509066666666672</v>
      </c>
    </row>
    <row r="328" spans="1:6" x14ac:dyDescent="0.2">
      <c r="A328" s="11" t="s">
        <v>893</v>
      </c>
      <c r="B328" s="24">
        <f t="shared" si="25"/>
        <v>5</v>
      </c>
      <c r="C328" s="22">
        <f t="shared" si="26"/>
        <v>1.5595505365853659</v>
      </c>
      <c r="D328" s="3">
        <f t="shared" si="27"/>
        <v>7.9</v>
      </c>
      <c r="E328" s="3">
        <f t="shared" si="28"/>
        <v>7.4836383676970977</v>
      </c>
      <c r="F328" s="22">
        <f t="shared" si="29"/>
        <v>0.31191010731707319</v>
      </c>
    </row>
    <row r="329" spans="1:6" x14ac:dyDescent="0.2">
      <c r="A329" s="11" t="s">
        <v>462</v>
      </c>
      <c r="B329" s="24">
        <f t="shared" si="25"/>
        <v>7</v>
      </c>
      <c r="C329" s="22">
        <f t="shared" si="26"/>
        <v>22.202439024390245</v>
      </c>
      <c r="D329" s="3">
        <f t="shared" si="27"/>
        <v>51.199999999999996</v>
      </c>
      <c r="E329" s="3">
        <f t="shared" si="28"/>
        <v>7.459435804792701</v>
      </c>
      <c r="F329" s="22">
        <f t="shared" si="29"/>
        <v>3.1717770034843205</v>
      </c>
    </row>
    <row r="330" spans="1:6" x14ac:dyDescent="0.2">
      <c r="A330" s="11" t="s">
        <v>382</v>
      </c>
      <c r="B330" s="24">
        <f t="shared" si="25"/>
        <v>3</v>
      </c>
      <c r="C330" s="22">
        <f t="shared" si="26"/>
        <v>1.4580310000000001</v>
      </c>
      <c r="D330" s="3">
        <f t="shared" si="27"/>
        <v>7.9</v>
      </c>
      <c r="E330" s="3">
        <f t="shared" si="28"/>
        <v>7.3839729521980288</v>
      </c>
      <c r="F330" s="22">
        <f t="shared" si="29"/>
        <v>0.48601033333333338</v>
      </c>
    </row>
    <row r="331" spans="1:6" x14ac:dyDescent="0.2">
      <c r="A331" s="11" t="s">
        <v>1431</v>
      </c>
      <c r="B331" s="24">
        <f t="shared" si="25"/>
        <v>5</v>
      </c>
      <c r="C331" s="22">
        <f t="shared" si="26"/>
        <v>11.093414634146342</v>
      </c>
      <c r="D331" s="3">
        <f t="shared" si="27"/>
        <v>28.9</v>
      </c>
      <c r="E331" s="3">
        <f t="shared" si="28"/>
        <v>7.362880272970922</v>
      </c>
      <c r="F331" s="22">
        <f t="shared" si="29"/>
        <v>2.2186829268292683</v>
      </c>
    </row>
    <row r="332" spans="1:6" x14ac:dyDescent="0.2">
      <c r="A332" s="11" t="s">
        <v>203</v>
      </c>
      <c r="B332" s="24">
        <f t="shared" si="25"/>
        <v>7</v>
      </c>
      <c r="C332" s="22">
        <f t="shared" si="26"/>
        <v>8.2801219512195114</v>
      </c>
      <c r="D332" s="3">
        <f t="shared" si="27"/>
        <v>18.3</v>
      </c>
      <c r="E332" s="3">
        <f t="shared" si="28"/>
        <v>7.3478836570847541</v>
      </c>
      <c r="F332" s="22">
        <f t="shared" si="29"/>
        <v>1.1828745644599301</v>
      </c>
    </row>
    <row r="333" spans="1:6" x14ac:dyDescent="0.2">
      <c r="A333" s="11" t="s">
        <v>1868</v>
      </c>
      <c r="B333" s="24">
        <f t="shared" si="25"/>
        <v>7</v>
      </c>
      <c r="C333" s="22">
        <f t="shared" si="26"/>
        <v>14.25609756097561</v>
      </c>
      <c r="D333" s="3">
        <f t="shared" si="27"/>
        <v>32.1</v>
      </c>
      <c r="E333" s="3">
        <f t="shared" si="28"/>
        <v>7.2927239174693508</v>
      </c>
      <c r="F333" s="22">
        <f t="shared" si="29"/>
        <v>2.0365853658536586</v>
      </c>
    </row>
    <row r="334" spans="1:6" x14ac:dyDescent="0.2">
      <c r="A334" s="11" t="s">
        <v>1853</v>
      </c>
      <c r="B334" s="24">
        <f t="shared" si="25"/>
        <v>4</v>
      </c>
      <c r="C334" s="22">
        <f t="shared" si="26"/>
        <v>9.4518053902439032</v>
      </c>
      <c r="D334" s="3">
        <f t="shared" si="27"/>
        <v>24.2</v>
      </c>
      <c r="E334" s="3">
        <f t="shared" si="28"/>
        <v>7.2169641622092477</v>
      </c>
      <c r="F334" s="22">
        <f t="shared" si="29"/>
        <v>2.3629513475609758</v>
      </c>
    </row>
    <row r="335" spans="1:6" x14ac:dyDescent="0.2">
      <c r="A335" t="s">
        <v>1174</v>
      </c>
      <c r="B335" s="24">
        <f t="shared" si="25"/>
        <v>2</v>
      </c>
      <c r="C335" s="22">
        <f t="shared" si="26"/>
        <v>1.1666669999999999</v>
      </c>
      <c r="D335" s="3">
        <f t="shared" si="27"/>
        <v>7.6999999999999993</v>
      </c>
      <c r="E335" s="3">
        <f t="shared" si="28"/>
        <v>7.1676123577660356</v>
      </c>
      <c r="F335" s="22">
        <f t="shared" si="29"/>
        <v>0.58333349999999995</v>
      </c>
    </row>
    <row r="336" spans="1:6" x14ac:dyDescent="0.2">
      <c r="A336" s="11" t="s">
        <v>283</v>
      </c>
      <c r="B336" s="24">
        <f t="shared" si="25"/>
        <v>7</v>
      </c>
      <c r="C336" s="22">
        <f t="shared" si="26"/>
        <v>4.5786585365853663</v>
      </c>
      <c r="D336" s="3">
        <f t="shared" si="27"/>
        <v>9.9</v>
      </c>
      <c r="E336" s="3">
        <f t="shared" si="28"/>
        <v>7.1479558570431774</v>
      </c>
      <c r="F336" s="22">
        <f t="shared" si="29"/>
        <v>0.65409407665505237</v>
      </c>
    </row>
    <row r="337" spans="1:6" x14ac:dyDescent="0.2">
      <c r="A337" t="s">
        <v>804</v>
      </c>
      <c r="B337" s="24">
        <f t="shared" si="25"/>
        <v>2</v>
      </c>
      <c r="C337" s="22">
        <f t="shared" si="26"/>
        <v>1.6723330000000001</v>
      </c>
      <c r="D337" s="3">
        <f t="shared" si="27"/>
        <v>8.4</v>
      </c>
      <c r="E337" s="3">
        <f t="shared" si="28"/>
        <v>7.1369427367158824</v>
      </c>
      <c r="F337" s="22">
        <f t="shared" si="29"/>
        <v>0.83616650000000003</v>
      </c>
    </row>
    <row r="338" spans="1:6" x14ac:dyDescent="0.2">
      <c r="A338" s="11" t="s">
        <v>1744</v>
      </c>
      <c r="B338" s="24">
        <f t="shared" si="25"/>
        <v>3</v>
      </c>
      <c r="C338" s="22">
        <f t="shared" si="26"/>
        <v>4.1282379999999996</v>
      </c>
      <c r="D338" s="3">
        <f t="shared" si="27"/>
        <v>14.4</v>
      </c>
      <c r="E338" s="3">
        <f t="shared" si="28"/>
        <v>7.0226476971778151</v>
      </c>
      <c r="F338" s="22">
        <f t="shared" si="29"/>
        <v>1.3760793333333332</v>
      </c>
    </row>
    <row r="339" spans="1:6" x14ac:dyDescent="0.2">
      <c r="A339" t="s">
        <v>744</v>
      </c>
      <c r="B339" s="24">
        <f t="shared" si="25"/>
        <v>7</v>
      </c>
      <c r="C339" s="22">
        <f t="shared" si="26"/>
        <v>17.897812487804877</v>
      </c>
      <c r="D339" s="3">
        <f t="shared" si="27"/>
        <v>40.1</v>
      </c>
      <c r="E339" s="3">
        <f t="shared" si="28"/>
        <v>6.9993735231450893</v>
      </c>
      <c r="F339" s="22">
        <f t="shared" si="29"/>
        <v>2.5568303554006966</v>
      </c>
    </row>
    <row r="340" spans="1:6" x14ac:dyDescent="0.2">
      <c r="A340" s="11" t="s">
        <v>294</v>
      </c>
      <c r="B340" s="24">
        <f t="shared" si="25"/>
        <v>7</v>
      </c>
      <c r="C340" s="22">
        <f t="shared" si="26"/>
        <v>12.27439024390244</v>
      </c>
      <c r="D340" s="3">
        <f t="shared" si="27"/>
        <v>28.2</v>
      </c>
      <c r="E340" s="3">
        <f t="shared" si="28"/>
        <v>6.9846021212345093</v>
      </c>
      <c r="F340" s="22">
        <f t="shared" si="29"/>
        <v>1.7534843205574915</v>
      </c>
    </row>
    <row r="341" spans="1:6" x14ac:dyDescent="0.2">
      <c r="A341" t="s">
        <v>124</v>
      </c>
      <c r="B341" s="24">
        <f t="shared" si="25"/>
        <v>3</v>
      </c>
      <c r="C341" s="22">
        <f t="shared" si="26"/>
        <v>1.2527719024390243</v>
      </c>
      <c r="D341" s="3">
        <f t="shared" si="27"/>
        <v>7.2</v>
      </c>
      <c r="E341" s="3">
        <f t="shared" si="28"/>
        <v>6.9773555351795249</v>
      </c>
      <c r="F341" s="22">
        <f t="shared" si="29"/>
        <v>0.4175906341463414</v>
      </c>
    </row>
    <row r="342" spans="1:6" x14ac:dyDescent="0.2">
      <c r="A342" s="11" t="s">
        <v>1707</v>
      </c>
      <c r="B342" s="24">
        <f t="shared" si="25"/>
        <v>4</v>
      </c>
      <c r="C342" s="22">
        <f t="shared" si="26"/>
        <v>2.8581433170731709</v>
      </c>
      <c r="D342" s="3">
        <f t="shared" si="27"/>
        <v>9.8999999999999986</v>
      </c>
      <c r="E342" s="3">
        <f t="shared" si="28"/>
        <v>6.9126568429698265</v>
      </c>
      <c r="F342" s="22">
        <f t="shared" si="29"/>
        <v>0.71453582926829273</v>
      </c>
    </row>
    <row r="343" spans="1:6" x14ac:dyDescent="0.2">
      <c r="A343" t="s">
        <v>104</v>
      </c>
      <c r="B343" s="24">
        <f t="shared" si="25"/>
        <v>3</v>
      </c>
      <c r="C343" s="22">
        <f t="shared" si="26"/>
        <v>1.5021077804878049</v>
      </c>
      <c r="D343" s="3">
        <f t="shared" si="27"/>
        <v>7.4</v>
      </c>
      <c r="E343" s="3">
        <f t="shared" si="28"/>
        <v>6.87169925269394</v>
      </c>
      <c r="F343" s="22">
        <f t="shared" si="29"/>
        <v>0.50070259349593493</v>
      </c>
    </row>
    <row r="344" spans="1:6" x14ac:dyDescent="0.2">
      <c r="A344" s="11" t="s">
        <v>1610</v>
      </c>
      <c r="B344" s="24">
        <f t="shared" si="25"/>
        <v>4</v>
      </c>
      <c r="C344" s="22">
        <f t="shared" si="26"/>
        <v>2.4550000000000001</v>
      </c>
      <c r="D344" s="3">
        <f t="shared" si="27"/>
        <v>7.9999999999999991</v>
      </c>
      <c r="E344" s="3">
        <f t="shared" si="28"/>
        <v>6.8513745464641174</v>
      </c>
      <c r="F344" s="22">
        <f t="shared" si="29"/>
        <v>0.61375000000000002</v>
      </c>
    </row>
    <row r="345" spans="1:6" x14ac:dyDescent="0.2">
      <c r="A345" t="s">
        <v>466</v>
      </c>
      <c r="B345" s="24">
        <f t="shared" si="25"/>
        <v>5</v>
      </c>
      <c r="C345" s="22">
        <f t="shared" si="26"/>
        <v>14.706937268292684</v>
      </c>
      <c r="D345" s="3">
        <f t="shared" si="27"/>
        <v>34.700000000000003</v>
      </c>
      <c r="E345" s="3">
        <f t="shared" si="28"/>
        <v>6.8312295528812399</v>
      </c>
      <c r="F345" s="22">
        <f t="shared" si="29"/>
        <v>2.9413874536585367</v>
      </c>
    </row>
    <row r="346" spans="1:6" x14ac:dyDescent="0.2">
      <c r="A346" s="11" t="s">
        <v>1152</v>
      </c>
      <c r="B346" s="24">
        <f t="shared" si="25"/>
        <v>6</v>
      </c>
      <c r="C346" s="22">
        <f t="shared" si="26"/>
        <v>5.4009823658536575</v>
      </c>
      <c r="D346" s="3">
        <f t="shared" si="27"/>
        <v>12.999999999999998</v>
      </c>
      <c r="E346" s="3">
        <f t="shared" si="28"/>
        <v>6.8056122511959511</v>
      </c>
      <c r="F346" s="22">
        <f t="shared" si="29"/>
        <v>0.90016372764227626</v>
      </c>
    </row>
    <row r="347" spans="1:6" x14ac:dyDescent="0.2">
      <c r="A347" s="11" t="s">
        <v>254</v>
      </c>
      <c r="B347" s="24">
        <f t="shared" si="25"/>
        <v>7</v>
      </c>
      <c r="C347" s="22">
        <f t="shared" si="26"/>
        <v>27.643902439024387</v>
      </c>
      <c r="D347" s="3">
        <f t="shared" si="27"/>
        <v>63.400000000000006</v>
      </c>
      <c r="E347" s="3">
        <f t="shared" si="28"/>
        <v>6.7975145577525256</v>
      </c>
      <c r="F347" s="22">
        <f t="shared" si="29"/>
        <v>3.9491289198606268</v>
      </c>
    </row>
    <row r="348" spans="1:6" x14ac:dyDescent="0.2">
      <c r="A348" t="s">
        <v>652</v>
      </c>
      <c r="B348" s="24">
        <f t="shared" si="25"/>
        <v>3</v>
      </c>
      <c r="C348" s="22">
        <f t="shared" si="26"/>
        <v>2.0519679024390243</v>
      </c>
      <c r="D348" s="3">
        <f t="shared" si="27"/>
        <v>8.3000000000000007</v>
      </c>
      <c r="E348" s="3">
        <f t="shared" si="28"/>
        <v>6.7473160181847085</v>
      </c>
      <c r="F348" s="22">
        <f t="shared" si="29"/>
        <v>0.68398930081300813</v>
      </c>
    </row>
    <row r="349" spans="1:6" x14ac:dyDescent="0.2">
      <c r="A349" s="11" t="s">
        <v>322</v>
      </c>
      <c r="B349" s="24">
        <f t="shared" si="25"/>
        <v>5</v>
      </c>
      <c r="C349" s="22">
        <f t="shared" si="26"/>
        <v>2.1021583658536582</v>
      </c>
      <c r="D349" s="3">
        <f t="shared" si="27"/>
        <v>8.6</v>
      </c>
      <c r="E349" s="3">
        <f t="shared" si="28"/>
        <v>6.7408152174506748</v>
      </c>
      <c r="F349" s="22">
        <f t="shared" si="29"/>
        <v>0.42043167317073166</v>
      </c>
    </row>
    <row r="350" spans="1:6" x14ac:dyDescent="0.2">
      <c r="A350" t="s">
        <v>1325</v>
      </c>
      <c r="B350" s="24">
        <f t="shared" si="25"/>
        <v>3</v>
      </c>
      <c r="C350" s="22">
        <f t="shared" si="26"/>
        <v>0.6999010731707318</v>
      </c>
      <c r="D350" s="3">
        <f t="shared" si="27"/>
        <v>6.9</v>
      </c>
      <c r="E350" s="3">
        <f t="shared" si="28"/>
        <v>6.7350649578372419</v>
      </c>
      <c r="F350" s="22">
        <f t="shared" si="29"/>
        <v>0.23330035772357727</v>
      </c>
    </row>
    <row r="351" spans="1:6" x14ac:dyDescent="0.2">
      <c r="A351" s="11" t="s">
        <v>1079</v>
      </c>
      <c r="B351" s="24">
        <f t="shared" si="25"/>
        <v>7</v>
      </c>
      <c r="C351" s="22">
        <f t="shared" si="26"/>
        <v>9.7211066341463397</v>
      </c>
      <c r="D351" s="3">
        <f t="shared" si="27"/>
        <v>21.700000000000006</v>
      </c>
      <c r="E351" s="3">
        <f t="shared" si="28"/>
        <v>6.5971626880475895</v>
      </c>
      <c r="F351" s="22">
        <f t="shared" si="29"/>
        <v>1.3887295191637627</v>
      </c>
    </row>
    <row r="352" spans="1:6" x14ac:dyDescent="0.2">
      <c r="A352" t="s">
        <v>651</v>
      </c>
      <c r="B352" s="24">
        <f t="shared" si="25"/>
        <v>3</v>
      </c>
      <c r="C352" s="22">
        <f t="shared" si="26"/>
        <v>0.26317917073170732</v>
      </c>
      <c r="D352" s="3">
        <f t="shared" si="27"/>
        <v>6.6000000000000005</v>
      </c>
      <c r="E352" s="3">
        <f t="shared" si="28"/>
        <v>6.5807834798623634</v>
      </c>
      <c r="F352" s="22">
        <f t="shared" si="29"/>
        <v>8.7726390243902441E-2</v>
      </c>
    </row>
    <row r="353" spans="1:6" x14ac:dyDescent="0.2">
      <c r="A353" s="11" t="s">
        <v>1567</v>
      </c>
      <c r="B353" s="24">
        <f t="shared" si="25"/>
        <v>4</v>
      </c>
      <c r="C353" s="22">
        <f t="shared" si="26"/>
        <v>0.84825875609756096</v>
      </c>
      <c r="D353" s="3">
        <f t="shared" si="27"/>
        <v>6.8</v>
      </c>
      <c r="E353" s="3">
        <f t="shared" si="28"/>
        <v>6.5511712507474877</v>
      </c>
      <c r="F353" s="22">
        <f t="shared" si="29"/>
        <v>0.21206468902439024</v>
      </c>
    </row>
    <row r="354" spans="1:6" x14ac:dyDescent="0.2">
      <c r="A354" s="11" t="s">
        <v>299</v>
      </c>
      <c r="B354" s="24">
        <f t="shared" si="25"/>
        <v>4</v>
      </c>
      <c r="C354" s="22">
        <f t="shared" si="26"/>
        <v>2.474691024390244</v>
      </c>
      <c r="D354" s="3">
        <f t="shared" si="27"/>
        <v>8.6</v>
      </c>
      <c r="E354" s="3">
        <f t="shared" si="28"/>
        <v>6.546516724884615</v>
      </c>
      <c r="F354" s="22">
        <f t="shared" si="29"/>
        <v>0.61867275609756101</v>
      </c>
    </row>
    <row r="355" spans="1:6" x14ac:dyDescent="0.2">
      <c r="A355" s="11" t="s">
        <v>1492</v>
      </c>
      <c r="B355" s="24">
        <f t="shared" si="25"/>
        <v>7</v>
      </c>
      <c r="C355" s="22">
        <f t="shared" si="26"/>
        <v>6.23780487804878</v>
      </c>
      <c r="D355" s="3">
        <f t="shared" si="27"/>
        <v>13</v>
      </c>
      <c r="E355" s="3">
        <f t="shared" si="28"/>
        <v>6.520416095107862</v>
      </c>
      <c r="F355" s="22">
        <f t="shared" si="29"/>
        <v>0.89111498257839716</v>
      </c>
    </row>
    <row r="356" spans="1:6" x14ac:dyDescent="0.2">
      <c r="A356" s="11" t="s">
        <v>1875</v>
      </c>
      <c r="B356" s="24">
        <f t="shared" si="25"/>
        <v>7</v>
      </c>
      <c r="C356" s="22">
        <f t="shared" si="26"/>
        <v>41.313446219512194</v>
      </c>
      <c r="D356" s="3">
        <f t="shared" si="27"/>
        <v>95.100000000000009</v>
      </c>
      <c r="E356" s="3">
        <f t="shared" si="28"/>
        <v>6.5062951362425343</v>
      </c>
      <c r="F356" s="22">
        <f t="shared" si="29"/>
        <v>5.901920888501742</v>
      </c>
    </row>
    <row r="357" spans="1:6" x14ac:dyDescent="0.2">
      <c r="A357" s="11" t="s">
        <v>1127</v>
      </c>
      <c r="B357" s="24">
        <f t="shared" si="25"/>
        <v>7</v>
      </c>
      <c r="C357" s="22">
        <f t="shared" si="26"/>
        <v>8.6780487804878064</v>
      </c>
      <c r="D357" s="3">
        <f t="shared" si="27"/>
        <v>19.100000000000001</v>
      </c>
      <c r="E357" s="3">
        <f t="shared" si="28"/>
        <v>6.4891006326666414</v>
      </c>
      <c r="F357" s="22">
        <f t="shared" si="29"/>
        <v>1.2397212543554008</v>
      </c>
    </row>
    <row r="358" spans="1:6" x14ac:dyDescent="0.2">
      <c r="A358" s="11" t="s">
        <v>414</v>
      </c>
      <c r="B358" s="24">
        <f t="shared" si="25"/>
        <v>4</v>
      </c>
      <c r="C358" s="22">
        <f t="shared" si="26"/>
        <v>2.4166944390243903</v>
      </c>
      <c r="D358" s="3">
        <f t="shared" si="27"/>
        <v>8.6</v>
      </c>
      <c r="E358" s="3">
        <f t="shared" si="28"/>
        <v>6.4421089944230143</v>
      </c>
      <c r="F358" s="22">
        <f t="shared" si="29"/>
        <v>0.60417360975609757</v>
      </c>
    </row>
    <row r="359" spans="1:6" x14ac:dyDescent="0.2">
      <c r="A359" s="11" t="s">
        <v>135</v>
      </c>
      <c r="B359" s="24">
        <f t="shared" si="25"/>
        <v>4</v>
      </c>
      <c r="C359" s="22">
        <f t="shared" si="26"/>
        <v>2.6858559999999998</v>
      </c>
      <c r="D359" s="3">
        <f t="shared" si="27"/>
        <v>9.1999999999999993</v>
      </c>
      <c r="E359" s="3">
        <f t="shared" si="28"/>
        <v>6.4247814865388122</v>
      </c>
      <c r="F359" s="22">
        <f t="shared" si="29"/>
        <v>0.67146399999999995</v>
      </c>
    </row>
    <row r="360" spans="1:6" x14ac:dyDescent="0.2">
      <c r="A360" t="s">
        <v>39</v>
      </c>
      <c r="B360" s="24">
        <f t="shared" si="25"/>
        <v>3</v>
      </c>
      <c r="C360" s="22">
        <f t="shared" si="26"/>
        <v>1.0013558292682927</v>
      </c>
      <c r="D360" s="3">
        <f t="shared" si="27"/>
        <v>7.1000000000000005</v>
      </c>
      <c r="E360" s="3">
        <f t="shared" si="28"/>
        <v>6.4192410717510056</v>
      </c>
      <c r="F360" s="22">
        <f t="shared" si="29"/>
        <v>0.33378527642276423</v>
      </c>
    </row>
    <row r="361" spans="1:6" x14ac:dyDescent="0.2">
      <c r="A361" s="11" t="s">
        <v>753</v>
      </c>
      <c r="B361" s="24">
        <f t="shared" si="25"/>
        <v>4</v>
      </c>
      <c r="C361" s="22">
        <f t="shared" si="26"/>
        <v>1.7235504146341463</v>
      </c>
      <c r="D361" s="3">
        <f t="shared" si="27"/>
        <v>7.7</v>
      </c>
      <c r="E361" s="3">
        <f t="shared" si="28"/>
        <v>6.3894663503905935</v>
      </c>
      <c r="F361" s="22">
        <f t="shared" si="29"/>
        <v>0.43088760365853657</v>
      </c>
    </row>
    <row r="362" spans="1:6" x14ac:dyDescent="0.2">
      <c r="A362" s="11" t="s">
        <v>469</v>
      </c>
      <c r="B362" s="24">
        <f t="shared" si="25"/>
        <v>6</v>
      </c>
      <c r="C362" s="22">
        <f t="shared" si="26"/>
        <v>8.2278757560975606</v>
      </c>
      <c r="D362" s="3">
        <f t="shared" si="27"/>
        <v>19.2</v>
      </c>
      <c r="E362" s="3">
        <f t="shared" si="28"/>
        <v>6.3680731108411788</v>
      </c>
      <c r="F362" s="22">
        <f t="shared" si="29"/>
        <v>1.37131262601626</v>
      </c>
    </row>
    <row r="363" spans="1:6" x14ac:dyDescent="0.2">
      <c r="A363" s="11" t="s">
        <v>1916</v>
      </c>
      <c r="B363" s="24">
        <f t="shared" si="25"/>
        <v>6</v>
      </c>
      <c r="C363" s="22">
        <f t="shared" si="26"/>
        <v>8.1639631707317069</v>
      </c>
      <c r="D363" s="3">
        <f t="shared" si="27"/>
        <v>17.999999999999996</v>
      </c>
      <c r="E363" s="3">
        <f t="shared" si="28"/>
        <v>6.3636397869422545</v>
      </c>
      <c r="F363" s="22">
        <f t="shared" si="29"/>
        <v>1.3606605284552844</v>
      </c>
    </row>
    <row r="364" spans="1:6" x14ac:dyDescent="0.2">
      <c r="A364" s="11" t="s">
        <v>1920</v>
      </c>
      <c r="B364" s="24">
        <f t="shared" si="25"/>
        <v>5</v>
      </c>
      <c r="C364" s="22">
        <f t="shared" si="26"/>
        <v>3.2</v>
      </c>
      <c r="D364" s="3">
        <f t="shared" si="27"/>
        <v>7.8999999999999995</v>
      </c>
      <c r="E364" s="3">
        <f t="shared" si="28"/>
        <v>6.3114707127519853</v>
      </c>
      <c r="F364" s="22">
        <f t="shared" si="29"/>
        <v>0.64</v>
      </c>
    </row>
    <row r="365" spans="1:6" x14ac:dyDescent="0.2">
      <c r="A365" s="11" t="s">
        <v>1438</v>
      </c>
      <c r="B365" s="24">
        <f t="shared" si="25"/>
        <v>7</v>
      </c>
      <c r="C365" s="22">
        <f t="shared" si="26"/>
        <v>15.445426829268291</v>
      </c>
      <c r="D365" s="3">
        <f t="shared" si="27"/>
        <v>33.5</v>
      </c>
      <c r="E365" s="3">
        <f t="shared" si="28"/>
        <v>6.2833700604460461</v>
      </c>
      <c r="F365" s="22">
        <f t="shared" si="29"/>
        <v>2.2064895470383274</v>
      </c>
    </row>
    <row r="366" spans="1:6" x14ac:dyDescent="0.2">
      <c r="A366" t="s">
        <v>1824</v>
      </c>
      <c r="B366" s="24">
        <f t="shared" si="25"/>
        <v>6</v>
      </c>
      <c r="C366" s="22">
        <f t="shared" si="26"/>
        <v>15.941409878048781</v>
      </c>
      <c r="D366" s="3">
        <f t="shared" si="27"/>
        <v>35.699999999999996</v>
      </c>
      <c r="E366" s="3">
        <f t="shared" si="28"/>
        <v>6.1948716545307523</v>
      </c>
      <c r="F366" s="22">
        <f t="shared" si="29"/>
        <v>2.6569016463414634</v>
      </c>
    </row>
    <row r="367" spans="1:6" x14ac:dyDescent="0.2">
      <c r="A367" s="11" t="s">
        <v>1308</v>
      </c>
      <c r="B367" s="24">
        <f t="shared" si="25"/>
        <v>3</v>
      </c>
      <c r="C367" s="22">
        <f t="shared" si="26"/>
        <v>1.2872010731707317</v>
      </c>
      <c r="D367" s="3">
        <f t="shared" si="27"/>
        <v>7.1</v>
      </c>
      <c r="E367" s="3">
        <f t="shared" si="28"/>
        <v>6.160847351847476</v>
      </c>
      <c r="F367" s="22">
        <f t="shared" si="29"/>
        <v>0.42906702439024391</v>
      </c>
    </row>
    <row r="368" spans="1:6" x14ac:dyDescent="0.2">
      <c r="A368" s="11" t="s">
        <v>567</v>
      </c>
      <c r="B368" s="24">
        <f t="shared" si="25"/>
        <v>7</v>
      </c>
      <c r="C368" s="22">
        <f t="shared" si="26"/>
        <v>5.8716885609756098</v>
      </c>
      <c r="D368" s="3">
        <f t="shared" si="27"/>
        <v>12.099999999999998</v>
      </c>
      <c r="E368" s="3">
        <f t="shared" si="28"/>
        <v>6.1607025133180944</v>
      </c>
      <c r="F368" s="22">
        <f t="shared" si="29"/>
        <v>0.83881265156794427</v>
      </c>
    </row>
    <row r="369" spans="1:6" x14ac:dyDescent="0.2">
      <c r="A369" s="11" t="s">
        <v>1646</v>
      </c>
      <c r="B369" s="24">
        <f t="shared" si="25"/>
        <v>5</v>
      </c>
      <c r="C369" s="22">
        <f t="shared" si="26"/>
        <v>2.2867160975609755</v>
      </c>
      <c r="D369" s="3">
        <f t="shared" si="27"/>
        <v>8.4</v>
      </c>
      <c r="E369" s="3">
        <f t="shared" si="28"/>
        <v>6.1596513785886708</v>
      </c>
      <c r="F369" s="22">
        <f t="shared" si="29"/>
        <v>0.45734321951219509</v>
      </c>
    </row>
    <row r="370" spans="1:6" x14ac:dyDescent="0.2">
      <c r="A370" s="11" t="s">
        <v>904</v>
      </c>
      <c r="B370" s="24">
        <f t="shared" si="25"/>
        <v>6</v>
      </c>
      <c r="C370" s="22">
        <f t="shared" si="26"/>
        <v>17.256097560975611</v>
      </c>
      <c r="D370" s="3">
        <f t="shared" si="27"/>
        <v>41.7</v>
      </c>
      <c r="E370" s="3">
        <f t="shared" si="28"/>
        <v>6.1382217807571351</v>
      </c>
      <c r="F370" s="22">
        <f t="shared" si="29"/>
        <v>2.876016260162602</v>
      </c>
    </row>
    <row r="371" spans="1:6" x14ac:dyDescent="0.2">
      <c r="A371" s="11" t="s">
        <v>1025</v>
      </c>
      <c r="B371" s="24">
        <f t="shared" si="25"/>
        <v>7</v>
      </c>
      <c r="C371" s="22">
        <f t="shared" si="26"/>
        <v>5.7861122439024388</v>
      </c>
      <c r="D371" s="3">
        <f t="shared" si="27"/>
        <v>12.600000000000001</v>
      </c>
      <c r="E371" s="3">
        <f t="shared" si="28"/>
        <v>6.1246716864453976</v>
      </c>
      <c r="F371" s="22">
        <f t="shared" si="29"/>
        <v>0.82658746341463407</v>
      </c>
    </row>
    <row r="372" spans="1:6" x14ac:dyDescent="0.2">
      <c r="A372" t="s">
        <v>1337</v>
      </c>
      <c r="B372" s="24">
        <f t="shared" si="25"/>
        <v>2</v>
      </c>
      <c r="C372" s="22">
        <f t="shared" si="26"/>
        <v>0.83074400000000004</v>
      </c>
      <c r="D372" s="3">
        <f t="shared" si="27"/>
        <v>6.8</v>
      </c>
      <c r="E372" s="3">
        <f t="shared" si="28"/>
        <v>6.0876750253610652</v>
      </c>
      <c r="F372" s="22">
        <f t="shared" si="29"/>
        <v>0.41537200000000002</v>
      </c>
    </row>
    <row r="373" spans="1:6" x14ac:dyDescent="0.2">
      <c r="A373" s="11" t="s">
        <v>750</v>
      </c>
      <c r="B373" s="24">
        <f t="shared" si="25"/>
        <v>4</v>
      </c>
      <c r="C373" s="22">
        <f t="shared" si="26"/>
        <v>1.3203972926829268</v>
      </c>
      <c r="D373" s="3">
        <f t="shared" si="27"/>
        <v>6.4</v>
      </c>
      <c r="E373" s="3">
        <f t="shared" si="28"/>
        <v>6.0675316995756132</v>
      </c>
      <c r="F373" s="22">
        <f t="shared" si="29"/>
        <v>0.33009932317073171</v>
      </c>
    </row>
    <row r="374" spans="1:6" x14ac:dyDescent="0.2">
      <c r="A374" s="11" t="s">
        <v>831</v>
      </c>
      <c r="B374" s="24">
        <f t="shared" si="25"/>
        <v>5</v>
      </c>
      <c r="C374" s="22">
        <f t="shared" si="26"/>
        <v>3.3504838048780488</v>
      </c>
      <c r="D374" s="3">
        <f t="shared" si="27"/>
        <v>8.8000000000000007</v>
      </c>
      <c r="E374" s="3">
        <f t="shared" si="28"/>
        <v>6.0372923857629992</v>
      </c>
      <c r="F374" s="22">
        <f t="shared" si="29"/>
        <v>0.67009676097560977</v>
      </c>
    </row>
    <row r="375" spans="1:6" x14ac:dyDescent="0.2">
      <c r="A375" s="11" t="s">
        <v>542</v>
      </c>
      <c r="B375" s="24">
        <f t="shared" si="25"/>
        <v>5</v>
      </c>
      <c r="C375" s="22">
        <f t="shared" si="26"/>
        <v>5.781097560975609</v>
      </c>
      <c r="D375" s="3">
        <f t="shared" si="27"/>
        <v>14.400000000000002</v>
      </c>
      <c r="E375" s="3">
        <f t="shared" si="28"/>
        <v>5.9932365740097238</v>
      </c>
      <c r="F375" s="22">
        <f t="shared" si="29"/>
        <v>1.1562195121951218</v>
      </c>
    </row>
    <row r="376" spans="1:6" x14ac:dyDescent="0.2">
      <c r="A376" t="s">
        <v>1256</v>
      </c>
      <c r="B376" s="24">
        <f t="shared" si="25"/>
        <v>2</v>
      </c>
      <c r="C376" s="22">
        <f t="shared" si="26"/>
        <v>1.6179829999999999</v>
      </c>
      <c r="D376" s="3">
        <f t="shared" si="27"/>
        <v>7.2</v>
      </c>
      <c r="E376" s="3">
        <f t="shared" si="28"/>
        <v>5.9578222897207658</v>
      </c>
      <c r="F376" s="22">
        <f t="shared" si="29"/>
        <v>0.80899149999999997</v>
      </c>
    </row>
    <row r="377" spans="1:6" x14ac:dyDescent="0.2">
      <c r="A377" s="11" t="s">
        <v>264</v>
      </c>
      <c r="B377" s="24">
        <f t="shared" si="25"/>
        <v>7</v>
      </c>
      <c r="C377" s="22">
        <f t="shared" si="26"/>
        <v>7.8615853658536592</v>
      </c>
      <c r="D377" s="3">
        <f t="shared" si="27"/>
        <v>16.2</v>
      </c>
      <c r="E377" s="3">
        <f t="shared" si="28"/>
        <v>5.9519554124012028</v>
      </c>
      <c r="F377" s="22">
        <f t="shared" si="29"/>
        <v>1.1230836236933799</v>
      </c>
    </row>
    <row r="378" spans="1:6" x14ac:dyDescent="0.2">
      <c r="A378" s="11" t="s">
        <v>1489</v>
      </c>
      <c r="B378" s="24">
        <f t="shared" si="25"/>
        <v>7</v>
      </c>
      <c r="C378" s="22">
        <f t="shared" si="26"/>
        <v>29.476829268292683</v>
      </c>
      <c r="D378" s="3">
        <f t="shared" si="27"/>
        <v>69.2</v>
      </c>
      <c r="E378" s="3">
        <f t="shared" si="28"/>
        <v>5.8878987538975629</v>
      </c>
      <c r="F378" s="22">
        <f t="shared" si="29"/>
        <v>4.2109756097560975</v>
      </c>
    </row>
    <row r="379" spans="1:6" x14ac:dyDescent="0.2">
      <c r="A379" s="11" t="s">
        <v>355</v>
      </c>
      <c r="B379" s="24">
        <f t="shared" si="25"/>
        <v>5</v>
      </c>
      <c r="C379" s="22">
        <f t="shared" si="26"/>
        <v>1.9380571219512197</v>
      </c>
      <c r="D379" s="3">
        <f t="shared" si="27"/>
        <v>6.8999999999999995</v>
      </c>
      <c r="E379" s="3">
        <f t="shared" si="28"/>
        <v>5.8593120811985617</v>
      </c>
      <c r="F379" s="22">
        <f t="shared" si="29"/>
        <v>0.38761142439024393</v>
      </c>
    </row>
    <row r="380" spans="1:6" x14ac:dyDescent="0.2">
      <c r="A380" s="11" t="s">
        <v>1668</v>
      </c>
      <c r="B380" s="24">
        <f t="shared" si="25"/>
        <v>6</v>
      </c>
      <c r="C380" s="22">
        <f t="shared" si="26"/>
        <v>6.517904146341464</v>
      </c>
      <c r="D380" s="3">
        <f t="shared" si="27"/>
        <v>14.7</v>
      </c>
      <c r="E380" s="3">
        <f t="shared" si="28"/>
        <v>5.8496674741911807</v>
      </c>
      <c r="F380" s="22">
        <f t="shared" si="29"/>
        <v>1.0863173577235774</v>
      </c>
    </row>
    <row r="381" spans="1:6" x14ac:dyDescent="0.2">
      <c r="A381" s="11" t="s">
        <v>756</v>
      </c>
      <c r="B381" s="24">
        <f t="shared" si="25"/>
        <v>4</v>
      </c>
      <c r="C381" s="22">
        <f t="shared" si="26"/>
        <v>8.25</v>
      </c>
      <c r="D381" s="3">
        <f t="shared" si="27"/>
        <v>21.6</v>
      </c>
      <c r="E381" s="3">
        <f t="shared" si="28"/>
        <v>5.7644043644264027</v>
      </c>
      <c r="F381" s="22">
        <f t="shared" si="29"/>
        <v>2.0625</v>
      </c>
    </row>
    <row r="382" spans="1:6" x14ac:dyDescent="0.2">
      <c r="A382" s="11" t="s">
        <v>1206</v>
      </c>
      <c r="B382" s="24">
        <f t="shared" si="25"/>
        <v>7</v>
      </c>
      <c r="C382" s="22">
        <f t="shared" si="26"/>
        <v>8.5792682926829276</v>
      </c>
      <c r="D382" s="3">
        <f t="shared" si="27"/>
        <v>17.899999999999999</v>
      </c>
      <c r="E382" s="3">
        <f t="shared" si="28"/>
        <v>5.7623174259858532</v>
      </c>
      <c r="F382" s="22">
        <f t="shared" si="29"/>
        <v>1.2256097560975612</v>
      </c>
    </row>
    <row r="383" spans="1:6" x14ac:dyDescent="0.2">
      <c r="A383" t="s">
        <v>330</v>
      </c>
      <c r="B383" s="24">
        <f t="shared" si="25"/>
        <v>3</v>
      </c>
      <c r="C383" s="22">
        <f t="shared" si="26"/>
        <v>1.5627865853658538</v>
      </c>
      <c r="D383" s="3">
        <f t="shared" si="27"/>
        <v>6.9</v>
      </c>
      <c r="E383" s="3">
        <f t="shared" si="28"/>
        <v>5.7621563796771715</v>
      </c>
      <c r="F383" s="22">
        <f t="shared" si="29"/>
        <v>0.52092886178861797</v>
      </c>
    </row>
    <row r="384" spans="1:6" x14ac:dyDescent="0.2">
      <c r="A384" s="11" t="s">
        <v>1638</v>
      </c>
      <c r="B384" s="24">
        <f t="shared" si="25"/>
        <v>5</v>
      </c>
      <c r="C384" s="22">
        <f t="shared" si="26"/>
        <v>14.776829268292683</v>
      </c>
      <c r="D384" s="3">
        <f t="shared" si="27"/>
        <v>33.5</v>
      </c>
      <c r="E384" s="3">
        <f t="shared" si="28"/>
        <v>5.7379434275935903</v>
      </c>
      <c r="F384" s="22">
        <f t="shared" si="29"/>
        <v>2.9553658536585368</v>
      </c>
    </row>
    <row r="385" spans="1:6" x14ac:dyDescent="0.2">
      <c r="A385" t="s">
        <v>381</v>
      </c>
      <c r="B385" s="24">
        <f t="shared" si="25"/>
        <v>1</v>
      </c>
      <c r="C385" s="22">
        <f t="shared" si="26"/>
        <v>0.42799999999999999</v>
      </c>
      <c r="D385" s="3">
        <f t="shared" si="27"/>
        <v>6.1</v>
      </c>
      <c r="E385" s="3">
        <f t="shared" si="28"/>
        <v>5.7300998940950851</v>
      </c>
      <c r="F385" s="22">
        <f t="shared" si="29"/>
        <v>0.42799999999999999</v>
      </c>
    </row>
    <row r="386" spans="1:6" x14ac:dyDescent="0.2">
      <c r="A386" t="s">
        <v>1348</v>
      </c>
      <c r="B386" s="24">
        <f t="shared" ref="B386:B449" si="30">SUMIF(Player,A386,Count)</f>
        <v>1</v>
      </c>
      <c r="C386" s="22">
        <f t="shared" ref="C386:C449" si="31">SUMIF(Player,A386,Cap)/1000000</f>
        <v>0.54700000000000004</v>
      </c>
      <c r="D386" s="3">
        <f t="shared" ref="D386:D449" si="32">SUMIF(Player,A386,GVT)</f>
        <v>6.1</v>
      </c>
      <c r="E386" s="3">
        <f t="shared" ref="E386:E449" si="33">SUMIF(Player,A386,GVS)</f>
        <v>5.6278129203995757</v>
      </c>
      <c r="F386" s="22">
        <f t="shared" ref="F386:F449" si="34">C386/B386</f>
        <v>0.54700000000000004</v>
      </c>
    </row>
    <row r="387" spans="1:6" x14ac:dyDescent="0.2">
      <c r="A387" s="11" t="s">
        <v>708</v>
      </c>
      <c r="B387" s="24">
        <f t="shared" si="30"/>
        <v>4</v>
      </c>
      <c r="C387" s="22">
        <f t="shared" si="31"/>
        <v>1.934393731707317</v>
      </c>
      <c r="D387" s="3">
        <f t="shared" si="32"/>
        <v>7</v>
      </c>
      <c r="E387" s="3">
        <f t="shared" si="33"/>
        <v>5.612562534814229</v>
      </c>
      <c r="F387" s="22">
        <f t="shared" si="34"/>
        <v>0.48359843292682925</v>
      </c>
    </row>
    <row r="388" spans="1:6" x14ac:dyDescent="0.2">
      <c r="A388" s="11" t="s">
        <v>779</v>
      </c>
      <c r="B388" s="24">
        <f t="shared" si="30"/>
        <v>5</v>
      </c>
      <c r="C388" s="22">
        <f t="shared" si="31"/>
        <v>5.4507207804878046</v>
      </c>
      <c r="D388" s="3">
        <f t="shared" si="32"/>
        <v>13.5</v>
      </c>
      <c r="E388" s="3">
        <f t="shared" si="33"/>
        <v>5.5665974976685915</v>
      </c>
      <c r="F388" s="22">
        <f t="shared" si="34"/>
        <v>1.0901441560975609</v>
      </c>
    </row>
    <row r="389" spans="1:6" x14ac:dyDescent="0.2">
      <c r="A389" s="11" t="s">
        <v>827</v>
      </c>
      <c r="B389" s="24">
        <f t="shared" si="30"/>
        <v>6</v>
      </c>
      <c r="C389" s="22">
        <f t="shared" si="31"/>
        <v>6.5538707804878049</v>
      </c>
      <c r="D389" s="3">
        <f t="shared" si="32"/>
        <v>14.6</v>
      </c>
      <c r="E389" s="3">
        <f t="shared" si="33"/>
        <v>5.5014028992339155</v>
      </c>
      <c r="F389" s="22">
        <f t="shared" si="34"/>
        <v>1.0923117967479674</v>
      </c>
    </row>
    <row r="390" spans="1:6" x14ac:dyDescent="0.2">
      <c r="A390" t="s">
        <v>1740</v>
      </c>
      <c r="B390" s="24">
        <f t="shared" si="30"/>
        <v>2</v>
      </c>
      <c r="C390" s="22">
        <f t="shared" si="31"/>
        <v>0.61761500000000003</v>
      </c>
      <c r="D390" s="3">
        <f t="shared" si="32"/>
        <v>5.6</v>
      </c>
      <c r="E390" s="3">
        <f t="shared" si="33"/>
        <v>5.4788090960226388</v>
      </c>
      <c r="F390" s="22">
        <f t="shared" si="34"/>
        <v>0.30880750000000001</v>
      </c>
    </row>
    <row r="391" spans="1:6" x14ac:dyDescent="0.2">
      <c r="A391" s="11" t="s">
        <v>1721</v>
      </c>
      <c r="B391" s="24">
        <f t="shared" si="30"/>
        <v>7</v>
      </c>
      <c r="C391" s="22">
        <f t="shared" si="31"/>
        <v>11.295121951219512</v>
      </c>
      <c r="D391" s="3">
        <f t="shared" si="32"/>
        <v>23.9</v>
      </c>
      <c r="E391" s="3">
        <f t="shared" si="33"/>
        <v>5.463928259829169</v>
      </c>
      <c r="F391" s="22">
        <f t="shared" si="34"/>
        <v>1.6135888501742159</v>
      </c>
    </row>
    <row r="392" spans="1:6" x14ac:dyDescent="0.2">
      <c r="A392" t="s">
        <v>709</v>
      </c>
      <c r="B392" s="24">
        <f t="shared" si="30"/>
        <v>1</v>
      </c>
      <c r="C392" s="22">
        <f t="shared" si="31"/>
        <v>3.669</v>
      </c>
      <c r="D392" s="3">
        <f t="shared" si="32"/>
        <v>12.1</v>
      </c>
      <c r="E392" s="3">
        <f t="shared" si="33"/>
        <v>5.432753241549074</v>
      </c>
      <c r="F392" s="22">
        <f t="shared" si="34"/>
        <v>3.669</v>
      </c>
    </row>
    <row r="393" spans="1:6" x14ac:dyDescent="0.2">
      <c r="A393" t="s">
        <v>950</v>
      </c>
      <c r="B393" s="24">
        <f t="shared" si="30"/>
        <v>2</v>
      </c>
      <c r="C393" s="22">
        <f t="shared" si="31"/>
        <v>2.9865379999999999</v>
      </c>
      <c r="D393" s="3">
        <f t="shared" si="32"/>
        <v>10.4</v>
      </c>
      <c r="E393" s="3">
        <f t="shared" si="33"/>
        <v>5.4093277866710086</v>
      </c>
      <c r="F393" s="22">
        <f t="shared" si="34"/>
        <v>1.493269</v>
      </c>
    </row>
    <row r="394" spans="1:6" x14ac:dyDescent="0.2">
      <c r="A394" s="11" t="s">
        <v>142</v>
      </c>
      <c r="B394" s="24">
        <f t="shared" si="30"/>
        <v>4</v>
      </c>
      <c r="C394" s="22">
        <f t="shared" si="31"/>
        <v>2.5536490000000001</v>
      </c>
      <c r="D394" s="3">
        <f t="shared" si="32"/>
        <v>6.8000000000000007</v>
      </c>
      <c r="E394" s="3">
        <f t="shared" si="33"/>
        <v>5.4039068300670845</v>
      </c>
      <c r="F394" s="22">
        <f t="shared" si="34"/>
        <v>0.63841225000000001</v>
      </c>
    </row>
    <row r="395" spans="1:6" x14ac:dyDescent="0.2">
      <c r="A395" t="s">
        <v>1007</v>
      </c>
      <c r="B395" s="24">
        <f t="shared" si="30"/>
        <v>1</v>
      </c>
      <c r="C395" s="22">
        <f t="shared" si="31"/>
        <v>2.75</v>
      </c>
      <c r="D395" s="3">
        <f t="shared" si="32"/>
        <v>10</v>
      </c>
      <c r="E395" s="3">
        <f t="shared" si="33"/>
        <v>5.3149955634427686</v>
      </c>
      <c r="F395" s="22">
        <f t="shared" si="34"/>
        <v>2.75</v>
      </c>
    </row>
    <row r="396" spans="1:6" x14ac:dyDescent="0.2">
      <c r="A396" s="11" t="s">
        <v>1558</v>
      </c>
      <c r="B396" s="24">
        <f t="shared" si="30"/>
        <v>4</v>
      </c>
      <c r="C396" s="22">
        <f t="shared" si="31"/>
        <v>3.3283743170731706</v>
      </c>
      <c r="D396" s="3">
        <f t="shared" si="32"/>
        <v>8.7999999999999989</v>
      </c>
      <c r="E396" s="3">
        <f t="shared" si="33"/>
        <v>5.2836388191711743</v>
      </c>
      <c r="F396" s="22">
        <f t="shared" si="34"/>
        <v>0.83209357926829264</v>
      </c>
    </row>
    <row r="397" spans="1:6" x14ac:dyDescent="0.2">
      <c r="A397" s="11" t="s">
        <v>803</v>
      </c>
      <c r="B397" s="24">
        <f t="shared" si="30"/>
        <v>6</v>
      </c>
      <c r="C397" s="22">
        <f t="shared" si="31"/>
        <v>2.0973623658536584</v>
      </c>
      <c r="D397" s="3">
        <f t="shared" si="32"/>
        <v>5.6999999999999993</v>
      </c>
      <c r="E397" s="3">
        <f t="shared" si="33"/>
        <v>5.2571117861502055</v>
      </c>
      <c r="F397" s="22">
        <f t="shared" si="34"/>
        <v>0.34956039430894309</v>
      </c>
    </row>
    <row r="398" spans="1:6" x14ac:dyDescent="0.2">
      <c r="A398" s="11" t="s">
        <v>660</v>
      </c>
      <c r="B398" s="24">
        <f t="shared" si="30"/>
        <v>4</v>
      </c>
      <c r="C398" s="22">
        <f t="shared" si="31"/>
        <v>1.9641504878048781</v>
      </c>
      <c r="D398" s="3">
        <f t="shared" si="32"/>
        <v>7.1999999999999993</v>
      </c>
      <c r="E398" s="3">
        <f t="shared" si="33"/>
        <v>5.2505735820311328</v>
      </c>
      <c r="F398" s="22">
        <f t="shared" si="34"/>
        <v>0.49103762195121953</v>
      </c>
    </row>
    <row r="399" spans="1:6" x14ac:dyDescent="0.2">
      <c r="A399" t="s">
        <v>589</v>
      </c>
      <c r="B399" s="24">
        <f t="shared" si="30"/>
        <v>3</v>
      </c>
      <c r="C399" s="22">
        <f t="shared" si="31"/>
        <v>0.69765051219512197</v>
      </c>
      <c r="D399" s="3">
        <f t="shared" si="32"/>
        <v>5.8</v>
      </c>
      <c r="E399" s="3">
        <f t="shared" si="33"/>
        <v>5.2194642710765109</v>
      </c>
      <c r="F399" s="22">
        <f t="shared" si="34"/>
        <v>0.23255017073170733</v>
      </c>
    </row>
    <row r="400" spans="1:6" x14ac:dyDescent="0.2">
      <c r="A400" s="11" t="s">
        <v>572</v>
      </c>
      <c r="B400" s="24">
        <f t="shared" si="30"/>
        <v>4</v>
      </c>
      <c r="C400" s="22">
        <f t="shared" si="31"/>
        <v>6.2974762682926828</v>
      </c>
      <c r="D400" s="3">
        <f t="shared" si="32"/>
        <v>14.900000000000002</v>
      </c>
      <c r="E400" s="3">
        <f t="shared" si="33"/>
        <v>5.0871548323688289</v>
      </c>
      <c r="F400" s="22">
        <f t="shared" si="34"/>
        <v>1.5743690670731707</v>
      </c>
    </row>
    <row r="401" spans="1:6" x14ac:dyDescent="0.2">
      <c r="A401" s="11" t="s">
        <v>812</v>
      </c>
      <c r="B401" s="24">
        <f t="shared" si="30"/>
        <v>6</v>
      </c>
      <c r="C401" s="22">
        <f t="shared" si="31"/>
        <v>2.4584417317073166</v>
      </c>
      <c r="D401" s="3">
        <f t="shared" si="32"/>
        <v>7.3000000000000007</v>
      </c>
      <c r="E401" s="3">
        <f t="shared" si="33"/>
        <v>5.0833206381551665</v>
      </c>
      <c r="F401" s="22">
        <f t="shared" si="34"/>
        <v>0.40974028861788608</v>
      </c>
    </row>
    <row r="402" spans="1:6" x14ac:dyDescent="0.2">
      <c r="A402" s="11" t="s">
        <v>1699</v>
      </c>
      <c r="B402" s="24">
        <f t="shared" si="30"/>
        <v>4</v>
      </c>
      <c r="C402" s="22">
        <f t="shared" si="31"/>
        <v>2.0709646829268293</v>
      </c>
      <c r="D402" s="3">
        <f t="shared" si="32"/>
        <v>6.4</v>
      </c>
      <c r="E402" s="3">
        <f t="shared" si="33"/>
        <v>5.0681467883331237</v>
      </c>
      <c r="F402" s="22">
        <f t="shared" si="34"/>
        <v>0.51774117073170733</v>
      </c>
    </row>
    <row r="403" spans="1:6" x14ac:dyDescent="0.2">
      <c r="A403" s="11" t="s">
        <v>1957</v>
      </c>
      <c r="B403" s="24">
        <f t="shared" si="30"/>
        <v>2</v>
      </c>
      <c r="C403" s="22">
        <f t="shared" si="31"/>
        <v>4.5</v>
      </c>
      <c r="D403" s="3">
        <f t="shared" si="32"/>
        <v>14.100000000000001</v>
      </c>
      <c r="E403" s="3">
        <f t="shared" si="33"/>
        <v>5.0335966405525809</v>
      </c>
      <c r="F403" s="22">
        <f t="shared" si="34"/>
        <v>2.25</v>
      </c>
    </row>
    <row r="404" spans="1:6" x14ac:dyDescent="0.2">
      <c r="A404" s="11" t="s">
        <v>1759</v>
      </c>
      <c r="B404" s="24">
        <f t="shared" si="30"/>
        <v>4</v>
      </c>
      <c r="C404" s="22">
        <f t="shared" si="31"/>
        <v>0.97604321951219508</v>
      </c>
      <c r="D404" s="3">
        <f t="shared" si="32"/>
        <v>5.3000000000000007</v>
      </c>
      <c r="E404" s="3">
        <f t="shared" si="33"/>
        <v>5.0288476433898914</v>
      </c>
      <c r="F404" s="22">
        <f t="shared" si="34"/>
        <v>0.24401080487804877</v>
      </c>
    </row>
    <row r="405" spans="1:6" x14ac:dyDescent="0.2">
      <c r="A405" t="s">
        <v>493</v>
      </c>
      <c r="B405" s="24">
        <f t="shared" si="30"/>
        <v>3</v>
      </c>
      <c r="C405" s="22">
        <f t="shared" si="31"/>
        <v>1.2620319512195122</v>
      </c>
      <c r="D405" s="3">
        <f t="shared" si="32"/>
        <v>6.1000000000000005</v>
      </c>
      <c r="E405" s="3">
        <f t="shared" si="33"/>
        <v>5.0286262833242787</v>
      </c>
      <c r="F405" s="22">
        <f t="shared" si="34"/>
        <v>0.42067731707317074</v>
      </c>
    </row>
    <row r="406" spans="1:6" x14ac:dyDescent="0.2">
      <c r="A406" t="s">
        <v>801</v>
      </c>
      <c r="B406" s="24">
        <f t="shared" si="30"/>
        <v>2</v>
      </c>
      <c r="C406" s="22">
        <f t="shared" si="31"/>
        <v>0.99166699999999997</v>
      </c>
      <c r="D406" s="3">
        <f t="shared" si="32"/>
        <v>5.8000000000000007</v>
      </c>
      <c r="E406" s="3">
        <f t="shared" si="33"/>
        <v>5.005510243012596</v>
      </c>
      <c r="F406" s="22">
        <f t="shared" si="34"/>
        <v>0.49583349999999998</v>
      </c>
    </row>
    <row r="407" spans="1:6" x14ac:dyDescent="0.2">
      <c r="A407" t="s">
        <v>607</v>
      </c>
      <c r="B407" s="24">
        <f t="shared" si="30"/>
        <v>2</v>
      </c>
      <c r="C407" s="22">
        <f t="shared" si="31"/>
        <v>1.040821</v>
      </c>
      <c r="D407" s="3">
        <f t="shared" si="32"/>
        <v>5.2</v>
      </c>
      <c r="E407" s="3">
        <f t="shared" si="33"/>
        <v>4.9987463509391103</v>
      </c>
      <c r="F407" s="22">
        <f t="shared" si="34"/>
        <v>0.5204105</v>
      </c>
    </row>
    <row r="408" spans="1:6" x14ac:dyDescent="0.2">
      <c r="A408" t="s">
        <v>226</v>
      </c>
      <c r="B408" s="24">
        <f t="shared" si="30"/>
        <v>6</v>
      </c>
      <c r="C408" s="22">
        <f t="shared" si="31"/>
        <v>4.4817073170731705</v>
      </c>
      <c r="D408" s="3">
        <f t="shared" si="32"/>
        <v>8.6999999999999993</v>
      </c>
      <c r="E408" s="3">
        <f t="shared" si="33"/>
        <v>4.9886718859220727</v>
      </c>
      <c r="F408" s="22">
        <f t="shared" si="34"/>
        <v>0.74695121951219512</v>
      </c>
    </row>
    <row r="409" spans="1:6" x14ac:dyDescent="0.2">
      <c r="A409" s="11" t="s">
        <v>1208</v>
      </c>
      <c r="B409" s="24">
        <f t="shared" si="30"/>
        <v>5</v>
      </c>
      <c r="C409" s="22">
        <f t="shared" si="31"/>
        <v>3.5019230000000001</v>
      </c>
      <c r="D409" s="3">
        <f t="shared" si="32"/>
        <v>7.8999999999999986</v>
      </c>
      <c r="E409" s="3">
        <f t="shared" si="33"/>
        <v>4.8798487997648099</v>
      </c>
      <c r="F409" s="22">
        <f t="shared" si="34"/>
        <v>0.70038460000000002</v>
      </c>
    </row>
    <row r="410" spans="1:6" x14ac:dyDescent="0.2">
      <c r="A410" t="s">
        <v>653</v>
      </c>
      <c r="B410" s="24">
        <f t="shared" si="30"/>
        <v>3</v>
      </c>
      <c r="C410" s="22">
        <f t="shared" si="31"/>
        <v>2.1536595853658538</v>
      </c>
      <c r="D410" s="3">
        <f t="shared" si="32"/>
        <v>6.8999999999999995</v>
      </c>
      <c r="E410" s="3">
        <f t="shared" si="33"/>
        <v>4.8764494311319648</v>
      </c>
      <c r="F410" s="22">
        <f t="shared" si="34"/>
        <v>0.71788652845528456</v>
      </c>
    </row>
    <row r="411" spans="1:6" x14ac:dyDescent="0.2">
      <c r="A411" s="11" t="s">
        <v>1342</v>
      </c>
      <c r="B411" s="24">
        <f t="shared" si="30"/>
        <v>3</v>
      </c>
      <c r="C411" s="22">
        <f t="shared" si="31"/>
        <v>2.0499999999999998</v>
      </c>
      <c r="D411" s="3">
        <f t="shared" si="32"/>
        <v>6.3000000000000007</v>
      </c>
      <c r="E411" s="3">
        <f t="shared" si="33"/>
        <v>4.8593870599753934</v>
      </c>
      <c r="F411" s="22">
        <f t="shared" si="34"/>
        <v>0.68333333333333324</v>
      </c>
    </row>
    <row r="412" spans="1:6" x14ac:dyDescent="0.2">
      <c r="A412" t="s">
        <v>1240</v>
      </c>
      <c r="B412" s="24">
        <f t="shared" si="30"/>
        <v>2</v>
      </c>
      <c r="C412" s="22">
        <f t="shared" si="31"/>
        <v>3.7157689999999999</v>
      </c>
      <c r="D412" s="3">
        <f t="shared" si="32"/>
        <v>10.5</v>
      </c>
      <c r="E412" s="3">
        <f t="shared" si="33"/>
        <v>4.8504546613452213</v>
      </c>
      <c r="F412" s="22">
        <f t="shared" si="34"/>
        <v>1.8578844999999999</v>
      </c>
    </row>
    <row r="413" spans="1:6" x14ac:dyDescent="0.2">
      <c r="A413" s="11" t="s">
        <v>76</v>
      </c>
      <c r="B413" s="24">
        <f t="shared" si="30"/>
        <v>6</v>
      </c>
      <c r="C413" s="22">
        <f t="shared" si="31"/>
        <v>1.0864998048780488</v>
      </c>
      <c r="D413" s="3">
        <f t="shared" si="32"/>
        <v>5</v>
      </c>
      <c r="E413" s="3">
        <f t="shared" si="33"/>
        <v>4.8254145972473035</v>
      </c>
      <c r="F413" s="22">
        <f t="shared" si="34"/>
        <v>0.18108330081300814</v>
      </c>
    </row>
    <row r="414" spans="1:6" x14ac:dyDescent="0.2">
      <c r="A414" s="11" t="s">
        <v>784</v>
      </c>
      <c r="B414" s="24">
        <f t="shared" si="30"/>
        <v>7</v>
      </c>
      <c r="C414" s="22">
        <f t="shared" si="31"/>
        <v>39.230560975609755</v>
      </c>
      <c r="D414" s="3">
        <f t="shared" si="32"/>
        <v>91.199999999999989</v>
      </c>
      <c r="E414" s="3">
        <f t="shared" si="33"/>
        <v>4.7993853466121266</v>
      </c>
      <c r="F414" s="22">
        <f t="shared" si="34"/>
        <v>5.6043658536585363</v>
      </c>
    </row>
    <row r="415" spans="1:6" x14ac:dyDescent="0.2">
      <c r="A415" t="s">
        <v>855</v>
      </c>
      <c r="B415" s="24">
        <f t="shared" si="30"/>
        <v>1</v>
      </c>
      <c r="C415" s="22">
        <f t="shared" si="31"/>
        <v>0.61699999999999999</v>
      </c>
      <c r="D415" s="3">
        <f t="shared" si="32"/>
        <v>5.2</v>
      </c>
      <c r="E415" s="3">
        <f t="shared" si="33"/>
        <v>4.6669032830523518</v>
      </c>
      <c r="F415" s="22">
        <f t="shared" si="34"/>
        <v>0.61699999999999999</v>
      </c>
    </row>
    <row r="416" spans="1:6" x14ac:dyDescent="0.2">
      <c r="A416" s="11" t="s">
        <v>1686</v>
      </c>
      <c r="B416" s="24">
        <f t="shared" si="30"/>
        <v>4</v>
      </c>
      <c r="C416" s="22">
        <f t="shared" si="31"/>
        <v>2.3504848048780485</v>
      </c>
      <c r="D416" s="3">
        <f t="shared" si="32"/>
        <v>7.1</v>
      </c>
      <c r="E416" s="3">
        <f t="shared" si="33"/>
        <v>4.6111036074694383</v>
      </c>
      <c r="F416" s="22">
        <f t="shared" si="34"/>
        <v>0.58762120121951211</v>
      </c>
    </row>
    <row r="417" spans="1:6" x14ac:dyDescent="0.2">
      <c r="A417" t="s">
        <v>624</v>
      </c>
      <c r="B417" s="24">
        <f t="shared" si="30"/>
        <v>7</v>
      </c>
      <c r="C417" s="22">
        <f t="shared" si="31"/>
        <v>20.769512195121951</v>
      </c>
      <c r="D417" s="3">
        <f t="shared" si="32"/>
        <v>44.6</v>
      </c>
      <c r="E417" s="3">
        <f t="shared" si="33"/>
        <v>4.6087133069744937</v>
      </c>
      <c r="F417" s="22">
        <f t="shared" si="34"/>
        <v>2.9670731707317075</v>
      </c>
    </row>
    <row r="418" spans="1:6" x14ac:dyDescent="0.2">
      <c r="A418" t="s">
        <v>1772</v>
      </c>
      <c r="B418" s="24">
        <f t="shared" si="30"/>
        <v>3</v>
      </c>
      <c r="C418" s="22">
        <f t="shared" si="31"/>
        <v>0.68013182926829263</v>
      </c>
      <c r="D418" s="3">
        <f t="shared" si="32"/>
        <v>4.7</v>
      </c>
      <c r="E418" s="3">
        <f t="shared" si="33"/>
        <v>4.5955812373943141</v>
      </c>
      <c r="F418" s="22">
        <f t="shared" si="34"/>
        <v>0.22671060975609755</v>
      </c>
    </row>
    <row r="419" spans="1:6" x14ac:dyDescent="0.2">
      <c r="A419" s="11" t="s">
        <v>1867</v>
      </c>
      <c r="B419" s="24">
        <f t="shared" si="30"/>
        <v>1</v>
      </c>
      <c r="C419" s="22">
        <f t="shared" si="31"/>
        <v>0.67500000000000004</v>
      </c>
      <c r="D419" s="3">
        <f t="shared" si="32"/>
        <v>5.0999999999999996</v>
      </c>
      <c r="E419" s="3">
        <f t="shared" si="33"/>
        <v>4.5756963407973785</v>
      </c>
      <c r="F419" s="22">
        <f t="shared" si="34"/>
        <v>0.67500000000000004</v>
      </c>
    </row>
    <row r="420" spans="1:6" x14ac:dyDescent="0.2">
      <c r="A420" t="s">
        <v>1732</v>
      </c>
      <c r="B420" s="24">
        <f t="shared" si="30"/>
        <v>3</v>
      </c>
      <c r="C420" s="22">
        <f t="shared" si="31"/>
        <v>1.5215488780487805</v>
      </c>
      <c r="D420" s="3">
        <f t="shared" si="32"/>
        <v>5.9</v>
      </c>
      <c r="E420" s="3">
        <f t="shared" si="33"/>
        <v>4.5720295354697509</v>
      </c>
      <c r="F420" s="22">
        <f t="shared" si="34"/>
        <v>0.50718295934959345</v>
      </c>
    </row>
    <row r="421" spans="1:6" x14ac:dyDescent="0.2">
      <c r="A421" s="11" t="s">
        <v>1346</v>
      </c>
      <c r="B421" s="24">
        <f t="shared" si="30"/>
        <v>3</v>
      </c>
      <c r="C421" s="22">
        <f t="shared" si="31"/>
        <v>2.204663</v>
      </c>
      <c r="D421" s="3">
        <f t="shared" si="32"/>
        <v>6.5</v>
      </c>
      <c r="E421" s="3">
        <f t="shared" si="33"/>
        <v>4.5388060824985592</v>
      </c>
      <c r="F421" s="22">
        <f t="shared" si="34"/>
        <v>0.73488766666666672</v>
      </c>
    </row>
    <row r="422" spans="1:6" x14ac:dyDescent="0.2">
      <c r="A422" t="s">
        <v>1354</v>
      </c>
      <c r="B422" s="24">
        <f t="shared" si="30"/>
        <v>2</v>
      </c>
      <c r="C422" s="22">
        <f t="shared" si="31"/>
        <v>1.260842</v>
      </c>
      <c r="D422" s="3">
        <f t="shared" si="32"/>
        <v>5.5</v>
      </c>
      <c r="E422" s="3">
        <f t="shared" si="33"/>
        <v>4.5043632979864592</v>
      </c>
      <c r="F422" s="22">
        <f t="shared" si="34"/>
        <v>0.63042100000000001</v>
      </c>
    </row>
    <row r="423" spans="1:6" x14ac:dyDescent="0.2">
      <c r="A423" t="s">
        <v>1474</v>
      </c>
      <c r="B423" s="24">
        <f t="shared" si="30"/>
        <v>3</v>
      </c>
      <c r="C423" s="22">
        <f t="shared" si="31"/>
        <v>1.4090403170731705</v>
      </c>
      <c r="D423" s="3">
        <f t="shared" si="32"/>
        <v>5.3000000000000007</v>
      </c>
      <c r="E423" s="3">
        <f t="shared" si="33"/>
        <v>4.4954001436397881</v>
      </c>
      <c r="F423" s="22">
        <f t="shared" si="34"/>
        <v>0.46968010569105684</v>
      </c>
    </row>
    <row r="424" spans="1:6" x14ac:dyDescent="0.2">
      <c r="A424" t="s">
        <v>1583</v>
      </c>
      <c r="B424" s="24">
        <f t="shared" si="30"/>
        <v>3</v>
      </c>
      <c r="C424" s="22">
        <f t="shared" si="31"/>
        <v>5.1414634146341456</v>
      </c>
      <c r="D424" s="3">
        <f t="shared" si="32"/>
        <v>12.5</v>
      </c>
      <c r="E424" s="3">
        <f t="shared" si="33"/>
        <v>4.4905164641802173</v>
      </c>
      <c r="F424" s="22">
        <f t="shared" si="34"/>
        <v>1.7138211382113819</v>
      </c>
    </row>
    <row r="425" spans="1:6" x14ac:dyDescent="0.2">
      <c r="A425" t="s">
        <v>1785</v>
      </c>
      <c r="B425" s="24">
        <f t="shared" si="30"/>
        <v>1</v>
      </c>
      <c r="C425" s="22">
        <f t="shared" si="31"/>
        <v>0.54300000000000004</v>
      </c>
      <c r="D425" s="3">
        <f t="shared" si="32"/>
        <v>4.9000000000000004</v>
      </c>
      <c r="E425" s="3">
        <f t="shared" si="33"/>
        <v>4.4552222572058282</v>
      </c>
      <c r="F425" s="22">
        <f t="shared" si="34"/>
        <v>0.54300000000000004</v>
      </c>
    </row>
    <row r="426" spans="1:6" x14ac:dyDescent="0.2">
      <c r="A426" s="11" t="s">
        <v>1909</v>
      </c>
      <c r="B426" s="24">
        <f t="shared" si="30"/>
        <v>7</v>
      </c>
      <c r="C426" s="22">
        <f t="shared" si="31"/>
        <v>23.586585365853662</v>
      </c>
      <c r="D426" s="3">
        <f t="shared" si="32"/>
        <v>52.6</v>
      </c>
      <c r="E426" s="3">
        <f t="shared" si="33"/>
        <v>4.446286157705102</v>
      </c>
      <c r="F426" s="22">
        <f t="shared" si="34"/>
        <v>3.3695121951219518</v>
      </c>
    </row>
    <row r="427" spans="1:6" x14ac:dyDescent="0.2">
      <c r="A427" s="11" t="s">
        <v>656</v>
      </c>
      <c r="B427" s="24">
        <f t="shared" si="30"/>
        <v>7</v>
      </c>
      <c r="C427" s="22">
        <f t="shared" si="31"/>
        <v>2.3342147560975608</v>
      </c>
      <c r="D427" s="3">
        <f t="shared" si="32"/>
        <v>5.3000000000000007</v>
      </c>
      <c r="E427" s="3">
        <f t="shared" si="33"/>
        <v>4.4447305302491298</v>
      </c>
      <c r="F427" s="22">
        <f t="shared" si="34"/>
        <v>0.33345925087108014</v>
      </c>
    </row>
    <row r="428" spans="1:6" x14ac:dyDescent="0.2">
      <c r="A428" t="s">
        <v>588</v>
      </c>
      <c r="B428" s="24">
        <f t="shared" si="30"/>
        <v>2</v>
      </c>
      <c r="C428" s="22">
        <f t="shared" si="31"/>
        <v>0.81707700000000005</v>
      </c>
      <c r="D428" s="3">
        <f t="shared" si="32"/>
        <v>4.7</v>
      </c>
      <c r="E428" s="3">
        <f t="shared" si="33"/>
        <v>4.4138390175498667</v>
      </c>
      <c r="F428" s="22">
        <f t="shared" si="34"/>
        <v>0.40853850000000003</v>
      </c>
    </row>
    <row r="429" spans="1:6" x14ac:dyDescent="0.2">
      <c r="A429" s="11" t="s">
        <v>478</v>
      </c>
      <c r="B429" s="24">
        <f t="shared" si="30"/>
        <v>5</v>
      </c>
      <c r="C429" s="22">
        <f t="shared" si="31"/>
        <v>4.6491129756097562</v>
      </c>
      <c r="D429" s="3">
        <f t="shared" si="32"/>
        <v>10.4</v>
      </c>
      <c r="E429" s="3">
        <f t="shared" si="33"/>
        <v>4.39893441040482</v>
      </c>
      <c r="F429" s="22">
        <f t="shared" si="34"/>
        <v>0.9298225951219512</v>
      </c>
    </row>
    <row r="430" spans="1:6" x14ac:dyDescent="0.2">
      <c r="A430" s="11" t="s">
        <v>91</v>
      </c>
      <c r="B430" s="24">
        <f t="shared" si="30"/>
        <v>4</v>
      </c>
      <c r="C430" s="22">
        <f t="shared" si="31"/>
        <v>1.2389611219512195</v>
      </c>
      <c r="D430" s="3">
        <f t="shared" si="32"/>
        <v>5.7</v>
      </c>
      <c r="E430" s="3">
        <f t="shared" si="33"/>
        <v>4.3718755627167925</v>
      </c>
      <c r="F430" s="22">
        <f t="shared" si="34"/>
        <v>0.30974028048780489</v>
      </c>
    </row>
    <row r="431" spans="1:6" x14ac:dyDescent="0.2">
      <c r="A431" s="11" t="s">
        <v>1440</v>
      </c>
      <c r="B431" s="24">
        <f t="shared" si="30"/>
        <v>5</v>
      </c>
      <c r="C431" s="22">
        <f t="shared" si="31"/>
        <v>2.3905325121951218</v>
      </c>
      <c r="D431" s="3">
        <f t="shared" si="32"/>
        <v>5</v>
      </c>
      <c r="E431" s="3">
        <f t="shared" si="33"/>
        <v>4.3407731973971888</v>
      </c>
      <c r="F431" s="22">
        <f t="shared" si="34"/>
        <v>0.47810650243902436</v>
      </c>
    </row>
    <row r="432" spans="1:6" x14ac:dyDescent="0.2">
      <c r="A432" s="11" t="s">
        <v>120</v>
      </c>
      <c r="B432" s="24">
        <f t="shared" si="30"/>
        <v>2</v>
      </c>
      <c r="C432" s="22">
        <f t="shared" si="31"/>
        <v>0.53405400000000003</v>
      </c>
      <c r="D432" s="3">
        <f t="shared" si="32"/>
        <v>4.3999999999999995</v>
      </c>
      <c r="E432" s="3">
        <f t="shared" si="33"/>
        <v>4.3344621668023811</v>
      </c>
      <c r="F432" s="22">
        <f t="shared" si="34"/>
        <v>0.26702700000000001</v>
      </c>
    </row>
    <row r="433" spans="1:6" x14ac:dyDescent="0.2">
      <c r="A433" s="11" t="s">
        <v>1590</v>
      </c>
      <c r="B433" s="24">
        <f t="shared" si="30"/>
        <v>7</v>
      </c>
      <c r="C433" s="22">
        <f t="shared" si="31"/>
        <v>31.295121951219514</v>
      </c>
      <c r="D433" s="3">
        <f t="shared" si="32"/>
        <v>69.600000000000009</v>
      </c>
      <c r="E433" s="3">
        <f t="shared" si="33"/>
        <v>4.3341675289960335</v>
      </c>
      <c r="F433" s="22">
        <f t="shared" si="34"/>
        <v>4.4707317073170731</v>
      </c>
    </row>
    <row r="434" spans="1:6" x14ac:dyDescent="0.2">
      <c r="A434" s="11" t="s">
        <v>412</v>
      </c>
      <c r="B434" s="24">
        <f t="shared" si="30"/>
        <v>4</v>
      </c>
      <c r="C434" s="22">
        <f t="shared" si="31"/>
        <v>4.3536111707317078</v>
      </c>
      <c r="D434" s="3">
        <f t="shared" si="32"/>
        <v>9.8000000000000007</v>
      </c>
      <c r="E434" s="3">
        <f t="shared" si="33"/>
        <v>4.3192450222283316</v>
      </c>
      <c r="F434" s="22">
        <f t="shared" si="34"/>
        <v>1.0884027926829269</v>
      </c>
    </row>
    <row r="435" spans="1:6" x14ac:dyDescent="0.2">
      <c r="A435" s="11" t="s">
        <v>1800</v>
      </c>
      <c r="B435" s="24">
        <f t="shared" si="30"/>
        <v>6</v>
      </c>
      <c r="C435" s="22">
        <f t="shared" si="31"/>
        <v>10.263637243902439</v>
      </c>
      <c r="D435" s="3">
        <f t="shared" si="32"/>
        <v>22.500000000000004</v>
      </c>
      <c r="E435" s="3">
        <f t="shared" si="33"/>
        <v>4.3079218558180781</v>
      </c>
      <c r="F435" s="22">
        <f t="shared" si="34"/>
        <v>1.7106062073170731</v>
      </c>
    </row>
    <row r="436" spans="1:6" x14ac:dyDescent="0.2">
      <c r="A436" t="s">
        <v>334</v>
      </c>
      <c r="B436" s="24">
        <f t="shared" si="30"/>
        <v>2</v>
      </c>
      <c r="C436" s="22">
        <f t="shared" si="31"/>
        <v>1.3673329999999999</v>
      </c>
      <c r="D436" s="3">
        <f t="shared" si="32"/>
        <v>4.9000000000000004</v>
      </c>
      <c r="E436" s="3">
        <f t="shared" si="33"/>
        <v>4.3048640657761492</v>
      </c>
      <c r="F436" s="22">
        <f t="shared" si="34"/>
        <v>0.68366649999999995</v>
      </c>
    </row>
    <row r="437" spans="1:6" x14ac:dyDescent="0.2">
      <c r="A437" s="11" t="s">
        <v>1010</v>
      </c>
      <c r="B437" s="24">
        <f t="shared" si="30"/>
        <v>2</v>
      </c>
      <c r="C437" s="22">
        <f t="shared" si="31"/>
        <v>0.80828999999999995</v>
      </c>
      <c r="D437" s="3">
        <f t="shared" si="32"/>
        <v>5.0999999999999996</v>
      </c>
      <c r="E437" s="3">
        <f t="shared" si="33"/>
        <v>4.2397717118096718</v>
      </c>
      <c r="F437" s="22">
        <f t="shared" si="34"/>
        <v>0.40414499999999998</v>
      </c>
    </row>
    <row r="438" spans="1:6" x14ac:dyDescent="0.2">
      <c r="A438" s="11" t="s">
        <v>880</v>
      </c>
      <c r="B438" s="24">
        <f t="shared" si="30"/>
        <v>6</v>
      </c>
      <c r="C438" s="22">
        <f t="shared" si="31"/>
        <v>7.109282975609756</v>
      </c>
      <c r="D438" s="3">
        <f t="shared" si="32"/>
        <v>14.7</v>
      </c>
      <c r="E438" s="3">
        <f t="shared" si="33"/>
        <v>4.2189491933958969</v>
      </c>
      <c r="F438" s="22">
        <f t="shared" si="34"/>
        <v>1.1848804959349593</v>
      </c>
    </row>
    <row r="439" spans="1:6" x14ac:dyDescent="0.2">
      <c r="A439" s="11" t="s">
        <v>1571</v>
      </c>
      <c r="B439" s="24">
        <f t="shared" si="30"/>
        <v>5</v>
      </c>
      <c r="C439" s="22">
        <f t="shared" si="31"/>
        <v>7.6065298048780488</v>
      </c>
      <c r="D439" s="3">
        <f t="shared" si="32"/>
        <v>16.8</v>
      </c>
      <c r="E439" s="3">
        <f t="shared" si="33"/>
        <v>4.1807531660385511</v>
      </c>
      <c r="F439" s="22">
        <f t="shared" si="34"/>
        <v>1.5213059609756097</v>
      </c>
    </row>
    <row r="440" spans="1:6" x14ac:dyDescent="0.2">
      <c r="A440" t="s">
        <v>1452</v>
      </c>
      <c r="B440" s="24">
        <f t="shared" si="30"/>
        <v>3</v>
      </c>
      <c r="C440" s="22">
        <f t="shared" si="31"/>
        <v>1.1401262682926829</v>
      </c>
      <c r="D440" s="3">
        <f t="shared" si="32"/>
        <v>5.1000000000000005</v>
      </c>
      <c r="E440" s="3">
        <f t="shared" si="33"/>
        <v>4.1458224596462312</v>
      </c>
      <c r="F440" s="22">
        <f t="shared" si="34"/>
        <v>0.38004208943089429</v>
      </c>
    </row>
    <row r="441" spans="1:6" x14ac:dyDescent="0.2">
      <c r="A441" s="11" t="s">
        <v>365</v>
      </c>
      <c r="B441" s="24">
        <f t="shared" si="30"/>
        <v>5</v>
      </c>
      <c r="C441" s="22">
        <f t="shared" si="31"/>
        <v>1.9092880000000001</v>
      </c>
      <c r="D441" s="3">
        <f t="shared" si="32"/>
        <v>4.8999999999999995</v>
      </c>
      <c r="E441" s="3">
        <f t="shared" si="33"/>
        <v>4.1228832857729714</v>
      </c>
      <c r="F441" s="22">
        <f t="shared" si="34"/>
        <v>0.38185760000000002</v>
      </c>
    </row>
    <row r="442" spans="1:6" x14ac:dyDescent="0.2">
      <c r="A442" s="11" t="s">
        <v>550</v>
      </c>
      <c r="B442" s="24">
        <f t="shared" si="30"/>
        <v>6</v>
      </c>
      <c r="C442" s="22">
        <f t="shared" si="31"/>
        <v>3.1594685121951218</v>
      </c>
      <c r="D442" s="3">
        <f t="shared" si="32"/>
        <v>5.9</v>
      </c>
      <c r="E442" s="3">
        <f t="shared" si="33"/>
        <v>4.0700927024525093</v>
      </c>
      <c r="F442" s="22">
        <f t="shared" si="34"/>
        <v>0.5265780853658536</v>
      </c>
    </row>
    <row r="443" spans="1:6" x14ac:dyDescent="0.2">
      <c r="A443" s="11" t="s">
        <v>977</v>
      </c>
      <c r="B443" s="24">
        <f t="shared" si="30"/>
        <v>5</v>
      </c>
      <c r="C443" s="22">
        <f t="shared" si="31"/>
        <v>6.9701219512195118</v>
      </c>
      <c r="D443" s="3">
        <f t="shared" si="32"/>
        <v>15.4</v>
      </c>
      <c r="E443" s="3">
        <f t="shared" si="33"/>
        <v>4.0464810315818944</v>
      </c>
      <c r="F443" s="22">
        <f t="shared" si="34"/>
        <v>1.3940243902439025</v>
      </c>
    </row>
    <row r="444" spans="1:6" x14ac:dyDescent="0.2">
      <c r="A444" s="11" t="s">
        <v>1877</v>
      </c>
      <c r="B444" s="24">
        <f t="shared" si="30"/>
        <v>1</v>
      </c>
      <c r="C444" s="22">
        <f t="shared" si="31"/>
        <v>0.6875</v>
      </c>
      <c r="D444" s="3">
        <f t="shared" si="32"/>
        <v>4.5999999999999996</v>
      </c>
      <c r="E444" s="3">
        <f t="shared" si="33"/>
        <v>4.0429273620972142</v>
      </c>
      <c r="F444" s="22">
        <f t="shared" si="34"/>
        <v>0.6875</v>
      </c>
    </row>
    <row r="445" spans="1:6" x14ac:dyDescent="0.2">
      <c r="A445" s="11" t="s">
        <v>465</v>
      </c>
      <c r="B445" s="24">
        <f t="shared" si="30"/>
        <v>4</v>
      </c>
      <c r="C445" s="22">
        <f t="shared" si="31"/>
        <v>2.0375105609756097</v>
      </c>
      <c r="D445" s="3">
        <f t="shared" si="32"/>
        <v>6</v>
      </c>
      <c r="E445" s="3">
        <f t="shared" si="33"/>
        <v>4.0374656777685844</v>
      </c>
      <c r="F445" s="22">
        <f t="shared" si="34"/>
        <v>0.50937764024390242</v>
      </c>
    </row>
    <row r="446" spans="1:6" x14ac:dyDescent="0.2">
      <c r="A446" t="s">
        <v>464</v>
      </c>
      <c r="B446" s="24">
        <f t="shared" si="30"/>
        <v>1</v>
      </c>
      <c r="C446" s="22">
        <f t="shared" si="31"/>
        <v>3.7749999999999999</v>
      </c>
      <c r="D446" s="3">
        <f t="shared" si="32"/>
        <v>10.9</v>
      </c>
      <c r="E446" s="3">
        <f t="shared" si="33"/>
        <v>4.0322094055013311</v>
      </c>
      <c r="F446" s="22">
        <f t="shared" si="34"/>
        <v>3.7749999999999999</v>
      </c>
    </row>
    <row r="447" spans="1:6" x14ac:dyDescent="0.2">
      <c r="A447" s="11" t="s">
        <v>118</v>
      </c>
      <c r="B447" s="24">
        <f t="shared" si="30"/>
        <v>5</v>
      </c>
      <c r="C447" s="22">
        <f t="shared" si="31"/>
        <v>7.024390243902439</v>
      </c>
      <c r="D447" s="3">
        <f t="shared" si="32"/>
        <v>15.599999999999998</v>
      </c>
      <c r="E447" s="3">
        <f t="shared" si="33"/>
        <v>4.024848069494289</v>
      </c>
      <c r="F447" s="22">
        <f t="shared" si="34"/>
        <v>1.4048780487804877</v>
      </c>
    </row>
    <row r="448" spans="1:6" x14ac:dyDescent="0.2">
      <c r="A448" s="11" t="s">
        <v>1435</v>
      </c>
      <c r="B448" s="24">
        <f t="shared" si="30"/>
        <v>7</v>
      </c>
      <c r="C448" s="22">
        <f t="shared" si="31"/>
        <v>9.0634146341463406</v>
      </c>
      <c r="D448" s="3">
        <f t="shared" si="32"/>
        <v>16.5</v>
      </c>
      <c r="E448" s="3">
        <f t="shared" si="33"/>
        <v>3.9811216599017469</v>
      </c>
      <c r="F448" s="22">
        <f t="shared" si="34"/>
        <v>1.294773519163763</v>
      </c>
    </row>
    <row r="449" spans="1:6" x14ac:dyDescent="0.2">
      <c r="A449" s="11" t="s">
        <v>595</v>
      </c>
      <c r="B449" s="24">
        <f t="shared" si="30"/>
        <v>5</v>
      </c>
      <c r="C449" s="22">
        <f t="shared" si="31"/>
        <v>5.0303268048780483</v>
      </c>
      <c r="D449" s="3">
        <f t="shared" si="32"/>
        <v>11.600000000000001</v>
      </c>
      <c r="E449" s="3">
        <f t="shared" si="33"/>
        <v>3.9665518864501994</v>
      </c>
      <c r="F449" s="22">
        <f t="shared" si="34"/>
        <v>1.0060653609756096</v>
      </c>
    </row>
    <row r="450" spans="1:6" x14ac:dyDescent="0.2">
      <c r="A450" t="s">
        <v>529</v>
      </c>
      <c r="B450" s="24">
        <f t="shared" ref="B450:B513" si="35">SUMIF(Player,A450,Count)</f>
        <v>3</v>
      </c>
      <c r="C450" s="22">
        <f t="shared" ref="C450:C513" si="36">SUMIF(Player,A450,Cap)/1000000</f>
        <v>1.5927208780487803</v>
      </c>
      <c r="D450" s="3">
        <f t="shared" ref="D450:D513" si="37">SUMIF(Player,A450,GVT)</f>
        <v>4.5999999999999996</v>
      </c>
      <c r="E450" s="3">
        <f t="shared" ref="E450:E513" si="38">SUMIF(Player,A450,GVS)</f>
        <v>3.9261052750701992</v>
      </c>
      <c r="F450" s="22">
        <f t="shared" ref="F450:F513" si="39">C450/B450</f>
        <v>0.53090695934959342</v>
      </c>
    </row>
    <row r="451" spans="1:6" x14ac:dyDescent="0.2">
      <c r="A451" s="11" t="s">
        <v>249</v>
      </c>
      <c r="B451" s="24">
        <f t="shared" si="35"/>
        <v>7</v>
      </c>
      <c r="C451" s="22">
        <f t="shared" si="36"/>
        <v>29.05353531707317</v>
      </c>
      <c r="D451" s="3">
        <f t="shared" si="37"/>
        <v>64.099999999999994</v>
      </c>
      <c r="E451" s="3">
        <f t="shared" si="38"/>
        <v>3.923933392050948</v>
      </c>
      <c r="F451" s="22">
        <f t="shared" si="39"/>
        <v>4.1505050452961667</v>
      </c>
    </row>
    <row r="452" spans="1:6" x14ac:dyDescent="0.2">
      <c r="A452" s="11" t="s">
        <v>180</v>
      </c>
      <c r="B452" s="24">
        <f t="shared" si="35"/>
        <v>4</v>
      </c>
      <c r="C452" s="22">
        <f t="shared" si="36"/>
        <v>0.75902680487804886</v>
      </c>
      <c r="D452" s="3">
        <f t="shared" si="37"/>
        <v>4</v>
      </c>
      <c r="E452" s="3">
        <f t="shared" si="38"/>
        <v>3.9089263769272362</v>
      </c>
      <c r="F452" s="22">
        <f t="shared" si="39"/>
        <v>0.18975670121951221</v>
      </c>
    </row>
    <row r="453" spans="1:6" x14ac:dyDescent="0.2">
      <c r="A453" s="11" t="s">
        <v>1043</v>
      </c>
      <c r="B453" s="24">
        <f t="shared" si="35"/>
        <v>5</v>
      </c>
      <c r="C453" s="22">
        <f t="shared" si="36"/>
        <v>2.2182267560975606</v>
      </c>
      <c r="D453" s="3">
        <f t="shared" si="37"/>
        <v>5.5</v>
      </c>
      <c r="E453" s="3">
        <f t="shared" si="38"/>
        <v>3.8283427570432611</v>
      </c>
      <c r="F453" s="22">
        <f t="shared" si="39"/>
        <v>0.4436453512195121</v>
      </c>
    </row>
    <row r="454" spans="1:6" x14ac:dyDescent="0.2">
      <c r="A454" s="11" t="s">
        <v>1161</v>
      </c>
      <c r="B454" s="24">
        <f t="shared" si="35"/>
        <v>7</v>
      </c>
      <c r="C454" s="22">
        <f t="shared" si="36"/>
        <v>13.303597560975609</v>
      </c>
      <c r="D454" s="3">
        <f t="shared" si="37"/>
        <v>26.1</v>
      </c>
      <c r="E454" s="3">
        <f t="shared" si="38"/>
        <v>3.7464248475426638</v>
      </c>
      <c r="F454" s="22">
        <f t="shared" si="39"/>
        <v>1.9005139372822299</v>
      </c>
    </row>
    <row r="455" spans="1:6" x14ac:dyDescent="0.2">
      <c r="A455" s="11" t="s">
        <v>1419</v>
      </c>
      <c r="B455" s="24">
        <f t="shared" si="35"/>
        <v>7</v>
      </c>
      <c r="C455" s="22">
        <f t="shared" si="36"/>
        <v>2.670303536585366</v>
      </c>
      <c r="D455" s="3">
        <f t="shared" si="37"/>
        <v>4.8999999999999995</v>
      </c>
      <c r="E455" s="3">
        <f t="shared" si="38"/>
        <v>3.7448524465186872</v>
      </c>
      <c r="F455" s="22">
        <f t="shared" si="39"/>
        <v>0.38147193379790945</v>
      </c>
    </row>
    <row r="456" spans="1:6" x14ac:dyDescent="0.2">
      <c r="A456" s="11" t="s">
        <v>826</v>
      </c>
      <c r="B456" s="24">
        <f t="shared" si="35"/>
        <v>4</v>
      </c>
      <c r="C456" s="22">
        <f t="shared" si="36"/>
        <v>4.7005179999999998</v>
      </c>
      <c r="D456" s="3">
        <f t="shared" si="37"/>
        <v>11.9</v>
      </c>
      <c r="E456" s="3">
        <f t="shared" si="38"/>
        <v>3.7379751385639399</v>
      </c>
      <c r="F456" s="22">
        <f t="shared" si="39"/>
        <v>1.1751294999999999</v>
      </c>
    </row>
    <row r="457" spans="1:6" x14ac:dyDescent="0.2">
      <c r="A457" t="s">
        <v>829</v>
      </c>
      <c r="B457" s="24">
        <f t="shared" si="35"/>
        <v>1</v>
      </c>
      <c r="C457" s="22">
        <f t="shared" si="36"/>
        <v>0.88500000000000001</v>
      </c>
      <c r="D457" s="3">
        <f t="shared" si="37"/>
        <v>4.5</v>
      </c>
      <c r="E457" s="3">
        <f t="shared" si="38"/>
        <v>3.7362252053696654</v>
      </c>
      <c r="F457" s="22">
        <f t="shared" si="39"/>
        <v>0.88500000000000001</v>
      </c>
    </row>
    <row r="458" spans="1:6" x14ac:dyDescent="0.2">
      <c r="A458" s="11" t="s">
        <v>467</v>
      </c>
      <c r="B458" s="24">
        <f t="shared" si="35"/>
        <v>7</v>
      </c>
      <c r="C458" s="22">
        <f t="shared" si="36"/>
        <v>38.512195121951223</v>
      </c>
      <c r="D458" s="3">
        <f t="shared" si="37"/>
        <v>87.8</v>
      </c>
      <c r="E458" s="3">
        <f t="shared" si="38"/>
        <v>3.7294210160774623</v>
      </c>
      <c r="F458" s="22">
        <f t="shared" si="39"/>
        <v>5.501742160278746</v>
      </c>
    </row>
    <row r="459" spans="1:6" x14ac:dyDescent="0.2">
      <c r="A459" s="11" t="s">
        <v>1258</v>
      </c>
      <c r="B459" s="24">
        <f t="shared" si="35"/>
        <v>5</v>
      </c>
      <c r="C459" s="22">
        <f t="shared" si="36"/>
        <v>8.8354185853658542</v>
      </c>
      <c r="D459" s="3">
        <f t="shared" si="37"/>
        <v>18.3</v>
      </c>
      <c r="E459" s="3">
        <f t="shared" si="38"/>
        <v>3.72772794736923</v>
      </c>
      <c r="F459" s="22">
        <f t="shared" si="39"/>
        <v>1.7670837170731708</v>
      </c>
    </row>
    <row r="460" spans="1:6" x14ac:dyDescent="0.2">
      <c r="A460" s="11" t="s">
        <v>1432</v>
      </c>
      <c r="B460" s="24">
        <f t="shared" si="35"/>
        <v>6</v>
      </c>
      <c r="C460" s="22">
        <f t="shared" si="36"/>
        <v>2.6498638292682926</v>
      </c>
      <c r="D460" s="3">
        <f t="shared" si="37"/>
        <v>5.5</v>
      </c>
      <c r="E460" s="3">
        <f t="shared" si="38"/>
        <v>3.724733280773449</v>
      </c>
      <c r="F460" s="22">
        <f t="shared" si="39"/>
        <v>0.44164397154471541</v>
      </c>
    </row>
    <row r="461" spans="1:6" x14ac:dyDescent="0.2">
      <c r="A461" t="s">
        <v>703</v>
      </c>
      <c r="B461" s="24">
        <f t="shared" si="35"/>
        <v>2</v>
      </c>
      <c r="C461" s="22">
        <f t="shared" si="36"/>
        <v>2.2207690000000002</v>
      </c>
      <c r="D461" s="3">
        <f t="shared" si="37"/>
        <v>6.6999999999999993</v>
      </c>
      <c r="E461" s="3">
        <f t="shared" si="38"/>
        <v>3.7191954435708179</v>
      </c>
      <c r="F461" s="22">
        <f t="shared" si="39"/>
        <v>1.1103845000000001</v>
      </c>
    </row>
    <row r="462" spans="1:6" x14ac:dyDescent="0.2">
      <c r="A462" t="s">
        <v>1670</v>
      </c>
      <c r="B462" s="24">
        <f t="shared" si="35"/>
        <v>3</v>
      </c>
      <c r="C462" s="22">
        <f t="shared" si="36"/>
        <v>0.54883343902439019</v>
      </c>
      <c r="D462" s="3">
        <f t="shared" si="37"/>
        <v>4.0999999999999996</v>
      </c>
      <c r="E462" s="3">
        <f t="shared" si="38"/>
        <v>3.7117566635202466</v>
      </c>
      <c r="F462" s="22">
        <f t="shared" si="39"/>
        <v>0.18294447967479674</v>
      </c>
    </row>
    <row r="463" spans="1:6" x14ac:dyDescent="0.2">
      <c r="A463" t="s">
        <v>404</v>
      </c>
      <c r="B463" s="24">
        <f t="shared" si="35"/>
        <v>5</v>
      </c>
      <c r="C463" s="22">
        <f t="shared" si="36"/>
        <v>2.4401611463414636</v>
      </c>
      <c r="D463" s="3">
        <f t="shared" si="37"/>
        <v>4.5999999999999996</v>
      </c>
      <c r="E463" s="3">
        <f t="shared" si="38"/>
        <v>3.710603645674059</v>
      </c>
      <c r="F463" s="22">
        <f t="shared" si="39"/>
        <v>0.48803222926829271</v>
      </c>
    </row>
    <row r="464" spans="1:6" x14ac:dyDescent="0.2">
      <c r="A464" s="11" t="s">
        <v>1051</v>
      </c>
      <c r="B464" s="24">
        <f t="shared" si="35"/>
        <v>5</v>
      </c>
      <c r="C464" s="22">
        <f t="shared" si="36"/>
        <v>3.435540731707317</v>
      </c>
      <c r="D464" s="3">
        <f t="shared" si="37"/>
        <v>6.8</v>
      </c>
      <c r="E464" s="3">
        <f t="shared" si="38"/>
        <v>3.6916467993423252</v>
      </c>
      <c r="F464" s="22">
        <f t="shared" si="39"/>
        <v>0.68710814634146344</v>
      </c>
    </row>
    <row r="465" spans="1:6" x14ac:dyDescent="0.2">
      <c r="A465" s="11" t="s">
        <v>335</v>
      </c>
      <c r="B465" s="24">
        <f t="shared" si="35"/>
        <v>7</v>
      </c>
      <c r="C465" s="22">
        <f t="shared" si="36"/>
        <v>1.626206536585366</v>
      </c>
      <c r="D465" s="3">
        <f t="shared" si="37"/>
        <v>3.9</v>
      </c>
      <c r="E465" s="3">
        <f t="shared" si="38"/>
        <v>3.6806755093103063</v>
      </c>
      <c r="F465" s="22">
        <f t="shared" si="39"/>
        <v>0.23231521951219514</v>
      </c>
    </row>
    <row r="466" spans="1:6" x14ac:dyDescent="0.2">
      <c r="A466" s="11" t="s">
        <v>1052</v>
      </c>
      <c r="B466" s="24">
        <f t="shared" si="35"/>
        <v>3</v>
      </c>
      <c r="C466" s="22">
        <f t="shared" si="36"/>
        <v>0.94258699999999995</v>
      </c>
      <c r="D466" s="3">
        <f t="shared" si="37"/>
        <v>4.2</v>
      </c>
      <c r="E466" s="3">
        <f t="shared" si="38"/>
        <v>3.6748722236782592</v>
      </c>
      <c r="F466" s="22">
        <f t="shared" si="39"/>
        <v>0.31419566666666665</v>
      </c>
    </row>
    <row r="467" spans="1:6" x14ac:dyDescent="0.2">
      <c r="A467" s="11" t="s">
        <v>181</v>
      </c>
      <c r="B467" s="24">
        <f t="shared" si="35"/>
        <v>4</v>
      </c>
      <c r="C467" s="22">
        <f t="shared" si="36"/>
        <v>1.6258850731707317</v>
      </c>
      <c r="D467" s="3">
        <f t="shared" si="37"/>
        <v>3.8999999999999995</v>
      </c>
      <c r="E467" s="3">
        <f t="shared" si="38"/>
        <v>3.6722628164198743</v>
      </c>
      <c r="F467" s="22">
        <f t="shared" si="39"/>
        <v>0.40647126829268293</v>
      </c>
    </row>
    <row r="468" spans="1:6" x14ac:dyDescent="0.2">
      <c r="A468" s="11" t="s">
        <v>1940</v>
      </c>
      <c r="B468" s="24">
        <f t="shared" si="35"/>
        <v>5</v>
      </c>
      <c r="C468" s="22">
        <f t="shared" si="36"/>
        <v>2.3832963902439022</v>
      </c>
      <c r="D468" s="3">
        <f t="shared" si="37"/>
        <v>5.4</v>
      </c>
      <c r="E468" s="3">
        <f t="shared" si="38"/>
        <v>3.6530509947697039</v>
      </c>
      <c r="F468" s="22">
        <f t="shared" si="39"/>
        <v>0.47665927804878044</v>
      </c>
    </row>
    <row r="469" spans="1:6" x14ac:dyDescent="0.2">
      <c r="A469" s="11" t="s">
        <v>1119</v>
      </c>
      <c r="B469" s="24">
        <f t="shared" si="35"/>
        <v>2</v>
      </c>
      <c r="C469" s="22">
        <f t="shared" si="36"/>
        <v>1.279145</v>
      </c>
      <c r="D469" s="3">
        <f t="shared" si="37"/>
        <v>4.7</v>
      </c>
      <c r="E469" s="3">
        <f t="shared" si="38"/>
        <v>3.651392887476101</v>
      </c>
      <c r="F469" s="22">
        <f t="shared" si="39"/>
        <v>0.63957249999999999</v>
      </c>
    </row>
    <row r="470" spans="1:6" x14ac:dyDescent="0.2">
      <c r="A470" t="s">
        <v>908</v>
      </c>
      <c r="B470" s="24">
        <f t="shared" si="35"/>
        <v>2</v>
      </c>
      <c r="C470" s="22">
        <f t="shared" si="36"/>
        <v>3.4475609756097563</v>
      </c>
      <c r="D470" s="3">
        <f t="shared" si="37"/>
        <v>9.1000000000000014</v>
      </c>
      <c r="E470" s="3">
        <f t="shared" si="38"/>
        <v>3.5963244641748888</v>
      </c>
      <c r="F470" s="22">
        <f t="shared" si="39"/>
        <v>1.7237804878048781</v>
      </c>
    </row>
    <row r="471" spans="1:6" x14ac:dyDescent="0.2">
      <c r="A471" t="s">
        <v>919</v>
      </c>
      <c r="B471" s="24">
        <f t="shared" si="35"/>
        <v>3</v>
      </c>
      <c r="C471" s="22">
        <f t="shared" si="36"/>
        <v>1.0982195121951219</v>
      </c>
      <c r="D471" s="3">
        <f t="shared" si="37"/>
        <v>3.9</v>
      </c>
      <c r="E471" s="3">
        <f t="shared" si="38"/>
        <v>3.5957048711473871</v>
      </c>
      <c r="F471" s="22">
        <f t="shared" si="39"/>
        <v>0.36607317073170731</v>
      </c>
    </row>
    <row r="472" spans="1:6" x14ac:dyDescent="0.2">
      <c r="A472" s="11" t="s">
        <v>454</v>
      </c>
      <c r="B472" s="24">
        <f t="shared" si="35"/>
        <v>6</v>
      </c>
      <c r="C472" s="22">
        <f t="shared" si="36"/>
        <v>4.2841310975609757</v>
      </c>
      <c r="D472" s="3">
        <f t="shared" si="37"/>
        <v>8.6000000000000014</v>
      </c>
      <c r="E472" s="3">
        <f t="shared" si="38"/>
        <v>3.5944989481909215</v>
      </c>
      <c r="F472" s="22">
        <f t="shared" si="39"/>
        <v>0.71402184959349591</v>
      </c>
    </row>
    <row r="473" spans="1:6" x14ac:dyDescent="0.2">
      <c r="A473" s="11" t="s">
        <v>816</v>
      </c>
      <c r="B473" s="24">
        <f t="shared" si="35"/>
        <v>5</v>
      </c>
      <c r="C473" s="22">
        <f t="shared" si="36"/>
        <v>1.0208604878048781</v>
      </c>
      <c r="D473" s="3">
        <f t="shared" si="37"/>
        <v>3.7999999999999994</v>
      </c>
      <c r="E473" s="3">
        <f t="shared" si="38"/>
        <v>3.5892630914322345</v>
      </c>
      <c r="F473" s="22">
        <f t="shared" si="39"/>
        <v>0.20417209756097562</v>
      </c>
    </row>
    <row r="474" spans="1:6" x14ac:dyDescent="0.2">
      <c r="A474" s="11" t="s">
        <v>1728</v>
      </c>
      <c r="B474" s="24">
        <f t="shared" si="35"/>
        <v>6</v>
      </c>
      <c r="C474" s="22">
        <f t="shared" si="36"/>
        <v>3.3739412439024394</v>
      </c>
      <c r="D474" s="3">
        <f t="shared" si="37"/>
        <v>5.7</v>
      </c>
      <c r="E474" s="3">
        <f t="shared" si="38"/>
        <v>3.5866103711130677</v>
      </c>
      <c r="F474" s="22">
        <f t="shared" si="39"/>
        <v>0.56232354065040657</v>
      </c>
    </row>
    <row r="475" spans="1:6" x14ac:dyDescent="0.2">
      <c r="A475" s="11" t="s">
        <v>161</v>
      </c>
      <c r="B475" s="24">
        <f t="shared" si="35"/>
        <v>5</v>
      </c>
      <c r="C475" s="22">
        <f t="shared" si="36"/>
        <v>1.2688238048780489</v>
      </c>
      <c r="D475" s="3">
        <f t="shared" si="37"/>
        <v>4.5000000000000009</v>
      </c>
      <c r="E475" s="3">
        <f t="shared" si="38"/>
        <v>3.5450528705636666</v>
      </c>
      <c r="F475" s="22">
        <f t="shared" si="39"/>
        <v>0.25376476097560979</v>
      </c>
    </row>
    <row r="476" spans="1:6" x14ac:dyDescent="0.2">
      <c r="A476" t="s">
        <v>878</v>
      </c>
      <c r="B476" s="24">
        <f t="shared" si="35"/>
        <v>1</v>
      </c>
      <c r="C476" s="22">
        <f t="shared" si="36"/>
        <v>2.5499999999999998</v>
      </c>
      <c r="D476" s="3">
        <f t="shared" si="37"/>
        <v>7.8</v>
      </c>
      <c r="E476" s="3">
        <f t="shared" si="38"/>
        <v>3.5409050576752437</v>
      </c>
      <c r="F476" s="22">
        <f t="shared" si="39"/>
        <v>2.5499999999999998</v>
      </c>
    </row>
    <row r="477" spans="1:6" x14ac:dyDescent="0.2">
      <c r="A477" t="s">
        <v>828</v>
      </c>
      <c r="B477" s="24">
        <f t="shared" si="35"/>
        <v>2</v>
      </c>
      <c r="C477" s="22">
        <f t="shared" si="36"/>
        <v>4.1500000000000004</v>
      </c>
      <c r="D477" s="3">
        <f t="shared" si="37"/>
        <v>10.1</v>
      </c>
      <c r="E477" s="3">
        <f t="shared" si="38"/>
        <v>3.5322117247084028</v>
      </c>
      <c r="F477" s="22">
        <f t="shared" si="39"/>
        <v>2.0750000000000002</v>
      </c>
    </row>
    <row r="478" spans="1:6" x14ac:dyDescent="0.2">
      <c r="A478" t="s">
        <v>839</v>
      </c>
      <c r="B478" s="24">
        <f t="shared" si="35"/>
        <v>2</v>
      </c>
      <c r="C478" s="22">
        <f t="shared" si="36"/>
        <v>1.263218</v>
      </c>
      <c r="D478" s="3">
        <f t="shared" si="37"/>
        <v>4.5</v>
      </c>
      <c r="E478" s="3">
        <f t="shared" si="38"/>
        <v>3.525054995059957</v>
      </c>
      <c r="F478" s="22">
        <f t="shared" si="39"/>
        <v>0.63160899999999998</v>
      </c>
    </row>
    <row r="479" spans="1:6" x14ac:dyDescent="0.2">
      <c r="A479" s="11" t="s">
        <v>1194</v>
      </c>
      <c r="B479" s="24">
        <f t="shared" si="35"/>
        <v>5</v>
      </c>
      <c r="C479" s="22">
        <f t="shared" si="36"/>
        <v>3.1381403170731708</v>
      </c>
      <c r="D479" s="3">
        <f t="shared" si="37"/>
        <v>6.1999999999999993</v>
      </c>
      <c r="E479" s="3">
        <f t="shared" si="38"/>
        <v>3.4897825605100312</v>
      </c>
      <c r="F479" s="22">
        <f t="shared" si="39"/>
        <v>0.62762806341463417</v>
      </c>
    </row>
    <row r="480" spans="1:6" x14ac:dyDescent="0.2">
      <c r="A480" t="s">
        <v>525</v>
      </c>
      <c r="B480" s="24">
        <f t="shared" si="35"/>
        <v>7</v>
      </c>
      <c r="C480" s="22">
        <f t="shared" si="36"/>
        <v>20.184146341463418</v>
      </c>
      <c r="D480" s="3">
        <f t="shared" si="37"/>
        <v>41.5</v>
      </c>
      <c r="E480" s="3">
        <f t="shared" si="38"/>
        <v>3.4614338905896709</v>
      </c>
      <c r="F480" s="22">
        <f t="shared" si="39"/>
        <v>2.8834494773519168</v>
      </c>
    </row>
    <row r="481" spans="1:6" x14ac:dyDescent="0.2">
      <c r="A481" s="11" t="s">
        <v>1420</v>
      </c>
      <c r="B481" s="24">
        <f t="shared" si="35"/>
        <v>3</v>
      </c>
      <c r="C481" s="22">
        <f t="shared" si="36"/>
        <v>1.171632</v>
      </c>
      <c r="D481" s="3">
        <f t="shared" si="37"/>
        <v>4.1000000000000005</v>
      </c>
      <c r="E481" s="3">
        <f t="shared" si="38"/>
        <v>3.4509299864644274</v>
      </c>
      <c r="F481" s="22">
        <f t="shared" si="39"/>
        <v>0.390544</v>
      </c>
    </row>
    <row r="482" spans="1:6" x14ac:dyDescent="0.2">
      <c r="A482" t="s">
        <v>1645</v>
      </c>
      <c r="B482" s="24">
        <f t="shared" si="35"/>
        <v>4</v>
      </c>
      <c r="C482" s="22">
        <f t="shared" si="36"/>
        <v>1.795745219512195</v>
      </c>
      <c r="D482" s="3">
        <f t="shared" si="37"/>
        <v>4.8000000000000007</v>
      </c>
      <c r="E482" s="3">
        <f t="shared" si="38"/>
        <v>3.4506947760234752</v>
      </c>
      <c r="F482" s="22">
        <f t="shared" si="39"/>
        <v>0.44893630487804875</v>
      </c>
    </row>
    <row r="483" spans="1:6" x14ac:dyDescent="0.2">
      <c r="A483" s="11" t="s">
        <v>1478</v>
      </c>
      <c r="B483" s="24">
        <f t="shared" si="35"/>
        <v>7</v>
      </c>
      <c r="C483" s="22">
        <f t="shared" si="36"/>
        <v>4.4642926829268301</v>
      </c>
      <c r="D483" s="3">
        <f t="shared" si="37"/>
        <v>7.1999999999999993</v>
      </c>
      <c r="E483" s="3">
        <f t="shared" si="38"/>
        <v>3.4174944088113737</v>
      </c>
      <c r="F483" s="22">
        <f t="shared" si="39"/>
        <v>0.63775609756097573</v>
      </c>
    </row>
    <row r="484" spans="1:6" x14ac:dyDescent="0.2">
      <c r="A484" s="11" t="s">
        <v>1132</v>
      </c>
      <c r="B484" s="24">
        <f t="shared" si="35"/>
        <v>5</v>
      </c>
      <c r="C484" s="22">
        <f t="shared" si="36"/>
        <v>1.3866220975609758</v>
      </c>
      <c r="D484" s="3">
        <f t="shared" si="37"/>
        <v>3.8999999999999995</v>
      </c>
      <c r="E484" s="3">
        <f t="shared" si="38"/>
        <v>3.399998153453947</v>
      </c>
      <c r="F484" s="22">
        <f t="shared" si="39"/>
        <v>0.27732441951219516</v>
      </c>
    </row>
    <row r="485" spans="1:6" x14ac:dyDescent="0.2">
      <c r="A485" s="11" t="s">
        <v>1468</v>
      </c>
      <c r="B485" s="24">
        <f t="shared" si="35"/>
        <v>5</v>
      </c>
      <c r="C485" s="22">
        <f t="shared" si="36"/>
        <v>5.4402439024390246</v>
      </c>
      <c r="D485" s="3">
        <f t="shared" si="37"/>
        <v>10.999999999999998</v>
      </c>
      <c r="E485" s="3">
        <f t="shared" si="38"/>
        <v>3.3808020287167277</v>
      </c>
      <c r="F485" s="22">
        <f t="shared" si="39"/>
        <v>1.088048780487805</v>
      </c>
    </row>
    <row r="486" spans="1:6" x14ac:dyDescent="0.2">
      <c r="A486" s="11" t="s">
        <v>1885</v>
      </c>
      <c r="B486" s="24">
        <f t="shared" si="35"/>
        <v>3</v>
      </c>
      <c r="C486" s="22">
        <f t="shared" si="36"/>
        <v>0.23101651219512195</v>
      </c>
      <c r="D486" s="3">
        <f t="shared" si="37"/>
        <v>3.4</v>
      </c>
      <c r="E486" s="3">
        <f t="shared" si="38"/>
        <v>3.3454945308953663</v>
      </c>
      <c r="F486" s="22">
        <f t="shared" si="39"/>
        <v>7.7005504065040656E-2</v>
      </c>
    </row>
    <row r="487" spans="1:6" x14ac:dyDescent="0.2">
      <c r="A487" t="s">
        <v>629</v>
      </c>
      <c r="B487" s="24">
        <f t="shared" si="35"/>
        <v>2</v>
      </c>
      <c r="C487" s="22">
        <f t="shared" si="36"/>
        <v>0.81666700000000003</v>
      </c>
      <c r="D487" s="3">
        <f t="shared" si="37"/>
        <v>4</v>
      </c>
      <c r="E487" s="3">
        <f t="shared" si="38"/>
        <v>3.3365000508147413</v>
      </c>
      <c r="F487" s="22">
        <f t="shared" si="39"/>
        <v>0.40833350000000002</v>
      </c>
    </row>
    <row r="488" spans="1:6" x14ac:dyDescent="0.2">
      <c r="A488" t="s">
        <v>1232</v>
      </c>
      <c r="B488" s="24">
        <f t="shared" si="35"/>
        <v>2</v>
      </c>
      <c r="C488" s="22">
        <f t="shared" si="36"/>
        <v>0.58669199999999999</v>
      </c>
      <c r="D488" s="3">
        <f t="shared" si="37"/>
        <v>3.8999999999999995</v>
      </c>
      <c r="E488" s="3">
        <f t="shared" si="38"/>
        <v>3.3310203053329355</v>
      </c>
      <c r="F488" s="22">
        <f t="shared" si="39"/>
        <v>0.293346</v>
      </c>
    </row>
    <row r="489" spans="1:6" x14ac:dyDescent="0.2">
      <c r="A489" t="s">
        <v>293</v>
      </c>
      <c r="B489" s="24">
        <f t="shared" si="35"/>
        <v>3</v>
      </c>
      <c r="C489" s="22">
        <f t="shared" si="36"/>
        <v>1.8943832926829269</v>
      </c>
      <c r="D489" s="3">
        <f t="shared" si="37"/>
        <v>4.8999999999999995</v>
      </c>
      <c r="E489" s="3">
        <f t="shared" si="38"/>
        <v>3.3282988970660963</v>
      </c>
      <c r="F489" s="22">
        <f t="shared" si="39"/>
        <v>0.63146109756097568</v>
      </c>
    </row>
    <row r="490" spans="1:6" x14ac:dyDescent="0.2">
      <c r="A490" s="11" t="s">
        <v>561</v>
      </c>
      <c r="B490" s="24">
        <f t="shared" si="35"/>
        <v>3</v>
      </c>
      <c r="C490" s="22">
        <f t="shared" si="36"/>
        <v>8.8000000000000007</v>
      </c>
      <c r="D490" s="3">
        <f t="shared" si="37"/>
        <v>22.3</v>
      </c>
      <c r="E490" s="3">
        <f t="shared" si="38"/>
        <v>3.3221542214270174</v>
      </c>
      <c r="F490" s="22">
        <f t="shared" si="39"/>
        <v>2.9333333333333336</v>
      </c>
    </row>
    <row r="491" spans="1:6" x14ac:dyDescent="0.2">
      <c r="A491" s="11" t="s">
        <v>389</v>
      </c>
      <c r="B491" s="24">
        <f t="shared" si="35"/>
        <v>4</v>
      </c>
      <c r="C491" s="22">
        <f t="shared" si="36"/>
        <v>1.6979839999999999</v>
      </c>
      <c r="D491" s="3">
        <f t="shared" si="37"/>
        <v>3.6999999999999997</v>
      </c>
      <c r="E491" s="3">
        <f t="shared" si="38"/>
        <v>3.2900393378851618</v>
      </c>
      <c r="F491" s="22">
        <f t="shared" si="39"/>
        <v>0.42449599999999998</v>
      </c>
    </row>
    <row r="492" spans="1:6" x14ac:dyDescent="0.2">
      <c r="A492" s="11" t="s">
        <v>168</v>
      </c>
      <c r="B492" s="24">
        <f t="shared" si="35"/>
        <v>7</v>
      </c>
      <c r="C492" s="22">
        <f t="shared" si="36"/>
        <v>9.8081364390243913</v>
      </c>
      <c r="D492" s="3">
        <f t="shared" si="37"/>
        <v>19.7</v>
      </c>
      <c r="E492" s="3">
        <f t="shared" si="38"/>
        <v>3.2618920723285871</v>
      </c>
      <c r="F492" s="22">
        <f t="shared" si="39"/>
        <v>1.4011623484320559</v>
      </c>
    </row>
    <row r="493" spans="1:6" x14ac:dyDescent="0.2">
      <c r="A493" s="11" t="s">
        <v>347</v>
      </c>
      <c r="B493" s="24">
        <f t="shared" si="35"/>
        <v>6</v>
      </c>
      <c r="C493" s="22">
        <f t="shared" si="36"/>
        <v>11.636116707317074</v>
      </c>
      <c r="D493" s="3">
        <f t="shared" si="37"/>
        <v>25.300000000000004</v>
      </c>
      <c r="E493" s="3">
        <f t="shared" si="38"/>
        <v>3.2579473406307558</v>
      </c>
      <c r="F493" s="22">
        <f t="shared" si="39"/>
        <v>1.9393527845528455</v>
      </c>
    </row>
    <row r="494" spans="1:6" x14ac:dyDescent="0.2">
      <c r="A494" t="s">
        <v>1802</v>
      </c>
      <c r="B494" s="24">
        <f t="shared" si="35"/>
        <v>2</v>
      </c>
      <c r="C494" s="22">
        <f t="shared" si="36"/>
        <v>0.75733300000000003</v>
      </c>
      <c r="D494" s="3">
        <f t="shared" si="37"/>
        <v>3.8</v>
      </c>
      <c r="E494" s="3">
        <f t="shared" si="38"/>
        <v>3.2357622658581047</v>
      </c>
      <c r="F494" s="22">
        <f t="shared" si="39"/>
        <v>0.37866650000000002</v>
      </c>
    </row>
    <row r="495" spans="1:6" x14ac:dyDescent="0.2">
      <c r="A495" s="11" t="s">
        <v>1197</v>
      </c>
      <c r="B495" s="24">
        <f t="shared" si="35"/>
        <v>5</v>
      </c>
      <c r="C495" s="22">
        <f t="shared" si="36"/>
        <v>1.1483355609756098</v>
      </c>
      <c r="D495" s="3">
        <f t="shared" si="37"/>
        <v>4</v>
      </c>
      <c r="E495" s="3">
        <f t="shared" si="38"/>
        <v>3.2155321103418588</v>
      </c>
      <c r="F495" s="22">
        <f t="shared" si="39"/>
        <v>0.22966711219512198</v>
      </c>
    </row>
    <row r="496" spans="1:6" x14ac:dyDescent="0.2">
      <c r="A496" s="11" t="s">
        <v>728</v>
      </c>
      <c r="B496" s="24">
        <f t="shared" si="35"/>
        <v>7</v>
      </c>
      <c r="C496" s="22">
        <f t="shared" si="36"/>
        <v>6.5829268292682928</v>
      </c>
      <c r="D496" s="3">
        <f t="shared" si="37"/>
        <v>10.299999999999999</v>
      </c>
      <c r="E496" s="3">
        <f t="shared" si="38"/>
        <v>3.2059555413746033</v>
      </c>
      <c r="F496" s="22">
        <f t="shared" si="39"/>
        <v>0.94041811846689893</v>
      </c>
    </row>
    <row r="497" spans="1:6" x14ac:dyDescent="0.2">
      <c r="A497" s="11" t="s">
        <v>902</v>
      </c>
      <c r="B497" s="24">
        <f t="shared" si="35"/>
        <v>4</v>
      </c>
      <c r="C497" s="22">
        <f t="shared" si="36"/>
        <v>1.7939560000000001</v>
      </c>
      <c r="D497" s="3">
        <f t="shared" si="37"/>
        <v>3.5999999999999996</v>
      </c>
      <c r="E497" s="3">
        <f t="shared" si="38"/>
        <v>3.1714905525784705</v>
      </c>
      <c r="F497" s="22">
        <f t="shared" si="39"/>
        <v>0.44848900000000003</v>
      </c>
    </row>
    <row r="498" spans="1:6" x14ac:dyDescent="0.2">
      <c r="A498" s="11" t="s">
        <v>157</v>
      </c>
      <c r="B498" s="24">
        <f t="shared" si="35"/>
        <v>2</v>
      </c>
      <c r="C498" s="22">
        <f t="shared" si="36"/>
        <v>9</v>
      </c>
      <c r="D498" s="3">
        <f t="shared" si="37"/>
        <v>24.3</v>
      </c>
      <c r="E498" s="3">
        <f t="shared" si="38"/>
        <v>3.1661065317327424</v>
      </c>
      <c r="F498" s="22">
        <f t="shared" si="39"/>
        <v>4.5</v>
      </c>
    </row>
    <row r="499" spans="1:6" x14ac:dyDescent="0.2">
      <c r="A499" s="11" t="s">
        <v>1338</v>
      </c>
      <c r="B499" s="24">
        <f t="shared" si="35"/>
        <v>7</v>
      </c>
      <c r="C499" s="22">
        <f t="shared" si="36"/>
        <v>6.0274056585365852</v>
      </c>
      <c r="D499" s="3">
        <f t="shared" si="37"/>
        <v>9.6</v>
      </c>
      <c r="E499" s="3">
        <f t="shared" si="38"/>
        <v>3.1649735812259112</v>
      </c>
      <c r="F499" s="22">
        <f t="shared" si="39"/>
        <v>0.86105795121951212</v>
      </c>
    </row>
    <row r="500" spans="1:6" x14ac:dyDescent="0.2">
      <c r="A500" t="s">
        <v>1495</v>
      </c>
      <c r="B500" s="24">
        <f t="shared" si="35"/>
        <v>2</v>
      </c>
      <c r="C500" s="22">
        <f t="shared" si="36"/>
        <v>2.6381670000000002</v>
      </c>
      <c r="D500" s="3">
        <f t="shared" si="37"/>
        <v>6.5</v>
      </c>
      <c r="E500" s="3">
        <f t="shared" si="38"/>
        <v>3.157706766673166</v>
      </c>
      <c r="F500" s="22">
        <f t="shared" si="39"/>
        <v>1.3190835000000001</v>
      </c>
    </row>
    <row r="501" spans="1:6" x14ac:dyDescent="0.2">
      <c r="A501" s="11" t="s">
        <v>1551</v>
      </c>
      <c r="B501" s="24">
        <f t="shared" si="35"/>
        <v>2</v>
      </c>
      <c r="C501" s="22">
        <f t="shared" si="36"/>
        <v>1.25</v>
      </c>
      <c r="D501" s="3">
        <f t="shared" si="37"/>
        <v>3.7</v>
      </c>
      <c r="E501" s="3">
        <f t="shared" si="38"/>
        <v>3.0689030392221195</v>
      </c>
      <c r="F501" s="22">
        <f t="shared" si="39"/>
        <v>0.625</v>
      </c>
    </row>
    <row r="502" spans="1:6" x14ac:dyDescent="0.2">
      <c r="A502" t="s">
        <v>443</v>
      </c>
      <c r="B502" s="24">
        <f t="shared" si="35"/>
        <v>3</v>
      </c>
      <c r="C502" s="22">
        <f t="shared" si="36"/>
        <v>1.5117248780487804</v>
      </c>
      <c r="D502" s="3">
        <f t="shared" si="37"/>
        <v>5</v>
      </c>
      <c r="E502" s="3">
        <f t="shared" si="38"/>
        <v>3.0627824150190297</v>
      </c>
      <c r="F502" s="22">
        <f t="shared" si="39"/>
        <v>0.50390829268292681</v>
      </c>
    </row>
    <row r="503" spans="1:6" x14ac:dyDescent="0.2">
      <c r="A503" s="11" t="s">
        <v>991</v>
      </c>
      <c r="B503" s="24">
        <f t="shared" si="35"/>
        <v>5</v>
      </c>
      <c r="C503" s="22">
        <f t="shared" si="36"/>
        <v>3.3220899268292681</v>
      </c>
      <c r="D503" s="3">
        <f t="shared" si="37"/>
        <v>6.4</v>
      </c>
      <c r="E503" s="3">
        <f t="shared" si="38"/>
        <v>3.0627098966061226</v>
      </c>
      <c r="F503" s="22">
        <f t="shared" si="39"/>
        <v>0.66441798536585361</v>
      </c>
    </row>
    <row r="504" spans="1:6" x14ac:dyDescent="0.2">
      <c r="A504" s="11" t="s">
        <v>390</v>
      </c>
      <c r="B504" s="24">
        <f t="shared" si="35"/>
        <v>3</v>
      </c>
      <c r="C504" s="22">
        <f t="shared" si="36"/>
        <v>2.5861770000000002</v>
      </c>
      <c r="D504" s="3">
        <f t="shared" si="37"/>
        <v>6.6</v>
      </c>
      <c r="E504" s="3">
        <f t="shared" si="38"/>
        <v>3.0483611509988733</v>
      </c>
      <c r="F504" s="22">
        <f t="shared" si="39"/>
        <v>0.86205900000000002</v>
      </c>
    </row>
    <row r="505" spans="1:6" x14ac:dyDescent="0.2">
      <c r="A505" s="11" t="s">
        <v>599</v>
      </c>
      <c r="B505" s="24">
        <f t="shared" si="35"/>
        <v>7</v>
      </c>
      <c r="C505" s="22">
        <f t="shared" si="36"/>
        <v>20.521341463414632</v>
      </c>
      <c r="D505" s="3">
        <f t="shared" si="37"/>
        <v>42.5</v>
      </c>
      <c r="E505" s="3">
        <f t="shared" si="38"/>
        <v>3.0171729668941989</v>
      </c>
      <c r="F505" s="22">
        <f t="shared" si="39"/>
        <v>2.9316202090592332</v>
      </c>
    </row>
    <row r="506" spans="1:6" x14ac:dyDescent="0.2">
      <c r="A506" s="11" t="s">
        <v>515</v>
      </c>
      <c r="B506" s="24">
        <f t="shared" si="35"/>
        <v>5</v>
      </c>
      <c r="C506" s="22">
        <f t="shared" si="36"/>
        <v>1.0107733414634146</v>
      </c>
      <c r="D506" s="3">
        <f t="shared" si="37"/>
        <v>3.7</v>
      </c>
      <c r="E506" s="3">
        <f t="shared" si="38"/>
        <v>2.9752410560960176</v>
      </c>
      <c r="F506" s="22">
        <f t="shared" si="39"/>
        <v>0.20215466829268292</v>
      </c>
    </row>
    <row r="507" spans="1:6" x14ac:dyDescent="0.2">
      <c r="A507" t="s">
        <v>1250</v>
      </c>
      <c r="B507" s="24">
        <f t="shared" si="35"/>
        <v>2</v>
      </c>
      <c r="C507" s="22">
        <f t="shared" si="36"/>
        <v>3.05</v>
      </c>
      <c r="D507" s="3">
        <f t="shared" si="37"/>
        <v>7.2</v>
      </c>
      <c r="E507" s="3">
        <f t="shared" si="38"/>
        <v>2.9747139429870186</v>
      </c>
      <c r="F507" s="22">
        <f t="shared" si="39"/>
        <v>1.5249999999999999</v>
      </c>
    </row>
    <row r="508" spans="1:6" x14ac:dyDescent="0.2">
      <c r="A508" s="11" t="s">
        <v>1320</v>
      </c>
      <c r="B508" s="24">
        <f t="shared" si="35"/>
        <v>4</v>
      </c>
      <c r="C508" s="22">
        <f t="shared" si="36"/>
        <v>0.87038300000000002</v>
      </c>
      <c r="D508" s="3">
        <f t="shared" si="37"/>
        <v>2.5</v>
      </c>
      <c r="E508" s="3">
        <f t="shared" si="38"/>
        <v>2.9744098388699558</v>
      </c>
      <c r="F508" s="22">
        <f t="shared" si="39"/>
        <v>0.21759575</v>
      </c>
    </row>
    <row r="509" spans="1:6" x14ac:dyDescent="0.2">
      <c r="A509" s="11" t="s">
        <v>472</v>
      </c>
      <c r="B509" s="24">
        <f t="shared" si="35"/>
        <v>4</v>
      </c>
      <c r="C509" s="22">
        <f t="shared" si="36"/>
        <v>1.0714440487804879</v>
      </c>
      <c r="D509" s="3">
        <f t="shared" si="37"/>
        <v>3.9000000000000004</v>
      </c>
      <c r="E509" s="3">
        <f t="shared" si="38"/>
        <v>2.9723961769689651</v>
      </c>
      <c r="F509" s="22">
        <f t="shared" si="39"/>
        <v>0.26786101219512198</v>
      </c>
    </row>
    <row r="510" spans="1:6" x14ac:dyDescent="0.2">
      <c r="A510" s="11" t="s">
        <v>1475</v>
      </c>
      <c r="B510" s="24">
        <f t="shared" si="35"/>
        <v>5</v>
      </c>
      <c r="C510" s="22">
        <f t="shared" si="36"/>
        <v>0.73171724390243897</v>
      </c>
      <c r="D510" s="3">
        <f t="shared" si="37"/>
        <v>3.1999999999999997</v>
      </c>
      <c r="E510" s="3">
        <f t="shared" si="38"/>
        <v>2.9597339342982782</v>
      </c>
      <c r="F510" s="22">
        <f t="shared" si="39"/>
        <v>0.1463434487804878</v>
      </c>
    </row>
    <row r="511" spans="1:6" x14ac:dyDescent="0.2">
      <c r="A511" s="11" t="s">
        <v>637</v>
      </c>
      <c r="B511" s="24">
        <f t="shared" si="35"/>
        <v>3</v>
      </c>
      <c r="C511" s="22">
        <f t="shared" si="36"/>
        <v>5.4005130000000001</v>
      </c>
      <c r="D511" s="3">
        <f t="shared" si="37"/>
        <v>14.1</v>
      </c>
      <c r="E511" s="3">
        <f t="shared" si="38"/>
        <v>2.8918470957187927</v>
      </c>
      <c r="F511" s="22">
        <f t="shared" si="39"/>
        <v>1.800171</v>
      </c>
    </row>
    <row r="512" spans="1:6" x14ac:dyDescent="0.2">
      <c r="A512" t="s">
        <v>98</v>
      </c>
      <c r="B512" s="24">
        <f t="shared" si="35"/>
        <v>3</v>
      </c>
      <c r="C512" s="22">
        <f t="shared" si="36"/>
        <v>1.4995767804878049</v>
      </c>
      <c r="D512" s="3">
        <f t="shared" si="37"/>
        <v>3.6999999999999997</v>
      </c>
      <c r="E512" s="3">
        <f t="shared" si="38"/>
        <v>2.8782145533943932</v>
      </c>
      <c r="F512" s="22">
        <f t="shared" si="39"/>
        <v>0.4998589268292683</v>
      </c>
    </row>
    <row r="513" spans="1:6" x14ac:dyDescent="0.2">
      <c r="A513" s="11" t="s">
        <v>530</v>
      </c>
      <c r="B513" s="24">
        <f t="shared" si="35"/>
        <v>4</v>
      </c>
      <c r="C513" s="22">
        <f t="shared" si="36"/>
        <v>3.3197820243902441</v>
      </c>
      <c r="D513" s="3">
        <f t="shared" si="37"/>
        <v>6.8</v>
      </c>
      <c r="E513" s="3">
        <f t="shared" si="38"/>
        <v>2.866265063656892</v>
      </c>
      <c r="F513" s="22">
        <f t="shared" si="39"/>
        <v>0.82994550609756101</v>
      </c>
    </row>
    <row r="514" spans="1:6" x14ac:dyDescent="0.2">
      <c r="A514" t="s">
        <v>1905</v>
      </c>
      <c r="B514" s="24">
        <f t="shared" ref="B514:B577" si="40">SUMIF(Player,A514,Count)</f>
        <v>4</v>
      </c>
      <c r="C514" s="22">
        <f t="shared" ref="C514:C577" si="41">SUMIF(Player,A514,Cap)/1000000</f>
        <v>4.5733511219512195</v>
      </c>
      <c r="D514" s="3">
        <f t="shared" ref="D514:D577" si="42">SUMIF(Player,A514,GVT)</f>
        <v>9.8000000000000007</v>
      </c>
      <c r="E514" s="3">
        <f t="shared" ref="E514:E577" si="43">SUMIF(Player,A514,GVS)</f>
        <v>2.8546922734433329</v>
      </c>
      <c r="F514" s="22">
        <f t="shared" ref="F514:F577" si="44">C514/B514</f>
        <v>1.1433377804878049</v>
      </c>
    </row>
    <row r="515" spans="1:6" x14ac:dyDescent="0.2">
      <c r="A515" s="11" t="s">
        <v>1230</v>
      </c>
      <c r="B515" s="24">
        <f t="shared" si="40"/>
        <v>6</v>
      </c>
      <c r="C515" s="22">
        <f t="shared" si="41"/>
        <v>18.119512195121953</v>
      </c>
      <c r="D515" s="3">
        <f t="shared" si="42"/>
        <v>36.800000000000004</v>
      </c>
      <c r="E515" s="3">
        <f t="shared" si="43"/>
        <v>2.8418451843779149</v>
      </c>
      <c r="F515" s="22">
        <f t="shared" si="44"/>
        <v>3.019918699186992</v>
      </c>
    </row>
    <row r="516" spans="1:6" x14ac:dyDescent="0.2">
      <c r="A516" s="11" t="s">
        <v>903</v>
      </c>
      <c r="B516" s="24">
        <f t="shared" si="40"/>
        <v>7</v>
      </c>
      <c r="C516" s="22">
        <f t="shared" si="41"/>
        <v>33.951219512195124</v>
      </c>
      <c r="D516" s="3">
        <f t="shared" si="42"/>
        <v>73.7</v>
      </c>
      <c r="E516" s="3">
        <f t="shared" si="43"/>
        <v>2.8169348638922713</v>
      </c>
      <c r="F516" s="22">
        <f t="shared" si="44"/>
        <v>4.8501742160278747</v>
      </c>
    </row>
    <row r="517" spans="1:6" x14ac:dyDescent="0.2">
      <c r="A517" s="11" t="s">
        <v>1333</v>
      </c>
      <c r="B517" s="24">
        <f t="shared" si="40"/>
        <v>3</v>
      </c>
      <c r="C517" s="22">
        <f t="shared" si="41"/>
        <v>0.89707499999999996</v>
      </c>
      <c r="D517" s="3">
        <f t="shared" si="42"/>
        <v>3.5999999999999996</v>
      </c>
      <c r="E517" s="3">
        <f t="shared" si="43"/>
        <v>2.8160754374605013</v>
      </c>
      <c r="F517" s="22">
        <f t="shared" si="44"/>
        <v>0.29902499999999999</v>
      </c>
    </row>
    <row r="518" spans="1:6" x14ac:dyDescent="0.2">
      <c r="A518" s="11" t="s">
        <v>978</v>
      </c>
      <c r="B518" s="24">
        <f t="shared" si="40"/>
        <v>5</v>
      </c>
      <c r="C518" s="22">
        <f t="shared" si="41"/>
        <v>2.2850090000000001</v>
      </c>
      <c r="D518" s="3">
        <f t="shared" si="42"/>
        <v>5.0999999999999996</v>
      </c>
      <c r="E518" s="3">
        <f t="shared" si="43"/>
        <v>2.8032289492438114</v>
      </c>
      <c r="F518" s="22">
        <f t="shared" si="44"/>
        <v>0.45700180000000001</v>
      </c>
    </row>
    <row r="519" spans="1:6" x14ac:dyDescent="0.2">
      <c r="A519" s="11" t="s">
        <v>1111</v>
      </c>
      <c r="B519" s="24">
        <f t="shared" si="40"/>
        <v>2</v>
      </c>
      <c r="C519" s="22">
        <f t="shared" si="41"/>
        <v>0.175152</v>
      </c>
      <c r="D519" s="3">
        <f t="shared" si="42"/>
        <v>2.8</v>
      </c>
      <c r="E519" s="3">
        <f t="shared" si="43"/>
        <v>2.7986269768057337</v>
      </c>
      <c r="F519" s="22">
        <f t="shared" si="44"/>
        <v>8.7576000000000001E-2</v>
      </c>
    </row>
    <row r="520" spans="1:6" x14ac:dyDescent="0.2">
      <c r="A520" s="11" t="s">
        <v>613</v>
      </c>
      <c r="B520" s="24">
        <f t="shared" si="40"/>
        <v>4</v>
      </c>
      <c r="C520" s="22">
        <f t="shared" si="41"/>
        <v>0.9286519024390244</v>
      </c>
      <c r="D520" s="3">
        <f t="shared" si="42"/>
        <v>3.1999999999999997</v>
      </c>
      <c r="E520" s="3">
        <f t="shared" si="43"/>
        <v>2.7938835406519189</v>
      </c>
      <c r="F520" s="22">
        <f t="shared" si="44"/>
        <v>0.2321629756097561</v>
      </c>
    </row>
    <row r="521" spans="1:6" x14ac:dyDescent="0.2">
      <c r="A521" s="11" t="s">
        <v>479</v>
      </c>
      <c r="B521" s="24">
        <f t="shared" si="40"/>
        <v>4</v>
      </c>
      <c r="C521" s="22">
        <f t="shared" si="41"/>
        <v>1.0153079268292682</v>
      </c>
      <c r="D521" s="3">
        <f t="shared" si="42"/>
        <v>2.8</v>
      </c>
      <c r="E521" s="3">
        <f t="shared" si="43"/>
        <v>2.7598432369282828</v>
      </c>
      <c r="F521" s="22">
        <f t="shared" si="44"/>
        <v>0.25382698170731705</v>
      </c>
    </row>
    <row r="522" spans="1:6" x14ac:dyDescent="0.2">
      <c r="A522" s="11" t="s">
        <v>776</v>
      </c>
      <c r="B522" s="24">
        <f t="shared" si="40"/>
        <v>7</v>
      </c>
      <c r="C522" s="22">
        <f t="shared" si="41"/>
        <v>7.5396623658536592</v>
      </c>
      <c r="D522" s="3">
        <f t="shared" si="42"/>
        <v>13.8</v>
      </c>
      <c r="E522" s="3">
        <f t="shared" si="43"/>
        <v>2.732879696469654</v>
      </c>
      <c r="F522" s="22">
        <f t="shared" si="44"/>
        <v>1.0770946236933798</v>
      </c>
    </row>
    <row r="523" spans="1:6" x14ac:dyDescent="0.2">
      <c r="A523" s="11" t="s">
        <v>130</v>
      </c>
      <c r="B523" s="24">
        <f t="shared" si="40"/>
        <v>4</v>
      </c>
      <c r="C523" s="22">
        <f t="shared" si="41"/>
        <v>2.1189288048780486</v>
      </c>
      <c r="D523" s="3">
        <f t="shared" si="42"/>
        <v>4.2</v>
      </c>
      <c r="E523" s="3">
        <f t="shared" si="43"/>
        <v>2.694630290661622</v>
      </c>
      <c r="F523" s="22">
        <f t="shared" si="44"/>
        <v>0.52973220121951214</v>
      </c>
    </row>
    <row r="524" spans="1:6" x14ac:dyDescent="0.2">
      <c r="A524" s="11" t="s">
        <v>1006</v>
      </c>
      <c r="B524" s="24">
        <f t="shared" si="40"/>
        <v>5</v>
      </c>
      <c r="C524" s="22">
        <f t="shared" si="41"/>
        <v>3.7523015853658537</v>
      </c>
      <c r="D524" s="3">
        <f t="shared" si="42"/>
        <v>7.6000000000000014</v>
      </c>
      <c r="E524" s="3">
        <f t="shared" si="43"/>
        <v>2.676002384651718</v>
      </c>
      <c r="F524" s="22">
        <f t="shared" si="44"/>
        <v>0.75046031707317074</v>
      </c>
    </row>
    <row r="525" spans="1:6" x14ac:dyDescent="0.2">
      <c r="A525" t="s">
        <v>35</v>
      </c>
      <c r="B525" s="24">
        <f t="shared" si="40"/>
        <v>6</v>
      </c>
      <c r="C525" s="22">
        <f t="shared" si="41"/>
        <v>25.795609536585363</v>
      </c>
      <c r="D525" s="3">
        <f t="shared" si="42"/>
        <v>58.7</v>
      </c>
      <c r="E525" s="3">
        <f t="shared" si="43"/>
        <v>2.6617581544093829</v>
      </c>
      <c r="F525" s="22">
        <f t="shared" si="44"/>
        <v>4.2992682560975606</v>
      </c>
    </row>
    <row r="526" spans="1:6" x14ac:dyDescent="0.2">
      <c r="A526" s="11" t="s">
        <v>860</v>
      </c>
      <c r="B526" s="24">
        <f t="shared" si="40"/>
        <v>4</v>
      </c>
      <c r="C526" s="22">
        <f t="shared" si="41"/>
        <v>3.5935117073170728</v>
      </c>
      <c r="D526" s="3">
        <f t="shared" si="42"/>
        <v>6.7999999999999989</v>
      </c>
      <c r="E526" s="3">
        <f t="shared" si="43"/>
        <v>2.659710500624175</v>
      </c>
      <c r="F526" s="22">
        <f t="shared" si="44"/>
        <v>0.8983779268292682</v>
      </c>
    </row>
    <row r="527" spans="1:6" x14ac:dyDescent="0.2">
      <c r="A527" t="s">
        <v>1635</v>
      </c>
      <c r="B527" s="24">
        <f t="shared" si="40"/>
        <v>1</v>
      </c>
      <c r="C527" s="22">
        <f t="shared" si="41"/>
        <v>0.21099999999999999</v>
      </c>
      <c r="D527" s="3">
        <f t="shared" si="42"/>
        <v>2.8</v>
      </c>
      <c r="E527" s="3">
        <f t="shared" si="43"/>
        <v>2.6592208833042332</v>
      </c>
      <c r="F527" s="22">
        <f t="shared" si="44"/>
        <v>0.21099999999999999</v>
      </c>
    </row>
    <row r="528" spans="1:6" x14ac:dyDescent="0.2">
      <c r="A528" s="11" t="s">
        <v>739</v>
      </c>
      <c r="B528" s="24">
        <f t="shared" si="40"/>
        <v>2</v>
      </c>
      <c r="C528" s="22">
        <f t="shared" si="41"/>
        <v>0.71541500000000002</v>
      </c>
      <c r="D528" s="3">
        <f t="shared" si="42"/>
        <v>3.2</v>
      </c>
      <c r="E528" s="3">
        <f t="shared" si="43"/>
        <v>2.6509892756359332</v>
      </c>
      <c r="F528" s="22">
        <f t="shared" si="44"/>
        <v>0.35770750000000001</v>
      </c>
    </row>
    <row r="529" spans="1:6" x14ac:dyDescent="0.2">
      <c r="A529" s="11" t="s">
        <v>1301</v>
      </c>
      <c r="B529" s="24">
        <f t="shared" si="40"/>
        <v>3</v>
      </c>
      <c r="C529" s="22">
        <f t="shared" si="41"/>
        <v>1.26166</v>
      </c>
      <c r="D529" s="3">
        <f t="shared" si="42"/>
        <v>3.5</v>
      </c>
      <c r="E529" s="3">
        <f t="shared" si="43"/>
        <v>2.6487485221039666</v>
      </c>
      <c r="F529" s="22">
        <f t="shared" si="44"/>
        <v>0.42055333333333333</v>
      </c>
    </row>
    <row r="530" spans="1:6" x14ac:dyDescent="0.2">
      <c r="A530" s="11" t="s">
        <v>958</v>
      </c>
      <c r="B530" s="24">
        <f t="shared" si="40"/>
        <v>1</v>
      </c>
      <c r="C530" s="22">
        <f t="shared" si="41"/>
        <v>0.58333299999999999</v>
      </c>
      <c r="D530" s="3">
        <f t="shared" si="42"/>
        <v>2.9</v>
      </c>
      <c r="E530" s="3">
        <f t="shared" si="43"/>
        <v>2.6160030584380118</v>
      </c>
      <c r="F530" s="22">
        <f t="shared" si="44"/>
        <v>0.58333299999999999</v>
      </c>
    </row>
    <row r="531" spans="1:6" x14ac:dyDescent="0.2">
      <c r="A531" t="s">
        <v>520</v>
      </c>
      <c r="B531" s="24">
        <f t="shared" si="40"/>
        <v>7</v>
      </c>
      <c r="C531" s="22">
        <f t="shared" si="41"/>
        <v>23.756097560975611</v>
      </c>
      <c r="D531" s="3">
        <f t="shared" si="42"/>
        <v>50.6</v>
      </c>
      <c r="E531" s="3">
        <f t="shared" si="43"/>
        <v>2.6018342783441888</v>
      </c>
      <c r="F531" s="22">
        <f t="shared" si="44"/>
        <v>3.3937282229965158</v>
      </c>
    </row>
    <row r="532" spans="1:6" x14ac:dyDescent="0.2">
      <c r="A532" s="11" t="s">
        <v>424</v>
      </c>
      <c r="B532" s="24">
        <f t="shared" si="40"/>
        <v>6</v>
      </c>
      <c r="C532" s="22">
        <f t="shared" si="41"/>
        <v>2.112306463414634</v>
      </c>
      <c r="D532" s="3">
        <f t="shared" si="42"/>
        <v>3.8999999999999995</v>
      </c>
      <c r="E532" s="3">
        <f t="shared" si="43"/>
        <v>2.6010034258255694</v>
      </c>
      <c r="F532" s="22">
        <f t="shared" si="44"/>
        <v>0.35205107723577234</v>
      </c>
    </row>
    <row r="533" spans="1:6" x14ac:dyDescent="0.2">
      <c r="A533" t="s">
        <v>1246</v>
      </c>
      <c r="B533" s="24">
        <f t="shared" si="40"/>
        <v>1</v>
      </c>
      <c r="C533" s="22">
        <f t="shared" si="41"/>
        <v>0.55000000000000004</v>
      </c>
      <c r="D533" s="3">
        <f t="shared" si="42"/>
        <v>2.6</v>
      </c>
      <c r="E533" s="3">
        <f t="shared" si="43"/>
        <v>2.6</v>
      </c>
      <c r="F533" s="22">
        <f t="shared" si="44"/>
        <v>0.55000000000000004</v>
      </c>
    </row>
    <row r="534" spans="1:6" x14ac:dyDescent="0.2">
      <c r="A534" s="11" t="s">
        <v>1689</v>
      </c>
      <c r="B534" s="24">
        <f t="shared" si="40"/>
        <v>4</v>
      </c>
      <c r="C534" s="22">
        <f t="shared" si="41"/>
        <v>1.617262</v>
      </c>
      <c r="D534" s="3">
        <f t="shared" si="42"/>
        <v>3.3000000000000003</v>
      </c>
      <c r="E534" s="3">
        <f t="shared" si="43"/>
        <v>2.5966503564364714</v>
      </c>
      <c r="F534" s="22">
        <f t="shared" si="44"/>
        <v>0.40431549999999999</v>
      </c>
    </row>
    <row r="535" spans="1:6" x14ac:dyDescent="0.2">
      <c r="A535" s="11" t="s">
        <v>239</v>
      </c>
      <c r="B535" s="24">
        <f t="shared" si="40"/>
        <v>4</v>
      </c>
      <c r="C535" s="22">
        <f t="shared" si="41"/>
        <v>8.9999990000000007</v>
      </c>
      <c r="D535" s="3">
        <f t="shared" si="42"/>
        <v>20.3</v>
      </c>
      <c r="E535" s="3">
        <f t="shared" si="43"/>
        <v>2.5897523117757268</v>
      </c>
      <c r="F535" s="22">
        <f t="shared" si="44"/>
        <v>2.2499997500000002</v>
      </c>
    </row>
    <row r="536" spans="1:6" x14ac:dyDescent="0.2">
      <c r="A536" t="s">
        <v>984</v>
      </c>
      <c r="B536" s="24">
        <f t="shared" si="40"/>
        <v>5</v>
      </c>
      <c r="C536" s="22">
        <f t="shared" si="41"/>
        <v>7.3849573170731713</v>
      </c>
      <c r="D536" s="3">
        <f t="shared" si="42"/>
        <v>14.8</v>
      </c>
      <c r="E536" s="3">
        <f t="shared" si="43"/>
        <v>2.5889639774581434</v>
      </c>
      <c r="F536" s="22">
        <f t="shared" si="44"/>
        <v>1.4769914634146342</v>
      </c>
    </row>
    <row r="537" spans="1:6" x14ac:dyDescent="0.2">
      <c r="A537" s="11" t="s">
        <v>1218</v>
      </c>
      <c r="B537" s="24">
        <f t="shared" si="40"/>
        <v>2</v>
      </c>
      <c r="C537" s="22">
        <f t="shared" si="41"/>
        <v>0.93639899999999998</v>
      </c>
      <c r="D537" s="3">
        <f t="shared" si="42"/>
        <v>3.5</v>
      </c>
      <c r="E537" s="3">
        <f t="shared" si="43"/>
        <v>2.5824685003174519</v>
      </c>
      <c r="F537" s="22">
        <f t="shared" si="44"/>
        <v>0.46819949999999999</v>
      </c>
    </row>
    <row r="538" spans="1:6" x14ac:dyDescent="0.2">
      <c r="A538" s="11" t="s">
        <v>1384</v>
      </c>
      <c r="B538" s="24">
        <f t="shared" si="40"/>
        <v>5</v>
      </c>
      <c r="C538" s="22">
        <f t="shared" si="41"/>
        <v>7.2308492439024397</v>
      </c>
      <c r="D538" s="3">
        <f t="shared" si="42"/>
        <v>13.8</v>
      </c>
      <c r="E538" s="3">
        <f t="shared" si="43"/>
        <v>2.5773955355970268</v>
      </c>
      <c r="F538" s="22">
        <f t="shared" si="44"/>
        <v>1.4461698487804879</v>
      </c>
    </row>
    <row r="539" spans="1:6" x14ac:dyDescent="0.2">
      <c r="A539" s="11" t="s">
        <v>194</v>
      </c>
      <c r="B539" s="24">
        <f t="shared" si="40"/>
        <v>7</v>
      </c>
      <c r="C539" s="22">
        <f t="shared" si="41"/>
        <v>17.90921931707317</v>
      </c>
      <c r="D539" s="3">
        <f t="shared" si="42"/>
        <v>36.300000000000004</v>
      </c>
      <c r="E539" s="3">
        <f t="shared" si="43"/>
        <v>2.5762672224690935</v>
      </c>
      <c r="F539" s="22">
        <f t="shared" si="44"/>
        <v>2.5584599024390244</v>
      </c>
    </row>
    <row r="540" spans="1:6" x14ac:dyDescent="0.2">
      <c r="A540" t="s">
        <v>982</v>
      </c>
      <c r="B540" s="24">
        <f t="shared" si="40"/>
        <v>3</v>
      </c>
      <c r="C540" s="22">
        <f t="shared" si="41"/>
        <v>1.4672757073170732</v>
      </c>
      <c r="D540" s="3">
        <f t="shared" si="42"/>
        <v>3.2</v>
      </c>
      <c r="E540" s="3">
        <f t="shared" si="43"/>
        <v>2.5648299163561923</v>
      </c>
      <c r="F540" s="22">
        <f t="shared" si="44"/>
        <v>0.4890919024390244</v>
      </c>
    </row>
    <row r="541" spans="1:6" x14ac:dyDescent="0.2">
      <c r="A541" s="11" t="s">
        <v>811</v>
      </c>
      <c r="B541" s="24">
        <f t="shared" si="40"/>
        <v>4</v>
      </c>
      <c r="C541" s="22">
        <f t="shared" si="41"/>
        <v>2.5375000000000001</v>
      </c>
      <c r="D541" s="3">
        <f t="shared" si="42"/>
        <v>3.9000000000000004</v>
      </c>
      <c r="E541" s="3">
        <f t="shared" si="43"/>
        <v>2.5261592298890196</v>
      </c>
      <c r="F541" s="22">
        <f t="shared" si="44"/>
        <v>0.63437500000000002</v>
      </c>
    </row>
    <row r="542" spans="1:6" x14ac:dyDescent="0.2">
      <c r="A542" t="s">
        <v>1770</v>
      </c>
      <c r="B542" s="24">
        <f t="shared" si="40"/>
        <v>3</v>
      </c>
      <c r="C542" s="22">
        <f t="shared" si="41"/>
        <v>0.60662807317073164</v>
      </c>
      <c r="D542" s="3">
        <f t="shared" si="42"/>
        <v>2.9</v>
      </c>
      <c r="E542" s="3">
        <f t="shared" si="43"/>
        <v>2.5134160648806985</v>
      </c>
      <c r="F542" s="22">
        <f t="shared" si="44"/>
        <v>0.2022093577235772</v>
      </c>
    </row>
    <row r="543" spans="1:6" x14ac:dyDescent="0.2">
      <c r="A543" t="s">
        <v>887</v>
      </c>
      <c r="B543" s="24">
        <f t="shared" si="40"/>
        <v>2</v>
      </c>
      <c r="C543" s="22">
        <f t="shared" si="41"/>
        <v>1.2172480000000001</v>
      </c>
      <c r="D543" s="3">
        <f t="shared" si="42"/>
        <v>3.9</v>
      </c>
      <c r="E543" s="3">
        <f t="shared" si="43"/>
        <v>2.505399332467793</v>
      </c>
      <c r="F543" s="22">
        <f t="shared" si="44"/>
        <v>0.60862400000000005</v>
      </c>
    </row>
    <row r="544" spans="1:6" x14ac:dyDescent="0.2">
      <c r="A544" t="s">
        <v>766</v>
      </c>
      <c r="B544" s="24">
        <f t="shared" si="40"/>
        <v>1</v>
      </c>
      <c r="C544" s="22">
        <f t="shared" si="41"/>
        <v>1.51</v>
      </c>
      <c r="D544" s="3">
        <f t="shared" si="42"/>
        <v>4.7</v>
      </c>
      <c r="E544" s="3">
        <f t="shared" si="43"/>
        <v>2.4982082033374362</v>
      </c>
      <c r="F544" s="22">
        <f t="shared" si="44"/>
        <v>1.51</v>
      </c>
    </row>
    <row r="545" spans="1:6" x14ac:dyDescent="0.2">
      <c r="A545" t="s">
        <v>802</v>
      </c>
      <c r="B545" s="24">
        <f t="shared" si="40"/>
        <v>3</v>
      </c>
      <c r="C545" s="22">
        <f t="shared" si="41"/>
        <v>0.9394526341463415</v>
      </c>
      <c r="D545" s="3">
        <f t="shared" si="42"/>
        <v>3.1999999999999997</v>
      </c>
      <c r="E545" s="3">
        <f t="shared" si="43"/>
        <v>2.4780301414352173</v>
      </c>
      <c r="F545" s="22">
        <f t="shared" si="44"/>
        <v>0.3131508780487805</v>
      </c>
    </row>
    <row r="546" spans="1:6" x14ac:dyDescent="0.2">
      <c r="A546" s="11" t="s">
        <v>140</v>
      </c>
      <c r="B546" s="24">
        <f t="shared" si="40"/>
        <v>6</v>
      </c>
      <c r="C546" s="22">
        <f t="shared" si="41"/>
        <v>10.614634146341464</v>
      </c>
      <c r="D546" s="3">
        <f t="shared" si="42"/>
        <v>21.2</v>
      </c>
      <c r="E546" s="3">
        <f t="shared" si="43"/>
        <v>2.4211800931221497</v>
      </c>
      <c r="F546" s="22">
        <f t="shared" si="44"/>
        <v>1.7691056910569107</v>
      </c>
    </row>
    <row r="547" spans="1:6" x14ac:dyDescent="0.2">
      <c r="A547" s="11" t="s">
        <v>545</v>
      </c>
      <c r="B547" s="24">
        <f t="shared" si="40"/>
        <v>5</v>
      </c>
      <c r="C547" s="22">
        <f t="shared" si="41"/>
        <v>11.326829268292684</v>
      </c>
      <c r="D547" s="3">
        <f t="shared" si="42"/>
        <v>22.5</v>
      </c>
      <c r="E547" s="3">
        <f t="shared" si="43"/>
        <v>2.4191572490369775</v>
      </c>
      <c r="F547" s="22">
        <f t="shared" si="44"/>
        <v>2.2653658536585368</v>
      </c>
    </row>
    <row r="548" spans="1:6" x14ac:dyDescent="0.2">
      <c r="A548" t="s">
        <v>626</v>
      </c>
      <c r="B548" s="24">
        <f t="shared" si="40"/>
        <v>4</v>
      </c>
      <c r="C548" s="22">
        <f t="shared" si="41"/>
        <v>1.3608026829268292</v>
      </c>
      <c r="D548" s="3">
        <f t="shared" si="42"/>
        <v>3.1999999999999997</v>
      </c>
      <c r="E548" s="3">
        <f t="shared" si="43"/>
        <v>2.4142251062075424</v>
      </c>
      <c r="F548" s="22">
        <f t="shared" si="44"/>
        <v>0.34020067073170729</v>
      </c>
    </row>
    <row r="549" spans="1:6" x14ac:dyDescent="0.2">
      <c r="A549" s="11" t="s">
        <v>922</v>
      </c>
      <c r="B549" s="24">
        <f t="shared" si="40"/>
        <v>5</v>
      </c>
      <c r="C549" s="22">
        <f t="shared" si="41"/>
        <v>30.014373219512194</v>
      </c>
      <c r="D549" s="3">
        <f t="shared" si="42"/>
        <v>70.5</v>
      </c>
      <c r="E549" s="3">
        <f t="shared" si="43"/>
        <v>2.4117032890857244</v>
      </c>
      <c r="F549" s="22">
        <f t="shared" si="44"/>
        <v>6.0028746439024392</v>
      </c>
    </row>
    <row r="550" spans="1:6" x14ac:dyDescent="0.2">
      <c r="A550" s="11" t="s">
        <v>1303</v>
      </c>
      <c r="B550" s="24">
        <f t="shared" si="40"/>
        <v>3</v>
      </c>
      <c r="C550" s="22">
        <f t="shared" si="41"/>
        <v>0.86966851219512198</v>
      </c>
      <c r="D550" s="3">
        <f t="shared" si="42"/>
        <v>3.0999999999999996</v>
      </c>
      <c r="E550" s="3">
        <f t="shared" si="43"/>
        <v>2.3944100673711457</v>
      </c>
      <c r="F550" s="22">
        <f t="shared" si="44"/>
        <v>0.28988950406504066</v>
      </c>
    </row>
    <row r="551" spans="1:6" x14ac:dyDescent="0.2">
      <c r="A551" s="11" t="s">
        <v>1542</v>
      </c>
      <c r="B551" s="24">
        <f t="shared" si="40"/>
        <v>3</v>
      </c>
      <c r="C551" s="22">
        <f t="shared" si="41"/>
        <v>2.1</v>
      </c>
      <c r="D551" s="3">
        <f t="shared" si="42"/>
        <v>4</v>
      </c>
      <c r="E551" s="3">
        <f t="shared" si="43"/>
        <v>2.3715422758100786</v>
      </c>
      <c r="F551" s="22">
        <f t="shared" si="44"/>
        <v>0.70000000000000007</v>
      </c>
    </row>
    <row r="552" spans="1:6" x14ac:dyDescent="0.2">
      <c r="A552" s="11" t="s">
        <v>1517</v>
      </c>
      <c r="B552" s="24">
        <f t="shared" si="40"/>
        <v>7</v>
      </c>
      <c r="C552" s="22">
        <f t="shared" si="41"/>
        <v>23.341463414634145</v>
      </c>
      <c r="D552" s="3">
        <f t="shared" si="42"/>
        <v>50.800000000000004</v>
      </c>
      <c r="E552" s="3">
        <f t="shared" si="43"/>
        <v>2.3613627783321469</v>
      </c>
      <c r="F552" s="22">
        <f t="shared" si="44"/>
        <v>3.3344947735191637</v>
      </c>
    </row>
    <row r="553" spans="1:6" x14ac:dyDescent="0.2">
      <c r="A553" t="s">
        <v>1833</v>
      </c>
      <c r="B553" s="24">
        <f t="shared" si="40"/>
        <v>1</v>
      </c>
      <c r="C553" s="22">
        <f t="shared" si="41"/>
        <v>0.63400000000000001</v>
      </c>
      <c r="D553" s="3">
        <f t="shared" si="42"/>
        <v>3.2</v>
      </c>
      <c r="E553" s="3">
        <f t="shared" si="43"/>
        <v>2.3536308211924322</v>
      </c>
      <c r="F553" s="22">
        <f t="shared" si="44"/>
        <v>0.63400000000000001</v>
      </c>
    </row>
    <row r="554" spans="1:6" x14ac:dyDescent="0.2">
      <c r="A554" s="11" t="s">
        <v>411</v>
      </c>
      <c r="B554" s="24">
        <f t="shared" si="40"/>
        <v>1</v>
      </c>
      <c r="C554" s="22">
        <f t="shared" si="41"/>
        <v>0.57499999999999996</v>
      </c>
      <c r="D554" s="3">
        <f t="shared" si="42"/>
        <v>2.6</v>
      </c>
      <c r="E554" s="3">
        <f t="shared" si="43"/>
        <v>2.3378481703986895</v>
      </c>
      <c r="F554" s="22">
        <f t="shared" si="44"/>
        <v>0.57499999999999996</v>
      </c>
    </row>
    <row r="555" spans="1:6" x14ac:dyDescent="0.2">
      <c r="A555" s="11" t="s">
        <v>866</v>
      </c>
      <c r="B555" s="24">
        <f t="shared" si="40"/>
        <v>7</v>
      </c>
      <c r="C555" s="22">
        <f t="shared" si="41"/>
        <v>16.256097560975608</v>
      </c>
      <c r="D555" s="3">
        <f t="shared" si="42"/>
        <v>32.599999999999994</v>
      </c>
      <c r="E555" s="3">
        <f t="shared" si="43"/>
        <v>2.3218968979150132</v>
      </c>
      <c r="F555" s="22">
        <f t="shared" si="44"/>
        <v>2.3222996515679442</v>
      </c>
    </row>
    <row r="556" spans="1:6" x14ac:dyDescent="0.2">
      <c r="A556" s="11" t="s">
        <v>103</v>
      </c>
      <c r="B556" s="24">
        <f t="shared" si="40"/>
        <v>5</v>
      </c>
      <c r="C556" s="22">
        <f t="shared" si="41"/>
        <v>2.1511781707317077</v>
      </c>
      <c r="D556" s="3">
        <f t="shared" si="42"/>
        <v>4.1999999999999993</v>
      </c>
      <c r="E556" s="3">
        <f t="shared" si="43"/>
        <v>2.3109385955133015</v>
      </c>
      <c r="F556" s="22">
        <f t="shared" si="44"/>
        <v>0.43023563414634153</v>
      </c>
    </row>
    <row r="557" spans="1:6" x14ac:dyDescent="0.2">
      <c r="A557" t="s">
        <v>246</v>
      </c>
      <c r="B557" s="24">
        <f t="shared" si="40"/>
        <v>1</v>
      </c>
      <c r="C557" s="22">
        <f t="shared" si="41"/>
        <v>0.73599999999999999</v>
      </c>
      <c r="D557" s="3">
        <f t="shared" si="42"/>
        <v>2.9</v>
      </c>
      <c r="E557" s="3">
        <f t="shared" si="43"/>
        <v>2.2961015542261785</v>
      </c>
      <c r="F557" s="22">
        <f t="shared" si="44"/>
        <v>0.73599999999999999</v>
      </c>
    </row>
    <row r="558" spans="1:6" x14ac:dyDescent="0.2">
      <c r="A558" t="s">
        <v>115</v>
      </c>
      <c r="B558" s="24">
        <f t="shared" si="40"/>
        <v>3</v>
      </c>
      <c r="C558" s="22">
        <f t="shared" si="41"/>
        <v>0.79188658536585366</v>
      </c>
      <c r="D558" s="3">
        <f t="shared" si="42"/>
        <v>2.4</v>
      </c>
      <c r="E558" s="3">
        <f t="shared" si="43"/>
        <v>2.2939488025546875</v>
      </c>
      <c r="F558" s="22">
        <f t="shared" si="44"/>
        <v>0.26396219512195124</v>
      </c>
    </row>
    <row r="559" spans="1:6" x14ac:dyDescent="0.2">
      <c r="A559" s="11" t="s">
        <v>915</v>
      </c>
      <c r="B559" s="24">
        <f t="shared" si="40"/>
        <v>7</v>
      </c>
      <c r="C559" s="22">
        <f t="shared" si="41"/>
        <v>10.271191536585366</v>
      </c>
      <c r="D559" s="3">
        <f t="shared" si="42"/>
        <v>17.899999999999999</v>
      </c>
      <c r="E559" s="3">
        <f t="shared" si="43"/>
        <v>2.2933179804854076</v>
      </c>
      <c r="F559" s="22">
        <f t="shared" si="44"/>
        <v>1.4673130766550524</v>
      </c>
    </row>
    <row r="560" spans="1:6" x14ac:dyDescent="0.2">
      <c r="A560" t="s">
        <v>1822</v>
      </c>
      <c r="B560" s="24">
        <f t="shared" si="40"/>
        <v>6</v>
      </c>
      <c r="C560" s="22">
        <f t="shared" si="41"/>
        <v>1.0882912682926829</v>
      </c>
      <c r="D560" s="3">
        <f t="shared" si="42"/>
        <v>2.4</v>
      </c>
      <c r="E560" s="3">
        <f t="shared" si="43"/>
        <v>2.2871355142230896</v>
      </c>
      <c r="F560" s="22">
        <f t="shared" si="44"/>
        <v>0.18138187804878048</v>
      </c>
    </row>
    <row r="561" spans="1:6" x14ac:dyDescent="0.2">
      <c r="A561" s="11" t="s">
        <v>1269</v>
      </c>
      <c r="B561" s="24">
        <f t="shared" si="40"/>
        <v>2</v>
      </c>
      <c r="C561" s="22">
        <f t="shared" si="41"/>
        <v>5.5</v>
      </c>
      <c r="D561" s="3">
        <f t="shared" si="42"/>
        <v>14.200000000000001</v>
      </c>
      <c r="E561" s="3">
        <f t="shared" si="43"/>
        <v>2.2757809759079297</v>
      </c>
      <c r="F561" s="22">
        <f t="shared" si="44"/>
        <v>2.75</v>
      </c>
    </row>
    <row r="562" spans="1:6" x14ac:dyDescent="0.2">
      <c r="A562" s="11" t="s">
        <v>886</v>
      </c>
      <c r="B562" s="24">
        <f t="shared" si="40"/>
        <v>1</v>
      </c>
      <c r="C562" s="22">
        <f t="shared" si="41"/>
        <v>1.25</v>
      </c>
      <c r="D562" s="3">
        <f t="shared" si="42"/>
        <v>4.3</v>
      </c>
      <c r="E562" s="3">
        <f t="shared" si="43"/>
        <v>2.2683233205898414</v>
      </c>
      <c r="F562" s="22">
        <f t="shared" si="44"/>
        <v>1.25</v>
      </c>
    </row>
    <row r="563" spans="1:6" x14ac:dyDescent="0.2">
      <c r="A563" s="11" t="s">
        <v>1086</v>
      </c>
      <c r="B563" s="24">
        <f t="shared" si="40"/>
        <v>3</v>
      </c>
      <c r="C563" s="22">
        <f t="shared" si="41"/>
        <v>0.23042456097560976</v>
      </c>
      <c r="D563" s="3">
        <f t="shared" si="42"/>
        <v>2.4000000000000004</v>
      </c>
      <c r="E563" s="3">
        <f t="shared" si="43"/>
        <v>2.2682285072046655</v>
      </c>
      <c r="F563" s="22">
        <f t="shared" si="44"/>
        <v>7.680818699186992E-2</v>
      </c>
    </row>
    <row r="564" spans="1:6" x14ac:dyDescent="0.2">
      <c r="A564" s="11" t="s">
        <v>847</v>
      </c>
      <c r="B564" s="24">
        <f t="shared" si="40"/>
        <v>4</v>
      </c>
      <c r="C564" s="22">
        <f t="shared" si="41"/>
        <v>1.451101</v>
      </c>
      <c r="D564" s="3">
        <f t="shared" si="42"/>
        <v>3.5</v>
      </c>
      <c r="E564" s="3">
        <f t="shared" si="43"/>
        <v>2.2675687998752783</v>
      </c>
      <c r="F564" s="22">
        <f t="shared" si="44"/>
        <v>0.36277524999999999</v>
      </c>
    </row>
    <row r="565" spans="1:6" x14ac:dyDescent="0.2">
      <c r="A565" s="11" t="s">
        <v>420</v>
      </c>
      <c r="B565" s="24">
        <f t="shared" si="40"/>
        <v>3</v>
      </c>
      <c r="C565" s="22">
        <f t="shared" si="41"/>
        <v>1.4566600000000001</v>
      </c>
      <c r="D565" s="3">
        <f t="shared" si="42"/>
        <v>3.4000000000000004</v>
      </c>
      <c r="E565" s="3">
        <f t="shared" si="43"/>
        <v>2.2651567130108861</v>
      </c>
      <c r="F565" s="22">
        <f t="shared" si="44"/>
        <v>0.48555333333333334</v>
      </c>
    </row>
    <row r="566" spans="1:6" x14ac:dyDescent="0.2">
      <c r="A566" s="11" t="s">
        <v>1445</v>
      </c>
      <c r="B566" s="24">
        <f t="shared" si="40"/>
        <v>7</v>
      </c>
      <c r="C566" s="22">
        <f t="shared" si="41"/>
        <v>17.534756097560976</v>
      </c>
      <c r="D566" s="3">
        <f t="shared" si="42"/>
        <v>34.300000000000004</v>
      </c>
      <c r="E566" s="3">
        <f t="shared" si="43"/>
        <v>2.2526669038741525</v>
      </c>
      <c r="F566" s="22">
        <f t="shared" si="44"/>
        <v>2.5049651567944253</v>
      </c>
    </row>
    <row r="567" spans="1:6" x14ac:dyDescent="0.2">
      <c r="A567" t="s">
        <v>532</v>
      </c>
      <c r="B567" s="24">
        <f t="shared" si="40"/>
        <v>2</v>
      </c>
      <c r="C567" s="22">
        <f t="shared" si="41"/>
        <v>1.2359230000000001</v>
      </c>
      <c r="D567" s="3">
        <f t="shared" si="42"/>
        <v>3.8</v>
      </c>
      <c r="E567" s="3">
        <f t="shared" si="43"/>
        <v>2.2305821379386055</v>
      </c>
      <c r="F567" s="22">
        <f t="shared" si="44"/>
        <v>0.61796150000000005</v>
      </c>
    </row>
    <row r="568" spans="1:6" x14ac:dyDescent="0.2">
      <c r="A568" s="11" t="s">
        <v>316</v>
      </c>
      <c r="B568" s="24">
        <f t="shared" si="40"/>
        <v>7</v>
      </c>
      <c r="C568" s="22">
        <f t="shared" si="41"/>
        <v>10.571178195121952</v>
      </c>
      <c r="D568" s="3">
        <f t="shared" si="42"/>
        <v>18.600000000000001</v>
      </c>
      <c r="E568" s="3">
        <f t="shared" si="43"/>
        <v>2.2252091866393746</v>
      </c>
      <c r="F568" s="22">
        <f t="shared" si="44"/>
        <v>1.5101683135888504</v>
      </c>
    </row>
    <row r="569" spans="1:6" x14ac:dyDescent="0.2">
      <c r="A569" s="11" t="s">
        <v>1709</v>
      </c>
      <c r="B569" s="24">
        <f t="shared" si="40"/>
        <v>6</v>
      </c>
      <c r="C569" s="22">
        <f t="shared" si="41"/>
        <v>6.4180721463414638</v>
      </c>
      <c r="D569" s="3">
        <f t="shared" si="42"/>
        <v>10.200000000000001</v>
      </c>
      <c r="E569" s="3">
        <f t="shared" si="43"/>
        <v>2.2056183137336332</v>
      </c>
      <c r="F569" s="22">
        <f t="shared" si="44"/>
        <v>1.0696786910569107</v>
      </c>
    </row>
    <row r="570" spans="1:6" x14ac:dyDescent="0.2">
      <c r="A570" s="11" t="s">
        <v>380</v>
      </c>
      <c r="B570" s="24">
        <f t="shared" si="40"/>
        <v>4</v>
      </c>
      <c r="C570" s="22">
        <f t="shared" si="41"/>
        <v>1.2033906097560976</v>
      </c>
      <c r="D570" s="3">
        <f t="shared" si="42"/>
        <v>2.5</v>
      </c>
      <c r="E570" s="3">
        <f t="shared" si="43"/>
        <v>2.2039379239208388</v>
      </c>
      <c r="F570" s="22">
        <f t="shared" si="44"/>
        <v>0.30084765243902439</v>
      </c>
    </row>
    <row r="571" spans="1:6" x14ac:dyDescent="0.2">
      <c r="A571" s="11" t="s">
        <v>281</v>
      </c>
      <c r="B571" s="24">
        <f t="shared" si="40"/>
        <v>5</v>
      </c>
      <c r="C571" s="22">
        <f t="shared" si="41"/>
        <v>1.483620487804878</v>
      </c>
      <c r="D571" s="3">
        <f t="shared" si="42"/>
        <v>2.4000000000000004</v>
      </c>
      <c r="E571" s="3">
        <f t="shared" si="43"/>
        <v>2.1932311247591145</v>
      </c>
      <c r="F571" s="22">
        <f t="shared" si="44"/>
        <v>0.29672409756097562</v>
      </c>
    </row>
    <row r="572" spans="1:6" x14ac:dyDescent="0.2">
      <c r="A572" t="s">
        <v>113</v>
      </c>
      <c r="B572" s="24">
        <f t="shared" si="40"/>
        <v>3</v>
      </c>
      <c r="C572" s="22">
        <f t="shared" si="41"/>
        <v>1.4945478048780487</v>
      </c>
      <c r="D572" s="3">
        <f t="shared" si="42"/>
        <v>3.9000000000000004</v>
      </c>
      <c r="E572" s="3">
        <f t="shared" si="43"/>
        <v>2.1876660012982869</v>
      </c>
      <c r="F572" s="22">
        <f t="shared" si="44"/>
        <v>0.49818260162601624</v>
      </c>
    </row>
    <row r="573" spans="1:6" x14ac:dyDescent="0.2">
      <c r="A573" s="11" t="s">
        <v>1754</v>
      </c>
      <c r="B573" s="24">
        <f t="shared" si="40"/>
        <v>3</v>
      </c>
      <c r="C573" s="22">
        <f t="shared" si="41"/>
        <v>1.6131720000000001</v>
      </c>
      <c r="D573" s="3">
        <f t="shared" si="42"/>
        <v>2.7</v>
      </c>
      <c r="E573" s="3">
        <f t="shared" si="43"/>
        <v>2.1732912199796908</v>
      </c>
      <c r="F573" s="22">
        <f t="shared" si="44"/>
        <v>0.53772399999999998</v>
      </c>
    </row>
    <row r="574" spans="1:6" x14ac:dyDescent="0.2">
      <c r="A574" t="s">
        <v>463</v>
      </c>
      <c r="B574" s="24">
        <f t="shared" si="40"/>
        <v>7</v>
      </c>
      <c r="C574" s="22">
        <f t="shared" si="41"/>
        <v>23.641463414634146</v>
      </c>
      <c r="D574" s="3">
        <f t="shared" si="42"/>
        <v>49.999999999999993</v>
      </c>
      <c r="E574" s="3">
        <f t="shared" si="43"/>
        <v>2.1708900775342337</v>
      </c>
      <c r="F574" s="22">
        <f t="shared" si="44"/>
        <v>3.3773519163763064</v>
      </c>
    </row>
    <row r="575" spans="1:6" x14ac:dyDescent="0.2">
      <c r="A575" s="11" t="s">
        <v>72</v>
      </c>
      <c r="B575" s="24">
        <f t="shared" si="40"/>
        <v>6</v>
      </c>
      <c r="C575" s="22">
        <f t="shared" si="41"/>
        <v>3.5292118536585364</v>
      </c>
      <c r="D575" s="3">
        <f t="shared" si="42"/>
        <v>4.9000000000000004</v>
      </c>
      <c r="E575" s="3">
        <f t="shared" si="43"/>
        <v>2.1655909699255589</v>
      </c>
      <c r="F575" s="22">
        <f t="shared" si="44"/>
        <v>0.58820197560975607</v>
      </c>
    </row>
    <row r="576" spans="1:6" x14ac:dyDescent="0.2">
      <c r="A576" s="11" t="s">
        <v>201</v>
      </c>
      <c r="B576" s="24">
        <f t="shared" si="40"/>
        <v>3</v>
      </c>
      <c r="C576" s="22">
        <f t="shared" si="41"/>
        <v>1.6362909999999999</v>
      </c>
      <c r="D576" s="3">
        <f t="shared" si="42"/>
        <v>3.4000000000000004</v>
      </c>
      <c r="E576" s="3">
        <f t="shared" si="43"/>
        <v>2.1621520602754205</v>
      </c>
      <c r="F576" s="22">
        <f t="shared" si="44"/>
        <v>0.54543033333333335</v>
      </c>
    </row>
    <row r="577" spans="1:6" x14ac:dyDescent="0.2">
      <c r="A577" s="11" t="s">
        <v>1593</v>
      </c>
      <c r="B577" s="24">
        <f t="shared" si="40"/>
        <v>5</v>
      </c>
      <c r="C577" s="22">
        <f t="shared" si="41"/>
        <v>1.3678492926829269</v>
      </c>
      <c r="D577" s="3">
        <f t="shared" si="42"/>
        <v>2.4</v>
      </c>
      <c r="E577" s="3">
        <f t="shared" si="43"/>
        <v>2.1565922086128499</v>
      </c>
      <c r="F577" s="22">
        <f t="shared" si="44"/>
        <v>0.27356985853658539</v>
      </c>
    </row>
    <row r="578" spans="1:6" x14ac:dyDescent="0.2">
      <c r="A578" s="11" t="s">
        <v>132</v>
      </c>
      <c r="B578" s="24">
        <f t="shared" ref="B578:B641" si="45">SUMIF(Player,A578,Count)</f>
        <v>7</v>
      </c>
      <c r="C578" s="22">
        <f t="shared" ref="C578:C641" si="46">SUMIF(Player,A578,Cap)/1000000</f>
        <v>12.284756097560976</v>
      </c>
      <c r="D578" s="3">
        <f t="shared" ref="D578:D641" si="47">SUMIF(Player,A578,GVT)</f>
        <v>22.2</v>
      </c>
      <c r="E578" s="3">
        <f t="shared" ref="E578:E641" si="48">SUMIF(Player,A578,GVS)</f>
        <v>2.1251218582597753</v>
      </c>
      <c r="F578" s="22">
        <f t="shared" ref="F578:F641" si="49">C578/B578</f>
        <v>1.7549651567944251</v>
      </c>
    </row>
    <row r="579" spans="1:6" x14ac:dyDescent="0.2">
      <c r="A579" t="s">
        <v>1951</v>
      </c>
      <c r="B579" s="24">
        <f t="shared" si="45"/>
        <v>3</v>
      </c>
      <c r="C579" s="22">
        <f t="shared" si="46"/>
        <v>0.56367795121951214</v>
      </c>
      <c r="D579" s="3">
        <f t="shared" si="47"/>
        <v>2.1</v>
      </c>
      <c r="E579" s="3">
        <f t="shared" si="48"/>
        <v>2.1239891432795099</v>
      </c>
      <c r="F579" s="22">
        <f t="shared" si="49"/>
        <v>0.18789265040650405</v>
      </c>
    </row>
    <row r="580" spans="1:6" x14ac:dyDescent="0.2">
      <c r="A580" s="11" t="s">
        <v>210</v>
      </c>
      <c r="B580" s="24">
        <f t="shared" si="45"/>
        <v>7</v>
      </c>
      <c r="C580" s="22">
        <f t="shared" si="46"/>
        <v>18.966504731707321</v>
      </c>
      <c r="D580" s="3">
        <f t="shared" si="47"/>
        <v>37.9</v>
      </c>
      <c r="E580" s="3">
        <f t="shared" si="48"/>
        <v>2.1225204224757248</v>
      </c>
      <c r="F580" s="22">
        <f t="shared" si="49"/>
        <v>2.7095006759581888</v>
      </c>
    </row>
    <row r="581" spans="1:6" x14ac:dyDescent="0.2">
      <c r="A581" s="11" t="s">
        <v>1448</v>
      </c>
      <c r="B581" s="24">
        <f t="shared" si="45"/>
        <v>1</v>
      </c>
      <c r="C581" s="22">
        <f t="shared" si="46"/>
        <v>8.4409999999999999E-2</v>
      </c>
      <c r="D581" s="3">
        <f t="shared" si="47"/>
        <v>2.2000000000000002</v>
      </c>
      <c r="E581" s="3">
        <f t="shared" si="48"/>
        <v>2.1168978303339245</v>
      </c>
      <c r="F581" s="22">
        <f t="shared" si="49"/>
        <v>8.4409999999999999E-2</v>
      </c>
    </row>
    <row r="582" spans="1:6" x14ac:dyDescent="0.2">
      <c r="A582" t="s">
        <v>981</v>
      </c>
      <c r="B582" s="24">
        <f t="shared" si="45"/>
        <v>3</v>
      </c>
      <c r="C582" s="22">
        <f t="shared" si="46"/>
        <v>0.68707826829268293</v>
      </c>
      <c r="D582" s="3">
        <f t="shared" si="47"/>
        <v>2.6</v>
      </c>
      <c r="E582" s="3">
        <f t="shared" si="48"/>
        <v>2.1102276824389676</v>
      </c>
      <c r="F582" s="22">
        <f t="shared" si="49"/>
        <v>0.22902608943089431</v>
      </c>
    </row>
    <row r="583" spans="1:6" x14ac:dyDescent="0.2">
      <c r="A583" s="11" t="s">
        <v>1780</v>
      </c>
      <c r="B583" s="24">
        <f t="shared" si="45"/>
        <v>7</v>
      </c>
      <c r="C583" s="22">
        <f t="shared" si="46"/>
        <v>6.3018292682926829</v>
      </c>
      <c r="D583" s="3">
        <f t="shared" si="47"/>
        <v>8.6000000000000014</v>
      </c>
      <c r="E583" s="3">
        <f t="shared" si="48"/>
        <v>2.0984950918815373</v>
      </c>
      <c r="F583" s="22">
        <f t="shared" si="49"/>
        <v>0.90026132404181181</v>
      </c>
    </row>
    <row r="584" spans="1:6" x14ac:dyDescent="0.2">
      <c r="A584" s="11" t="s">
        <v>698</v>
      </c>
      <c r="B584" s="24">
        <f t="shared" si="45"/>
        <v>7</v>
      </c>
      <c r="C584" s="22">
        <f t="shared" si="46"/>
        <v>3.5377210731707316</v>
      </c>
      <c r="D584" s="3">
        <f t="shared" si="47"/>
        <v>3.7999999999999994</v>
      </c>
      <c r="E584" s="3">
        <f t="shared" si="48"/>
        <v>2.0896295218060712</v>
      </c>
      <c r="F584" s="22">
        <f t="shared" si="49"/>
        <v>0.50538872473867591</v>
      </c>
    </row>
    <row r="585" spans="1:6" x14ac:dyDescent="0.2">
      <c r="A585" t="s">
        <v>1245</v>
      </c>
      <c r="B585" s="24">
        <f t="shared" si="45"/>
        <v>1</v>
      </c>
      <c r="C585" s="22">
        <f t="shared" si="46"/>
        <v>0.50700000000000001</v>
      </c>
      <c r="D585" s="3">
        <f t="shared" si="47"/>
        <v>2.5</v>
      </c>
      <c r="E585" s="3">
        <f t="shared" si="48"/>
        <v>2.0626184274551336</v>
      </c>
      <c r="F585" s="22">
        <f t="shared" si="49"/>
        <v>0.50700000000000001</v>
      </c>
    </row>
    <row r="586" spans="1:6" x14ac:dyDescent="0.2">
      <c r="A586" s="11" t="s">
        <v>693</v>
      </c>
      <c r="B586" s="24">
        <f t="shared" si="45"/>
        <v>7</v>
      </c>
      <c r="C586" s="22">
        <f t="shared" si="46"/>
        <v>13.574634146341463</v>
      </c>
      <c r="D586" s="3">
        <f t="shared" si="47"/>
        <v>25.3</v>
      </c>
      <c r="E586" s="3">
        <f t="shared" si="48"/>
        <v>2.0514754783057643</v>
      </c>
      <c r="F586" s="22">
        <f t="shared" si="49"/>
        <v>1.9392334494773518</v>
      </c>
    </row>
    <row r="587" spans="1:6" x14ac:dyDescent="0.2">
      <c r="A587" t="s">
        <v>1093</v>
      </c>
      <c r="B587" s="24">
        <f t="shared" si="45"/>
        <v>2</v>
      </c>
      <c r="C587" s="22">
        <f t="shared" si="46"/>
        <v>0.95699999999999996</v>
      </c>
      <c r="D587" s="3">
        <f t="shared" si="47"/>
        <v>2.7</v>
      </c>
      <c r="E587" s="3">
        <f t="shared" si="48"/>
        <v>2.0428176470655064</v>
      </c>
      <c r="F587" s="22">
        <f t="shared" si="49"/>
        <v>0.47849999999999998</v>
      </c>
    </row>
    <row r="588" spans="1:6" x14ac:dyDescent="0.2">
      <c r="A588" s="11" t="s">
        <v>1433</v>
      </c>
      <c r="B588" s="24">
        <f t="shared" si="45"/>
        <v>4</v>
      </c>
      <c r="C588" s="22">
        <f t="shared" si="46"/>
        <v>1.9007165121951219</v>
      </c>
      <c r="D588" s="3">
        <f t="shared" si="47"/>
        <v>3.5</v>
      </c>
      <c r="E588" s="3">
        <f t="shared" si="48"/>
        <v>2.0353890003796788</v>
      </c>
      <c r="F588" s="22">
        <f t="shared" si="49"/>
        <v>0.47517912804878049</v>
      </c>
    </row>
    <row r="589" spans="1:6" x14ac:dyDescent="0.2">
      <c r="A589" s="11" t="s">
        <v>1601</v>
      </c>
      <c r="B589" s="24">
        <f t="shared" si="45"/>
        <v>7</v>
      </c>
      <c r="C589" s="22">
        <f t="shared" si="46"/>
        <v>39.997560975609758</v>
      </c>
      <c r="D589" s="3">
        <f t="shared" si="47"/>
        <v>88.2</v>
      </c>
      <c r="E589" s="3">
        <f t="shared" si="48"/>
        <v>2.0119172055115602</v>
      </c>
      <c r="F589" s="22">
        <f t="shared" si="49"/>
        <v>5.7139372822299652</v>
      </c>
    </row>
    <row r="590" spans="1:6" x14ac:dyDescent="0.2">
      <c r="A590" t="s">
        <v>292</v>
      </c>
      <c r="B590" s="24">
        <f t="shared" si="45"/>
        <v>2</v>
      </c>
      <c r="C590" s="22">
        <f t="shared" si="46"/>
        <v>0.48007699999999998</v>
      </c>
      <c r="D590" s="3">
        <f t="shared" si="47"/>
        <v>2.1</v>
      </c>
      <c r="E590" s="3">
        <f t="shared" si="48"/>
        <v>2.0094598051163115</v>
      </c>
      <c r="F590" s="22">
        <f t="shared" si="49"/>
        <v>0.24003849999999999</v>
      </c>
    </row>
    <row r="591" spans="1:6" x14ac:dyDescent="0.2">
      <c r="A591" s="11" t="s">
        <v>214</v>
      </c>
      <c r="B591" s="24">
        <f t="shared" si="45"/>
        <v>5</v>
      </c>
      <c r="C591" s="22">
        <f t="shared" si="46"/>
        <v>2.4106433902439024</v>
      </c>
      <c r="D591" s="3">
        <f t="shared" si="47"/>
        <v>3.4</v>
      </c>
      <c r="E591" s="3">
        <f t="shared" si="48"/>
        <v>1.9768201623958703</v>
      </c>
      <c r="F591" s="22">
        <f t="shared" si="49"/>
        <v>0.48212867804878046</v>
      </c>
    </row>
    <row r="592" spans="1:6" x14ac:dyDescent="0.2">
      <c r="A592" t="s">
        <v>508</v>
      </c>
      <c r="B592" s="24">
        <f t="shared" si="45"/>
        <v>2</v>
      </c>
      <c r="C592" s="22">
        <f t="shared" si="46"/>
        <v>9.2154E-2</v>
      </c>
      <c r="D592" s="3">
        <f t="shared" si="47"/>
        <v>2</v>
      </c>
      <c r="E592" s="3">
        <f t="shared" si="48"/>
        <v>1.9763373497897527</v>
      </c>
      <c r="F592" s="22">
        <f t="shared" si="49"/>
        <v>4.6077E-2</v>
      </c>
    </row>
    <row r="593" spans="1:6" x14ac:dyDescent="0.2">
      <c r="A593" s="11" t="s">
        <v>1908</v>
      </c>
      <c r="B593" s="24">
        <f t="shared" si="45"/>
        <v>2</v>
      </c>
      <c r="C593" s="22">
        <f t="shared" si="46"/>
        <v>0.49026900000000001</v>
      </c>
      <c r="D593" s="3">
        <f t="shared" si="47"/>
        <v>2</v>
      </c>
      <c r="E593" s="3">
        <f t="shared" si="48"/>
        <v>1.9670285295495498</v>
      </c>
      <c r="F593" s="22">
        <f t="shared" si="49"/>
        <v>0.24513450000000001</v>
      </c>
    </row>
    <row r="594" spans="1:6" x14ac:dyDescent="0.2">
      <c r="A594" s="11" t="s">
        <v>1642</v>
      </c>
      <c r="B594" s="24">
        <f t="shared" si="45"/>
        <v>5</v>
      </c>
      <c r="C594" s="22">
        <f t="shared" si="46"/>
        <v>2.1849181707317076</v>
      </c>
      <c r="D594" s="3">
        <f t="shared" si="47"/>
        <v>1.7999999999999998</v>
      </c>
      <c r="E594" s="3">
        <f t="shared" si="48"/>
        <v>1.950751881992391</v>
      </c>
      <c r="F594" s="22">
        <f t="shared" si="49"/>
        <v>0.4369836341463415</v>
      </c>
    </row>
    <row r="595" spans="1:6" x14ac:dyDescent="0.2">
      <c r="A595" s="11" t="s">
        <v>1379</v>
      </c>
      <c r="B595" s="24">
        <f t="shared" si="45"/>
        <v>2</v>
      </c>
      <c r="C595" s="22">
        <f t="shared" si="46"/>
        <v>0.50887099999999996</v>
      </c>
      <c r="D595" s="3">
        <f t="shared" si="47"/>
        <v>2</v>
      </c>
      <c r="E595" s="3">
        <f t="shared" si="48"/>
        <v>1.9324416237162458</v>
      </c>
      <c r="F595" s="22">
        <f t="shared" si="49"/>
        <v>0.25443549999999998</v>
      </c>
    </row>
    <row r="596" spans="1:6" x14ac:dyDescent="0.2">
      <c r="A596" t="s">
        <v>868</v>
      </c>
      <c r="B596" s="24">
        <f t="shared" si="45"/>
        <v>1</v>
      </c>
      <c r="C596" s="22">
        <f t="shared" si="46"/>
        <v>0.36299999999999999</v>
      </c>
      <c r="D596" s="3">
        <f t="shared" si="47"/>
        <v>2.2000000000000002</v>
      </c>
      <c r="E596" s="3">
        <f t="shared" si="48"/>
        <v>1.8866588430603661</v>
      </c>
      <c r="F596" s="22">
        <f t="shared" si="49"/>
        <v>0.36299999999999999</v>
      </c>
    </row>
    <row r="597" spans="1:6" x14ac:dyDescent="0.2">
      <c r="A597" t="s">
        <v>229</v>
      </c>
      <c r="B597" s="24">
        <f t="shared" si="45"/>
        <v>2</v>
      </c>
      <c r="C597" s="22">
        <f t="shared" si="46"/>
        <v>3.0282E-2</v>
      </c>
      <c r="D597" s="3">
        <f t="shared" si="47"/>
        <v>1.9</v>
      </c>
      <c r="E597" s="3">
        <f t="shared" si="48"/>
        <v>1.8834947361261247</v>
      </c>
      <c r="F597" s="22">
        <f t="shared" si="49"/>
        <v>1.5141E-2</v>
      </c>
    </row>
    <row r="598" spans="1:6" x14ac:dyDescent="0.2">
      <c r="A598" t="s">
        <v>1579</v>
      </c>
      <c r="B598" s="24">
        <f t="shared" si="45"/>
        <v>3</v>
      </c>
      <c r="C598" s="22">
        <f t="shared" si="46"/>
        <v>1.2002548292682926</v>
      </c>
      <c r="D598" s="3">
        <f t="shared" si="47"/>
        <v>2.3000000000000003</v>
      </c>
      <c r="E598" s="3">
        <f t="shared" si="48"/>
        <v>1.8474703719522343</v>
      </c>
      <c r="F598" s="22">
        <f t="shared" si="49"/>
        <v>0.40008494308943088</v>
      </c>
    </row>
    <row r="599" spans="1:6" x14ac:dyDescent="0.2">
      <c r="A599" s="11" t="s">
        <v>1518</v>
      </c>
      <c r="B599" s="24">
        <f t="shared" si="45"/>
        <v>2</v>
      </c>
      <c r="C599" s="22">
        <f t="shared" si="46"/>
        <v>0.34842899999999999</v>
      </c>
      <c r="D599" s="3">
        <f t="shared" si="47"/>
        <v>1.9000000000000001</v>
      </c>
      <c r="E599" s="3">
        <f t="shared" si="48"/>
        <v>1.8353682706207686</v>
      </c>
      <c r="F599" s="22">
        <f t="shared" si="49"/>
        <v>0.17421449999999999</v>
      </c>
    </row>
    <row r="600" spans="1:6" x14ac:dyDescent="0.2">
      <c r="A600" s="11" t="s">
        <v>1934</v>
      </c>
      <c r="B600" s="24">
        <f t="shared" si="45"/>
        <v>3</v>
      </c>
      <c r="C600" s="22">
        <f t="shared" si="46"/>
        <v>0.33279690243902443</v>
      </c>
      <c r="D600" s="3">
        <f t="shared" si="47"/>
        <v>1.8</v>
      </c>
      <c r="E600" s="3">
        <f t="shared" si="48"/>
        <v>1.795651857630707</v>
      </c>
      <c r="F600" s="22">
        <f t="shared" si="49"/>
        <v>0.11093230081300814</v>
      </c>
    </row>
    <row r="601" spans="1:6" x14ac:dyDescent="0.2">
      <c r="A601" s="11" t="s">
        <v>1281</v>
      </c>
      <c r="B601" s="24">
        <f t="shared" si="45"/>
        <v>3</v>
      </c>
      <c r="C601" s="22">
        <f t="shared" si="46"/>
        <v>0.69962373170731706</v>
      </c>
      <c r="D601" s="3">
        <f t="shared" si="47"/>
        <v>2.2000000000000002</v>
      </c>
      <c r="E601" s="3">
        <f t="shared" si="48"/>
        <v>1.7901901786803838</v>
      </c>
      <c r="F601" s="22">
        <f t="shared" si="49"/>
        <v>0.2332079105691057</v>
      </c>
    </row>
    <row r="602" spans="1:6" x14ac:dyDescent="0.2">
      <c r="A602" s="11" t="s">
        <v>143</v>
      </c>
      <c r="B602" s="24">
        <f t="shared" si="45"/>
        <v>3</v>
      </c>
      <c r="C602" s="22">
        <f t="shared" si="46"/>
        <v>0.90505646341463408</v>
      </c>
      <c r="D602" s="3">
        <f t="shared" si="47"/>
        <v>2.0999999999999996</v>
      </c>
      <c r="E602" s="3">
        <f t="shared" si="48"/>
        <v>1.7742301218573744</v>
      </c>
      <c r="F602" s="22">
        <f t="shared" si="49"/>
        <v>0.30168548780487803</v>
      </c>
    </row>
    <row r="603" spans="1:6" x14ac:dyDescent="0.2">
      <c r="A603" s="11" t="s">
        <v>221</v>
      </c>
      <c r="B603" s="24">
        <f t="shared" si="45"/>
        <v>2</v>
      </c>
      <c r="C603" s="22">
        <f t="shared" si="46"/>
        <v>0.17555100000000001</v>
      </c>
      <c r="D603" s="3">
        <f t="shared" si="47"/>
        <v>1.7999999999999998</v>
      </c>
      <c r="E603" s="3">
        <f t="shared" si="48"/>
        <v>1.7658216290679869</v>
      </c>
      <c r="F603" s="22">
        <f t="shared" si="49"/>
        <v>8.7775500000000006E-2</v>
      </c>
    </row>
    <row r="604" spans="1:6" x14ac:dyDescent="0.2">
      <c r="A604" t="s">
        <v>128</v>
      </c>
      <c r="B604" s="24">
        <f t="shared" si="45"/>
        <v>3</v>
      </c>
      <c r="C604" s="22">
        <f t="shared" si="46"/>
        <v>2.1306398292682927</v>
      </c>
      <c r="D604" s="3">
        <f t="shared" si="47"/>
        <v>3.6</v>
      </c>
      <c r="E604" s="3">
        <f t="shared" si="48"/>
        <v>1.7572709751903344</v>
      </c>
      <c r="F604" s="22">
        <f t="shared" si="49"/>
        <v>0.71021327642276422</v>
      </c>
    </row>
    <row r="605" spans="1:6" x14ac:dyDescent="0.2">
      <c r="A605" s="11" t="s">
        <v>373</v>
      </c>
      <c r="B605" s="24">
        <f t="shared" si="45"/>
        <v>3</v>
      </c>
      <c r="C605" s="22">
        <f t="shared" si="46"/>
        <v>0.81388899999999997</v>
      </c>
      <c r="D605" s="3">
        <f t="shared" si="47"/>
        <v>2.6</v>
      </c>
      <c r="E605" s="3">
        <f t="shared" si="48"/>
        <v>1.7551826380667359</v>
      </c>
      <c r="F605" s="22">
        <f t="shared" si="49"/>
        <v>0.27129633333333331</v>
      </c>
    </row>
    <row r="606" spans="1:6" x14ac:dyDescent="0.2">
      <c r="A606" s="11" t="s">
        <v>1082</v>
      </c>
      <c r="B606" s="24">
        <f t="shared" si="45"/>
        <v>4</v>
      </c>
      <c r="C606" s="22">
        <f t="shared" si="46"/>
        <v>1.2951289512195121</v>
      </c>
      <c r="D606" s="3">
        <f t="shared" si="47"/>
        <v>2.4</v>
      </c>
      <c r="E606" s="3">
        <f t="shared" si="48"/>
        <v>1.7532674447196412</v>
      </c>
      <c r="F606" s="22">
        <f t="shared" si="49"/>
        <v>0.32378223780487803</v>
      </c>
    </row>
    <row r="607" spans="1:6" x14ac:dyDescent="0.2">
      <c r="A607" s="11" t="s">
        <v>974</v>
      </c>
      <c r="B607" s="24">
        <f t="shared" si="45"/>
        <v>7</v>
      </c>
      <c r="C607" s="22">
        <f t="shared" si="46"/>
        <v>6.0283058536585363</v>
      </c>
      <c r="D607" s="3">
        <f t="shared" si="47"/>
        <v>7.8999999999999995</v>
      </c>
      <c r="E607" s="3">
        <f t="shared" si="48"/>
        <v>1.752763520378545</v>
      </c>
      <c r="F607" s="22">
        <f t="shared" si="49"/>
        <v>0.86118655052264803</v>
      </c>
    </row>
    <row r="608" spans="1:6" x14ac:dyDescent="0.2">
      <c r="A608" s="11" t="s">
        <v>1712</v>
      </c>
      <c r="B608" s="24">
        <f t="shared" si="45"/>
        <v>5</v>
      </c>
      <c r="C608" s="22">
        <f t="shared" si="46"/>
        <v>2.3037773414634146</v>
      </c>
      <c r="D608" s="3">
        <f t="shared" si="47"/>
        <v>3.2</v>
      </c>
      <c r="E608" s="3">
        <f t="shared" si="48"/>
        <v>1.747529198489264</v>
      </c>
      <c r="F608" s="22">
        <f t="shared" si="49"/>
        <v>0.46075546829268293</v>
      </c>
    </row>
    <row r="609" spans="1:6" x14ac:dyDescent="0.2">
      <c r="A609" s="11" t="s">
        <v>49</v>
      </c>
      <c r="B609" s="24">
        <f t="shared" si="45"/>
        <v>4</v>
      </c>
      <c r="C609" s="22">
        <f t="shared" si="46"/>
        <v>1.8058506341463416</v>
      </c>
      <c r="D609" s="3">
        <f t="shared" si="47"/>
        <v>2.7</v>
      </c>
      <c r="E609" s="3">
        <f t="shared" si="48"/>
        <v>1.7386702741187949</v>
      </c>
      <c r="F609" s="22">
        <f t="shared" si="49"/>
        <v>0.4514626585365854</v>
      </c>
    </row>
    <row r="610" spans="1:6" x14ac:dyDescent="0.2">
      <c r="A610" s="11" t="s">
        <v>645</v>
      </c>
      <c r="B610" s="24">
        <f t="shared" si="45"/>
        <v>3</v>
      </c>
      <c r="C610" s="22">
        <f t="shared" si="46"/>
        <v>4.4749999999999996</v>
      </c>
      <c r="D610" s="3">
        <f t="shared" si="47"/>
        <v>9.5</v>
      </c>
      <c r="E610" s="3">
        <f t="shared" si="48"/>
        <v>1.7325023727407862</v>
      </c>
      <c r="F610" s="22">
        <f t="shared" si="49"/>
        <v>1.4916666666666665</v>
      </c>
    </row>
    <row r="611" spans="1:6" x14ac:dyDescent="0.2">
      <c r="A611" s="11" t="s">
        <v>883</v>
      </c>
      <c r="B611" s="24">
        <f t="shared" si="45"/>
        <v>4</v>
      </c>
      <c r="C611" s="22">
        <f t="shared" si="46"/>
        <v>0.58787690243902446</v>
      </c>
      <c r="D611" s="3">
        <f t="shared" si="47"/>
        <v>1.9000000000000001</v>
      </c>
      <c r="E611" s="3">
        <f t="shared" si="48"/>
        <v>1.7246973704720365</v>
      </c>
      <c r="F611" s="22">
        <f t="shared" si="49"/>
        <v>0.14696922560975612</v>
      </c>
    </row>
    <row r="612" spans="1:6" x14ac:dyDescent="0.2">
      <c r="A612" s="11" t="s">
        <v>683</v>
      </c>
      <c r="B612" s="24">
        <f t="shared" si="45"/>
        <v>2</v>
      </c>
      <c r="C612" s="22">
        <f t="shared" si="46"/>
        <v>0.74166699999999997</v>
      </c>
      <c r="D612" s="3">
        <f t="shared" si="47"/>
        <v>1.1000000000000001</v>
      </c>
      <c r="E612" s="3">
        <f t="shared" si="48"/>
        <v>1.7181006622516557</v>
      </c>
      <c r="F612" s="22">
        <f t="shared" si="49"/>
        <v>0.37083349999999998</v>
      </c>
    </row>
    <row r="613" spans="1:6" x14ac:dyDescent="0.2">
      <c r="A613" t="s">
        <v>649</v>
      </c>
      <c r="B613" s="24">
        <f t="shared" si="45"/>
        <v>2</v>
      </c>
      <c r="C613" s="22">
        <f t="shared" si="46"/>
        <v>0.24851668292682927</v>
      </c>
      <c r="D613" s="3">
        <f t="shared" si="47"/>
        <v>1.9</v>
      </c>
      <c r="E613" s="3">
        <f t="shared" si="48"/>
        <v>1.6856184178038047</v>
      </c>
      <c r="F613" s="22">
        <f t="shared" si="49"/>
        <v>0.12425834146341463</v>
      </c>
    </row>
    <row r="614" spans="1:6" x14ac:dyDescent="0.2">
      <c r="A614" t="s">
        <v>600</v>
      </c>
      <c r="B614" s="24">
        <f t="shared" si="45"/>
        <v>2</v>
      </c>
      <c r="C614" s="22">
        <f t="shared" si="46"/>
        <v>2.2631670000000002</v>
      </c>
      <c r="D614" s="3">
        <f t="shared" si="47"/>
        <v>4.2</v>
      </c>
      <c r="E614" s="3">
        <f t="shared" si="48"/>
        <v>1.656287068359058</v>
      </c>
      <c r="F614" s="22">
        <f t="shared" si="49"/>
        <v>1.1315835000000001</v>
      </c>
    </row>
    <row r="615" spans="1:6" x14ac:dyDescent="0.2">
      <c r="A615" s="11" t="s">
        <v>1942</v>
      </c>
      <c r="B615" s="24">
        <f t="shared" si="45"/>
        <v>1</v>
      </c>
      <c r="C615" s="22">
        <f t="shared" si="46"/>
        <v>0.33891900000000003</v>
      </c>
      <c r="D615" s="3">
        <f t="shared" si="47"/>
        <v>2</v>
      </c>
      <c r="E615" s="3">
        <f t="shared" si="48"/>
        <v>1.6516112144696156</v>
      </c>
      <c r="F615" s="22">
        <f t="shared" si="49"/>
        <v>0.33891900000000003</v>
      </c>
    </row>
    <row r="616" spans="1:6" x14ac:dyDescent="0.2">
      <c r="A616" s="11" t="s">
        <v>1600</v>
      </c>
      <c r="B616" s="24">
        <f t="shared" si="45"/>
        <v>1</v>
      </c>
      <c r="C616" s="22">
        <f t="shared" si="46"/>
        <v>0.65</v>
      </c>
      <c r="D616" s="3">
        <f t="shared" si="47"/>
        <v>2.1</v>
      </c>
      <c r="E616" s="3">
        <f t="shared" si="48"/>
        <v>1.6412342981977064</v>
      </c>
      <c r="F616" s="22">
        <f t="shared" si="49"/>
        <v>0.65</v>
      </c>
    </row>
    <row r="617" spans="1:6" x14ac:dyDescent="0.2">
      <c r="A617" s="11" t="s">
        <v>671</v>
      </c>
      <c r="B617" s="24">
        <f t="shared" si="45"/>
        <v>3</v>
      </c>
      <c r="C617" s="22">
        <f t="shared" si="46"/>
        <v>1.639516</v>
      </c>
      <c r="D617" s="3">
        <f t="shared" si="47"/>
        <v>2.9</v>
      </c>
      <c r="E617" s="3">
        <f t="shared" si="48"/>
        <v>1.6247913507652458</v>
      </c>
      <c r="F617" s="22">
        <f t="shared" si="49"/>
        <v>0.54650533333333329</v>
      </c>
    </row>
    <row r="618" spans="1:6" x14ac:dyDescent="0.2">
      <c r="A618" s="11" t="s">
        <v>1458</v>
      </c>
      <c r="B618" s="24">
        <f t="shared" si="45"/>
        <v>3</v>
      </c>
      <c r="C618" s="22">
        <f t="shared" si="46"/>
        <v>2.8666659999999999</v>
      </c>
      <c r="D618" s="3">
        <f t="shared" si="47"/>
        <v>5</v>
      </c>
      <c r="E618" s="3">
        <f t="shared" si="48"/>
        <v>1.6050711201597743</v>
      </c>
      <c r="F618" s="22">
        <f t="shared" si="49"/>
        <v>0.95555533333333331</v>
      </c>
    </row>
    <row r="619" spans="1:6" x14ac:dyDescent="0.2">
      <c r="A619" s="11" t="s">
        <v>1915</v>
      </c>
      <c r="B619" s="24">
        <f t="shared" si="45"/>
        <v>1</v>
      </c>
      <c r="C619" s="22">
        <f t="shared" si="46"/>
        <v>0.55000000000000004</v>
      </c>
      <c r="D619" s="3">
        <f t="shared" si="47"/>
        <v>1.8</v>
      </c>
      <c r="E619" s="3">
        <f t="shared" si="48"/>
        <v>1.6033861277990169</v>
      </c>
      <c r="F619" s="22">
        <f t="shared" si="49"/>
        <v>0.55000000000000004</v>
      </c>
    </row>
    <row r="620" spans="1:6" x14ac:dyDescent="0.2">
      <c r="A620" s="11" t="s">
        <v>586</v>
      </c>
      <c r="B620" s="24">
        <f t="shared" si="45"/>
        <v>5</v>
      </c>
      <c r="C620" s="22">
        <f t="shared" si="46"/>
        <v>3.2304258292682926</v>
      </c>
      <c r="D620" s="3">
        <f t="shared" si="47"/>
        <v>3.9</v>
      </c>
      <c r="E620" s="3">
        <f t="shared" si="48"/>
        <v>1.5992570838140774</v>
      </c>
      <c r="F620" s="22">
        <f t="shared" si="49"/>
        <v>0.64608516585365849</v>
      </c>
    </row>
    <row r="621" spans="1:6" x14ac:dyDescent="0.2">
      <c r="A621" s="11" t="s">
        <v>745</v>
      </c>
      <c r="B621" s="24">
        <f t="shared" si="45"/>
        <v>3</v>
      </c>
      <c r="C621" s="22">
        <f t="shared" si="46"/>
        <v>1.6230910000000001</v>
      </c>
      <c r="D621" s="3">
        <f t="shared" si="47"/>
        <v>3.0000000000000004</v>
      </c>
      <c r="E621" s="3">
        <f t="shared" si="48"/>
        <v>1.5971704224472725</v>
      </c>
      <c r="F621" s="22">
        <f t="shared" si="49"/>
        <v>0.54103033333333339</v>
      </c>
    </row>
    <row r="622" spans="1:6" x14ac:dyDescent="0.2">
      <c r="A622" s="11" t="s">
        <v>451</v>
      </c>
      <c r="B622" s="24">
        <f t="shared" si="45"/>
        <v>6</v>
      </c>
      <c r="C622" s="22">
        <f t="shared" si="46"/>
        <v>7.182621341463415</v>
      </c>
      <c r="D622" s="3">
        <f t="shared" si="47"/>
        <v>13</v>
      </c>
      <c r="E622" s="3">
        <f t="shared" si="48"/>
        <v>1.5786641701083504</v>
      </c>
      <c r="F622" s="22">
        <f t="shared" si="49"/>
        <v>1.1971035569105692</v>
      </c>
    </row>
    <row r="623" spans="1:6" x14ac:dyDescent="0.2">
      <c r="A623" s="11" t="s">
        <v>1607</v>
      </c>
      <c r="B623" s="24">
        <f t="shared" si="45"/>
        <v>2</v>
      </c>
      <c r="C623" s="22">
        <f t="shared" si="46"/>
        <v>0.98896899999999999</v>
      </c>
      <c r="D623" s="3">
        <f t="shared" si="47"/>
        <v>2.4</v>
      </c>
      <c r="E623" s="3">
        <f t="shared" si="48"/>
        <v>1.5549541332345862</v>
      </c>
      <c r="F623" s="22">
        <f t="shared" si="49"/>
        <v>0.49448449999999999</v>
      </c>
    </row>
    <row r="624" spans="1:6" x14ac:dyDescent="0.2">
      <c r="A624" s="11" t="s">
        <v>1769</v>
      </c>
      <c r="B624" s="24">
        <f t="shared" si="45"/>
        <v>1</v>
      </c>
      <c r="C624" s="22">
        <f t="shared" si="46"/>
        <v>0.8</v>
      </c>
      <c r="D624" s="3">
        <f t="shared" si="47"/>
        <v>2.4</v>
      </c>
      <c r="E624" s="3">
        <f t="shared" si="48"/>
        <v>1.5480065537957399</v>
      </c>
      <c r="F624" s="22">
        <f t="shared" si="49"/>
        <v>0.8</v>
      </c>
    </row>
    <row r="625" spans="1:6" x14ac:dyDescent="0.2">
      <c r="A625" t="s">
        <v>1442</v>
      </c>
      <c r="B625" s="24">
        <f t="shared" si="45"/>
        <v>3</v>
      </c>
      <c r="C625" s="22">
        <f t="shared" si="46"/>
        <v>0.8097452682926829</v>
      </c>
      <c r="D625" s="3">
        <f t="shared" si="47"/>
        <v>2.2000000000000002</v>
      </c>
      <c r="E625" s="3">
        <f t="shared" si="48"/>
        <v>1.5218679116382818</v>
      </c>
      <c r="F625" s="22">
        <f t="shared" si="49"/>
        <v>0.26991508943089432</v>
      </c>
    </row>
    <row r="626" spans="1:6" x14ac:dyDescent="0.2">
      <c r="A626" t="s">
        <v>1841</v>
      </c>
      <c r="B626" s="24">
        <f t="shared" si="45"/>
        <v>2</v>
      </c>
      <c r="C626" s="22">
        <f t="shared" si="46"/>
        <v>1.0145379999999999</v>
      </c>
      <c r="D626" s="3">
        <f t="shared" si="47"/>
        <v>2.1</v>
      </c>
      <c r="E626" s="3">
        <f t="shared" si="48"/>
        <v>1.508730448790355</v>
      </c>
      <c r="F626" s="22">
        <f t="shared" si="49"/>
        <v>0.50726899999999997</v>
      </c>
    </row>
    <row r="627" spans="1:6" x14ac:dyDescent="0.2">
      <c r="A627" s="11" t="s">
        <v>1289</v>
      </c>
      <c r="B627" s="24">
        <f t="shared" si="45"/>
        <v>4</v>
      </c>
      <c r="C627" s="22">
        <f t="shared" si="46"/>
        <v>2.4576850000000001</v>
      </c>
      <c r="D627" s="3">
        <f t="shared" si="47"/>
        <v>3.5</v>
      </c>
      <c r="E627" s="3">
        <f t="shared" si="48"/>
        <v>1.5011575387872274</v>
      </c>
      <c r="F627" s="22">
        <f t="shared" si="49"/>
        <v>0.61442125000000003</v>
      </c>
    </row>
    <row r="628" spans="1:6" x14ac:dyDescent="0.2">
      <c r="A628" t="s">
        <v>1549</v>
      </c>
      <c r="B628" s="24">
        <f t="shared" si="45"/>
        <v>6</v>
      </c>
      <c r="C628" s="22">
        <f t="shared" si="46"/>
        <v>13.44891856097561</v>
      </c>
      <c r="D628" s="3">
        <f t="shared" si="47"/>
        <v>27</v>
      </c>
      <c r="E628" s="3">
        <f t="shared" si="48"/>
        <v>1.4946390791597874</v>
      </c>
      <c r="F628" s="22">
        <f t="shared" si="49"/>
        <v>2.2414864268292685</v>
      </c>
    </row>
    <row r="629" spans="1:6" x14ac:dyDescent="0.2">
      <c r="A629" s="11" t="s">
        <v>1846</v>
      </c>
      <c r="B629" s="24">
        <f t="shared" si="45"/>
        <v>5</v>
      </c>
      <c r="C629" s="22">
        <f t="shared" si="46"/>
        <v>2.5482922195121955</v>
      </c>
      <c r="D629" s="3">
        <f t="shared" si="47"/>
        <v>2.7</v>
      </c>
      <c r="E629" s="3">
        <f t="shared" si="48"/>
        <v>1.4881948802913776</v>
      </c>
      <c r="F629" s="22">
        <f t="shared" si="49"/>
        <v>0.50965844390243908</v>
      </c>
    </row>
    <row r="630" spans="1:6" x14ac:dyDescent="0.2">
      <c r="A630" s="11" t="s">
        <v>583</v>
      </c>
      <c r="B630" s="24">
        <f t="shared" si="45"/>
        <v>2</v>
      </c>
      <c r="C630" s="22">
        <f t="shared" si="46"/>
        <v>0.93475900000000001</v>
      </c>
      <c r="D630" s="3">
        <f t="shared" si="47"/>
        <v>2.6</v>
      </c>
      <c r="E630" s="3">
        <f t="shared" si="48"/>
        <v>1.471312716057336</v>
      </c>
      <c r="F630" s="22">
        <f t="shared" si="49"/>
        <v>0.4673795</v>
      </c>
    </row>
    <row r="631" spans="1:6" x14ac:dyDescent="0.2">
      <c r="A631" t="s">
        <v>1171</v>
      </c>
      <c r="B631" s="24">
        <f t="shared" si="45"/>
        <v>1</v>
      </c>
      <c r="C631" s="22">
        <f t="shared" si="46"/>
        <v>7.2999999999999995E-2</v>
      </c>
      <c r="D631" s="3">
        <f t="shared" si="47"/>
        <v>1.5</v>
      </c>
      <c r="E631" s="3">
        <f t="shared" si="48"/>
        <v>1.4704840140824913</v>
      </c>
      <c r="F631" s="22">
        <f t="shared" si="49"/>
        <v>7.2999999999999995E-2</v>
      </c>
    </row>
    <row r="632" spans="1:6" x14ac:dyDescent="0.2">
      <c r="A632" t="s">
        <v>286</v>
      </c>
      <c r="B632" s="24">
        <f t="shared" si="45"/>
        <v>2</v>
      </c>
      <c r="C632" s="22">
        <f t="shared" si="46"/>
        <v>1.9330130000000001</v>
      </c>
      <c r="D632" s="3">
        <f t="shared" si="47"/>
        <v>3.7</v>
      </c>
      <c r="E632" s="3">
        <f t="shared" si="48"/>
        <v>1.4515290670186753</v>
      </c>
      <c r="F632" s="22">
        <f t="shared" si="49"/>
        <v>0.96650650000000005</v>
      </c>
    </row>
    <row r="633" spans="1:6" x14ac:dyDescent="0.2">
      <c r="A633" s="11" t="s">
        <v>1777</v>
      </c>
      <c r="B633" s="24">
        <f t="shared" si="45"/>
        <v>3</v>
      </c>
      <c r="C633" s="22">
        <f t="shared" si="46"/>
        <v>0.73940099999999997</v>
      </c>
      <c r="D633" s="3">
        <f t="shared" si="47"/>
        <v>1.6</v>
      </c>
      <c r="E633" s="3">
        <f t="shared" si="48"/>
        <v>1.4441408762387238</v>
      </c>
      <c r="F633" s="22">
        <f t="shared" si="49"/>
        <v>0.24646699999999999</v>
      </c>
    </row>
    <row r="634" spans="1:6" x14ac:dyDescent="0.2">
      <c r="A634" s="11" t="s">
        <v>1268</v>
      </c>
      <c r="B634" s="24">
        <f t="shared" si="45"/>
        <v>4</v>
      </c>
      <c r="C634" s="22">
        <f t="shared" si="46"/>
        <v>1.8779047073170732</v>
      </c>
      <c r="D634" s="3">
        <f t="shared" si="47"/>
        <v>2.1</v>
      </c>
      <c r="E634" s="3">
        <f t="shared" si="48"/>
        <v>1.4192080829414766</v>
      </c>
      <c r="F634" s="22">
        <f t="shared" si="49"/>
        <v>0.46947617682926829</v>
      </c>
    </row>
    <row r="635" spans="1:6" x14ac:dyDescent="0.2">
      <c r="A635" s="11" t="s">
        <v>1750</v>
      </c>
      <c r="B635" s="24">
        <f t="shared" si="45"/>
        <v>1</v>
      </c>
      <c r="C635" s="22">
        <f t="shared" si="46"/>
        <v>1.75</v>
      </c>
      <c r="D635" s="3">
        <f t="shared" si="47"/>
        <v>3.7</v>
      </c>
      <c r="E635" s="3">
        <f t="shared" si="48"/>
        <v>1.4027220425337035</v>
      </c>
      <c r="F635" s="22">
        <f t="shared" si="49"/>
        <v>1.75</v>
      </c>
    </row>
    <row r="636" spans="1:6" x14ac:dyDescent="0.2">
      <c r="A636" t="s">
        <v>631</v>
      </c>
      <c r="B636" s="24">
        <f t="shared" si="45"/>
        <v>1</v>
      </c>
      <c r="C636" s="22">
        <f t="shared" si="46"/>
        <v>3.9487000000000001E-2</v>
      </c>
      <c r="D636" s="3">
        <f t="shared" si="47"/>
        <v>1.4</v>
      </c>
      <c r="E636" s="3">
        <f t="shared" si="48"/>
        <v>1.4000004170079678</v>
      </c>
      <c r="F636" s="22">
        <f t="shared" si="49"/>
        <v>3.9487000000000001E-2</v>
      </c>
    </row>
    <row r="637" spans="1:6" x14ac:dyDescent="0.2">
      <c r="A637" s="11" t="s">
        <v>1790</v>
      </c>
      <c r="B637" s="24">
        <f t="shared" si="45"/>
        <v>1</v>
      </c>
      <c r="C637" s="22">
        <f t="shared" si="46"/>
        <v>0.75</v>
      </c>
      <c r="D637" s="3">
        <f t="shared" si="47"/>
        <v>2.1</v>
      </c>
      <c r="E637" s="3">
        <f t="shared" si="48"/>
        <v>1.3790824685963954</v>
      </c>
      <c r="F637" s="22">
        <f t="shared" si="49"/>
        <v>0.75</v>
      </c>
    </row>
    <row r="638" spans="1:6" x14ac:dyDescent="0.2">
      <c r="A638" s="11" t="s">
        <v>1416</v>
      </c>
      <c r="B638" s="24">
        <f t="shared" si="45"/>
        <v>5</v>
      </c>
      <c r="C638" s="22">
        <f t="shared" si="46"/>
        <v>1.8418932195121951</v>
      </c>
      <c r="D638" s="3">
        <f t="shared" si="47"/>
        <v>2.2000000000000002</v>
      </c>
      <c r="E638" s="3">
        <f t="shared" si="48"/>
        <v>1.3539658021270573</v>
      </c>
      <c r="F638" s="22">
        <f t="shared" si="49"/>
        <v>0.36837864390243902</v>
      </c>
    </row>
    <row r="639" spans="1:6" x14ac:dyDescent="0.2">
      <c r="A639" t="s">
        <v>1159</v>
      </c>
      <c r="B639" s="24">
        <f t="shared" si="45"/>
        <v>2</v>
      </c>
      <c r="C639" s="22">
        <f t="shared" si="46"/>
        <v>1.5246150000000001</v>
      </c>
      <c r="D639" s="3">
        <f t="shared" si="47"/>
        <v>2.6</v>
      </c>
      <c r="E639" s="3">
        <f t="shared" si="48"/>
        <v>1.3536539916163639</v>
      </c>
      <c r="F639" s="22">
        <f t="shared" si="49"/>
        <v>0.76230750000000003</v>
      </c>
    </row>
    <row r="640" spans="1:6" x14ac:dyDescent="0.2">
      <c r="A640" t="s">
        <v>1674</v>
      </c>
      <c r="B640" s="24">
        <f t="shared" si="45"/>
        <v>3</v>
      </c>
      <c r="C640" s="22">
        <f t="shared" si="46"/>
        <v>0.23474999999999999</v>
      </c>
      <c r="D640" s="3">
        <f t="shared" si="47"/>
        <v>1.4000000000000001</v>
      </c>
      <c r="E640" s="3">
        <f t="shared" si="48"/>
        <v>1.3529658529026036</v>
      </c>
      <c r="F640" s="22">
        <f t="shared" si="49"/>
        <v>7.825E-2</v>
      </c>
    </row>
    <row r="641" spans="1:6" x14ac:dyDescent="0.2">
      <c r="A641" s="11" t="s">
        <v>1065</v>
      </c>
      <c r="B641" s="24">
        <f t="shared" si="45"/>
        <v>4</v>
      </c>
      <c r="C641" s="22">
        <f t="shared" si="46"/>
        <v>1.068282</v>
      </c>
      <c r="D641" s="3">
        <f t="shared" si="47"/>
        <v>2.5</v>
      </c>
      <c r="E641" s="3">
        <f t="shared" si="48"/>
        <v>1.3515009053264542</v>
      </c>
      <c r="F641" s="22">
        <f t="shared" si="49"/>
        <v>0.26707049999999999</v>
      </c>
    </row>
    <row r="642" spans="1:6" x14ac:dyDescent="0.2">
      <c r="A642" s="11" t="s">
        <v>273</v>
      </c>
      <c r="B642" s="24">
        <f t="shared" ref="B642:B705" si="50">SUMIF(Player,A642,Count)</f>
        <v>6</v>
      </c>
      <c r="C642" s="22">
        <f t="shared" ref="C642:C705" si="51">SUMIF(Player,A642,Cap)/1000000</f>
        <v>4.7780487804878042</v>
      </c>
      <c r="D642" s="3">
        <f t="shared" ref="D642:D705" si="52">SUMIF(Player,A642,GVT)</f>
        <v>5.6999999999999993</v>
      </c>
      <c r="E642" s="3">
        <f t="shared" ref="E642:E705" si="53">SUMIF(Player,A642,GVS)</f>
        <v>1.34586351405264</v>
      </c>
      <c r="F642" s="22">
        <f t="shared" ref="F642:F705" si="54">C642/B642</f>
        <v>0.79634146341463408</v>
      </c>
    </row>
    <row r="643" spans="1:6" x14ac:dyDescent="0.2">
      <c r="A643" t="s">
        <v>405</v>
      </c>
      <c r="B643" s="24">
        <f t="shared" si="50"/>
        <v>4</v>
      </c>
      <c r="C643" s="22">
        <f t="shared" si="51"/>
        <v>0.18341504878048778</v>
      </c>
      <c r="D643" s="3">
        <f t="shared" si="52"/>
        <v>1.4000000000000001</v>
      </c>
      <c r="E643" s="3">
        <f t="shared" si="53"/>
        <v>1.3446394424418757</v>
      </c>
      <c r="F643" s="22">
        <f t="shared" si="54"/>
        <v>4.5853762195121946E-2</v>
      </c>
    </row>
    <row r="644" spans="1:6" x14ac:dyDescent="0.2">
      <c r="A644" t="s">
        <v>1437</v>
      </c>
      <c r="B644" s="24">
        <f t="shared" si="50"/>
        <v>2</v>
      </c>
      <c r="C644" s="22">
        <f t="shared" si="51"/>
        <v>0.342974</v>
      </c>
      <c r="D644" s="3">
        <f t="shared" si="52"/>
        <v>1.6</v>
      </c>
      <c r="E644" s="3">
        <f t="shared" si="53"/>
        <v>1.3303457952544533</v>
      </c>
      <c r="F644" s="22">
        <f t="shared" si="54"/>
        <v>0.171487</v>
      </c>
    </row>
    <row r="645" spans="1:6" x14ac:dyDescent="0.2">
      <c r="A645" s="11" t="s">
        <v>428</v>
      </c>
      <c r="B645" s="24">
        <f t="shared" si="50"/>
        <v>1</v>
      </c>
      <c r="C645" s="22">
        <f t="shared" si="51"/>
        <v>0</v>
      </c>
      <c r="D645" s="3">
        <f t="shared" si="52"/>
        <v>0</v>
      </c>
      <c r="E645" s="3">
        <f t="shared" si="53"/>
        <v>1.3245033112582782</v>
      </c>
      <c r="F645" s="22">
        <f t="shared" si="54"/>
        <v>0</v>
      </c>
    </row>
    <row r="646" spans="1:6" x14ac:dyDescent="0.2">
      <c r="A646" s="11" t="s">
        <v>257</v>
      </c>
      <c r="B646" s="24">
        <f t="shared" si="50"/>
        <v>3</v>
      </c>
      <c r="C646" s="22">
        <f t="shared" si="51"/>
        <v>0.77095800000000003</v>
      </c>
      <c r="D646" s="3">
        <f t="shared" si="52"/>
        <v>1.6</v>
      </c>
      <c r="E646" s="3">
        <f t="shared" si="53"/>
        <v>1.3166328151906437</v>
      </c>
      <c r="F646" s="22">
        <f t="shared" si="54"/>
        <v>0.25698599999999999</v>
      </c>
    </row>
    <row r="647" spans="1:6" x14ac:dyDescent="0.2">
      <c r="A647" t="s">
        <v>1336</v>
      </c>
      <c r="B647" s="24">
        <f t="shared" si="50"/>
        <v>3</v>
      </c>
      <c r="C647" s="22">
        <f t="shared" si="51"/>
        <v>1.559479731707317</v>
      </c>
      <c r="D647" s="3">
        <f t="shared" si="52"/>
        <v>2.1999999999999997</v>
      </c>
      <c r="E647" s="3">
        <f t="shared" si="53"/>
        <v>1.3134282685343068</v>
      </c>
      <c r="F647" s="22">
        <f t="shared" si="54"/>
        <v>0.5198265772357723</v>
      </c>
    </row>
    <row r="648" spans="1:6" x14ac:dyDescent="0.2">
      <c r="A648" s="11" t="s">
        <v>1566</v>
      </c>
      <c r="B648" s="24">
        <f t="shared" si="50"/>
        <v>2</v>
      </c>
      <c r="C648" s="22">
        <f t="shared" si="51"/>
        <v>0.41092899999999999</v>
      </c>
      <c r="D648" s="3">
        <f t="shared" si="52"/>
        <v>1.4000000000000001</v>
      </c>
      <c r="E648" s="3">
        <f t="shared" si="53"/>
        <v>1.3043274232764377</v>
      </c>
      <c r="F648" s="22">
        <f t="shared" si="54"/>
        <v>0.20546449999999999</v>
      </c>
    </row>
    <row r="649" spans="1:6" x14ac:dyDescent="0.2">
      <c r="A649" t="s">
        <v>822</v>
      </c>
      <c r="B649" s="24">
        <f t="shared" si="50"/>
        <v>1</v>
      </c>
      <c r="C649" s="22">
        <f t="shared" si="51"/>
        <v>0.54800000000000004</v>
      </c>
      <c r="D649" s="3">
        <f t="shared" si="52"/>
        <v>1.6</v>
      </c>
      <c r="E649" s="3">
        <f t="shared" si="53"/>
        <v>1.2894066462489626</v>
      </c>
      <c r="F649" s="22">
        <f t="shared" si="54"/>
        <v>0.54800000000000004</v>
      </c>
    </row>
    <row r="650" spans="1:6" x14ac:dyDescent="0.2">
      <c r="A650" s="11" t="s">
        <v>658</v>
      </c>
      <c r="B650" s="24">
        <f t="shared" si="50"/>
        <v>2</v>
      </c>
      <c r="C650" s="22">
        <f t="shared" si="51"/>
        <v>0.531995</v>
      </c>
      <c r="D650" s="3">
        <f t="shared" si="52"/>
        <v>1.2999999999999998</v>
      </c>
      <c r="E650" s="3">
        <f t="shared" si="53"/>
        <v>1.2862740966956043</v>
      </c>
      <c r="F650" s="22">
        <f t="shared" si="54"/>
        <v>0.2659975</v>
      </c>
    </row>
    <row r="651" spans="1:6" x14ac:dyDescent="0.2">
      <c r="A651" s="11" t="s">
        <v>356</v>
      </c>
      <c r="B651" s="24">
        <f t="shared" si="50"/>
        <v>5</v>
      </c>
      <c r="C651" s="22">
        <f t="shared" si="51"/>
        <v>0.86442687804878049</v>
      </c>
      <c r="D651" s="3">
        <f t="shared" si="52"/>
        <v>1.4</v>
      </c>
      <c r="E651" s="3">
        <f t="shared" si="53"/>
        <v>1.2705601661860364</v>
      </c>
      <c r="F651" s="22">
        <f t="shared" si="54"/>
        <v>0.17288537560975609</v>
      </c>
    </row>
    <row r="652" spans="1:6" x14ac:dyDescent="0.2">
      <c r="A652" t="s">
        <v>441</v>
      </c>
      <c r="B652" s="24">
        <f t="shared" si="50"/>
        <v>1</v>
      </c>
      <c r="C652" s="22">
        <f t="shared" si="51"/>
        <v>0.29799999999999999</v>
      </c>
      <c r="D652" s="3">
        <f t="shared" si="52"/>
        <v>1.5</v>
      </c>
      <c r="E652" s="3">
        <f t="shared" si="53"/>
        <v>1.2558118899733806</v>
      </c>
      <c r="F652" s="22">
        <f t="shared" si="54"/>
        <v>0.29799999999999999</v>
      </c>
    </row>
    <row r="653" spans="1:6" x14ac:dyDescent="0.2">
      <c r="A653" s="11" t="s">
        <v>1914</v>
      </c>
      <c r="B653" s="24">
        <f t="shared" si="50"/>
        <v>3</v>
      </c>
      <c r="C653" s="22">
        <f t="shared" si="51"/>
        <v>0.427375</v>
      </c>
      <c r="D653" s="3">
        <f t="shared" si="52"/>
        <v>1.4</v>
      </c>
      <c r="E653" s="3">
        <f t="shared" si="53"/>
        <v>1.2438693378563146</v>
      </c>
      <c r="F653" s="22">
        <f t="shared" si="54"/>
        <v>0.14245833333333333</v>
      </c>
    </row>
    <row r="654" spans="1:6" x14ac:dyDescent="0.2">
      <c r="A654" s="11" t="s">
        <v>198</v>
      </c>
      <c r="B654" s="24">
        <f t="shared" si="50"/>
        <v>2</v>
      </c>
      <c r="C654" s="22">
        <f t="shared" si="51"/>
        <v>0.70549099999999998</v>
      </c>
      <c r="D654" s="3">
        <f t="shared" si="52"/>
        <v>1.5000000000000002</v>
      </c>
      <c r="E654" s="3">
        <f t="shared" si="53"/>
        <v>1.2231281468793369</v>
      </c>
      <c r="F654" s="22">
        <f t="shared" si="54"/>
        <v>0.35274549999999999</v>
      </c>
    </row>
    <row r="655" spans="1:6" x14ac:dyDescent="0.2">
      <c r="A655" t="s">
        <v>1047</v>
      </c>
      <c r="B655" s="24">
        <f t="shared" si="50"/>
        <v>1</v>
      </c>
      <c r="C655" s="22">
        <f t="shared" si="51"/>
        <v>0.92500000000000004</v>
      </c>
      <c r="D655" s="3">
        <f t="shared" si="52"/>
        <v>2</v>
      </c>
      <c r="E655" s="3">
        <f t="shared" si="53"/>
        <v>1.2014196983141083</v>
      </c>
      <c r="F655" s="22">
        <f t="shared" si="54"/>
        <v>0.92500000000000004</v>
      </c>
    </row>
    <row r="656" spans="1:6" x14ac:dyDescent="0.2">
      <c r="A656" t="s">
        <v>348</v>
      </c>
      <c r="B656" s="24">
        <f t="shared" si="50"/>
        <v>1</v>
      </c>
      <c r="C656" s="22">
        <f t="shared" si="51"/>
        <v>0.14666699999999999</v>
      </c>
      <c r="D656" s="3">
        <f t="shared" si="52"/>
        <v>1.2</v>
      </c>
      <c r="E656" s="3">
        <f t="shared" si="53"/>
        <v>1.1999992255566312</v>
      </c>
      <c r="F656" s="22">
        <f t="shared" si="54"/>
        <v>0.14666699999999999</v>
      </c>
    </row>
    <row r="657" spans="1:6" x14ac:dyDescent="0.2">
      <c r="A657" t="s">
        <v>1596</v>
      </c>
      <c r="B657" s="24">
        <f t="shared" si="50"/>
        <v>1</v>
      </c>
      <c r="C657" s="22">
        <f t="shared" si="51"/>
        <v>1.35</v>
      </c>
      <c r="D657" s="3">
        <f t="shared" si="52"/>
        <v>2.9</v>
      </c>
      <c r="E657" s="3">
        <f t="shared" si="53"/>
        <v>1.1963620230700975</v>
      </c>
      <c r="F657" s="22">
        <f t="shared" si="54"/>
        <v>1.35</v>
      </c>
    </row>
    <row r="658" spans="1:6" x14ac:dyDescent="0.2">
      <c r="A658" s="11" t="s">
        <v>1641</v>
      </c>
      <c r="B658" s="24">
        <f t="shared" si="50"/>
        <v>7</v>
      </c>
      <c r="C658" s="22">
        <f t="shared" si="51"/>
        <v>7.7515853658536589</v>
      </c>
      <c r="D658" s="3">
        <f t="shared" si="52"/>
        <v>11.2</v>
      </c>
      <c r="E658" s="3">
        <f t="shared" si="53"/>
        <v>1.1941853530915139</v>
      </c>
      <c r="F658" s="22">
        <f t="shared" si="54"/>
        <v>1.1073693379790941</v>
      </c>
    </row>
    <row r="659" spans="1:6" x14ac:dyDescent="0.2">
      <c r="A659" s="11" t="s">
        <v>108</v>
      </c>
      <c r="B659" s="24">
        <f t="shared" si="50"/>
        <v>1</v>
      </c>
      <c r="C659" s="22">
        <f t="shared" si="51"/>
        <v>0.19093299999999999</v>
      </c>
      <c r="D659" s="3">
        <f t="shared" si="52"/>
        <v>1.2</v>
      </c>
      <c r="E659" s="3">
        <f t="shared" si="53"/>
        <v>1.1540188861819305</v>
      </c>
      <c r="F659" s="22">
        <f t="shared" si="54"/>
        <v>0.19093299999999999</v>
      </c>
    </row>
    <row r="660" spans="1:6" x14ac:dyDescent="0.2">
      <c r="A660" s="11" t="s">
        <v>251</v>
      </c>
      <c r="B660" s="24">
        <f t="shared" si="50"/>
        <v>5</v>
      </c>
      <c r="C660" s="22">
        <f t="shared" si="51"/>
        <v>1.7473335365853659</v>
      </c>
      <c r="D660" s="3">
        <f t="shared" si="52"/>
        <v>2.8000000000000007</v>
      </c>
      <c r="E660" s="3">
        <f t="shared" si="53"/>
        <v>1.1301328953024528</v>
      </c>
      <c r="F660" s="22">
        <f t="shared" si="54"/>
        <v>0.34946670731707319</v>
      </c>
    </row>
    <row r="661" spans="1:6" x14ac:dyDescent="0.2">
      <c r="A661" s="11" t="s">
        <v>43</v>
      </c>
      <c r="B661" s="24">
        <f t="shared" si="50"/>
        <v>7</v>
      </c>
      <c r="C661" s="22">
        <f t="shared" si="51"/>
        <v>11.421133121951218</v>
      </c>
      <c r="D661" s="3">
        <f t="shared" si="52"/>
        <v>20.7</v>
      </c>
      <c r="E661" s="3">
        <f t="shared" si="53"/>
        <v>1.1204538662167405</v>
      </c>
      <c r="F661" s="22">
        <f t="shared" si="54"/>
        <v>1.6315904459930313</v>
      </c>
    </row>
    <row r="662" spans="1:6" x14ac:dyDescent="0.2">
      <c r="A662" s="11" t="s">
        <v>1067</v>
      </c>
      <c r="B662" s="24">
        <f t="shared" si="50"/>
        <v>3</v>
      </c>
      <c r="C662" s="22">
        <f t="shared" si="51"/>
        <v>0.14156199999999999</v>
      </c>
      <c r="D662" s="3">
        <f t="shared" si="52"/>
        <v>1.1000000000000001</v>
      </c>
      <c r="E662" s="3">
        <f t="shared" si="53"/>
        <v>1.0892760197045441</v>
      </c>
      <c r="F662" s="22">
        <f t="shared" si="54"/>
        <v>4.7187333333333331E-2</v>
      </c>
    </row>
    <row r="663" spans="1:6" x14ac:dyDescent="0.2">
      <c r="A663" t="s">
        <v>1036</v>
      </c>
      <c r="B663" s="24">
        <f t="shared" si="50"/>
        <v>2</v>
      </c>
      <c r="C663" s="22">
        <f t="shared" si="51"/>
        <v>2.5244870000000001</v>
      </c>
      <c r="D663" s="3">
        <f t="shared" si="52"/>
        <v>4.3999999999999995</v>
      </c>
      <c r="E663" s="3">
        <f t="shared" si="53"/>
        <v>1.0853698478633196</v>
      </c>
      <c r="F663" s="22">
        <f t="shared" si="54"/>
        <v>1.2622435000000001</v>
      </c>
    </row>
    <row r="664" spans="1:6" x14ac:dyDescent="0.2">
      <c r="A664" t="s">
        <v>655</v>
      </c>
      <c r="B664" s="24">
        <f t="shared" si="50"/>
        <v>1</v>
      </c>
      <c r="C664" s="22">
        <f t="shared" si="51"/>
        <v>8.4231E-2</v>
      </c>
      <c r="D664" s="3">
        <f t="shared" si="52"/>
        <v>1.1000000000000001</v>
      </c>
      <c r="E664" s="3">
        <f t="shared" si="53"/>
        <v>1.081234105294512</v>
      </c>
      <c r="F664" s="22">
        <f t="shared" si="54"/>
        <v>8.4231E-2</v>
      </c>
    </row>
    <row r="665" spans="1:6" x14ac:dyDescent="0.2">
      <c r="A665" s="11" t="s">
        <v>1149</v>
      </c>
      <c r="B665" s="24">
        <f t="shared" si="50"/>
        <v>5</v>
      </c>
      <c r="C665" s="22">
        <f t="shared" si="51"/>
        <v>0.16492146341463415</v>
      </c>
      <c r="D665" s="3">
        <f t="shared" si="52"/>
        <v>1.1000000000000001</v>
      </c>
      <c r="E665" s="3">
        <f t="shared" si="53"/>
        <v>1.0755174673799375</v>
      </c>
      <c r="F665" s="22">
        <f t="shared" si="54"/>
        <v>3.2984292682926832E-2</v>
      </c>
    </row>
    <row r="666" spans="1:6" x14ac:dyDescent="0.2">
      <c r="A666" s="11" t="s">
        <v>370</v>
      </c>
      <c r="B666" s="24">
        <f t="shared" si="50"/>
        <v>6</v>
      </c>
      <c r="C666" s="22">
        <f t="shared" si="51"/>
        <v>4.7158536585365853</v>
      </c>
      <c r="D666" s="3">
        <f t="shared" si="52"/>
        <v>5.2</v>
      </c>
      <c r="E666" s="3">
        <f t="shared" si="53"/>
        <v>1.0646727955862132</v>
      </c>
      <c r="F666" s="22">
        <f t="shared" si="54"/>
        <v>0.78597560975609759</v>
      </c>
    </row>
    <row r="667" spans="1:6" x14ac:dyDescent="0.2">
      <c r="A667" t="s">
        <v>1318</v>
      </c>
      <c r="B667" s="24">
        <f t="shared" si="50"/>
        <v>2</v>
      </c>
      <c r="C667" s="22">
        <f t="shared" si="51"/>
        <v>0.30679499999999998</v>
      </c>
      <c r="D667" s="3">
        <f t="shared" si="52"/>
        <v>1.2999999999999998</v>
      </c>
      <c r="E667" s="3">
        <f t="shared" si="53"/>
        <v>1.0640590172871469</v>
      </c>
      <c r="F667" s="22">
        <f t="shared" si="54"/>
        <v>0.15339749999999999</v>
      </c>
    </row>
    <row r="668" spans="1:6" x14ac:dyDescent="0.2">
      <c r="A668" t="s">
        <v>190</v>
      </c>
      <c r="B668" s="24">
        <f t="shared" si="50"/>
        <v>4</v>
      </c>
      <c r="C668" s="22">
        <f t="shared" si="51"/>
        <v>1.0388406585365855</v>
      </c>
      <c r="D668" s="3">
        <f t="shared" si="52"/>
        <v>2</v>
      </c>
      <c r="E668" s="3">
        <f t="shared" si="53"/>
        <v>1.0579880326612556</v>
      </c>
      <c r="F668" s="22">
        <f t="shared" si="54"/>
        <v>0.25971016463414637</v>
      </c>
    </row>
    <row r="669" spans="1:6" x14ac:dyDescent="0.2">
      <c r="A669" s="11" t="s">
        <v>1220</v>
      </c>
      <c r="B669" s="24">
        <f t="shared" si="50"/>
        <v>4</v>
      </c>
      <c r="C669" s="22">
        <f t="shared" si="51"/>
        <v>1.5304381707317074</v>
      </c>
      <c r="D669" s="3">
        <f t="shared" si="52"/>
        <v>2.7</v>
      </c>
      <c r="E669" s="3">
        <f t="shared" si="53"/>
        <v>1.0533853743197921</v>
      </c>
      <c r="F669" s="22">
        <f t="shared" si="54"/>
        <v>0.38260954268292685</v>
      </c>
    </row>
    <row r="670" spans="1:6" x14ac:dyDescent="0.2">
      <c r="A670" s="11" t="s">
        <v>1742</v>
      </c>
      <c r="B670" s="24">
        <f t="shared" si="50"/>
        <v>1</v>
      </c>
      <c r="C670" s="22">
        <f t="shared" si="51"/>
        <v>0.27607500000000001</v>
      </c>
      <c r="D670" s="3">
        <f t="shared" si="52"/>
        <v>1.2</v>
      </c>
      <c r="E670" s="3">
        <f t="shared" si="53"/>
        <v>1.0403939659236312</v>
      </c>
      <c r="F670" s="22">
        <f t="shared" si="54"/>
        <v>0.27607500000000001</v>
      </c>
    </row>
    <row r="671" spans="1:6" x14ac:dyDescent="0.2">
      <c r="A671" t="s">
        <v>191</v>
      </c>
      <c r="B671" s="24">
        <f t="shared" si="50"/>
        <v>3</v>
      </c>
      <c r="C671" s="22">
        <f t="shared" si="51"/>
        <v>1.317640975609756</v>
      </c>
      <c r="D671" s="3">
        <f t="shared" si="52"/>
        <v>1.8</v>
      </c>
      <c r="E671" s="3">
        <f t="shared" si="53"/>
        <v>1.0402141989872435</v>
      </c>
      <c r="F671" s="22">
        <f t="shared" si="54"/>
        <v>0.43921365853658534</v>
      </c>
    </row>
    <row r="672" spans="1:6" x14ac:dyDescent="0.2">
      <c r="A672" t="s">
        <v>24</v>
      </c>
      <c r="B672" s="24">
        <f t="shared" si="50"/>
        <v>2</v>
      </c>
      <c r="C672" s="22">
        <f t="shared" si="51"/>
        <v>0.37451299999999998</v>
      </c>
      <c r="D672" s="3">
        <f t="shared" si="52"/>
        <v>1.2000000000000002</v>
      </c>
      <c r="E672" s="3">
        <f t="shared" si="53"/>
        <v>1.0376176924913574</v>
      </c>
      <c r="F672" s="22">
        <f t="shared" si="54"/>
        <v>0.18725649999999999</v>
      </c>
    </row>
    <row r="673" spans="1:6" x14ac:dyDescent="0.2">
      <c r="A673" s="11" t="s">
        <v>1814</v>
      </c>
      <c r="B673" s="24">
        <f t="shared" si="50"/>
        <v>2</v>
      </c>
      <c r="C673" s="22">
        <f t="shared" si="51"/>
        <v>0.7510980487804878</v>
      </c>
      <c r="D673" s="3">
        <f t="shared" si="52"/>
        <v>1.6</v>
      </c>
      <c r="E673" s="3">
        <f t="shared" si="53"/>
        <v>1.0335615157449307</v>
      </c>
      <c r="F673" s="22">
        <f t="shared" si="54"/>
        <v>0.3755490243902439</v>
      </c>
    </row>
    <row r="674" spans="1:6" x14ac:dyDescent="0.2">
      <c r="A674" s="11" t="s">
        <v>639</v>
      </c>
      <c r="B674" s="24">
        <f t="shared" si="50"/>
        <v>7</v>
      </c>
      <c r="C674" s="22">
        <f t="shared" si="51"/>
        <v>36.591298414634146</v>
      </c>
      <c r="D674" s="3">
        <f t="shared" si="52"/>
        <v>79.899999999999991</v>
      </c>
      <c r="E674" s="3">
        <f t="shared" si="53"/>
        <v>1.0130105354657459</v>
      </c>
      <c r="F674" s="22">
        <f t="shared" si="54"/>
        <v>5.2273283449477352</v>
      </c>
    </row>
    <row r="675" spans="1:6" x14ac:dyDescent="0.2">
      <c r="A675" t="s">
        <v>51</v>
      </c>
      <c r="B675" s="24">
        <f t="shared" si="50"/>
        <v>1</v>
      </c>
      <c r="C675" s="22">
        <f t="shared" si="51"/>
        <v>0.55000000000000004</v>
      </c>
      <c r="D675" s="3">
        <f t="shared" si="52"/>
        <v>1</v>
      </c>
      <c r="E675" s="3">
        <f t="shared" si="53"/>
        <v>1</v>
      </c>
      <c r="F675" s="22">
        <f t="shared" si="54"/>
        <v>0.55000000000000004</v>
      </c>
    </row>
    <row r="676" spans="1:6" x14ac:dyDescent="0.2">
      <c r="A676" s="11" t="s">
        <v>450</v>
      </c>
      <c r="B676" s="24">
        <f t="shared" si="50"/>
        <v>2</v>
      </c>
      <c r="C676" s="22">
        <f t="shared" si="51"/>
        <v>0.84805699999999995</v>
      </c>
      <c r="D676" s="3">
        <f t="shared" si="52"/>
        <v>1</v>
      </c>
      <c r="E676" s="3">
        <f t="shared" si="53"/>
        <v>0.99999998627457731</v>
      </c>
      <c r="F676" s="22">
        <f t="shared" si="54"/>
        <v>0.42402849999999997</v>
      </c>
    </row>
    <row r="677" spans="1:6" x14ac:dyDescent="0.2">
      <c r="A677" s="11" t="s">
        <v>1162</v>
      </c>
      <c r="B677" s="24">
        <f t="shared" si="50"/>
        <v>2</v>
      </c>
      <c r="C677" s="22">
        <f t="shared" si="51"/>
        <v>2</v>
      </c>
      <c r="D677" s="3">
        <f t="shared" si="52"/>
        <v>3.7</v>
      </c>
      <c r="E677" s="3">
        <f t="shared" si="53"/>
        <v>0.99919958333484038</v>
      </c>
      <c r="F677" s="22">
        <f t="shared" si="54"/>
        <v>1</v>
      </c>
    </row>
    <row r="678" spans="1:6" x14ac:dyDescent="0.2">
      <c r="A678" s="11" t="s">
        <v>1817</v>
      </c>
      <c r="B678" s="24">
        <f t="shared" si="50"/>
        <v>4</v>
      </c>
      <c r="C678" s="22">
        <f t="shared" si="51"/>
        <v>0.7719447804878049</v>
      </c>
      <c r="D678" s="3">
        <f t="shared" si="52"/>
        <v>1.2</v>
      </c>
      <c r="E678" s="3">
        <f t="shared" si="53"/>
        <v>0.99181154532740656</v>
      </c>
      <c r="F678" s="22">
        <f t="shared" si="54"/>
        <v>0.19298619512195123</v>
      </c>
    </row>
    <row r="679" spans="1:6" x14ac:dyDescent="0.2">
      <c r="A679" s="11" t="s">
        <v>524</v>
      </c>
      <c r="B679" s="24">
        <f t="shared" si="50"/>
        <v>7</v>
      </c>
      <c r="C679" s="22">
        <f t="shared" si="51"/>
        <v>6.4163036341463409</v>
      </c>
      <c r="D679" s="3">
        <f t="shared" si="52"/>
        <v>8.1</v>
      </c>
      <c r="E679" s="3">
        <f t="shared" si="53"/>
        <v>0.97867419497407182</v>
      </c>
      <c r="F679" s="22">
        <f t="shared" si="54"/>
        <v>0.91661480487804869</v>
      </c>
    </row>
    <row r="680" spans="1:6" x14ac:dyDescent="0.2">
      <c r="A680" s="11" t="s">
        <v>487</v>
      </c>
      <c r="B680" s="24">
        <f t="shared" si="50"/>
        <v>1</v>
      </c>
      <c r="C680" s="22">
        <f t="shared" si="51"/>
        <v>0.27979300000000001</v>
      </c>
      <c r="D680" s="3">
        <f t="shared" si="52"/>
        <v>1.1000000000000001</v>
      </c>
      <c r="E680" s="3">
        <f t="shared" si="53"/>
        <v>0.97647052122293521</v>
      </c>
      <c r="F680" s="22">
        <f t="shared" si="54"/>
        <v>0.27979300000000001</v>
      </c>
    </row>
    <row r="681" spans="1:6" x14ac:dyDescent="0.2">
      <c r="A681" s="11" t="s">
        <v>527</v>
      </c>
      <c r="B681" s="24">
        <f t="shared" si="50"/>
        <v>2</v>
      </c>
      <c r="C681" s="22">
        <f t="shared" si="51"/>
        <v>0.488676</v>
      </c>
      <c r="D681" s="3">
        <f t="shared" si="52"/>
        <v>0.99999999999999989</v>
      </c>
      <c r="E681" s="3">
        <f t="shared" si="53"/>
        <v>0.97494929255957841</v>
      </c>
      <c r="F681" s="22">
        <f t="shared" si="54"/>
        <v>0.244338</v>
      </c>
    </row>
    <row r="682" spans="1:6" x14ac:dyDescent="0.2">
      <c r="A682" s="11" t="s">
        <v>1684</v>
      </c>
      <c r="B682" s="24">
        <f t="shared" si="50"/>
        <v>7</v>
      </c>
      <c r="C682" s="22">
        <f t="shared" si="51"/>
        <v>19.17378048780488</v>
      </c>
      <c r="D682" s="3">
        <f t="shared" si="52"/>
        <v>37.9</v>
      </c>
      <c r="E682" s="3">
        <f t="shared" si="53"/>
        <v>0.96215380835574527</v>
      </c>
      <c r="F682" s="22">
        <f t="shared" si="54"/>
        <v>2.7391114982578402</v>
      </c>
    </row>
    <row r="683" spans="1:6" x14ac:dyDescent="0.2">
      <c r="A683" s="11" t="s">
        <v>1361</v>
      </c>
      <c r="B683" s="24">
        <f t="shared" si="50"/>
        <v>1</v>
      </c>
      <c r="C683" s="22">
        <f t="shared" si="51"/>
        <v>1.1000000000000001</v>
      </c>
      <c r="D683" s="3">
        <f t="shared" si="52"/>
        <v>2.6</v>
      </c>
      <c r="E683" s="3">
        <f t="shared" si="53"/>
        <v>0.96155106499180798</v>
      </c>
      <c r="F683" s="22">
        <f t="shared" si="54"/>
        <v>1.1000000000000001</v>
      </c>
    </row>
    <row r="684" spans="1:6" x14ac:dyDescent="0.2">
      <c r="A684" s="11" t="s">
        <v>36</v>
      </c>
      <c r="B684" s="24">
        <f t="shared" si="50"/>
        <v>2</v>
      </c>
      <c r="C684" s="22">
        <f t="shared" si="51"/>
        <v>8.8147317073170722E-2</v>
      </c>
      <c r="D684" s="3">
        <f t="shared" si="52"/>
        <v>0.99999999999999989</v>
      </c>
      <c r="E684" s="3">
        <f t="shared" si="53"/>
        <v>0.94878348568371185</v>
      </c>
      <c r="F684" s="22">
        <f t="shared" si="54"/>
        <v>4.4073658536585361E-2</v>
      </c>
    </row>
    <row r="685" spans="1:6" x14ac:dyDescent="0.2">
      <c r="A685" t="s">
        <v>1446</v>
      </c>
      <c r="B685" s="24">
        <f t="shared" si="50"/>
        <v>2</v>
      </c>
      <c r="C685" s="22">
        <f t="shared" si="51"/>
        <v>1.250051</v>
      </c>
      <c r="D685" s="3">
        <f t="shared" si="52"/>
        <v>1.8999999999999995</v>
      </c>
      <c r="E685" s="3">
        <f t="shared" si="53"/>
        <v>0.92815180970119293</v>
      </c>
      <c r="F685" s="22">
        <f t="shared" si="54"/>
        <v>0.62502550000000001</v>
      </c>
    </row>
    <row r="686" spans="1:6" x14ac:dyDescent="0.2">
      <c r="A686" t="s">
        <v>287</v>
      </c>
      <c r="B686" s="24">
        <f t="shared" si="50"/>
        <v>1</v>
      </c>
      <c r="C686" s="22">
        <f t="shared" si="51"/>
        <v>0.54146341463414627</v>
      </c>
      <c r="D686" s="3">
        <f t="shared" si="52"/>
        <v>1.4</v>
      </c>
      <c r="E686" s="3">
        <f t="shared" si="53"/>
        <v>0.91660110149488605</v>
      </c>
      <c r="F686" s="22">
        <f t="shared" si="54"/>
        <v>0.54146341463414627</v>
      </c>
    </row>
    <row r="687" spans="1:6" x14ac:dyDescent="0.2">
      <c r="A687" s="11" t="s">
        <v>1028</v>
      </c>
      <c r="B687" s="24">
        <f t="shared" si="50"/>
        <v>1</v>
      </c>
      <c r="C687" s="22">
        <f t="shared" si="51"/>
        <v>5.9139999999999998E-2</v>
      </c>
      <c r="D687" s="3">
        <f t="shared" si="52"/>
        <v>0.9</v>
      </c>
      <c r="E687" s="3">
        <f t="shared" si="53"/>
        <v>0.89999946124318142</v>
      </c>
      <c r="F687" s="22">
        <f t="shared" si="54"/>
        <v>5.9139999999999998E-2</v>
      </c>
    </row>
    <row r="688" spans="1:6" x14ac:dyDescent="0.2">
      <c r="A688" t="s">
        <v>1532</v>
      </c>
      <c r="B688" s="24">
        <f t="shared" si="50"/>
        <v>1</v>
      </c>
      <c r="C688" s="22">
        <f t="shared" si="51"/>
        <v>0.1</v>
      </c>
      <c r="D688" s="3">
        <f t="shared" si="52"/>
        <v>1</v>
      </c>
      <c r="E688" s="3">
        <f t="shared" si="53"/>
        <v>0.88150098749177086</v>
      </c>
      <c r="F688" s="22">
        <f t="shared" si="54"/>
        <v>0.1</v>
      </c>
    </row>
    <row r="689" spans="1:6" x14ac:dyDescent="0.2">
      <c r="A689" t="s">
        <v>230</v>
      </c>
      <c r="B689" s="24">
        <f t="shared" si="50"/>
        <v>2</v>
      </c>
      <c r="C689" s="22">
        <f t="shared" si="51"/>
        <v>0.16941000000000001</v>
      </c>
      <c r="D689" s="3">
        <f t="shared" si="52"/>
        <v>0.9</v>
      </c>
      <c r="E689" s="3">
        <f t="shared" si="53"/>
        <v>0.87975844556967331</v>
      </c>
      <c r="F689" s="22">
        <f t="shared" si="54"/>
        <v>8.4705000000000003E-2</v>
      </c>
    </row>
    <row r="690" spans="1:6" x14ac:dyDescent="0.2">
      <c r="A690" t="s">
        <v>721</v>
      </c>
      <c r="B690" s="24">
        <f t="shared" si="50"/>
        <v>2</v>
      </c>
      <c r="C690" s="22">
        <f t="shared" si="51"/>
        <v>0.21105099999999999</v>
      </c>
      <c r="D690" s="3">
        <f t="shared" si="52"/>
        <v>0.9</v>
      </c>
      <c r="E690" s="3">
        <f t="shared" si="53"/>
        <v>0.86582681149633489</v>
      </c>
      <c r="F690" s="22">
        <f t="shared" si="54"/>
        <v>0.10552549999999999</v>
      </c>
    </row>
    <row r="691" spans="1:6" x14ac:dyDescent="0.2">
      <c r="A691" s="11" t="s">
        <v>1911</v>
      </c>
      <c r="B691" s="24">
        <f t="shared" si="50"/>
        <v>4</v>
      </c>
      <c r="C691" s="22">
        <f t="shared" si="51"/>
        <v>0.803342</v>
      </c>
      <c r="D691" s="3">
        <f t="shared" si="52"/>
        <v>1.3</v>
      </c>
      <c r="E691" s="3">
        <f t="shared" si="53"/>
        <v>0.84123623938656567</v>
      </c>
      <c r="F691" s="22">
        <f t="shared" si="54"/>
        <v>0.2008355</v>
      </c>
    </row>
    <row r="692" spans="1:6" x14ac:dyDescent="0.2">
      <c r="A692" s="11" t="s">
        <v>25</v>
      </c>
      <c r="B692" s="24">
        <f t="shared" si="50"/>
        <v>5</v>
      </c>
      <c r="C692" s="22">
        <f t="shared" si="51"/>
        <v>1.0734716829268292</v>
      </c>
      <c r="D692" s="3">
        <f t="shared" si="52"/>
        <v>1.8</v>
      </c>
      <c r="E692" s="3">
        <f t="shared" si="53"/>
        <v>0.83676722183651076</v>
      </c>
      <c r="F692" s="22">
        <f t="shared" si="54"/>
        <v>0.21469433658536582</v>
      </c>
    </row>
    <row r="693" spans="1:6" x14ac:dyDescent="0.2">
      <c r="A693" t="s">
        <v>1575</v>
      </c>
      <c r="B693" s="24">
        <f t="shared" si="50"/>
        <v>2</v>
      </c>
      <c r="C693" s="22">
        <f t="shared" si="51"/>
        <v>0.68556399999999995</v>
      </c>
      <c r="D693" s="3">
        <f t="shared" si="52"/>
        <v>1.2000000000000002</v>
      </c>
      <c r="E693" s="3">
        <f t="shared" si="53"/>
        <v>0.80323570458782267</v>
      </c>
      <c r="F693" s="22">
        <f t="shared" si="54"/>
        <v>0.34278199999999998</v>
      </c>
    </row>
    <row r="694" spans="1:6" x14ac:dyDescent="0.2">
      <c r="A694" s="11" t="s">
        <v>1896</v>
      </c>
      <c r="B694" s="24">
        <f t="shared" si="50"/>
        <v>6</v>
      </c>
      <c r="C694" s="22">
        <f t="shared" si="51"/>
        <v>2.7006010243902439</v>
      </c>
      <c r="D694" s="3">
        <f t="shared" si="52"/>
        <v>2.1</v>
      </c>
      <c r="E694" s="3">
        <f t="shared" si="53"/>
        <v>0.7941249027611863</v>
      </c>
      <c r="F694" s="22">
        <f t="shared" si="54"/>
        <v>0.45010017073170733</v>
      </c>
    </row>
    <row r="695" spans="1:6" x14ac:dyDescent="0.2">
      <c r="A695" s="11" t="s">
        <v>75</v>
      </c>
      <c r="B695" s="24">
        <f t="shared" si="50"/>
        <v>5</v>
      </c>
      <c r="C695" s="22">
        <f t="shared" si="51"/>
        <v>11.420731707317072</v>
      </c>
      <c r="D695" s="3">
        <f t="shared" si="52"/>
        <v>23.6</v>
      </c>
      <c r="E695" s="3">
        <f t="shared" si="53"/>
        <v>0.79384274237147157</v>
      </c>
      <c r="F695" s="22">
        <f t="shared" si="54"/>
        <v>2.2841463414634147</v>
      </c>
    </row>
    <row r="696" spans="1:6" x14ac:dyDescent="0.2">
      <c r="A696" t="s">
        <v>1436</v>
      </c>
      <c r="B696" s="24">
        <f t="shared" si="50"/>
        <v>1</v>
      </c>
      <c r="C696" s="22">
        <f t="shared" si="51"/>
        <v>0.29499999999999998</v>
      </c>
      <c r="D696" s="3">
        <f t="shared" si="52"/>
        <v>1.1000000000000001</v>
      </c>
      <c r="E696" s="3">
        <f t="shared" si="53"/>
        <v>0.79293299367432812</v>
      </c>
      <c r="F696" s="22">
        <f t="shared" si="54"/>
        <v>0.29499999999999998</v>
      </c>
    </row>
    <row r="697" spans="1:6" x14ac:dyDescent="0.2">
      <c r="A697" t="s">
        <v>248</v>
      </c>
      <c r="B697" s="24">
        <f t="shared" si="50"/>
        <v>3</v>
      </c>
      <c r="C697" s="22">
        <f t="shared" si="51"/>
        <v>3.4975609756097561</v>
      </c>
      <c r="D697" s="3">
        <f t="shared" si="52"/>
        <v>5.9</v>
      </c>
      <c r="E697" s="3">
        <f t="shared" si="53"/>
        <v>0.76171282160138709</v>
      </c>
      <c r="F697" s="22">
        <f t="shared" si="54"/>
        <v>1.1658536585365853</v>
      </c>
    </row>
    <row r="698" spans="1:6" x14ac:dyDescent="0.2">
      <c r="A698" s="11" t="s">
        <v>1219</v>
      </c>
      <c r="B698" s="24">
        <f t="shared" si="50"/>
        <v>2</v>
      </c>
      <c r="C698" s="22">
        <f t="shared" si="51"/>
        <v>0.118503</v>
      </c>
      <c r="D698" s="3">
        <f t="shared" si="52"/>
        <v>0.8</v>
      </c>
      <c r="E698" s="3">
        <f t="shared" si="53"/>
        <v>0.76149744031812583</v>
      </c>
      <c r="F698" s="22">
        <f t="shared" si="54"/>
        <v>5.9251499999999999E-2</v>
      </c>
    </row>
    <row r="699" spans="1:6" x14ac:dyDescent="0.2">
      <c r="A699" t="s">
        <v>1892</v>
      </c>
      <c r="B699" s="24">
        <f t="shared" si="50"/>
        <v>1</v>
      </c>
      <c r="C699" s="22">
        <f t="shared" si="51"/>
        <v>0.121436</v>
      </c>
      <c r="D699" s="3">
        <f t="shared" si="52"/>
        <v>0.8</v>
      </c>
      <c r="E699" s="3">
        <f t="shared" si="53"/>
        <v>0.76032443219897239</v>
      </c>
      <c r="F699" s="22">
        <f t="shared" si="54"/>
        <v>0.121436</v>
      </c>
    </row>
    <row r="700" spans="1:6" x14ac:dyDescent="0.2">
      <c r="A700" s="11" t="s">
        <v>200</v>
      </c>
      <c r="B700" s="24">
        <f t="shared" si="50"/>
        <v>6</v>
      </c>
      <c r="C700" s="22">
        <f t="shared" si="51"/>
        <v>1.5754766585365854</v>
      </c>
      <c r="D700" s="3">
        <f t="shared" si="52"/>
        <v>2.2000000000000002</v>
      </c>
      <c r="E700" s="3">
        <f t="shared" si="53"/>
        <v>0.75911923947965276</v>
      </c>
      <c r="F700" s="22">
        <f t="shared" si="54"/>
        <v>0.26257944308943088</v>
      </c>
    </row>
    <row r="701" spans="1:6" x14ac:dyDescent="0.2">
      <c r="A701" t="s">
        <v>1092</v>
      </c>
      <c r="B701" s="24">
        <f t="shared" si="50"/>
        <v>2</v>
      </c>
      <c r="C701" s="22">
        <f t="shared" si="51"/>
        <v>0.24660699999999999</v>
      </c>
      <c r="D701" s="3">
        <f t="shared" si="52"/>
        <v>0.89999999999999991</v>
      </c>
      <c r="E701" s="3">
        <f t="shared" si="53"/>
        <v>0.74818930879983825</v>
      </c>
      <c r="F701" s="22">
        <f t="shared" si="54"/>
        <v>0.1233035</v>
      </c>
    </row>
    <row r="702" spans="1:6" x14ac:dyDescent="0.2">
      <c r="A702" t="s">
        <v>1461</v>
      </c>
      <c r="B702" s="24">
        <f t="shared" si="50"/>
        <v>1</v>
      </c>
      <c r="C702" s="22">
        <f t="shared" si="51"/>
        <v>0.86299999999999999</v>
      </c>
      <c r="D702" s="3">
        <f t="shared" si="52"/>
        <v>1.4</v>
      </c>
      <c r="E702" s="3">
        <f t="shared" si="53"/>
        <v>0.73345164152617559</v>
      </c>
      <c r="F702" s="22">
        <f t="shared" si="54"/>
        <v>0.86299999999999999</v>
      </c>
    </row>
    <row r="703" spans="1:6" x14ac:dyDescent="0.2">
      <c r="A703" t="s">
        <v>432</v>
      </c>
      <c r="B703" s="24">
        <f t="shared" si="50"/>
        <v>1</v>
      </c>
      <c r="C703" s="22">
        <f t="shared" si="51"/>
        <v>0.10299999999999999</v>
      </c>
      <c r="D703" s="3">
        <f t="shared" si="52"/>
        <v>0.8</v>
      </c>
      <c r="E703" s="3">
        <f t="shared" si="53"/>
        <v>0.73178578584308906</v>
      </c>
      <c r="F703" s="22">
        <f t="shared" si="54"/>
        <v>0.10299999999999999</v>
      </c>
    </row>
    <row r="704" spans="1:6" x14ac:dyDescent="0.2">
      <c r="A704" s="11" t="s">
        <v>1508</v>
      </c>
      <c r="B704" s="24">
        <f t="shared" si="50"/>
        <v>4</v>
      </c>
      <c r="C704" s="22">
        <f t="shared" si="51"/>
        <v>0.67797499999999999</v>
      </c>
      <c r="D704" s="3">
        <f t="shared" si="52"/>
        <v>0.90000000000000013</v>
      </c>
      <c r="E704" s="3">
        <f t="shared" si="53"/>
        <v>0.72497510273390753</v>
      </c>
      <c r="F704" s="22">
        <f t="shared" si="54"/>
        <v>0.16949375</v>
      </c>
    </row>
    <row r="705" spans="1:6" x14ac:dyDescent="0.2">
      <c r="A705" s="11" t="s">
        <v>1818</v>
      </c>
      <c r="B705" s="24">
        <f t="shared" si="50"/>
        <v>1</v>
      </c>
      <c r="C705" s="22">
        <f t="shared" si="51"/>
        <v>1</v>
      </c>
      <c r="D705" s="3">
        <f t="shared" si="52"/>
        <v>2.1</v>
      </c>
      <c r="E705" s="3">
        <f t="shared" si="53"/>
        <v>0.72370289459311854</v>
      </c>
      <c r="F705" s="22">
        <f t="shared" si="54"/>
        <v>1</v>
      </c>
    </row>
    <row r="706" spans="1:6" x14ac:dyDescent="0.2">
      <c r="A706" s="11" t="s">
        <v>729</v>
      </c>
      <c r="B706" s="24">
        <f t="shared" ref="B706:B769" si="55">SUMIF(Player,A706,Count)</f>
        <v>4</v>
      </c>
      <c r="C706" s="22">
        <f t="shared" ref="C706:C769" si="56">SUMIF(Player,A706,Cap)/1000000</f>
        <v>1.9032150243902439</v>
      </c>
      <c r="D706" s="3">
        <f t="shared" ref="D706:D769" si="57">SUMIF(Player,A706,GVT)</f>
        <v>1.7000000000000002</v>
      </c>
      <c r="E706" s="3">
        <f t="shared" ref="E706:E769" si="58">SUMIF(Player,A706,GVS)</f>
        <v>0.71139169372580591</v>
      </c>
      <c r="F706" s="22">
        <f t="shared" ref="F706:F769" si="59">C706/B706</f>
        <v>0.47580375609756098</v>
      </c>
    </row>
    <row r="707" spans="1:6" x14ac:dyDescent="0.2">
      <c r="A707" s="11" t="s">
        <v>1582</v>
      </c>
      <c r="B707" s="24">
        <f t="shared" si="55"/>
        <v>7</v>
      </c>
      <c r="C707" s="22">
        <f t="shared" si="56"/>
        <v>8.8078500975609764</v>
      </c>
      <c r="D707" s="3">
        <f t="shared" si="57"/>
        <v>15.600000000000001</v>
      </c>
      <c r="E707" s="3">
        <f t="shared" si="58"/>
        <v>0.6872770556604102</v>
      </c>
      <c r="F707" s="22">
        <f t="shared" si="59"/>
        <v>1.2582642996515681</v>
      </c>
    </row>
    <row r="708" spans="1:6" x14ac:dyDescent="0.2">
      <c r="A708" t="s">
        <v>1605</v>
      </c>
      <c r="B708" s="24">
        <f t="shared" si="55"/>
        <v>1</v>
      </c>
      <c r="C708" s="22">
        <f t="shared" si="56"/>
        <v>0.88800000000000001</v>
      </c>
      <c r="D708" s="3">
        <f t="shared" si="57"/>
        <v>1.4</v>
      </c>
      <c r="E708" s="3">
        <f t="shared" si="58"/>
        <v>0.68021295474711618</v>
      </c>
      <c r="F708" s="22">
        <f t="shared" si="59"/>
        <v>0.88800000000000001</v>
      </c>
    </row>
    <row r="709" spans="1:6" x14ac:dyDescent="0.2">
      <c r="A709" t="s">
        <v>212</v>
      </c>
      <c r="B709" s="24">
        <f t="shared" si="55"/>
        <v>1</v>
      </c>
      <c r="C709" s="22">
        <f t="shared" si="56"/>
        <v>0.29615399999999997</v>
      </c>
      <c r="D709" s="3">
        <f t="shared" si="57"/>
        <v>0.7</v>
      </c>
      <c r="E709" s="3">
        <f t="shared" si="58"/>
        <v>0.66723473080646345</v>
      </c>
      <c r="F709" s="22">
        <f t="shared" si="59"/>
        <v>0.29615399999999997</v>
      </c>
    </row>
    <row r="710" spans="1:6" x14ac:dyDescent="0.2">
      <c r="A710" t="s">
        <v>1228</v>
      </c>
      <c r="B710" s="24">
        <f t="shared" si="55"/>
        <v>1</v>
      </c>
      <c r="C710" s="22">
        <f t="shared" si="56"/>
        <v>4.2999999999999997E-2</v>
      </c>
      <c r="D710" s="3">
        <f t="shared" si="57"/>
        <v>0.7</v>
      </c>
      <c r="E710" s="3">
        <f t="shared" si="58"/>
        <v>0.66510289950482293</v>
      </c>
      <c r="F710" s="22">
        <f t="shared" si="59"/>
        <v>4.2999999999999997E-2</v>
      </c>
    </row>
    <row r="711" spans="1:6" x14ac:dyDescent="0.2">
      <c r="A711" t="s">
        <v>987</v>
      </c>
      <c r="B711" s="24">
        <f t="shared" si="55"/>
        <v>2</v>
      </c>
      <c r="C711" s="22">
        <f t="shared" si="56"/>
        <v>0.12529951219512195</v>
      </c>
      <c r="D711" s="3">
        <f t="shared" si="57"/>
        <v>0.7</v>
      </c>
      <c r="E711" s="3">
        <f t="shared" si="58"/>
        <v>0.65181889515540392</v>
      </c>
      <c r="F711" s="22">
        <f t="shared" si="59"/>
        <v>6.2649756097560974E-2</v>
      </c>
    </row>
    <row r="712" spans="1:6" x14ac:dyDescent="0.2">
      <c r="A712" s="11" t="s">
        <v>1864</v>
      </c>
      <c r="B712" s="24">
        <f t="shared" si="55"/>
        <v>5</v>
      </c>
      <c r="C712" s="22">
        <f t="shared" si="56"/>
        <v>3.1035697560975608</v>
      </c>
      <c r="D712" s="3">
        <f t="shared" si="57"/>
        <v>2.8</v>
      </c>
      <c r="E712" s="3">
        <f t="shared" si="58"/>
        <v>0.64346900849954269</v>
      </c>
      <c r="F712" s="22">
        <f t="shared" si="59"/>
        <v>0.62071395121951212</v>
      </c>
    </row>
    <row r="713" spans="1:6" x14ac:dyDescent="0.2">
      <c r="A713" t="s">
        <v>1282</v>
      </c>
      <c r="B713" s="24">
        <f t="shared" si="55"/>
        <v>1</v>
      </c>
      <c r="C713" s="22">
        <f t="shared" si="56"/>
        <v>0.20699999999999999</v>
      </c>
      <c r="D713" s="3">
        <f t="shared" si="57"/>
        <v>0.7</v>
      </c>
      <c r="E713" s="3">
        <f t="shared" si="58"/>
        <v>0.63700661190142249</v>
      </c>
      <c r="F713" s="22">
        <f t="shared" si="59"/>
        <v>0.20699999999999999</v>
      </c>
    </row>
    <row r="714" spans="1:6" x14ac:dyDescent="0.2">
      <c r="A714" s="11" t="s">
        <v>1477</v>
      </c>
      <c r="B714" s="24">
        <f t="shared" si="55"/>
        <v>1</v>
      </c>
      <c r="C714" s="22">
        <f t="shared" si="56"/>
        <v>0.5</v>
      </c>
      <c r="D714" s="3">
        <f t="shared" si="57"/>
        <v>0.7</v>
      </c>
      <c r="E714" s="3">
        <f t="shared" si="58"/>
        <v>0.63446204259967232</v>
      </c>
      <c r="F714" s="22">
        <f t="shared" si="59"/>
        <v>0.5</v>
      </c>
    </row>
    <row r="715" spans="1:6" x14ac:dyDescent="0.2">
      <c r="A715" t="s">
        <v>856</v>
      </c>
      <c r="B715" s="24">
        <f t="shared" si="55"/>
        <v>1</v>
      </c>
      <c r="C715" s="22">
        <f t="shared" si="56"/>
        <v>0.313</v>
      </c>
      <c r="D715" s="3">
        <f t="shared" si="57"/>
        <v>0.9</v>
      </c>
      <c r="E715" s="3">
        <f t="shared" si="58"/>
        <v>0.6301657268798122</v>
      </c>
      <c r="F715" s="22">
        <f t="shared" si="59"/>
        <v>0.313</v>
      </c>
    </row>
    <row r="716" spans="1:6" x14ac:dyDescent="0.2">
      <c r="A716" s="11" t="s">
        <v>761</v>
      </c>
      <c r="B716" s="24">
        <f t="shared" si="55"/>
        <v>3</v>
      </c>
      <c r="C716" s="22">
        <f t="shared" si="56"/>
        <v>0.83913168292682916</v>
      </c>
      <c r="D716" s="3">
        <f t="shared" si="57"/>
        <v>1.2</v>
      </c>
      <c r="E716" s="3">
        <f t="shared" si="58"/>
        <v>0.62129795242588026</v>
      </c>
      <c r="F716" s="22">
        <f t="shared" si="59"/>
        <v>0.2797105609756097</v>
      </c>
    </row>
    <row r="717" spans="1:6" x14ac:dyDescent="0.2">
      <c r="A717" t="s">
        <v>366</v>
      </c>
      <c r="B717" s="24">
        <f t="shared" si="55"/>
        <v>2</v>
      </c>
      <c r="C717" s="22">
        <f t="shared" si="56"/>
        <v>6.2413926829268287E-2</v>
      </c>
      <c r="D717" s="3">
        <f t="shared" si="57"/>
        <v>0.59999999999999987</v>
      </c>
      <c r="E717" s="3">
        <f t="shared" si="58"/>
        <v>0.59149462125921992</v>
      </c>
      <c r="F717" s="22">
        <f t="shared" si="59"/>
        <v>3.1206963414634144E-2</v>
      </c>
    </row>
    <row r="718" spans="1:6" x14ac:dyDescent="0.2">
      <c r="A718" s="11" t="s">
        <v>184</v>
      </c>
      <c r="B718" s="24">
        <f t="shared" si="55"/>
        <v>1</v>
      </c>
      <c r="C718" s="22">
        <f t="shared" si="56"/>
        <v>2.5</v>
      </c>
      <c r="D718" s="3">
        <f t="shared" si="57"/>
        <v>5.9</v>
      </c>
      <c r="E718" s="3">
        <f t="shared" si="58"/>
        <v>0.59142545057345774</v>
      </c>
      <c r="F718" s="22">
        <f t="shared" si="59"/>
        <v>2.5</v>
      </c>
    </row>
    <row r="719" spans="1:6" x14ac:dyDescent="0.2">
      <c r="A719" s="11" t="s">
        <v>1834</v>
      </c>
      <c r="B719" s="24">
        <f t="shared" si="55"/>
        <v>1</v>
      </c>
      <c r="C719" s="22">
        <f t="shared" si="56"/>
        <v>0.214785</v>
      </c>
      <c r="D719" s="3">
        <f t="shared" si="57"/>
        <v>0.8</v>
      </c>
      <c r="E719" s="3">
        <f t="shared" si="58"/>
        <v>0.57843612364468988</v>
      </c>
      <c r="F719" s="22">
        <f t="shared" si="59"/>
        <v>0.214785</v>
      </c>
    </row>
    <row r="720" spans="1:6" x14ac:dyDescent="0.2">
      <c r="A720" s="11" t="s">
        <v>423</v>
      </c>
      <c r="B720" s="24">
        <f t="shared" si="55"/>
        <v>7</v>
      </c>
      <c r="C720" s="22">
        <f t="shared" si="56"/>
        <v>35.522560975609757</v>
      </c>
      <c r="D720" s="3">
        <f t="shared" si="57"/>
        <v>75.199999999999989</v>
      </c>
      <c r="E720" s="3">
        <f t="shared" si="58"/>
        <v>0.57761119982355869</v>
      </c>
      <c r="F720" s="22">
        <f t="shared" si="59"/>
        <v>5.074651567944251</v>
      </c>
    </row>
    <row r="721" spans="1:6" x14ac:dyDescent="0.2">
      <c r="A721" t="s">
        <v>1501</v>
      </c>
      <c r="B721" s="24">
        <f t="shared" si="55"/>
        <v>1</v>
      </c>
      <c r="C721" s="22">
        <f t="shared" si="56"/>
        <v>0.39900000000000002</v>
      </c>
      <c r="D721" s="3">
        <f t="shared" si="57"/>
        <v>0.9</v>
      </c>
      <c r="E721" s="3">
        <f t="shared" si="58"/>
        <v>0.57296562383719274</v>
      </c>
      <c r="F721" s="22">
        <f t="shared" si="59"/>
        <v>0.39900000000000002</v>
      </c>
    </row>
    <row r="722" spans="1:6" x14ac:dyDescent="0.2">
      <c r="A722" s="11" t="s">
        <v>1263</v>
      </c>
      <c r="B722" s="24">
        <f t="shared" si="55"/>
        <v>1</v>
      </c>
      <c r="C722" s="22">
        <f t="shared" si="56"/>
        <v>0.6</v>
      </c>
      <c r="D722" s="3">
        <f t="shared" si="57"/>
        <v>0.9</v>
      </c>
      <c r="E722" s="3">
        <f t="shared" si="58"/>
        <v>0.5723102129983616</v>
      </c>
      <c r="F722" s="22">
        <f t="shared" si="59"/>
        <v>0.6</v>
      </c>
    </row>
    <row r="723" spans="1:6" x14ac:dyDescent="0.2">
      <c r="A723" s="11" t="s">
        <v>444</v>
      </c>
      <c r="B723" s="24">
        <f t="shared" si="55"/>
        <v>4</v>
      </c>
      <c r="C723" s="22">
        <f t="shared" si="56"/>
        <v>0.24175521951219511</v>
      </c>
      <c r="D723" s="3">
        <f t="shared" si="57"/>
        <v>0.60000000000000009</v>
      </c>
      <c r="E723" s="3">
        <f t="shared" si="58"/>
        <v>0.56569561503243881</v>
      </c>
      <c r="F723" s="22">
        <f t="shared" si="59"/>
        <v>6.0438804878048778E-2</v>
      </c>
    </row>
    <row r="724" spans="1:6" x14ac:dyDescent="0.2">
      <c r="A724" s="11" t="s">
        <v>943</v>
      </c>
      <c r="B724" s="24">
        <f t="shared" si="55"/>
        <v>4</v>
      </c>
      <c r="C724" s="22">
        <f t="shared" si="56"/>
        <v>0.27887846341463413</v>
      </c>
      <c r="D724" s="3">
        <f t="shared" si="57"/>
        <v>0.6</v>
      </c>
      <c r="E724" s="3">
        <f t="shared" si="58"/>
        <v>0.56416208891474673</v>
      </c>
      <c r="F724" s="22">
        <f t="shared" si="59"/>
        <v>6.9719615853658531E-2</v>
      </c>
    </row>
    <row r="725" spans="1:6" x14ac:dyDescent="0.2">
      <c r="A725" s="11" t="s">
        <v>346</v>
      </c>
      <c r="B725" s="24">
        <f t="shared" si="55"/>
        <v>3</v>
      </c>
      <c r="C725" s="22">
        <f t="shared" si="56"/>
        <v>1.047723</v>
      </c>
      <c r="D725" s="3">
        <f t="shared" si="57"/>
        <v>1.6</v>
      </c>
      <c r="E725" s="3">
        <f t="shared" si="58"/>
        <v>0.55892107446646433</v>
      </c>
      <c r="F725" s="22">
        <f t="shared" si="59"/>
        <v>0.34924099999999997</v>
      </c>
    </row>
    <row r="726" spans="1:6" x14ac:dyDescent="0.2">
      <c r="A726" t="s">
        <v>511</v>
      </c>
      <c r="B726" s="24">
        <f t="shared" si="55"/>
        <v>1</v>
      </c>
      <c r="C726" s="22">
        <f t="shared" si="56"/>
        <v>0.38600000000000001</v>
      </c>
      <c r="D726" s="3">
        <f t="shared" si="57"/>
        <v>0.8</v>
      </c>
      <c r="E726" s="3">
        <f t="shared" si="58"/>
        <v>0.54472908377937435</v>
      </c>
      <c r="F726" s="22">
        <f t="shared" si="59"/>
        <v>0.38600000000000001</v>
      </c>
    </row>
    <row r="727" spans="1:6" x14ac:dyDescent="0.2">
      <c r="A727" s="11" t="s">
        <v>1030</v>
      </c>
      <c r="B727" s="24">
        <f t="shared" si="55"/>
        <v>5</v>
      </c>
      <c r="C727" s="22">
        <f t="shared" si="56"/>
        <v>4.3373887317073168</v>
      </c>
      <c r="D727" s="3">
        <f t="shared" si="57"/>
        <v>6.3</v>
      </c>
      <c r="E727" s="3">
        <f t="shared" si="58"/>
        <v>0.54101503961312547</v>
      </c>
      <c r="F727" s="22">
        <f t="shared" si="59"/>
        <v>0.86747774634146335</v>
      </c>
    </row>
    <row r="728" spans="1:6" x14ac:dyDescent="0.2">
      <c r="A728" s="11" t="s">
        <v>1745</v>
      </c>
      <c r="B728" s="24">
        <f t="shared" si="55"/>
        <v>4</v>
      </c>
      <c r="C728" s="22">
        <f t="shared" si="56"/>
        <v>1.0130840000000001</v>
      </c>
      <c r="D728" s="3">
        <f t="shared" si="57"/>
        <v>0.89999999999999991</v>
      </c>
      <c r="E728" s="3">
        <f t="shared" si="58"/>
        <v>0.53739054136482145</v>
      </c>
      <c r="F728" s="22">
        <f t="shared" si="59"/>
        <v>0.25327100000000002</v>
      </c>
    </row>
    <row r="729" spans="1:6" x14ac:dyDescent="0.2">
      <c r="A729" s="11" t="s">
        <v>945</v>
      </c>
      <c r="B729" s="24">
        <f t="shared" si="55"/>
        <v>6</v>
      </c>
      <c r="C729" s="22">
        <f t="shared" si="56"/>
        <v>12.271414634146341</v>
      </c>
      <c r="D729" s="3">
        <f t="shared" si="57"/>
        <v>21.6</v>
      </c>
      <c r="E729" s="3">
        <f t="shared" si="58"/>
        <v>0.53620974274886457</v>
      </c>
      <c r="F729" s="22">
        <f t="shared" si="59"/>
        <v>2.0452357723577235</v>
      </c>
    </row>
    <row r="730" spans="1:6" x14ac:dyDescent="0.2">
      <c r="A730" t="s">
        <v>1930</v>
      </c>
      <c r="B730" s="24">
        <f t="shared" si="55"/>
        <v>2</v>
      </c>
      <c r="C730" s="22">
        <f t="shared" si="56"/>
        <v>0.29399999999999998</v>
      </c>
      <c r="D730" s="3">
        <f t="shared" si="57"/>
        <v>0.8</v>
      </c>
      <c r="E730" s="3">
        <f t="shared" si="58"/>
        <v>0.53216464508193306</v>
      </c>
      <c r="F730" s="22">
        <f t="shared" si="59"/>
        <v>0.14699999999999999</v>
      </c>
    </row>
    <row r="731" spans="1:6" x14ac:dyDescent="0.2">
      <c r="A731" s="11" t="s">
        <v>1755</v>
      </c>
      <c r="B731" s="24">
        <f t="shared" si="55"/>
        <v>1</v>
      </c>
      <c r="C731" s="22">
        <f t="shared" si="56"/>
        <v>0.3</v>
      </c>
      <c r="D731" s="3">
        <f t="shared" si="57"/>
        <v>0</v>
      </c>
      <c r="E731" s="3">
        <f t="shared" si="58"/>
        <v>0.5298013245033113</v>
      </c>
      <c r="F731" s="22">
        <f t="shared" si="59"/>
        <v>0.3</v>
      </c>
    </row>
    <row r="732" spans="1:6" x14ac:dyDescent="0.2">
      <c r="A732" s="11" t="s">
        <v>1158</v>
      </c>
      <c r="B732" s="24">
        <f t="shared" si="55"/>
        <v>1</v>
      </c>
      <c r="C732" s="22">
        <f t="shared" si="56"/>
        <v>8.7591000000000002E-2</v>
      </c>
      <c r="D732" s="3">
        <f t="shared" si="57"/>
        <v>0.6</v>
      </c>
      <c r="E732" s="3">
        <f t="shared" si="58"/>
        <v>0.52581322444497824</v>
      </c>
      <c r="F732" s="22">
        <f t="shared" si="59"/>
        <v>8.7591000000000002E-2</v>
      </c>
    </row>
    <row r="733" spans="1:6" x14ac:dyDescent="0.2">
      <c r="A733" s="11" t="s">
        <v>1060</v>
      </c>
      <c r="B733" s="24">
        <f t="shared" si="55"/>
        <v>3</v>
      </c>
      <c r="C733" s="22">
        <f t="shared" si="56"/>
        <v>0.58992351219512196</v>
      </c>
      <c r="D733" s="3">
        <f t="shared" si="57"/>
        <v>0.7</v>
      </c>
      <c r="E733" s="3">
        <f t="shared" si="58"/>
        <v>0.52070033131650839</v>
      </c>
      <c r="F733" s="22">
        <f t="shared" si="59"/>
        <v>0.19664117073170731</v>
      </c>
    </row>
    <row r="734" spans="1:6" x14ac:dyDescent="0.2">
      <c r="A734" s="11" t="s">
        <v>110</v>
      </c>
      <c r="B734" s="24">
        <f t="shared" si="55"/>
        <v>1</v>
      </c>
      <c r="C734" s="22">
        <f t="shared" si="56"/>
        <v>0.47499999999999998</v>
      </c>
      <c r="D734" s="3">
        <f t="shared" si="57"/>
        <v>0.5</v>
      </c>
      <c r="E734" s="3">
        <f t="shared" si="58"/>
        <v>0.5</v>
      </c>
      <c r="F734" s="22">
        <f t="shared" si="59"/>
        <v>0.47499999999999998</v>
      </c>
    </row>
    <row r="735" spans="1:6" x14ac:dyDescent="0.2">
      <c r="A735" t="s">
        <v>1034</v>
      </c>
      <c r="B735" s="24">
        <f t="shared" si="55"/>
        <v>1</v>
      </c>
      <c r="C735" s="22">
        <f t="shared" si="56"/>
        <v>0</v>
      </c>
      <c r="D735" s="3">
        <f t="shared" si="57"/>
        <v>0.5</v>
      </c>
      <c r="E735" s="3">
        <f t="shared" si="58"/>
        <v>0.5</v>
      </c>
      <c r="F735" s="22">
        <f t="shared" si="59"/>
        <v>0</v>
      </c>
    </row>
    <row r="736" spans="1:6" x14ac:dyDescent="0.2">
      <c r="A736" t="s">
        <v>1018</v>
      </c>
      <c r="B736" s="24">
        <f t="shared" si="55"/>
        <v>1</v>
      </c>
      <c r="C736" s="22">
        <f t="shared" si="56"/>
        <v>1.9E-2</v>
      </c>
      <c r="D736" s="3">
        <f t="shared" si="57"/>
        <v>0.5</v>
      </c>
      <c r="E736" s="3">
        <f t="shared" si="58"/>
        <v>0.49732089189111828</v>
      </c>
      <c r="F736" s="22">
        <f t="shared" si="59"/>
        <v>1.9E-2</v>
      </c>
    </row>
    <row r="737" spans="1:6" x14ac:dyDescent="0.2">
      <c r="A737" t="s">
        <v>1205</v>
      </c>
      <c r="B737" s="24">
        <f t="shared" si="55"/>
        <v>1</v>
      </c>
      <c r="C737" s="22">
        <f t="shared" si="56"/>
        <v>4.3846000000000003E-2</v>
      </c>
      <c r="D737" s="3">
        <f t="shared" si="57"/>
        <v>0.5</v>
      </c>
      <c r="E737" s="3">
        <f t="shared" si="58"/>
        <v>0.49642600342542259</v>
      </c>
      <c r="F737" s="22">
        <f t="shared" si="59"/>
        <v>4.3846000000000003E-2</v>
      </c>
    </row>
    <row r="738" spans="1:6" x14ac:dyDescent="0.2">
      <c r="A738" t="s">
        <v>41</v>
      </c>
      <c r="B738" s="24">
        <f t="shared" si="55"/>
        <v>1</v>
      </c>
      <c r="C738" s="22">
        <f t="shared" si="56"/>
        <v>2.1687999999999999E-2</v>
      </c>
      <c r="D738" s="3">
        <f t="shared" si="57"/>
        <v>0.5</v>
      </c>
      <c r="E738" s="3">
        <f t="shared" si="58"/>
        <v>0.49548249311192194</v>
      </c>
      <c r="F738" s="22">
        <f t="shared" si="59"/>
        <v>2.1687999999999999E-2</v>
      </c>
    </row>
    <row r="739" spans="1:6" x14ac:dyDescent="0.2">
      <c r="A739" s="11" t="s">
        <v>735</v>
      </c>
      <c r="B739" s="24">
        <f t="shared" si="55"/>
        <v>1</v>
      </c>
      <c r="C739" s="22">
        <f t="shared" si="56"/>
        <v>5.1684000000000001E-2</v>
      </c>
      <c r="D739" s="3">
        <f t="shared" si="57"/>
        <v>0.5</v>
      </c>
      <c r="E739" s="3">
        <f t="shared" si="58"/>
        <v>0.49348025941049312</v>
      </c>
      <c r="F739" s="22">
        <f t="shared" si="59"/>
        <v>5.1684000000000001E-2</v>
      </c>
    </row>
    <row r="740" spans="1:6" x14ac:dyDescent="0.2">
      <c r="A740" t="s">
        <v>568</v>
      </c>
      <c r="B740" s="24">
        <f t="shared" si="55"/>
        <v>1</v>
      </c>
      <c r="C740" s="22">
        <f t="shared" si="56"/>
        <v>1.7999999999999999E-2</v>
      </c>
      <c r="D740" s="3">
        <f t="shared" si="57"/>
        <v>0.5</v>
      </c>
      <c r="E740" s="3">
        <f t="shared" si="58"/>
        <v>0.49315339038841344</v>
      </c>
      <c r="F740" s="22">
        <f t="shared" si="59"/>
        <v>1.7999999999999999E-2</v>
      </c>
    </row>
    <row r="741" spans="1:6" x14ac:dyDescent="0.2">
      <c r="A741" s="11" t="s">
        <v>965</v>
      </c>
      <c r="B741" s="24">
        <f t="shared" si="55"/>
        <v>1</v>
      </c>
      <c r="C741" s="22">
        <f t="shared" si="56"/>
        <v>7.5199000000000002E-2</v>
      </c>
      <c r="D741" s="3">
        <f t="shared" si="57"/>
        <v>0.5</v>
      </c>
      <c r="E741" s="3">
        <f t="shared" si="58"/>
        <v>0.49295327179768728</v>
      </c>
      <c r="F741" s="22">
        <f t="shared" si="59"/>
        <v>7.5199000000000002E-2</v>
      </c>
    </row>
    <row r="742" spans="1:6" x14ac:dyDescent="0.2">
      <c r="A742" s="11" t="s">
        <v>266</v>
      </c>
      <c r="B742" s="24">
        <f t="shared" si="55"/>
        <v>1</v>
      </c>
      <c r="C742" s="22">
        <f t="shared" si="56"/>
        <v>2.027E-2</v>
      </c>
      <c r="D742" s="3">
        <f t="shared" si="57"/>
        <v>0.5</v>
      </c>
      <c r="E742" s="3">
        <f t="shared" si="58"/>
        <v>0.49254845846325024</v>
      </c>
      <c r="F742" s="22">
        <f t="shared" si="59"/>
        <v>2.027E-2</v>
      </c>
    </row>
    <row r="743" spans="1:6" x14ac:dyDescent="0.2">
      <c r="A743" t="s">
        <v>830</v>
      </c>
      <c r="B743" s="24">
        <f t="shared" si="55"/>
        <v>3</v>
      </c>
      <c r="C743" s="22">
        <f t="shared" si="56"/>
        <v>0.34486587804878049</v>
      </c>
      <c r="D743" s="3">
        <f t="shared" si="57"/>
        <v>0.5</v>
      </c>
      <c r="E743" s="3">
        <f t="shared" si="58"/>
        <v>0.48730364581705982</v>
      </c>
      <c r="F743" s="22">
        <f t="shared" si="59"/>
        <v>0.11495529268292683</v>
      </c>
    </row>
    <row r="744" spans="1:6" x14ac:dyDescent="0.2">
      <c r="A744" t="s">
        <v>1544</v>
      </c>
      <c r="B744" s="24">
        <f t="shared" si="55"/>
        <v>1</v>
      </c>
      <c r="C744" s="22">
        <f t="shared" si="56"/>
        <v>1.4999999999999999E-2</v>
      </c>
      <c r="D744" s="3">
        <f t="shared" si="57"/>
        <v>0.5</v>
      </c>
      <c r="E744" s="3">
        <f t="shared" si="58"/>
        <v>0.48694793485416604</v>
      </c>
      <c r="F744" s="22">
        <f t="shared" si="59"/>
        <v>1.4999999999999999E-2</v>
      </c>
    </row>
    <row r="745" spans="1:6" x14ac:dyDescent="0.2">
      <c r="A745" t="s">
        <v>101</v>
      </c>
      <c r="B745" s="24">
        <f t="shared" si="55"/>
        <v>2</v>
      </c>
      <c r="C745" s="22">
        <f t="shared" si="56"/>
        <v>4.5</v>
      </c>
      <c r="D745" s="3">
        <f t="shared" si="57"/>
        <v>7.8</v>
      </c>
      <c r="E745" s="3">
        <f t="shared" si="58"/>
        <v>0.48687010980157064</v>
      </c>
      <c r="F745" s="22">
        <f t="shared" si="59"/>
        <v>2.25</v>
      </c>
    </row>
    <row r="746" spans="1:6" x14ac:dyDescent="0.2">
      <c r="A746" s="11" t="s">
        <v>309</v>
      </c>
      <c r="B746" s="24">
        <f t="shared" si="55"/>
        <v>5</v>
      </c>
      <c r="C746" s="22">
        <f t="shared" si="56"/>
        <v>4.3231707317073171</v>
      </c>
      <c r="D746" s="3">
        <f t="shared" si="57"/>
        <v>4.8000000000000007</v>
      </c>
      <c r="E746" s="3">
        <f t="shared" si="58"/>
        <v>0.48275746602860892</v>
      </c>
      <c r="F746" s="22">
        <f t="shared" si="59"/>
        <v>0.86463414634146341</v>
      </c>
    </row>
    <row r="747" spans="1:6" x14ac:dyDescent="0.2">
      <c r="A747" s="11" t="s">
        <v>1487</v>
      </c>
      <c r="B747" s="24">
        <f t="shared" si="55"/>
        <v>3</v>
      </c>
      <c r="C747" s="22">
        <f t="shared" si="56"/>
        <v>0.65648099999999998</v>
      </c>
      <c r="D747" s="3">
        <f t="shared" si="57"/>
        <v>1.1000000000000001</v>
      </c>
      <c r="E747" s="3">
        <f t="shared" si="58"/>
        <v>0.47848998227081418</v>
      </c>
      <c r="F747" s="22">
        <f t="shared" si="59"/>
        <v>0.21882699999999999</v>
      </c>
    </row>
    <row r="748" spans="1:6" x14ac:dyDescent="0.2">
      <c r="A748" t="s">
        <v>1713</v>
      </c>
      <c r="B748" s="24">
        <f t="shared" si="55"/>
        <v>1</v>
      </c>
      <c r="C748" s="22">
        <f t="shared" si="56"/>
        <v>2.5000000000000001E-2</v>
      </c>
      <c r="D748" s="3">
        <f t="shared" si="57"/>
        <v>0.5</v>
      </c>
      <c r="E748" s="3">
        <f t="shared" si="58"/>
        <v>0.47824655809027677</v>
      </c>
      <c r="F748" s="22">
        <f t="shared" si="59"/>
        <v>2.5000000000000001E-2</v>
      </c>
    </row>
    <row r="749" spans="1:6" x14ac:dyDescent="0.2">
      <c r="A749" s="11" t="s">
        <v>701</v>
      </c>
      <c r="B749" s="24">
        <f t="shared" si="55"/>
        <v>7</v>
      </c>
      <c r="C749" s="22">
        <f t="shared" si="56"/>
        <v>28.758536585365853</v>
      </c>
      <c r="D749" s="3">
        <f t="shared" si="57"/>
        <v>60.900000000000006</v>
      </c>
      <c r="E749" s="3">
        <f t="shared" si="58"/>
        <v>0.47666388337925181</v>
      </c>
      <c r="F749" s="22">
        <f t="shared" si="59"/>
        <v>4.1083623693379794</v>
      </c>
    </row>
    <row r="750" spans="1:6" x14ac:dyDescent="0.2">
      <c r="A750" t="s">
        <v>1204</v>
      </c>
      <c r="B750" s="24">
        <f t="shared" si="55"/>
        <v>2</v>
      </c>
      <c r="C750" s="22">
        <f t="shared" si="56"/>
        <v>0.29386107317073173</v>
      </c>
      <c r="D750" s="3">
        <f t="shared" si="57"/>
        <v>0.7</v>
      </c>
      <c r="E750" s="3">
        <f t="shared" si="58"/>
        <v>0.47228939261833786</v>
      </c>
      <c r="F750" s="22">
        <f t="shared" si="59"/>
        <v>0.14693053658536587</v>
      </c>
    </row>
    <row r="751" spans="1:6" x14ac:dyDescent="0.2">
      <c r="A751" t="s">
        <v>1109</v>
      </c>
      <c r="B751" s="24">
        <f t="shared" si="55"/>
        <v>2</v>
      </c>
      <c r="C751" s="22">
        <f t="shared" si="56"/>
        <v>0.41294692682926826</v>
      </c>
      <c r="D751" s="3">
        <f t="shared" si="57"/>
        <v>0.8</v>
      </c>
      <c r="E751" s="3">
        <f t="shared" si="58"/>
        <v>0.46809439784186768</v>
      </c>
      <c r="F751" s="22">
        <f t="shared" si="59"/>
        <v>0.20647346341463413</v>
      </c>
    </row>
    <row r="752" spans="1:6" x14ac:dyDescent="0.2">
      <c r="A752" s="11" t="s">
        <v>1221</v>
      </c>
      <c r="B752" s="24">
        <f t="shared" si="55"/>
        <v>5</v>
      </c>
      <c r="C752" s="22">
        <f t="shared" si="56"/>
        <v>2.3561919268292684</v>
      </c>
      <c r="D752" s="3">
        <f t="shared" si="57"/>
        <v>1.5999999999999999</v>
      </c>
      <c r="E752" s="3">
        <f t="shared" si="58"/>
        <v>0.46077045638049086</v>
      </c>
      <c r="F752" s="22">
        <f t="shared" si="59"/>
        <v>0.47123838536585366</v>
      </c>
    </row>
    <row r="753" spans="1:6" x14ac:dyDescent="0.2">
      <c r="A753" t="s">
        <v>1869</v>
      </c>
      <c r="B753" s="24">
        <f t="shared" si="55"/>
        <v>3</v>
      </c>
      <c r="C753" s="22">
        <f t="shared" si="56"/>
        <v>0.18213717073170729</v>
      </c>
      <c r="D753" s="3">
        <f t="shared" si="57"/>
        <v>0.5</v>
      </c>
      <c r="E753" s="3">
        <f t="shared" si="58"/>
        <v>0.45971950802973527</v>
      </c>
      <c r="F753" s="22">
        <f t="shared" si="59"/>
        <v>6.0712390243902431E-2</v>
      </c>
    </row>
    <row r="754" spans="1:6" x14ac:dyDescent="0.2">
      <c r="A754" t="s">
        <v>1135</v>
      </c>
      <c r="B754" s="24">
        <f t="shared" si="55"/>
        <v>3</v>
      </c>
      <c r="C754" s="22">
        <f t="shared" si="56"/>
        <v>1.100223024390244</v>
      </c>
      <c r="D754" s="3">
        <f t="shared" si="57"/>
        <v>0.9</v>
      </c>
      <c r="E754" s="3">
        <f t="shared" si="58"/>
        <v>0.45889355386350905</v>
      </c>
      <c r="F754" s="22">
        <f t="shared" si="59"/>
        <v>0.36674100813008131</v>
      </c>
    </row>
    <row r="755" spans="1:6" x14ac:dyDescent="0.2">
      <c r="A755" t="s">
        <v>1633</v>
      </c>
      <c r="B755" s="24">
        <f t="shared" si="55"/>
        <v>1</v>
      </c>
      <c r="C755" s="22">
        <f t="shared" si="56"/>
        <v>0.136769</v>
      </c>
      <c r="D755" s="3">
        <f t="shared" si="57"/>
        <v>0.5</v>
      </c>
      <c r="E755" s="3">
        <f t="shared" si="58"/>
        <v>0.45746572343435848</v>
      </c>
      <c r="F755" s="22">
        <f t="shared" si="59"/>
        <v>0.136769</v>
      </c>
    </row>
    <row r="756" spans="1:6" x14ac:dyDescent="0.2">
      <c r="A756" s="11" t="s">
        <v>470</v>
      </c>
      <c r="B756" s="24">
        <f t="shared" si="55"/>
        <v>6</v>
      </c>
      <c r="C756" s="22">
        <f t="shared" si="56"/>
        <v>3.3041770975609759</v>
      </c>
      <c r="D756" s="3">
        <f t="shared" si="57"/>
        <v>3.7</v>
      </c>
      <c r="E756" s="3">
        <f t="shared" si="58"/>
        <v>0.45705677749904777</v>
      </c>
      <c r="F756" s="22">
        <f t="shared" si="59"/>
        <v>0.55069618292682931</v>
      </c>
    </row>
    <row r="757" spans="1:6" x14ac:dyDescent="0.2">
      <c r="A757" t="s">
        <v>77</v>
      </c>
      <c r="B757" s="24">
        <f t="shared" si="55"/>
        <v>3</v>
      </c>
      <c r="C757" s="22">
        <f t="shared" si="56"/>
        <v>5.683353658536585E-2</v>
      </c>
      <c r="D757" s="3">
        <f t="shared" si="57"/>
        <v>0.49999999999999994</v>
      </c>
      <c r="E757" s="3">
        <f t="shared" si="58"/>
        <v>0.44924790019188582</v>
      </c>
      <c r="F757" s="22">
        <f t="shared" si="59"/>
        <v>1.894451219512195E-2</v>
      </c>
    </row>
    <row r="758" spans="1:6" x14ac:dyDescent="0.2">
      <c r="A758" s="11" t="s">
        <v>848</v>
      </c>
      <c r="B758" s="24">
        <f t="shared" si="55"/>
        <v>2</v>
      </c>
      <c r="C758" s="22">
        <f t="shared" si="56"/>
        <v>5.5870000000000003E-2</v>
      </c>
      <c r="D758" s="3">
        <f t="shared" si="57"/>
        <v>0.5</v>
      </c>
      <c r="E758" s="3">
        <f t="shared" si="58"/>
        <v>0.43462285782933296</v>
      </c>
      <c r="F758" s="22">
        <f t="shared" si="59"/>
        <v>2.7935000000000001E-2</v>
      </c>
    </row>
    <row r="759" spans="1:6" x14ac:dyDescent="0.2">
      <c r="A759" s="11" t="s">
        <v>456</v>
      </c>
      <c r="B759" s="24">
        <f t="shared" si="55"/>
        <v>2</v>
      </c>
      <c r="C759" s="22">
        <f t="shared" si="56"/>
        <v>0.28099099999999999</v>
      </c>
      <c r="D759" s="3">
        <f t="shared" si="57"/>
        <v>0.50000000000000011</v>
      </c>
      <c r="E759" s="3">
        <f t="shared" si="58"/>
        <v>0.43294955357701503</v>
      </c>
      <c r="F759" s="22">
        <f t="shared" si="59"/>
        <v>0.1404955</v>
      </c>
    </row>
    <row r="760" spans="1:6" x14ac:dyDescent="0.2">
      <c r="A760" s="11" t="s">
        <v>760</v>
      </c>
      <c r="B760" s="24">
        <f t="shared" si="55"/>
        <v>4</v>
      </c>
      <c r="C760" s="22">
        <f t="shared" si="56"/>
        <v>0.85400478048780493</v>
      </c>
      <c r="D760" s="3">
        <f t="shared" si="57"/>
        <v>0.90000000000000013</v>
      </c>
      <c r="E760" s="3">
        <f t="shared" si="58"/>
        <v>0.42983595008623054</v>
      </c>
      <c r="F760" s="22">
        <f t="shared" si="59"/>
        <v>0.21350119512195123</v>
      </c>
    </row>
    <row r="761" spans="1:6" x14ac:dyDescent="0.2">
      <c r="A761" s="11" t="s">
        <v>1231</v>
      </c>
      <c r="B761" s="24">
        <f t="shared" si="55"/>
        <v>6</v>
      </c>
      <c r="C761" s="22">
        <f t="shared" si="56"/>
        <v>17.692756097560977</v>
      </c>
      <c r="D761" s="3">
        <f t="shared" si="57"/>
        <v>37.299999999999997</v>
      </c>
      <c r="E761" s="3">
        <f t="shared" si="58"/>
        <v>0.42460243420604193</v>
      </c>
      <c r="F761" s="22">
        <f t="shared" si="59"/>
        <v>2.9487926829268294</v>
      </c>
    </row>
    <row r="762" spans="1:6" x14ac:dyDescent="0.2">
      <c r="A762" s="11" t="s">
        <v>1157</v>
      </c>
      <c r="B762" s="24">
        <f t="shared" si="55"/>
        <v>1</v>
      </c>
      <c r="C762" s="22">
        <f t="shared" si="56"/>
        <v>1</v>
      </c>
      <c r="D762" s="3">
        <f t="shared" si="57"/>
        <v>1.8</v>
      </c>
      <c r="E762" s="3">
        <f t="shared" si="58"/>
        <v>0.4237028945931185</v>
      </c>
      <c r="F762" s="22">
        <f t="shared" si="59"/>
        <v>1</v>
      </c>
    </row>
    <row r="763" spans="1:6" x14ac:dyDescent="0.2">
      <c r="A763" s="11" t="s">
        <v>449</v>
      </c>
      <c r="B763" s="24">
        <f t="shared" si="55"/>
        <v>4</v>
      </c>
      <c r="C763" s="22">
        <f t="shared" si="56"/>
        <v>1.376895</v>
      </c>
      <c r="D763" s="3">
        <f t="shared" si="57"/>
        <v>0.7</v>
      </c>
      <c r="E763" s="3">
        <f t="shared" si="58"/>
        <v>0.42293726016727351</v>
      </c>
      <c r="F763" s="22">
        <f t="shared" si="59"/>
        <v>0.34422375</v>
      </c>
    </row>
    <row r="764" spans="1:6" x14ac:dyDescent="0.2">
      <c r="A764" t="s">
        <v>1771</v>
      </c>
      <c r="B764" s="24">
        <f t="shared" si="55"/>
        <v>2</v>
      </c>
      <c r="C764" s="22">
        <f t="shared" si="56"/>
        <v>0.72387199999999996</v>
      </c>
      <c r="D764" s="3">
        <f t="shared" si="57"/>
        <v>1.3</v>
      </c>
      <c r="E764" s="3">
        <f t="shared" si="58"/>
        <v>0.41899857453531991</v>
      </c>
      <c r="F764" s="22">
        <f t="shared" si="59"/>
        <v>0.36193599999999998</v>
      </c>
    </row>
    <row r="765" spans="1:6" x14ac:dyDescent="0.2">
      <c r="A765" t="s">
        <v>1804</v>
      </c>
      <c r="B765" s="24">
        <f t="shared" si="55"/>
        <v>2</v>
      </c>
      <c r="C765" s="22">
        <f t="shared" si="56"/>
        <v>0.303282</v>
      </c>
      <c r="D765" s="3">
        <f t="shared" si="57"/>
        <v>0.5</v>
      </c>
      <c r="E765" s="3">
        <f t="shared" si="58"/>
        <v>0.41764168066416446</v>
      </c>
      <c r="F765" s="22">
        <f t="shared" si="59"/>
        <v>0.151641</v>
      </c>
    </row>
    <row r="766" spans="1:6" x14ac:dyDescent="0.2">
      <c r="A766" t="s">
        <v>985</v>
      </c>
      <c r="B766" s="24">
        <f t="shared" si="55"/>
        <v>2</v>
      </c>
      <c r="C766" s="22">
        <f t="shared" si="56"/>
        <v>0.76891500000000002</v>
      </c>
      <c r="D766" s="3">
        <f t="shared" si="57"/>
        <v>0.49999999999999994</v>
      </c>
      <c r="E766" s="3">
        <f t="shared" si="58"/>
        <v>0.41562362612584769</v>
      </c>
      <c r="F766" s="22">
        <f t="shared" si="59"/>
        <v>0.38445750000000001</v>
      </c>
    </row>
    <row r="767" spans="1:6" x14ac:dyDescent="0.2">
      <c r="A767" s="11" t="s">
        <v>1357</v>
      </c>
      <c r="B767" s="24">
        <f t="shared" si="55"/>
        <v>3</v>
      </c>
      <c r="C767" s="22">
        <f t="shared" si="56"/>
        <v>0.93877424390243902</v>
      </c>
      <c r="D767" s="3">
        <f t="shared" si="57"/>
        <v>1.4</v>
      </c>
      <c r="E767" s="3">
        <f t="shared" si="58"/>
        <v>0.4124444769843234</v>
      </c>
      <c r="F767" s="22">
        <f t="shared" si="59"/>
        <v>0.31292474796747966</v>
      </c>
    </row>
    <row r="768" spans="1:6" x14ac:dyDescent="0.2">
      <c r="A768" t="s">
        <v>48</v>
      </c>
      <c r="B768" s="24">
        <f t="shared" si="55"/>
        <v>1</v>
      </c>
      <c r="C768" s="22">
        <f t="shared" si="56"/>
        <v>9.3125853658536581E-3</v>
      </c>
      <c r="D768" s="3">
        <f t="shared" si="57"/>
        <v>0.4</v>
      </c>
      <c r="E768" s="3">
        <f t="shared" si="58"/>
        <v>0.40000010986338608</v>
      </c>
      <c r="F768" s="22">
        <f t="shared" si="59"/>
        <v>9.3125853658536581E-3</v>
      </c>
    </row>
    <row r="769" spans="1:6" x14ac:dyDescent="0.2">
      <c r="A769" s="11" t="s">
        <v>1117</v>
      </c>
      <c r="B769" s="24">
        <f t="shared" si="55"/>
        <v>3</v>
      </c>
      <c r="C769" s="22">
        <f t="shared" si="56"/>
        <v>0.20816799999999999</v>
      </c>
      <c r="D769" s="3">
        <f t="shared" si="57"/>
        <v>0.6</v>
      </c>
      <c r="E769" s="3">
        <f t="shared" si="58"/>
        <v>0.39828674699063626</v>
      </c>
      <c r="F769" s="22">
        <f t="shared" si="59"/>
        <v>6.9389333333333331E-2</v>
      </c>
    </row>
    <row r="770" spans="1:6" x14ac:dyDescent="0.2">
      <c r="A770" s="11" t="s">
        <v>1464</v>
      </c>
      <c r="B770" s="24">
        <f t="shared" ref="B770:B833" si="60">SUMIF(Player,A770,Count)</f>
        <v>1</v>
      </c>
      <c r="C770" s="22">
        <f t="shared" ref="C770:C833" si="61">SUMIF(Player,A770,Cap)/1000000</f>
        <v>6.1013999999999999E-2</v>
      </c>
      <c r="D770" s="3">
        <f t="shared" ref="D770:D833" si="62">SUMIF(Player,A770,GVT)</f>
        <v>0.4</v>
      </c>
      <c r="E770" s="3">
        <f t="shared" ref="E770:E833" si="63">SUMIF(Player,A770,GVS)</f>
        <v>0.39673856105986316</v>
      </c>
      <c r="F770" s="22">
        <f t="shared" ref="F770:F833" si="64">C770/B770</f>
        <v>6.1013999999999999E-2</v>
      </c>
    </row>
    <row r="771" spans="1:6" x14ac:dyDescent="0.2">
      <c r="A771" s="11" t="s">
        <v>1662</v>
      </c>
      <c r="B771" s="24">
        <f t="shared" si="60"/>
        <v>2</v>
      </c>
      <c r="C771" s="22">
        <f t="shared" si="61"/>
        <v>1.229319512195122E-2</v>
      </c>
      <c r="D771" s="3">
        <f t="shared" si="62"/>
        <v>0.4</v>
      </c>
      <c r="E771" s="3">
        <f t="shared" si="63"/>
        <v>0.39192729523445718</v>
      </c>
      <c r="F771" s="22">
        <f t="shared" si="64"/>
        <v>6.1465975609756099E-3</v>
      </c>
    </row>
    <row r="772" spans="1:6" x14ac:dyDescent="0.2">
      <c r="A772" t="s">
        <v>1789</v>
      </c>
      <c r="B772" s="24">
        <f t="shared" si="60"/>
        <v>3</v>
      </c>
      <c r="C772" s="22">
        <f t="shared" si="61"/>
        <v>0.66379534146341457</v>
      </c>
      <c r="D772" s="3">
        <f t="shared" si="62"/>
        <v>0.99999999999999989</v>
      </c>
      <c r="E772" s="3">
        <f t="shared" si="63"/>
        <v>0.39008047835251825</v>
      </c>
      <c r="F772" s="22">
        <f t="shared" si="64"/>
        <v>0.2212651138211382</v>
      </c>
    </row>
    <row r="773" spans="1:6" x14ac:dyDescent="0.2">
      <c r="A773" t="s">
        <v>514</v>
      </c>
      <c r="B773" s="24">
        <f t="shared" si="60"/>
        <v>2</v>
      </c>
      <c r="C773" s="22">
        <f t="shared" si="61"/>
        <v>3.9077000000000001E-2</v>
      </c>
      <c r="D773" s="3">
        <f t="shared" si="62"/>
        <v>0.4</v>
      </c>
      <c r="E773" s="3">
        <f t="shared" si="63"/>
        <v>0.38979950481763848</v>
      </c>
      <c r="F773" s="22">
        <f t="shared" si="64"/>
        <v>1.95385E-2</v>
      </c>
    </row>
    <row r="774" spans="1:6" x14ac:dyDescent="0.2">
      <c r="A774" t="s">
        <v>528</v>
      </c>
      <c r="B774" s="24">
        <f t="shared" si="60"/>
        <v>1</v>
      </c>
      <c r="C774" s="22">
        <f t="shared" si="61"/>
        <v>2.8308E-2</v>
      </c>
      <c r="D774" s="3">
        <f t="shared" si="62"/>
        <v>0.4</v>
      </c>
      <c r="E774" s="3">
        <f t="shared" si="63"/>
        <v>0.38665503015861197</v>
      </c>
      <c r="F774" s="22">
        <f t="shared" si="64"/>
        <v>2.8308E-2</v>
      </c>
    </row>
    <row r="775" spans="1:6" x14ac:dyDescent="0.2">
      <c r="A775" s="11" t="s">
        <v>1599</v>
      </c>
      <c r="B775" s="24">
        <f t="shared" si="60"/>
        <v>2</v>
      </c>
      <c r="C775" s="22">
        <f t="shared" si="61"/>
        <v>0.13692246341463415</v>
      </c>
      <c r="D775" s="3">
        <f t="shared" si="62"/>
        <v>0.4</v>
      </c>
      <c r="E775" s="3">
        <f t="shared" si="63"/>
        <v>0.38523074098146026</v>
      </c>
      <c r="F775" s="22">
        <f t="shared" si="64"/>
        <v>6.8461231707317077E-2</v>
      </c>
    </row>
    <row r="776" spans="1:6" x14ac:dyDescent="0.2">
      <c r="A776" t="s">
        <v>963</v>
      </c>
      <c r="B776" s="24">
        <f t="shared" si="60"/>
        <v>1</v>
      </c>
      <c r="C776" s="22">
        <f t="shared" si="61"/>
        <v>8.6153999999999994E-2</v>
      </c>
      <c r="D776" s="3">
        <f t="shared" si="62"/>
        <v>0.4</v>
      </c>
      <c r="E776" s="3">
        <f t="shared" si="63"/>
        <v>0.38331932385136647</v>
      </c>
      <c r="F776" s="22">
        <f t="shared" si="64"/>
        <v>8.6153999999999994E-2</v>
      </c>
    </row>
    <row r="777" spans="1:6" x14ac:dyDescent="0.2">
      <c r="A777" s="11" t="s">
        <v>1716</v>
      </c>
      <c r="B777" s="24">
        <f t="shared" si="60"/>
        <v>7</v>
      </c>
      <c r="C777" s="22">
        <f t="shared" si="61"/>
        <v>29.3</v>
      </c>
      <c r="D777" s="3">
        <f t="shared" si="62"/>
        <v>61.899999999999991</v>
      </c>
      <c r="E777" s="3">
        <f t="shared" si="63"/>
        <v>0.37842424366983085</v>
      </c>
      <c r="F777" s="22">
        <f t="shared" si="64"/>
        <v>4.1857142857142859</v>
      </c>
    </row>
    <row r="778" spans="1:6" x14ac:dyDescent="0.2">
      <c r="A778" s="11" t="s">
        <v>1410</v>
      </c>
      <c r="B778" s="24">
        <f t="shared" si="60"/>
        <v>7</v>
      </c>
      <c r="C778" s="22">
        <f t="shared" si="61"/>
        <v>12.663089097560976</v>
      </c>
      <c r="D778" s="3">
        <f t="shared" si="62"/>
        <v>21.4</v>
      </c>
      <c r="E778" s="3">
        <f t="shared" si="63"/>
        <v>0.3733061349626885</v>
      </c>
      <c r="F778" s="22">
        <f t="shared" si="64"/>
        <v>1.8090127282229964</v>
      </c>
    </row>
    <row r="779" spans="1:6" x14ac:dyDescent="0.2">
      <c r="A779" s="11" t="s">
        <v>565</v>
      </c>
      <c r="B779" s="24">
        <f t="shared" si="60"/>
        <v>4</v>
      </c>
      <c r="C779" s="22">
        <f t="shared" si="61"/>
        <v>0.35913046341463412</v>
      </c>
      <c r="D779" s="3">
        <f t="shared" si="62"/>
        <v>0.5</v>
      </c>
      <c r="E779" s="3">
        <f t="shared" si="63"/>
        <v>0.37188999045463256</v>
      </c>
      <c r="F779" s="22">
        <f t="shared" si="64"/>
        <v>8.9782615853658529E-2</v>
      </c>
    </row>
    <row r="780" spans="1:6" x14ac:dyDescent="0.2">
      <c r="A780" s="11" t="s">
        <v>1381</v>
      </c>
      <c r="B780" s="24">
        <f t="shared" si="60"/>
        <v>2</v>
      </c>
      <c r="C780" s="22">
        <f t="shared" si="61"/>
        <v>1.2856298292682926</v>
      </c>
      <c r="D780" s="3">
        <f t="shared" si="62"/>
        <v>1.5</v>
      </c>
      <c r="E780" s="3">
        <f t="shared" si="63"/>
        <v>0.36894588000702733</v>
      </c>
      <c r="F780" s="22">
        <f t="shared" si="64"/>
        <v>0.64281491463414631</v>
      </c>
    </row>
    <row r="781" spans="1:6" x14ac:dyDescent="0.2">
      <c r="A781" s="11" t="s">
        <v>1139</v>
      </c>
      <c r="B781" s="24">
        <f t="shared" si="60"/>
        <v>1</v>
      </c>
      <c r="C781" s="22">
        <f t="shared" si="61"/>
        <v>0.52500000000000002</v>
      </c>
      <c r="D781" s="3">
        <f t="shared" si="62"/>
        <v>0.5</v>
      </c>
      <c r="E781" s="3">
        <f t="shared" si="63"/>
        <v>0.36892408519934461</v>
      </c>
      <c r="F781" s="22">
        <f t="shared" si="64"/>
        <v>0.52500000000000002</v>
      </c>
    </row>
    <row r="782" spans="1:6" x14ac:dyDescent="0.2">
      <c r="A782" s="11" t="s">
        <v>933</v>
      </c>
      <c r="B782" s="24">
        <f t="shared" si="60"/>
        <v>2</v>
      </c>
      <c r="C782" s="22">
        <f t="shared" si="61"/>
        <v>0.75692999999999999</v>
      </c>
      <c r="D782" s="3">
        <f t="shared" si="62"/>
        <v>0.4</v>
      </c>
      <c r="E782" s="3">
        <f t="shared" si="63"/>
        <v>0.36723115855406541</v>
      </c>
      <c r="F782" s="22">
        <f t="shared" si="64"/>
        <v>0.378465</v>
      </c>
    </row>
    <row r="783" spans="1:6" x14ac:dyDescent="0.2">
      <c r="A783" t="s">
        <v>1621</v>
      </c>
      <c r="B783" s="24">
        <f t="shared" si="60"/>
        <v>2</v>
      </c>
      <c r="C783" s="22">
        <f t="shared" si="61"/>
        <v>0.50410146341463413</v>
      </c>
      <c r="D783" s="3">
        <f t="shared" si="62"/>
        <v>0.8</v>
      </c>
      <c r="E783" s="3">
        <f t="shared" si="63"/>
        <v>0.36227215543061458</v>
      </c>
      <c r="F783" s="22">
        <f t="shared" si="64"/>
        <v>0.25205073170731707</v>
      </c>
    </row>
    <row r="784" spans="1:6" x14ac:dyDescent="0.2">
      <c r="A784" t="s">
        <v>1155</v>
      </c>
      <c r="B784" s="24">
        <f t="shared" si="60"/>
        <v>2</v>
      </c>
      <c r="C784" s="22">
        <f t="shared" si="61"/>
        <v>0.70574400000000004</v>
      </c>
      <c r="D784" s="3">
        <f t="shared" si="62"/>
        <v>0.99999999999999989</v>
      </c>
      <c r="E784" s="3">
        <f t="shared" si="63"/>
        <v>0.35707641776729326</v>
      </c>
      <c r="F784" s="22">
        <f t="shared" si="64"/>
        <v>0.35287200000000002</v>
      </c>
    </row>
    <row r="785" spans="1:6" x14ac:dyDescent="0.2">
      <c r="A785" s="11" t="s">
        <v>317</v>
      </c>
      <c r="B785" s="24">
        <f t="shared" si="60"/>
        <v>1</v>
      </c>
      <c r="C785" s="22">
        <f t="shared" si="61"/>
        <v>0.36666700000000002</v>
      </c>
      <c r="D785" s="3">
        <f t="shared" si="62"/>
        <v>0</v>
      </c>
      <c r="E785" s="3">
        <f t="shared" si="63"/>
        <v>0.35320000000000001</v>
      </c>
      <c r="F785" s="22">
        <f t="shared" si="64"/>
        <v>0.36666700000000002</v>
      </c>
    </row>
    <row r="786" spans="1:6" x14ac:dyDescent="0.2">
      <c r="A786" s="11" t="s">
        <v>165</v>
      </c>
      <c r="B786" s="24">
        <f t="shared" si="60"/>
        <v>2</v>
      </c>
      <c r="C786" s="22">
        <f t="shared" si="61"/>
        <v>0.758938</v>
      </c>
      <c r="D786" s="3">
        <f t="shared" si="62"/>
        <v>0.5</v>
      </c>
      <c r="E786" s="3">
        <f t="shared" si="63"/>
        <v>0.33941395926858942</v>
      </c>
      <c r="F786" s="22">
        <f t="shared" si="64"/>
        <v>0.379469</v>
      </c>
    </row>
    <row r="787" spans="1:6" x14ac:dyDescent="0.2">
      <c r="A787" t="s">
        <v>232</v>
      </c>
      <c r="B787" s="24">
        <f t="shared" si="60"/>
        <v>3</v>
      </c>
      <c r="C787" s="22">
        <f t="shared" si="61"/>
        <v>0.32700609756097559</v>
      </c>
      <c r="D787" s="3">
        <f t="shared" si="62"/>
        <v>0.60000000000000009</v>
      </c>
      <c r="E787" s="3">
        <f t="shared" si="63"/>
        <v>0.33835369906970442</v>
      </c>
      <c r="F787" s="22">
        <f t="shared" si="64"/>
        <v>0.1090020325203252</v>
      </c>
    </row>
    <row r="788" spans="1:6" x14ac:dyDescent="0.2">
      <c r="A788" s="11" t="s">
        <v>905</v>
      </c>
      <c r="B788" s="24">
        <f t="shared" si="60"/>
        <v>2</v>
      </c>
      <c r="C788" s="22">
        <f t="shared" si="61"/>
        <v>0.59364899999999998</v>
      </c>
      <c r="D788" s="3">
        <f t="shared" si="62"/>
        <v>0.39999999999999991</v>
      </c>
      <c r="E788" s="3">
        <f t="shared" si="63"/>
        <v>0.33446123528206262</v>
      </c>
      <c r="F788" s="22">
        <f t="shared" si="64"/>
        <v>0.29682449999999999</v>
      </c>
    </row>
    <row r="789" spans="1:6" x14ac:dyDescent="0.2">
      <c r="A789" t="s">
        <v>93</v>
      </c>
      <c r="B789" s="24">
        <f t="shared" si="60"/>
        <v>1</v>
      </c>
      <c r="C789" s="22">
        <f t="shared" si="61"/>
        <v>0.13100000000000001</v>
      </c>
      <c r="D789" s="3">
        <f t="shared" si="62"/>
        <v>0.5</v>
      </c>
      <c r="E789" s="3">
        <f t="shared" si="63"/>
        <v>0.33437616280733895</v>
      </c>
      <c r="F789" s="22">
        <f t="shared" si="64"/>
        <v>0.13100000000000001</v>
      </c>
    </row>
    <row r="790" spans="1:6" x14ac:dyDescent="0.2">
      <c r="A790" s="11" t="s">
        <v>1163</v>
      </c>
      <c r="B790" s="24">
        <f t="shared" si="60"/>
        <v>3</v>
      </c>
      <c r="C790" s="22">
        <f t="shared" si="61"/>
        <v>1.7749999999999999</v>
      </c>
      <c r="D790" s="3">
        <f t="shared" si="62"/>
        <v>1.0999999999999996</v>
      </c>
      <c r="E790" s="3">
        <f t="shared" si="63"/>
        <v>0.32276919156026784</v>
      </c>
      <c r="F790" s="22">
        <f t="shared" si="64"/>
        <v>0.59166666666666667</v>
      </c>
    </row>
    <row r="791" spans="1:6" x14ac:dyDescent="0.2">
      <c r="A791" t="s">
        <v>446</v>
      </c>
      <c r="B791" s="24">
        <f t="shared" si="60"/>
        <v>2</v>
      </c>
      <c r="C791" s="22">
        <f t="shared" si="61"/>
        <v>0.22056400000000001</v>
      </c>
      <c r="D791" s="3">
        <f t="shared" si="62"/>
        <v>0.5</v>
      </c>
      <c r="E791" s="3">
        <f t="shared" si="63"/>
        <v>0.32057549529900398</v>
      </c>
      <c r="F791" s="22">
        <f t="shared" si="64"/>
        <v>0.11028200000000001</v>
      </c>
    </row>
    <row r="792" spans="1:6" x14ac:dyDescent="0.2">
      <c r="A792" s="11" t="s">
        <v>1941</v>
      </c>
      <c r="B792" s="24">
        <f t="shared" si="60"/>
        <v>5</v>
      </c>
      <c r="C792" s="22">
        <f t="shared" si="61"/>
        <v>0.291162243902439</v>
      </c>
      <c r="D792" s="3">
        <f t="shared" si="62"/>
        <v>0.39999999999999997</v>
      </c>
      <c r="E792" s="3">
        <f t="shared" si="63"/>
        <v>0.31787182892183041</v>
      </c>
      <c r="F792" s="22">
        <f t="shared" si="64"/>
        <v>5.8232448780487799E-2</v>
      </c>
    </row>
    <row r="793" spans="1:6" x14ac:dyDescent="0.2">
      <c r="A793" s="11" t="s">
        <v>1383</v>
      </c>
      <c r="B793" s="24">
        <f t="shared" si="60"/>
        <v>1</v>
      </c>
      <c r="C793" s="22">
        <f t="shared" si="61"/>
        <v>0.50749999999999995</v>
      </c>
      <c r="D793" s="3">
        <f t="shared" si="62"/>
        <v>0.4</v>
      </c>
      <c r="E793" s="3">
        <f t="shared" si="63"/>
        <v>0.31480065537957402</v>
      </c>
      <c r="F793" s="22">
        <f t="shared" si="64"/>
        <v>0.50749999999999995</v>
      </c>
    </row>
    <row r="794" spans="1:6" x14ac:dyDescent="0.2">
      <c r="A794" t="s">
        <v>1620</v>
      </c>
      <c r="B794" s="24">
        <f t="shared" si="60"/>
        <v>3</v>
      </c>
      <c r="C794" s="22">
        <f t="shared" si="61"/>
        <v>1.0696970243902439</v>
      </c>
      <c r="D794" s="3">
        <f t="shared" si="62"/>
        <v>1.2999999999999998</v>
      </c>
      <c r="E794" s="3">
        <f t="shared" si="63"/>
        <v>0.31052634374042865</v>
      </c>
      <c r="F794" s="22">
        <f t="shared" si="64"/>
        <v>0.356565674796748</v>
      </c>
    </row>
    <row r="795" spans="1:6" x14ac:dyDescent="0.2">
      <c r="A795" s="11" t="s">
        <v>548</v>
      </c>
      <c r="B795" s="24">
        <f t="shared" si="60"/>
        <v>7</v>
      </c>
      <c r="C795" s="22">
        <f t="shared" si="61"/>
        <v>3.8941578292682926</v>
      </c>
      <c r="D795" s="3">
        <f t="shared" si="62"/>
        <v>3.2</v>
      </c>
      <c r="E795" s="3">
        <f t="shared" si="63"/>
        <v>0.30705665160891249</v>
      </c>
      <c r="F795" s="22">
        <f t="shared" si="64"/>
        <v>0.55630826132404176</v>
      </c>
    </row>
    <row r="796" spans="1:6" x14ac:dyDescent="0.2">
      <c r="A796" s="11" t="s">
        <v>901</v>
      </c>
      <c r="B796" s="24">
        <f t="shared" si="60"/>
        <v>1</v>
      </c>
      <c r="C796" s="22">
        <f t="shared" si="61"/>
        <v>0.26865299999999998</v>
      </c>
      <c r="D796" s="3">
        <f t="shared" si="62"/>
        <v>0.6</v>
      </c>
      <c r="E796" s="3">
        <f t="shared" si="63"/>
        <v>0.30696182273616301</v>
      </c>
      <c r="F796" s="22">
        <f t="shared" si="64"/>
        <v>0.26865299999999998</v>
      </c>
    </row>
    <row r="797" spans="1:6" x14ac:dyDescent="0.2">
      <c r="A797" s="11" t="s">
        <v>1809</v>
      </c>
      <c r="B797" s="24">
        <f t="shared" si="60"/>
        <v>1</v>
      </c>
      <c r="C797" s="22">
        <f t="shared" si="61"/>
        <v>1.7027E-2</v>
      </c>
      <c r="D797" s="3">
        <f t="shared" si="62"/>
        <v>0.30000000000000004</v>
      </c>
      <c r="E797" s="3">
        <f t="shared" si="63"/>
        <v>0.3000000621013546</v>
      </c>
      <c r="F797" s="22">
        <f t="shared" si="64"/>
        <v>1.7027E-2</v>
      </c>
    </row>
    <row r="798" spans="1:6" x14ac:dyDescent="0.2">
      <c r="A798" s="11" t="s">
        <v>1069</v>
      </c>
      <c r="B798" s="24">
        <f t="shared" si="60"/>
        <v>1</v>
      </c>
      <c r="C798" s="22">
        <f t="shared" si="61"/>
        <v>0.47499999999999998</v>
      </c>
      <c r="D798" s="3">
        <f t="shared" si="62"/>
        <v>0.30000000000000004</v>
      </c>
      <c r="E798" s="3">
        <f t="shared" si="63"/>
        <v>0.30000000000000004</v>
      </c>
      <c r="F798" s="22">
        <f t="shared" si="64"/>
        <v>0.47499999999999998</v>
      </c>
    </row>
    <row r="799" spans="1:6" x14ac:dyDescent="0.2">
      <c r="A799" t="s">
        <v>1330</v>
      </c>
      <c r="B799" s="24">
        <f t="shared" si="60"/>
        <v>1</v>
      </c>
      <c r="C799" s="22">
        <f t="shared" si="61"/>
        <v>0</v>
      </c>
      <c r="D799" s="3">
        <f t="shared" si="62"/>
        <v>0.30000000000000004</v>
      </c>
      <c r="E799" s="3">
        <f t="shared" si="63"/>
        <v>0.30000000000000004</v>
      </c>
      <c r="F799" s="22">
        <f t="shared" si="64"/>
        <v>0</v>
      </c>
    </row>
    <row r="800" spans="1:6" x14ac:dyDescent="0.2">
      <c r="A800" t="s">
        <v>1429</v>
      </c>
      <c r="B800" s="24">
        <f t="shared" si="60"/>
        <v>1</v>
      </c>
      <c r="C800" s="22">
        <f t="shared" si="61"/>
        <v>0</v>
      </c>
      <c r="D800" s="3">
        <f t="shared" si="62"/>
        <v>0.30000000000000004</v>
      </c>
      <c r="E800" s="3">
        <f t="shared" si="63"/>
        <v>0.30000000000000004</v>
      </c>
      <c r="F800" s="22">
        <f t="shared" si="64"/>
        <v>0</v>
      </c>
    </row>
    <row r="801" spans="1:6" x14ac:dyDescent="0.2">
      <c r="A801" t="s">
        <v>30</v>
      </c>
      <c r="B801" s="24">
        <f t="shared" si="60"/>
        <v>1</v>
      </c>
      <c r="C801" s="22">
        <f t="shared" si="61"/>
        <v>6.0000000000000001E-3</v>
      </c>
      <c r="D801" s="3">
        <f t="shared" si="62"/>
        <v>0.30000000000000004</v>
      </c>
      <c r="E801" s="3">
        <f t="shared" si="63"/>
        <v>0.29981681312076025</v>
      </c>
      <c r="F801" s="22">
        <f t="shared" si="64"/>
        <v>6.0000000000000001E-3</v>
      </c>
    </row>
    <row r="802" spans="1:6" x14ac:dyDescent="0.2">
      <c r="A802" s="11" t="s">
        <v>553</v>
      </c>
      <c r="B802" s="24">
        <f t="shared" si="60"/>
        <v>3</v>
      </c>
      <c r="C802" s="22">
        <f t="shared" si="61"/>
        <v>5.1780536585365848E-2</v>
      </c>
      <c r="D802" s="3">
        <f t="shared" si="62"/>
        <v>0.30000000000000004</v>
      </c>
      <c r="E802" s="3">
        <f t="shared" si="63"/>
        <v>0.29943862015344874</v>
      </c>
      <c r="F802" s="22">
        <f t="shared" si="64"/>
        <v>1.7260178861788617E-2</v>
      </c>
    </row>
    <row r="803" spans="1:6" x14ac:dyDescent="0.2">
      <c r="A803" s="11" t="s">
        <v>1062</v>
      </c>
      <c r="B803" s="24">
        <f t="shared" si="60"/>
        <v>1</v>
      </c>
      <c r="C803" s="22">
        <f t="shared" si="61"/>
        <v>0.51500000000000001</v>
      </c>
      <c r="D803" s="3">
        <f t="shared" si="62"/>
        <v>0.4</v>
      </c>
      <c r="E803" s="3">
        <f t="shared" si="63"/>
        <v>0.29513926815947572</v>
      </c>
      <c r="F803" s="22">
        <f t="shared" si="64"/>
        <v>0.51500000000000001</v>
      </c>
    </row>
    <row r="804" spans="1:6" x14ac:dyDescent="0.2">
      <c r="A804" t="s">
        <v>1459</v>
      </c>
      <c r="B804" s="24">
        <f t="shared" si="60"/>
        <v>1</v>
      </c>
      <c r="C804" s="22">
        <f t="shared" si="61"/>
        <v>1.1751804878048781E-2</v>
      </c>
      <c r="D804" s="3">
        <f t="shared" si="62"/>
        <v>0.30000000000000004</v>
      </c>
      <c r="E804" s="3">
        <f t="shared" si="63"/>
        <v>0.29496430183820904</v>
      </c>
      <c r="F804" s="22">
        <f t="shared" si="64"/>
        <v>1.1751804878048781E-2</v>
      </c>
    </row>
    <row r="805" spans="1:6" x14ac:dyDescent="0.2">
      <c r="A805" s="11" t="s">
        <v>582</v>
      </c>
      <c r="B805" s="24">
        <f t="shared" si="60"/>
        <v>1</v>
      </c>
      <c r="C805" s="22">
        <f t="shared" si="61"/>
        <v>6.4859999999999996E-3</v>
      </c>
      <c r="D805" s="3">
        <f t="shared" si="62"/>
        <v>0.30000000000000004</v>
      </c>
      <c r="E805" s="3">
        <f t="shared" si="63"/>
        <v>0.29161743495530001</v>
      </c>
      <c r="F805" s="22">
        <f t="shared" si="64"/>
        <v>6.4859999999999996E-3</v>
      </c>
    </row>
    <row r="806" spans="1:6" x14ac:dyDescent="0.2">
      <c r="A806" t="s">
        <v>148</v>
      </c>
      <c r="B806" s="24">
        <f t="shared" si="60"/>
        <v>1</v>
      </c>
      <c r="C806" s="22">
        <f t="shared" si="61"/>
        <v>0.123333</v>
      </c>
      <c r="D806" s="3">
        <f t="shared" si="62"/>
        <v>0.4</v>
      </c>
      <c r="E806" s="3">
        <f t="shared" si="63"/>
        <v>0.28383426911907067</v>
      </c>
      <c r="F806" s="22">
        <f t="shared" si="64"/>
        <v>0.123333</v>
      </c>
    </row>
    <row r="807" spans="1:6" x14ac:dyDescent="0.2">
      <c r="A807" s="11" t="s">
        <v>361</v>
      </c>
      <c r="B807" s="24">
        <f t="shared" si="60"/>
        <v>1</v>
      </c>
      <c r="C807" s="22">
        <f t="shared" si="61"/>
        <v>7.4594999999999995E-2</v>
      </c>
      <c r="D807" s="3">
        <f t="shared" si="62"/>
        <v>0.30000000000000004</v>
      </c>
      <c r="E807" s="3">
        <f t="shared" si="63"/>
        <v>0.27857410114758135</v>
      </c>
      <c r="F807" s="22">
        <f t="shared" si="64"/>
        <v>7.4594999999999995E-2</v>
      </c>
    </row>
    <row r="808" spans="1:6" x14ac:dyDescent="0.2">
      <c r="A808" t="s">
        <v>280</v>
      </c>
      <c r="B808" s="24">
        <f t="shared" si="60"/>
        <v>1</v>
      </c>
      <c r="C808" s="22">
        <f t="shared" si="61"/>
        <v>0.11899999999999999</v>
      </c>
      <c r="D808" s="3">
        <f t="shared" si="62"/>
        <v>0.30000000000000004</v>
      </c>
      <c r="E808" s="3">
        <f t="shared" si="63"/>
        <v>0.26698056501703071</v>
      </c>
      <c r="F808" s="22">
        <f t="shared" si="64"/>
        <v>0.11899999999999999</v>
      </c>
    </row>
    <row r="809" spans="1:6" x14ac:dyDescent="0.2">
      <c r="A809" t="s">
        <v>914</v>
      </c>
      <c r="B809" s="24">
        <f t="shared" si="60"/>
        <v>1</v>
      </c>
      <c r="C809" s="22">
        <f t="shared" si="61"/>
        <v>5.1666999999999998E-2</v>
      </c>
      <c r="D809" s="3">
        <f t="shared" si="62"/>
        <v>0.30000000000000004</v>
      </c>
      <c r="E809" s="3">
        <f t="shared" si="63"/>
        <v>0.26514927395934174</v>
      </c>
      <c r="F809" s="22">
        <f t="shared" si="64"/>
        <v>5.1666999999999998E-2</v>
      </c>
    </row>
    <row r="810" spans="1:6" x14ac:dyDescent="0.2">
      <c r="A810" s="11" t="s">
        <v>235</v>
      </c>
      <c r="B810" s="24">
        <f t="shared" si="60"/>
        <v>3</v>
      </c>
      <c r="C810" s="22">
        <f t="shared" si="61"/>
        <v>1.7015279999999999</v>
      </c>
      <c r="D810" s="3">
        <f t="shared" si="62"/>
        <v>1.8</v>
      </c>
      <c r="E810" s="3">
        <f t="shared" si="63"/>
        <v>0.26510545436421729</v>
      </c>
      <c r="F810" s="22">
        <f t="shared" si="64"/>
        <v>0.56717600000000001</v>
      </c>
    </row>
    <row r="811" spans="1:6" x14ac:dyDescent="0.2">
      <c r="A811" s="11" t="s">
        <v>107</v>
      </c>
      <c r="B811" s="24">
        <f t="shared" si="60"/>
        <v>1</v>
      </c>
      <c r="C811" s="22">
        <f t="shared" si="61"/>
        <v>0.4</v>
      </c>
      <c r="D811" s="3">
        <f t="shared" si="62"/>
        <v>0</v>
      </c>
      <c r="E811" s="3">
        <f t="shared" si="63"/>
        <v>0.26490066225165565</v>
      </c>
      <c r="F811" s="22">
        <f t="shared" si="64"/>
        <v>0.4</v>
      </c>
    </row>
    <row r="812" spans="1:6" x14ac:dyDescent="0.2">
      <c r="A812" t="s">
        <v>617</v>
      </c>
      <c r="B812" s="24">
        <f t="shared" si="60"/>
        <v>1</v>
      </c>
      <c r="C812" s="22">
        <f t="shared" si="61"/>
        <v>0.52600000000000002</v>
      </c>
      <c r="D812" s="3">
        <f t="shared" si="62"/>
        <v>0.4</v>
      </c>
      <c r="E812" s="3">
        <f t="shared" si="63"/>
        <v>0.26219767009187966</v>
      </c>
      <c r="F812" s="22">
        <f t="shared" si="64"/>
        <v>0.52600000000000002</v>
      </c>
    </row>
    <row r="813" spans="1:6" x14ac:dyDescent="0.2">
      <c r="A813" t="s">
        <v>419</v>
      </c>
      <c r="B813" s="24">
        <f t="shared" si="60"/>
        <v>1</v>
      </c>
      <c r="C813" s="22">
        <f t="shared" si="61"/>
        <v>0.18</v>
      </c>
      <c r="D813" s="3">
        <f t="shared" si="62"/>
        <v>0.30000000000000004</v>
      </c>
      <c r="E813" s="3">
        <f t="shared" si="63"/>
        <v>0.25672209977960336</v>
      </c>
      <c r="F813" s="22">
        <f t="shared" si="64"/>
        <v>0.18</v>
      </c>
    </row>
    <row r="814" spans="1:6" x14ac:dyDescent="0.2">
      <c r="A814" t="s">
        <v>57</v>
      </c>
      <c r="B814" s="24">
        <f t="shared" si="60"/>
        <v>1</v>
      </c>
      <c r="C814" s="22">
        <f t="shared" si="61"/>
        <v>0.13200000000000001</v>
      </c>
      <c r="D814" s="3">
        <f t="shared" si="62"/>
        <v>0.30000000000000004</v>
      </c>
      <c r="E814" s="3">
        <f t="shared" si="63"/>
        <v>0.24888673765730884</v>
      </c>
      <c r="F814" s="22">
        <f t="shared" si="64"/>
        <v>0.13200000000000001</v>
      </c>
    </row>
    <row r="815" spans="1:6" x14ac:dyDescent="0.2">
      <c r="A815" t="s">
        <v>501</v>
      </c>
      <c r="B815" s="24">
        <f t="shared" si="60"/>
        <v>2</v>
      </c>
      <c r="C815" s="22">
        <f t="shared" si="61"/>
        <v>0.92435900000000004</v>
      </c>
      <c r="D815" s="3">
        <f t="shared" si="62"/>
        <v>0.99999999999999989</v>
      </c>
      <c r="E815" s="3">
        <f t="shared" si="63"/>
        <v>0.24725782591424661</v>
      </c>
      <c r="F815" s="22">
        <f t="shared" si="64"/>
        <v>0.46217950000000002</v>
      </c>
    </row>
    <row r="816" spans="1:6" x14ac:dyDescent="0.2">
      <c r="A816" s="11" t="s">
        <v>1138</v>
      </c>
      <c r="B816" s="24">
        <f t="shared" si="60"/>
        <v>1</v>
      </c>
      <c r="C816" s="22">
        <f t="shared" si="61"/>
        <v>7.3513999999999996E-2</v>
      </c>
      <c r="D816" s="3">
        <f t="shared" si="62"/>
        <v>0.30000000000000004</v>
      </c>
      <c r="E816" s="3">
        <f t="shared" si="63"/>
        <v>0.23541347340638874</v>
      </c>
      <c r="F816" s="22">
        <f t="shared" si="64"/>
        <v>7.3513999999999996E-2</v>
      </c>
    </row>
    <row r="817" spans="1:6" x14ac:dyDescent="0.2">
      <c r="A817" s="11" t="s">
        <v>1682</v>
      </c>
      <c r="B817" s="24">
        <f t="shared" si="60"/>
        <v>2</v>
      </c>
      <c r="C817" s="22">
        <f t="shared" si="61"/>
        <v>0.55040299999999998</v>
      </c>
      <c r="D817" s="3">
        <f t="shared" si="62"/>
        <v>0.4</v>
      </c>
      <c r="E817" s="3">
        <f t="shared" si="63"/>
        <v>0.2307681040074305</v>
      </c>
      <c r="F817" s="22">
        <f t="shared" si="64"/>
        <v>0.27520149999999999</v>
      </c>
    </row>
    <row r="818" spans="1:6" x14ac:dyDescent="0.2">
      <c r="A818" t="s">
        <v>648</v>
      </c>
      <c r="B818" s="24">
        <f t="shared" si="60"/>
        <v>1</v>
      </c>
      <c r="C818" s="22">
        <f t="shared" si="61"/>
        <v>0.08</v>
      </c>
      <c r="D818" s="3">
        <f t="shared" si="62"/>
        <v>0.30000000000000004</v>
      </c>
      <c r="E818" s="3">
        <f t="shared" si="63"/>
        <v>0.21779488794115126</v>
      </c>
      <c r="F818" s="22">
        <f t="shared" si="64"/>
        <v>0.08</v>
      </c>
    </row>
    <row r="819" spans="1:6" x14ac:dyDescent="0.2">
      <c r="A819" t="s">
        <v>646</v>
      </c>
      <c r="B819" s="24">
        <f t="shared" si="60"/>
        <v>1</v>
      </c>
      <c r="C819" s="22">
        <f t="shared" si="61"/>
        <v>0.443</v>
      </c>
      <c r="D819" s="3">
        <f t="shared" si="62"/>
        <v>0.60000000000000009</v>
      </c>
      <c r="E819" s="3">
        <f t="shared" si="63"/>
        <v>0.21704782894925162</v>
      </c>
      <c r="F819" s="22">
        <f t="shared" si="64"/>
        <v>0.443</v>
      </c>
    </row>
    <row r="820" spans="1:6" x14ac:dyDescent="0.2">
      <c r="A820" s="11" t="s">
        <v>1528</v>
      </c>
      <c r="B820" s="24">
        <f t="shared" si="60"/>
        <v>3</v>
      </c>
      <c r="C820" s="22">
        <f t="shared" si="61"/>
        <v>3.9</v>
      </c>
      <c r="D820" s="3">
        <f t="shared" si="62"/>
        <v>6.5</v>
      </c>
      <c r="E820" s="3">
        <f t="shared" si="63"/>
        <v>0.21386674243147352</v>
      </c>
      <c r="F820" s="22">
        <f t="shared" si="64"/>
        <v>1.3</v>
      </c>
    </row>
    <row r="821" spans="1:6" x14ac:dyDescent="0.2">
      <c r="A821" s="11" t="s">
        <v>1146</v>
      </c>
      <c r="B821" s="24">
        <f t="shared" si="60"/>
        <v>1</v>
      </c>
      <c r="C821" s="22">
        <f t="shared" si="61"/>
        <v>0.55000000000000004</v>
      </c>
      <c r="D821" s="3">
        <f t="shared" si="62"/>
        <v>0.4</v>
      </c>
      <c r="E821" s="3">
        <f t="shared" si="63"/>
        <v>0.20338612779901696</v>
      </c>
      <c r="F821" s="22">
        <f t="shared" si="64"/>
        <v>0.55000000000000004</v>
      </c>
    </row>
    <row r="822" spans="1:6" x14ac:dyDescent="0.2">
      <c r="A822" s="11" t="s">
        <v>758</v>
      </c>
      <c r="B822" s="24">
        <f t="shared" si="60"/>
        <v>1</v>
      </c>
      <c r="C822" s="22">
        <f t="shared" si="61"/>
        <v>0.47499999999999998</v>
      </c>
      <c r="D822" s="3">
        <f t="shared" si="62"/>
        <v>0.2</v>
      </c>
      <c r="E822" s="3">
        <f t="shared" si="63"/>
        <v>0.2</v>
      </c>
      <c r="F822" s="22">
        <f t="shared" si="64"/>
        <v>0.47499999999999998</v>
      </c>
    </row>
    <row r="823" spans="1:6" x14ac:dyDescent="0.2">
      <c r="A823" t="s">
        <v>925</v>
      </c>
      <c r="B823" s="24">
        <f t="shared" si="60"/>
        <v>1</v>
      </c>
      <c r="C823" s="22">
        <f t="shared" si="61"/>
        <v>0.36699999999999999</v>
      </c>
      <c r="D823" s="3">
        <f t="shared" si="62"/>
        <v>0.2</v>
      </c>
      <c r="E823" s="3">
        <f t="shared" si="63"/>
        <v>0.1992901508429458</v>
      </c>
      <c r="F823" s="22">
        <f t="shared" si="64"/>
        <v>0.36699999999999999</v>
      </c>
    </row>
    <row r="824" spans="1:6" x14ac:dyDescent="0.2">
      <c r="A824" s="11" t="s">
        <v>344</v>
      </c>
      <c r="B824" s="24">
        <f t="shared" si="60"/>
        <v>1</v>
      </c>
      <c r="C824" s="22">
        <f t="shared" si="61"/>
        <v>9.4050000000000002E-3</v>
      </c>
      <c r="D824" s="3">
        <f t="shared" si="62"/>
        <v>0.2</v>
      </c>
      <c r="E824" s="3">
        <f t="shared" si="63"/>
        <v>0.1979515868189875</v>
      </c>
      <c r="F824" s="22">
        <f t="shared" si="64"/>
        <v>9.4050000000000002E-3</v>
      </c>
    </row>
    <row r="825" spans="1:6" x14ac:dyDescent="0.2">
      <c r="A825" t="s">
        <v>225</v>
      </c>
      <c r="B825" s="24">
        <f t="shared" si="60"/>
        <v>1</v>
      </c>
      <c r="C825" s="22">
        <f t="shared" si="61"/>
        <v>3.3328999999999998E-2</v>
      </c>
      <c r="D825" s="3">
        <f t="shared" si="62"/>
        <v>0.2</v>
      </c>
      <c r="E825" s="3">
        <f t="shared" si="63"/>
        <v>0.19464853674882718</v>
      </c>
      <c r="F825" s="22">
        <f t="shared" si="64"/>
        <v>3.3328999999999998E-2</v>
      </c>
    </row>
    <row r="826" spans="1:6" x14ac:dyDescent="0.2">
      <c r="A826" s="11" t="s">
        <v>1195</v>
      </c>
      <c r="B826" s="24">
        <f t="shared" si="60"/>
        <v>1</v>
      </c>
      <c r="C826" s="22">
        <f t="shared" si="61"/>
        <v>9.3683000000000002E-2</v>
      </c>
      <c r="D826" s="3">
        <f t="shared" si="62"/>
        <v>0.2</v>
      </c>
      <c r="E826" s="3">
        <f t="shared" si="63"/>
        <v>0.19427519698296186</v>
      </c>
      <c r="F826" s="22">
        <f t="shared" si="64"/>
        <v>9.3683000000000002E-2</v>
      </c>
    </row>
    <row r="827" spans="1:6" x14ac:dyDescent="0.2">
      <c r="A827" t="s">
        <v>1409</v>
      </c>
      <c r="B827" s="24">
        <f t="shared" si="60"/>
        <v>1</v>
      </c>
      <c r="C827" s="22">
        <f t="shared" si="61"/>
        <v>0.13</v>
      </c>
      <c r="D827" s="3">
        <f t="shared" si="62"/>
        <v>0.30000000000000004</v>
      </c>
      <c r="E827" s="3">
        <f t="shared" si="63"/>
        <v>0.19317915104330657</v>
      </c>
      <c r="F827" s="22">
        <f t="shared" si="64"/>
        <v>0.13</v>
      </c>
    </row>
    <row r="828" spans="1:6" x14ac:dyDescent="0.2">
      <c r="A828" s="11" t="s">
        <v>54</v>
      </c>
      <c r="B828" s="24">
        <f t="shared" si="60"/>
        <v>3</v>
      </c>
      <c r="C828" s="22">
        <f t="shared" si="61"/>
        <v>5.9749390243902439E-2</v>
      </c>
      <c r="D828" s="3">
        <f t="shared" si="62"/>
        <v>0.2</v>
      </c>
      <c r="E828" s="3">
        <f t="shared" si="63"/>
        <v>0.19074808011762079</v>
      </c>
      <c r="F828" s="22">
        <f t="shared" si="64"/>
        <v>1.9916463414634145E-2</v>
      </c>
    </row>
    <row r="829" spans="1:6" x14ac:dyDescent="0.2">
      <c r="A829" t="s">
        <v>185</v>
      </c>
      <c r="B829" s="24">
        <f t="shared" si="60"/>
        <v>2</v>
      </c>
      <c r="C829" s="22">
        <f t="shared" si="61"/>
        <v>0.32301299999999999</v>
      </c>
      <c r="D829" s="3">
        <f t="shared" si="62"/>
        <v>0.39999999999999991</v>
      </c>
      <c r="E829" s="3">
        <f t="shared" si="63"/>
        <v>0.18841538942260772</v>
      </c>
      <c r="F829" s="22">
        <f t="shared" si="64"/>
        <v>0.1615065</v>
      </c>
    </row>
    <row r="830" spans="1:6" x14ac:dyDescent="0.2">
      <c r="A830" s="11" t="s">
        <v>1842</v>
      </c>
      <c r="B830" s="24">
        <f t="shared" si="60"/>
        <v>4</v>
      </c>
      <c r="C830" s="22">
        <f t="shared" si="61"/>
        <v>1.1279636341463413</v>
      </c>
      <c r="D830" s="3">
        <f t="shared" si="62"/>
        <v>1</v>
      </c>
      <c r="E830" s="3">
        <f t="shared" si="63"/>
        <v>0.17928122714295963</v>
      </c>
      <c r="F830" s="22">
        <f t="shared" si="64"/>
        <v>0.28199090853658532</v>
      </c>
    </row>
    <row r="831" spans="1:6" x14ac:dyDescent="0.2">
      <c r="A831" t="s">
        <v>874</v>
      </c>
      <c r="B831" s="24">
        <f t="shared" si="60"/>
        <v>1</v>
      </c>
      <c r="C831" s="22">
        <f t="shared" si="61"/>
        <v>2.9000000000000001E-2</v>
      </c>
      <c r="D831" s="3">
        <f t="shared" si="62"/>
        <v>0.2</v>
      </c>
      <c r="E831" s="3">
        <f t="shared" si="63"/>
        <v>0.17602541717949452</v>
      </c>
      <c r="F831" s="22">
        <f t="shared" si="64"/>
        <v>2.9000000000000001E-2</v>
      </c>
    </row>
    <row r="832" spans="1:6" x14ac:dyDescent="0.2">
      <c r="A832" t="s">
        <v>1761</v>
      </c>
      <c r="B832" s="24">
        <f t="shared" si="60"/>
        <v>1</v>
      </c>
      <c r="C832" s="22">
        <f t="shared" si="61"/>
        <v>0.189</v>
      </c>
      <c r="D832" s="3">
        <f t="shared" si="62"/>
        <v>0.30000000000000004</v>
      </c>
      <c r="E832" s="3">
        <f t="shared" si="63"/>
        <v>0.17458568280046946</v>
      </c>
      <c r="F832" s="22">
        <f t="shared" si="64"/>
        <v>0.189</v>
      </c>
    </row>
    <row r="833" spans="1:6" x14ac:dyDescent="0.2">
      <c r="A833" s="11" t="s">
        <v>1469</v>
      </c>
      <c r="B833" s="24">
        <f t="shared" si="60"/>
        <v>5</v>
      </c>
      <c r="C833" s="22">
        <f t="shared" si="61"/>
        <v>2.765197512195122</v>
      </c>
      <c r="D833" s="3">
        <f t="shared" si="62"/>
        <v>1.5999999999999999</v>
      </c>
      <c r="E833" s="3">
        <f t="shared" si="63"/>
        <v>0.16870764442830843</v>
      </c>
      <c r="F833" s="22">
        <f t="shared" si="64"/>
        <v>0.55303950243902444</v>
      </c>
    </row>
    <row r="834" spans="1:6" x14ac:dyDescent="0.2">
      <c r="A834" t="s">
        <v>32</v>
      </c>
      <c r="B834" s="24">
        <f t="shared" ref="B834:B897" si="65">SUMIF(Player,A834,Count)</f>
        <v>3</v>
      </c>
      <c r="C834" s="22">
        <f t="shared" ref="C834:C897" si="66">SUMIF(Player,A834,Cap)/1000000</f>
        <v>0.19969865853658536</v>
      </c>
      <c r="D834" s="3">
        <f t="shared" ref="D834:D897" si="67">SUMIF(Player,A834,GVT)</f>
        <v>0.19999999999999996</v>
      </c>
      <c r="E834" s="3">
        <f t="shared" ref="E834:E897" si="68">SUMIF(Player,A834,GVS)</f>
        <v>0.16655957587316284</v>
      </c>
      <c r="F834" s="22">
        <f t="shared" ref="F834:F897" si="69">C834/B834</f>
        <v>6.6566219512195116E-2</v>
      </c>
    </row>
    <row r="835" spans="1:6" x14ac:dyDescent="0.2">
      <c r="A835" t="s">
        <v>1013</v>
      </c>
      <c r="B835" s="24">
        <f t="shared" si="65"/>
        <v>2</v>
      </c>
      <c r="C835" s="22">
        <f t="shared" si="66"/>
        <v>0.16902600000000001</v>
      </c>
      <c r="D835" s="3">
        <f t="shared" si="67"/>
        <v>0.3</v>
      </c>
      <c r="E835" s="3">
        <f t="shared" si="68"/>
        <v>0.1645359455720018</v>
      </c>
      <c r="F835" s="22">
        <f t="shared" si="69"/>
        <v>8.4513000000000005E-2</v>
      </c>
    </row>
    <row r="836" spans="1:6" x14ac:dyDescent="0.2">
      <c r="A836" s="11" t="s">
        <v>946</v>
      </c>
      <c r="B836" s="24">
        <f t="shared" si="65"/>
        <v>2</v>
      </c>
      <c r="C836" s="22">
        <f t="shared" si="66"/>
        <v>0.32151578048780483</v>
      </c>
      <c r="D836" s="3">
        <f t="shared" si="67"/>
        <v>0.30000000000000004</v>
      </c>
      <c r="E836" s="3">
        <f t="shared" si="68"/>
        <v>0.16262675921543512</v>
      </c>
      <c r="F836" s="22">
        <f t="shared" si="69"/>
        <v>0.16075789024390241</v>
      </c>
    </row>
    <row r="837" spans="1:6" x14ac:dyDescent="0.2">
      <c r="A837" s="11" t="s">
        <v>213</v>
      </c>
      <c r="B837" s="24">
        <f t="shared" si="65"/>
        <v>4</v>
      </c>
      <c r="C837" s="22">
        <f t="shared" si="66"/>
        <v>0.59713221951219508</v>
      </c>
      <c r="D837" s="3">
        <f t="shared" si="67"/>
        <v>0.39999999999999991</v>
      </c>
      <c r="E837" s="3">
        <f t="shared" si="68"/>
        <v>0.1523559136359014</v>
      </c>
      <c r="F837" s="22">
        <f t="shared" si="69"/>
        <v>0.14928305487804877</v>
      </c>
    </row>
    <row r="838" spans="1:6" x14ac:dyDescent="0.2">
      <c r="A838" s="11" t="s">
        <v>993</v>
      </c>
      <c r="B838" s="24">
        <f t="shared" si="65"/>
        <v>3</v>
      </c>
      <c r="C838" s="22">
        <f t="shared" si="66"/>
        <v>0.72389558536585363</v>
      </c>
      <c r="D838" s="3">
        <f t="shared" si="67"/>
        <v>1</v>
      </c>
      <c r="E838" s="3">
        <f t="shared" si="68"/>
        <v>0.12444611435291558</v>
      </c>
      <c r="F838" s="22">
        <f t="shared" si="69"/>
        <v>0.24129852845528454</v>
      </c>
    </row>
    <row r="839" spans="1:6" x14ac:dyDescent="0.2">
      <c r="A839" s="11" t="s">
        <v>1085</v>
      </c>
      <c r="B839" s="24">
        <f t="shared" si="65"/>
        <v>4</v>
      </c>
      <c r="C839" s="22">
        <f t="shared" si="66"/>
        <v>0.71867099999999995</v>
      </c>
      <c r="D839" s="3">
        <f t="shared" si="67"/>
        <v>0.30000000000000004</v>
      </c>
      <c r="E839" s="3">
        <f t="shared" si="68"/>
        <v>0.12274143452874722</v>
      </c>
      <c r="F839" s="22">
        <f t="shared" si="69"/>
        <v>0.17966774999999999</v>
      </c>
    </row>
    <row r="840" spans="1:6" x14ac:dyDescent="0.2">
      <c r="A840" s="11" t="s">
        <v>717</v>
      </c>
      <c r="B840" s="24">
        <f t="shared" si="65"/>
        <v>1</v>
      </c>
      <c r="C840" s="22">
        <f t="shared" si="66"/>
        <v>7.2539000000000006E-2</v>
      </c>
      <c r="D840" s="3">
        <f t="shared" si="67"/>
        <v>0.2</v>
      </c>
      <c r="E840" s="3">
        <f t="shared" si="68"/>
        <v>0.11764709192601998</v>
      </c>
      <c r="F840" s="22">
        <f t="shared" si="69"/>
        <v>7.2539000000000006E-2</v>
      </c>
    </row>
    <row r="841" spans="1:6" x14ac:dyDescent="0.2">
      <c r="A841" s="11" t="s">
        <v>1659</v>
      </c>
      <c r="B841" s="24">
        <f t="shared" si="65"/>
        <v>2</v>
      </c>
      <c r="C841" s="22">
        <f t="shared" si="66"/>
        <v>0.52998299999999998</v>
      </c>
      <c r="D841" s="3">
        <f t="shared" si="67"/>
        <v>0.2</v>
      </c>
      <c r="E841" s="3">
        <f t="shared" si="68"/>
        <v>0.11698454482522792</v>
      </c>
      <c r="F841" s="22">
        <f t="shared" si="69"/>
        <v>0.26499149999999999</v>
      </c>
    </row>
    <row r="842" spans="1:6" x14ac:dyDescent="0.2">
      <c r="A842" s="11" t="s">
        <v>233</v>
      </c>
      <c r="B842" s="24">
        <f t="shared" si="65"/>
        <v>1</v>
      </c>
      <c r="C842" s="22">
        <f t="shared" si="66"/>
        <v>0.45600000000000002</v>
      </c>
      <c r="D842" s="3">
        <f t="shared" si="67"/>
        <v>0</v>
      </c>
      <c r="E842" s="3">
        <f t="shared" si="68"/>
        <v>0.11655629139072848</v>
      </c>
      <c r="F842" s="22">
        <f t="shared" si="69"/>
        <v>0.45600000000000002</v>
      </c>
    </row>
    <row r="843" spans="1:6" x14ac:dyDescent="0.2">
      <c r="A843" s="11" t="s">
        <v>1064</v>
      </c>
      <c r="B843" s="24">
        <f t="shared" si="65"/>
        <v>1</v>
      </c>
      <c r="C843" s="22">
        <f t="shared" si="66"/>
        <v>0.32918900000000001</v>
      </c>
      <c r="D843" s="3">
        <f t="shared" si="67"/>
        <v>0.4</v>
      </c>
      <c r="E843" s="3">
        <f t="shared" si="68"/>
        <v>0.1130921765231005</v>
      </c>
      <c r="F843" s="22">
        <f t="shared" si="69"/>
        <v>0.32918900000000001</v>
      </c>
    </row>
    <row r="844" spans="1:6" x14ac:dyDescent="0.2">
      <c r="A844" s="11" t="s">
        <v>218</v>
      </c>
      <c r="B844" s="24">
        <f t="shared" si="65"/>
        <v>1</v>
      </c>
      <c r="C844" s="22">
        <f t="shared" si="66"/>
        <v>1.5</v>
      </c>
      <c r="D844" s="3">
        <f t="shared" si="67"/>
        <v>2.8</v>
      </c>
      <c r="E844" s="3">
        <f t="shared" si="68"/>
        <v>0.11294374658656459</v>
      </c>
      <c r="F844" s="22">
        <f t="shared" si="69"/>
        <v>1.5</v>
      </c>
    </row>
    <row r="845" spans="1:6" x14ac:dyDescent="0.2">
      <c r="A845" t="s">
        <v>1088</v>
      </c>
      <c r="B845" s="24">
        <f t="shared" si="65"/>
        <v>1</v>
      </c>
      <c r="C845" s="22">
        <f t="shared" si="66"/>
        <v>0.34300000000000003</v>
      </c>
      <c r="D845" s="3">
        <f t="shared" si="67"/>
        <v>0.4</v>
      </c>
      <c r="E845" s="3">
        <f t="shared" si="68"/>
        <v>0.1040615965881444</v>
      </c>
      <c r="F845" s="22">
        <f t="shared" si="69"/>
        <v>0.34300000000000003</v>
      </c>
    </row>
    <row r="846" spans="1:6" x14ac:dyDescent="0.2">
      <c r="A846" s="11" t="s">
        <v>1637</v>
      </c>
      <c r="B846" s="24">
        <f t="shared" si="65"/>
        <v>2</v>
      </c>
      <c r="C846" s="22">
        <f t="shared" si="66"/>
        <v>0.56036299999999994</v>
      </c>
      <c r="D846" s="3">
        <f t="shared" si="67"/>
        <v>0.30000000000000004</v>
      </c>
      <c r="E846" s="3">
        <f t="shared" si="68"/>
        <v>0.10338531799906503</v>
      </c>
      <c r="F846" s="22">
        <f t="shared" si="69"/>
        <v>0.28018149999999997</v>
      </c>
    </row>
    <row r="847" spans="1:6" x14ac:dyDescent="0.2">
      <c r="A847" s="11" t="s">
        <v>1209</v>
      </c>
      <c r="B847" s="24">
        <f t="shared" si="65"/>
        <v>1</v>
      </c>
      <c r="C847" s="22">
        <f t="shared" si="66"/>
        <v>0.51249999999999996</v>
      </c>
      <c r="D847" s="3">
        <f t="shared" si="67"/>
        <v>0.2</v>
      </c>
      <c r="E847" s="3">
        <f t="shared" si="68"/>
        <v>0.10169306389950848</v>
      </c>
      <c r="F847" s="22">
        <f t="shared" si="69"/>
        <v>0.51249999999999996</v>
      </c>
    </row>
    <row r="848" spans="1:6" x14ac:dyDescent="0.2">
      <c r="A848" s="11" t="s">
        <v>959</v>
      </c>
      <c r="B848" s="24">
        <f t="shared" si="65"/>
        <v>1</v>
      </c>
      <c r="C848" s="22">
        <f t="shared" si="66"/>
        <v>0.47499999999999998</v>
      </c>
      <c r="D848" s="3">
        <f t="shared" si="67"/>
        <v>0.1</v>
      </c>
      <c r="E848" s="3">
        <f t="shared" si="68"/>
        <v>0.1</v>
      </c>
      <c r="F848" s="22">
        <f t="shared" si="69"/>
        <v>0.47499999999999998</v>
      </c>
    </row>
    <row r="849" spans="1:6" x14ac:dyDescent="0.2">
      <c r="A849" t="s">
        <v>1767</v>
      </c>
      <c r="B849" s="24">
        <f t="shared" si="65"/>
        <v>1</v>
      </c>
      <c r="C849" s="22">
        <f t="shared" si="66"/>
        <v>8.381385365853658E-2</v>
      </c>
      <c r="D849" s="3">
        <f t="shared" si="67"/>
        <v>0.1</v>
      </c>
      <c r="E849" s="3">
        <f t="shared" si="68"/>
        <v>9.9999780273227964E-2</v>
      </c>
      <c r="F849" s="22">
        <f t="shared" si="69"/>
        <v>8.381385365853658E-2</v>
      </c>
    </row>
    <row r="850" spans="1:6" x14ac:dyDescent="0.2">
      <c r="A850" t="s">
        <v>727</v>
      </c>
      <c r="B850" s="24">
        <f t="shared" si="65"/>
        <v>1</v>
      </c>
      <c r="C850" s="22">
        <f t="shared" si="66"/>
        <v>1.6260292682926829E-2</v>
      </c>
      <c r="D850" s="3">
        <f t="shared" si="67"/>
        <v>0.1</v>
      </c>
      <c r="E850" s="3">
        <f t="shared" si="68"/>
        <v>9.8473851083613478E-2</v>
      </c>
      <c r="F850" s="22">
        <f t="shared" si="69"/>
        <v>1.6260292682926829E-2</v>
      </c>
    </row>
    <row r="851" spans="1:6" x14ac:dyDescent="0.2">
      <c r="A851" t="s">
        <v>271</v>
      </c>
      <c r="B851" s="24">
        <f t="shared" si="65"/>
        <v>1</v>
      </c>
      <c r="C851" s="22">
        <f t="shared" si="66"/>
        <v>0.10910300000000001</v>
      </c>
      <c r="D851" s="3">
        <f t="shared" si="67"/>
        <v>0.2</v>
      </c>
      <c r="E851" s="3">
        <f t="shared" si="68"/>
        <v>9.7236309479484709E-2</v>
      </c>
      <c r="F851" s="22">
        <f t="shared" si="69"/>
        <v>0.10910300000000001</v>
      </c>
    </row>
    <row r="852" spans="1:6" x14ac:dyDescent="0.2">
      <c r="A852" t="s">
        <v>1078</v>
      </c>
      <c r="B852" s="24">
        <f t="shared" si="65"/>
        <v>2</v>
      </c>
      <c r="C852" s="22">
        <f t="shared" si="66"/>
        <v>3.9909E-2</v>
      </c>
      <c r="D852" s="3">
        <f t="shared" si="67"/>
        <v>0.1</v>
      </c>
      <c r="E852" s="3">
        <f t="shared" si="68"/>
        <v>9.5589502740625609E-2</v>
      </c>
      <c r="F852" s="22">
        <f t="shared" si="69"/>
        <v>1.99545E-2</v>
      </c>
    </row>
    <row r="853" spans="1:6" x14ac:dyDescent="0.2">
      <c r="A853" t="s">
        <v>628</v>
      </c>
      <c r="B853" s="24">
        <f t="shared" si="65"/>
        <v>2</v>
      </c>
      <c r="C853" s="22">
        <f t="shared" si="66"/>
        <v>0.130103</v>
      </c>
      <c r="D853" s="3">
        <f t="shared" si="67"/>
        <v>0.2</v>
      </c>
      <c r="E853" s="3">
        <f t="shared" si="68"/>
        <v>9.2420650878803967E-2</v>
      </c>
      <c r="F853" s="22">
        <f t="shared" si="69"/>
        <v>6.5051499999999998E-2</v>
      </c>
    </row>
    <row r="854" spans="1:6" x14ac:dyDescent="0.2">
      <c r="A854" s="11" t="s">
        <v>541</v>
      </c>
      <c r="B854" s="24">
        <f t="shared" si="65"/>
        <v>1</v>
      </c>
      <c r="C854" s="22">
        <f t="shared" si="66"/>
        <v>4.9730000000000003E-2</v>
      </c>
      <c r="D854" s="3">
        <f t="shared" si="67"/>
        <v>0.1</v>
      </c>
      <c r="E854" s="3">
        <f t="shared" si="68"/>
        <v>9.0063162252726647E-2</v>
      </c>
      <c r="F854" s="22">
        <f t="shared" si="69"/>
        <v>4.9730000000000003E-2</v>
      </c>
    </row>
    <row r="855" spans="1:6" x14ac:dyDescent="0.2">
      <c r="A855" s="11" t="s">
        <v>1324</v>
      </c>
      <c r="B855" s="24">
        <f t="shared" si="65"/>
        <v>2</v>
      </c>
      <c r="C855" s="22">
        <f t="shared" si="66"/>
        <v>1.7</v>
      </c>
      <c r="D855" s="3">
        <f t="shared" si="67"/>
        <v>2</v>
      </c>
      <c r="E855" s="3">
        <f t="shared" si="68"/>
        <v>8.9778321114290183E-2</v>
      </c>
      <c r="F855" s="22">
        <f t="shared" si="69"/>
        <v>0.85</v>
      </c>
    </row>
    <row r="856" spans="1:6" x14ac:dyDescent="0.2">
      <c r="A856" s="11" t="s">
        <v>253</v>
      </c>
      <c r="B856" s="24">
        <f t="shared" si="65"/>
        <v>2</v>
      </c>
      <c r="C856" s="22">
        <f t="shared" si="66"/>
        <v>0.142149</v>
      </c>
      <c r="D856" s="3">
        <f t="shared" si="67"/>
        <v>9.9999999999999978E-2</v>
      </c>
      <c r="E856" s="3">
        <f t="shared" si="68"/>
        <v>8.9754719010555428E-2</v>
      </c>
      <c r="F856" s="22">
        <f t="shared" si="69"/>
        <v>7.1074499999999999E-2</v>
      </c>
    </row>
    <row r="857" spans="1:6" x14ac:dyDescent="0.2">
      <c r="A857" t="s">
        <v>1217</v>
      </c>
      <c r="B857" s="24">
        <f t="shared" si="65"/>
        <v>2</v>
      </c>
      <c r="C857" s="22">
        <f t="shared" si="66"/>
        <v>1.4257610000000001</v>
      </c>
      <c r="D857" s="3">
        <f t="shared" si="67"/>
        <v>1.5</v>
      </c>
      <c r="E857" s="3">
        <f t="shared" si="68"/>
        <v>8.4933374572491172E-2</v>
      </c>
      <c r="F857" s="22">
        <f t="shared" si="69"/>
        <v>0.71288050000000003</v>
      </c>
    </row>
    <row r="858" spans="1:6" x14ac:dyDescent="0.2">
      <c r="A858" s="11" t="s">
        <v>695</v>
      </c>
      <c r="B858" s="24">
        <f t="shared" si="65"/>
        <v>1</v>
      </c>
      <c r="C858" s="22">
        <f t="shared" si="66"/>
        <v>0.19838700000000001</v>
      </c>
      <c r="D858" s="3">
        <f t="shared" si="67"/>
        <v>0.3</v>
      </c>
      <c r="E858" s="3">
        <f t="shared" si="68"/>
        <v>7.9109946797764147E-2</v>
      </c>
      <c r="F858" s="22">
        <f t="shared" si="69"/>
        <v>0.19838700000000001</v>
      </c>
    </row>
    <row r="859" spans="1:6" x14ac:dyDescent="0.2">
      <c r="A859" s="11" t="s">
        <v>302</v>
      </c>
      <c r="B859" s="24">
        <f t="shared" si="65"/>
        <v>3</v>
      </c>
      <c r="C859" s="22">
        <f t="shared" si="66"/>
        <v>0.10893609756097561</v>
      </c>
      <c r="D859" s="3">
        <f t="shared" si="67"/>
        <v>9.9999999999999978E-2</v>
      </c>
      <c r="E859" s="3">
        <f t="shared" si="68"/>
        <v>7.3256209562762353E-2</v>
      </c>
      <c r="F859" s="22">
        <f t="shared" si="69"/>
        <v>3.6312032520325201E-2</v>
      </c>
    </row>
    <row r="860" spans="1:6" x14ac:dyDescent="0.2">
      <c r="A860" s="11" t="s">
        <v>1720</v>
      </c>
      <c r="B860" s="24">
        <f t="shared" si="65"/>
        <v>3</v>
      </c>
      <c r="C860" s="22">
        <f t="shared" si="66"/>
        <v>0.66874599999999995</v>
      </c>
      <c r="D860" s="3">
        <f t="shared" si="67"/>
        <v>9.9999999999999867E-2</v>
      </c>
      <c r="E860" s="3">
        <f t="shared" si="68"/>
        <v>7.2766545437994212E-2</v>
      </c>
      <c r="F860" s="22">
        <f t="shared" si="69"/>
        <v>0.22291533333333333</v>
      </c>
    </row>
    <row r="861" spans="1:6" x14ac:dyDescent="0.2">
      <c r="A861" t="s">
        <v>1285</v>
      </c>
      <c r="B861" s="24">
        <f t="shared" si="65"/>
        <v>2</v>
      </c>
      <c r="C861" s="22">
        <f t="shared" si="66"/>
        <v>0.41815400000000003</v>
      </c>
      <c r="D861" s="3">
        <f t="shared" si="67"/>
        <v>0.2</v>
      </c>
      <c r="E861" s="3">
        <f t="shared" si="68"/>
        <v>7.2228259012345197E-2</v>
      </c>
      <c r="F861" s="22">
        <f t="shared" si="69"/>
        <v>0.20907700000000001</v>
      </c>
    </row>
    <row r="862" spans="1:6" x14ac:dyDescent="0.2">
      <c r="A862" s="11" t="s">
        <v>86</v>
      </c>
      <c r="B862" s="24">
        <f t="shared" si="65"/>
        <v>1</v>
      </c>
      <c r="C862" s="22">
        <f t="shared" si="66"/>
        <v>0.140933</v>
      </c>
      <c r="D862" s="3">
        <f t="shared" si="67"/>
        <v>0.2</v>
      </c>
      <c r="E862" s="3">
        <f t="shared" si="68"/>
        <v>5.9999739216964609E-2</v>
      </c>
      <c r="F862" s="22">
        <f t="shared" si="69"/>
        <v>0.140933</v>
      </c>
    </row>
    <row r="863" spans="1:6" x14ac:dyDescent="0.2">
      <c r="A863" s="11" t="s">
        <v>244</v>
      </c>
      <c r="B863" s="24">
        <f t="shared" si="65"/>
        <v>2</v>
      </c>
      <c r="C863" s="22">
        <f t="shared" si="66"/>
        <v>0.15762200000000001</v>
      </c>
      <c r="D863" s="3">
        <f t="shared" si="67"/>
        <v>0.20000000000000007</v>
      </c>
      <c r="E863" s="3">
        <f t="shared" si="68"/>
        <v>5.8896048063815654E-2</v>
      </c>
      <c r="F863" s="22">
        <f t="shared" si="69"/>
        <v>7.8811000000000006E-2</v>
      </c>
    </row>
    <row r="864" spans="1:6" x14ac:dyDescent="0.2">
      <c r="A864" s="11" t="s">
        <v>197</v>
      </c>
      <c r="B864" s="24">
        <f t="shared" si="65"/>
        <v>6</v>
      </c>
      <c r="C864" s="22">
        <f t="shared" si="66"/>
        <v>1.7791155121951219</v>
      </c>
      <c r="D864" s="3">
        <f t="shared" si="67"/>
        <v>1.0000000000000002</v>
      </c>
      <c r="E864" s="3">
        <f t="shared" si="68"/>
        <v>5.6169327946029524E-2</v>
      </c>
      <c r="F864" s="22">
        <f t="shared" si="69"/>
        <v>0.29651925203252033</v>
      </c>
    </row>
    <row r="865" spans="1:6" x14ac:dyDescent="0.2">
      <c r="A865" s="11" t="s">
        <v>1656</v>
      </c>
      <c r="B865" s="24">
        <f t="shared" si="65"/>
        <v>5</v>
      </c>
      <c r="C865" s="22">
        <f t="shared" si="66"/>
        <v>1.8492974146341463</v>
      </c>
      <c r="D865" s="3">
        <f t="shared" si="67"/>
        <v>1.1999999999999997</v>
      </c>
      <c r="E865" s="3">
        <f t="shared" si="68"/>
        <v>5.2054962010392503E-2</v>
      </c>
      <c r="F865" s="22">
        <f t="shared" si="69"/>
        <v>0.36985948292682924</v>
      </c>
    </row>
    <row r="866" spans="1:6" x14ac:dyDescent="0.2">
      <c r="A866" s="11" t="s">
        <v>425</v>
      </c>
      <c r="B866" s="24">
        <f t="shared" si="65"/>
        <v>1</v>
      </c>
      <c r="C866" s="22">
        <f t="shared" si="66"/>
        <v>0.57499999999999996</v>
      </c>
      <c r="D866" s="3">
        <f t="shared" si="67"/>
        <v>0.30000000000000004</v>
      </c>
      <c r="E866" s="3">
        <f t="shared" si="68"/>
        <v>3.7848170398689318E-2</v>
      </c>
      <c r="F866" s="22">
        <f t="shared" si="69"/>
        <v>0.57499999999999996</v>
      </c>
    </row>
    <row r="867" spans="1:6" x14ac:dyDescent="0.2">
      <c r="A867" s="11" t="s">
        <v>1016</v>
      </c>
      <c r="B867" s="24">
        <f t="shared" si="65"/>
        <v>7</v>
      </c>
      <c r="C867" s="22">
        <f t="shared" si="66"/>
        <v>15.109097560975609</v>
      </c>
      <c r="D867" s="3">
        <f t="shared" si="67"/>
        <v>27.7</v>
      </c>
      <c r="E867" s="3">
        <f t="shared" si="68"/>
        <v>3.6213685093946957E-2</v>
      </c>
      <c r="F867" s="22">
        <f t="shared" si="69"/>
        <v>2.1584425087108015</v>
      </c>
    </row>
    <row r="868" spans="1:6" x14ac:dyDescent="0.2">
      <c r="A868" s="11" t="s">
        <v>497</v>
      </c>
      <c r="B868" s="24">
        <f t="shared" si="65"/>
        <v>1</v>
      </c>
      <c r="C868" s="22">
        <f t="shared" si="66"/>
        <v>7.5675999999999993E-2</v>
      </c>
      <c r="D868" s="3">
        <f t="shared" si="67"/>
        <v>0.1</v>
      </c>
      <c r="E868" s="3">
        <f t="shared" si="68"/>
        <v>3.0445737647652446E-2</v>
      </c>
      <c r="F868" s="22">
        <f t="shared" si="69"/>
        <v>7.5675999999999993E-2</v>
      </c>
    </row>
    <row r="869" spans="1:6" x14ac:dyDescent="0.2">
      <c r="A869" t="s">
        <v>129</v>
      </c>
      <c r="B869" s="24">
        <f t="shared" si="65"/>
        <v>1</v>
      </c>
      <c r="C869" s="22">
        <f t="shared" si="66"/>
        <v>0.156</v>
      </c>
      <c r="D869" s="3">
        <f t="shared" si="67"/>
        <v>0.30000000000000004</v>
      </c>
      <c r="E869" s="3">
        <f t="shared" si="68"/>
        <v>2.4464035263474293E-2</v>
      </c>
      <c r="F869" s="22">
        <f t="shared" si="69"/>
        <v>0.156</v>
      </c>
    </row>
    <row r="870" spans="1:6" x14ac:dyDescent="0.2">
      <c r="A870" s="11" t="s">
        <v>549</v>
      </c>
      <c r="B870" s="24">
        <f t="shared" si="65"/>
        <v>1</v>
      </c>
      <c r="C870" s="22">
        <f t="shared" si="66"/>
        <v>0.466667</v>
      </c>
      <c r="D870" s="3">
        <f t="shared" si="67"/>
        <v>0</v>
      </c>
      <c r="E870" s="3">
        <f t="shared" si="68"/>
        <v>2.1845111960677226E-2</v>
      </c>
      <c r="F870" s="22">
        <f t="shared" si="69"/>
        <v>0.466667</v>
      </c>
    </row>
    <row r="871" spans="1:6" x14ac:dyDescent="0.2">
      <c r="A871" s="11" t="s">
        <v>1306</v>
      </c>
      <c r="B871" s="24">
        <f t="shared" si="65"/>
        <v>1</v>
      </c>
      <c r="C871" s="22">
        <f t="shared" si="66"/>
        <v>0.50833300000000003</v>
      </c>
      <c r="D871" s="3">
        <f t="shared" si="67"/>
        <v>0.1</v>
      </c>
      <c r="E871" s="3">
        <f t="shared" si="68"/>
        <v>1.2616930638995091E-2</v>
      </c>
      <c r="F871" s="22">
        <f t="shared" si="69"/>
        <v>0.50833300000000003</v>
      </c>
    </row>
    <row r="872" spans="1:6" x14ac:dyDescent="0.2">
      <c r="A872" s="11" t="s">
        <v>1884</v>
      </c>
      <c r="B872" s="24">
        <f t="shared" si="65"/>
        <v>5</v>
      </c>
      <c r="C872" s="22">
        <f t="shared" si="66"/>
        <v>1.0686903414634146</v>
      </c>
      <c r="D872" s="3">
        <f t="shared" si="67"/>
        <v>1.5</v>
      </c>
      <c r="E872" s="3">
        <f t="shared" si="68"/>
        <v>5.2894111725393378E-3</v>
      </c>
      <c r="F872" s="22">
        <f t="shared" si="69"/>
        <v>0.21373806829268291</v>
      </c>
    </row>
    <row r="873" spans="1:6" x14ac:dyDescent="0.2">
      <c r="A873" t="s">
        <v>29</v>
      </c>
      <c r="B873" s="24">
        <f t="shared" si="65"/>
        <v>1</v>
      </c>
      <c r="C873" s="22">
        <f t="shared" si="66"/>
        <v>0.121333</v>
      </c>
      <c r="D873" s="3">
        <f t="shared" si="67"/>
        <v>0.1</v>
      </c>
      <c r="E873" s="3">
        <f t="shared" si="68"/>
        <v>1.5868940352967431E-3</v>
      </c>
      <c r="F873" s="22">
        <f t="shared" si="69"/>
        <v>0.121333</v>
      </c>
    </row>
    <row r="874" spans="1:6" x14ac:dyDescent="0.2">
      <c r="A874" s="11" t="s">
        <v>627</v>
      </c>
      <c r="B874" s="24">
        <f t="shared" si="65"/>
        <v>2</v>
      </c>
      <c r="C874" s="22">
        <f t="shared" si="66"/>
        <v>0.111711</v>
      </c>
      <c r="D874" s="3">
        <f t="shared" si="67"/>
        <v>0</v>
      </c>
      <c r="E874" s="3">
        <f t="shared" si="68"/>
        <v>1.7044920330865995E-6</v>
      </c>
      <c r="F874" s="22">
        <f t="shared" si="69"/>
        <v>5.5855500000000002E-2</v>
      </c>
    </row>
    <row r="875" spans="1:6" x14ac:dyDescent="0.2">
      <c r="A875" s="11" t="s">
        <v>611</v>
      </c>
      <c r="B875" s="24">
        <f t="shared" si="65"/>
        <v>2</v>
      </c>
      <c r="C875" s="22">
        <f t="shared" si="66"/>
        <v>0.50349699999999997</v>
      </c>
      <c r="D875" s="3">
        <f t="shared" si="67"/>
        <v>0</v>
      </c>
      <c r="E875" s="3">
        <f t="shared" si="68"/>
        <v>1.0843084102503443E-6</v>
      </c>
      <c r="F875" s="22">
        <f t="shared" si="69"/>
        <v>0.25174849999999999</v>
      </c>
    </row>
    <row r="876" spans="1:6" x14ac:dyDescent="0.2">
      <c r="A876" s="11" t="s">
        <v>83</v>
      </c>
      <c r="B876" s="24">
        <f t="shared" si="65"/>
        <v>2</v>
      </c>
      <c r="C876" s="22">
        <f t="shared" si="66"/>
        <v>5.0033000000000001E-2</v>
      </c>
      <c r="D876" s="3">
        <f t="shared" si="67"/>
        <v>0</v>
      </c>
      <c r="E876" s="3">
        <f t="shared" si="68"/>
        <v>1.0086298143936974E-6</v>
      </c>
      <c r="F876" s="22">
        <f t="shared" si="69"/>
        <v>2.5016500000000001E-2</v>
      </c>
    </row>
    <row r="877" spans="1:6" x14ac:dyDescent="0.2">
      <c r="A877" s="11" t="s">
        <v>1002</v>
      </c>
      <c r="B877" s="24">
        <f t="shared" si="65"/>
        <v>1</v>
      </c>
      <c r="C877" s="22">
        <f t="shared" si="66"/>
        <v>1.2952999999999999E-2</v>
      </c>
      <c r="D877" s="3">
        <f t="shared" si="67"/>
        <v>0</v>
      </c>
      <c r="E877" s="3">
        <f t="shared" si="68"/>
        <v>9.7450502693367083E-7</v>
      </c>
      <c r="F877" s="22">
        <f t="shared" si="69"/>
        <v>1.2952999999999999E-2</v>
      </c>
    </row>
    <row r="878" spans="1:6" x14ac:dyDescent="0.2">
      <c r="A878" s="11" t="s">
        <v>1099</v>
      </c>
      <c r="B878" s="24">
        <f t="shared" si="65"/>
        <v>1</v>
      </c>
      <c r="C878" s="22">
        <f t="shared" si="66"/>
        <v>5.3759999999999997E-3</v>
      </c>
      <c r="D878" s="3">
        <f t="shared" si="67"/>
        <v>0</v>
      </c>
      <c r="E878" s="3">
        <f t="shared" si="68"/>
        <v>8.6201090982707192E-7</v>
      </c>
      <c r="F878" s="22">
        <f t="shared" si="69"/>
        <v>5.3759999999999997E-3</v>
      </c>
    </row>
    <row r="879" spans="1:6" x14ac:dyDescent="0.2">
      <c r="A879" s="11" t="s">
        <v>1899</v>
      </c>
      <c r="B879" s="24">
        <f t="shared" si="65"/>
        <v>1</v>
      </c>
      <c r="C879" s="22">
        <f t="shared" si="66"/>
        <v>1.1351E-2</v>
      </c>
      <c r="D879" s="3">
        <f t="shared" si="67"/>
        <v>0</v>
      </c>
      <c r="E879" s="3">
        <f t="shared" si="68"/>
        <v>8.0731760961615041E-7</v>
      </c>
      <c r="F879" s="22">
        <f t="shared" si="69"/>
        <v>1.1351E-2</v>
      </c>
    </row>
    <row r="880" spans="1:6" x14ac:dyDescent="0.2">
      <c r="A880" s="11" t="s">
        <v>777</v>
      </c>
      <c r="B880" s="24">
        <f t="shared" si="65"/>
        <v>1</v>
      </c>
      <c r="C880" s="22">
        <f t="shared" si="66"/>
        <v>3.1216000000000001E-2</v>
      </c>
      <c r="D880" s="3">
        <f t="shared" si="67"/>
        <v>0</v>
      </c>
      <c r="E880" s="3">
        <f t="shared" si="68"/>
        <v>4.9681083668750485E-7</v>
      </c>
      <c r="F880" s="22">
        <f t="shared" si="69"/>
        <v>3.1216000000000001E-2</v>
      </c>
    </row>
    <row r="881" spans="1:6" x14ac:dyDescent="0.2">
      <c r="A881" s="11" t="s">
        <v>1879</v>
      </c>
      <c r="B881" s="24">
        <f t="shared" si="65"/>
        <v>1</v>
      </c>
      <c r="C881" s="22">
        <f t="shared" si="66"/>
        <v>3.8859999999999999E-2</v>
      </c>
      <c r="D881" s="3">
        <f t="shared" si="67"/>
        <v>0</v>
      </c>
      <c r="E881" s="3">
        <f t="shared" si="68"/>
        <v>2.7450845828927462E-7</v>
      </c>
      <c r="F881" s="22">
        <f t="shared" si="69"/>
        <v>3.8859999999999999E-2</v>
      </c>
    </row>
    <row r="882" spans="1:6" x14ac:dyDescent="0.2">
      <c r="A882" s="11" t="s">
        <v>1039</v>
      </c>
      <c r="B882" s="24">
        <f t="shared" si="65"/>
        <v>1</v>
      </c>
      <c r="C882" s="22">
        <f t="shared" si="66"/>
        <v>3.1088000000000001E-2</v>
      </c>
      <c r="D882" s="3">
        <f t="shared" si="67"/>
        <v>0</v>
      </c>
      <c r="E882" s="3">
        <f t="shared" si="68"/>
        <v>2.1960676663334709E-7</v>
      </c>
      <c r="F882" s="22">
        <f t="shared" si="69"/>
        <v>3.1088000000000001E-2</v>
      </c>
    </row>
    <row r="883" spans="1:6" x14ac:dyDescent="0.2">
      <c r="A883" s="11" t="s">
        <v>1199</v>
      </c>
      <c r="B883" s="24">
        <f t="shared" si="65"/>
        <v>1</v>
      </c>
      <c r="C883" s="22">
        <f t="shared" si="66"/>
        <v>1.5544000000000001E-2</v>
      </c>
      <c r="D883" s="3">
        <f t="shared" si="67"/>
        <v>0</v>
      </c>
      <c r="E883" s="3">
        <f t="shared" si="68"/>
        <v>1.0980338331667354E-7</v>
      </c>
      <c r="F883" s="22">
        <f t="shared" si="69"/>
        <v>1.5544000000000001E-2</v>
      </c>
    </row>
    <row r="884" spans="1:6" x14ac:dyDescent="0.2">
      <c r="A884" s="11" t="s">
        <v>447</v>
      </c>
      <c r="B884" s="24">
        <f t="shared" si="65"/>
        <v>1</v>
      </c>
      <c r="C884" s="22">
        <f t="shared" si="66"/>
        <v>1.6129000000000001E-2</v>
      </c>
      <c r="D884" s="3">
        <f t="shared" si="67"/>
        <v>0</v>
      </c>
      <c r="E884" s="3">
        <f t="shared" si="68"/>
        <v>8.0813522793795906E-8</v>
      </c>
      <c r="F884" s="22">
        <f t="shared" si="69"/>
        <v>1.6129000000000001E-2</v>
      </c>
    </row>
    <row r="885" spans="1:6" x14ac:dyDescent="0.2">
      <c r="A885" t="s">
        <v>994</v>
      </c>
      <c r="B885" s="24">
        <f t="shared" si="65"/>
        <v>1</v>
      </c>
      <c r="C885" s="22">
        <f t="shared" si="66"/>
        <v>5.6410000000000002E-3</v>
      </c>
      <c r="D885" s="3">
        <f t="shared" si="67"/>
        <v>0</v>
      </c>
      <c r="E885" s="3">
        <f t="shared" si="68"/>
        <v>5.957256683210652E-8</v>
      </c>
      <c r="F885" s="22">
        <f t="shared" si="69"/>
        <v>5.6410000000000002E-3</v>
      </c>
    </row>
    <row r="886" spans="1:6" x14ac:dyDescent="0.2">
      <c r="A886" s="11" t="s">
        <v>724</v>
      </c>
      <c r="B886" s="24">
        <f t="shared" si="65"/>
        <v>1</v>
      </c>
      <c r="C886" s="22">
        <f t="shared" si="66"/>
        <v>0.47499999999999998</v>
      </c>
      <c r="D886" s="3">
        <f t="shared" si="67"/>
        <v>0</v>
      </c>
      <c r="E886" s="3">
        <f t="shared" si="68"/>
        <v>0</v>
      </c>
      <c r="F886" s="22">
        <f t="shared" si="69"/>
        <v>0.47499999999999998</v>
      </c>
    </row>
    <row r="887" spans="1:6" x14ac:dyDescent="0.2">
      <c r="A887" s="11" t="s">
        <v>736</v>
      </c>
      <c r="B887" s="24">
        <f t="shared" si="65"/>
        <v>1</v>
      </c>
      <c r="C887" s="22">
        <f t="shared" si="66"/>
        <v>0.47499999999999998</v>
      </c>
      <c r="D887" s="3">
        <f t="shared" si="67"/>
        <v>0</v>
      </c>
      <c r="E887" s="3">
        <f t="shared" si="68"/>
        <v>0</v>
      </c>
      <c r="F887" s="22">
        <f t="shared" si="69"/>
        <v>0.47499999999999998</v>
      </c>
    </row>
    <row r="888" spans="1:6" x14ac:dyDescent="0.2">
      <c r="A888" t="s">
        <v>109</v>
      </c>
      <c r="B888" s="24">
        <f t="shared" si="65"/>
        <v>1</v>
      </c>
      <c r="C888" s="22">
        <f t="shared" si="66"/>
        <v>0</v>
      </c>
      <c r="D888" s="3">
        <f t="shared" si="67"/>
        <v>0</v>
      </c>
      <c r="E888" s="3">
        <f t="shared" si="68"/>
        <v>0</v>
      </c>
      <c r="F888" s="22">
        <f t="shared" si="69"/>
        <v>0</v>
      </c>
    </row>
    <row r="889" spans="1:6" x14ac:dyDescent="0.2">
      <c r="A889" t="s">
        <v>341</v>
      </c>
      <c r="B889" s="24">
        <f t="shared" si="65"/>
        <v>1</v>
      </c>
      <c r="C889" s="22">
        <f t="shared" si="66"/>
        <v>0</v>
      </c>
      <c r="D889" s="3">
        <f t="shared" si="67"/>
        <v>0</v>
      </c>
      <c r="E889" s="3">
        <f t="shared" si="68"/>
        <v>0</v>
      </c>
      <c r="F889" s="22">
        <f t="shared" si="69"/>
        <v>0</v>
      </c>
    </row>
    <row r="890" spans="1:6" x14ac:dyDescent="0.2">
      <c r="A890" s="11" t="s">
        <v>1001</v>
      </c>
      <c r="B890" s="24">
        <f t="shared" si="65"/>
        <v>1</v>
      </c>
      <c r="C890" s="22">
        <f t="shared" si="66"/>
        <v>2.591E-3</v>
      </c>
      <c r="D890" s="3">
        <f t="shared" si="67"/>
        <v>0</v>
      </c>
      <c r="E890" s="3">
        <f t="shared" si="68"/>
        <v>-8.6470164361940649E-7</v>
      </c>
      <c r="F890" s="22">
        <f t="shared" si="69"/>
        <v>2.591E-3</v>
      </c>
    </row>
    <row r="891" spans="1:6" x14ac:dyDescent="0.2">
      <c r="A891" s="11" t="s">
        <v>1890</v>
      </c>
      <c r="B891" s="24">
        <f t="shared" si="65"/>
        <v>1</v>
      </c>
      <c r="C891" s="22">
        <f t="shared" si="66"/>
        <v>0.10621800000000001</v>
      </c>
      <c r="D891" s="3">
        <f t="shared" si="67"/>
        <v>0</v>
      </c>
      <c r="E891" s="3">
        <f t="shared" si="68"/>
        <v>-1.0156812956587516E-6</v>
      </c>
      <c r="F891" s="22">
        <f t="shared" si="69"/>
        <v>0.10621800000000001</v>
      </c>
    </row>
    <row r="892" spans="1:6" x14ac:dyDescent="0.2">
      <c r="A892" t="s">
        <v>1823</v>
      </c>
      <c r="B892" s="24">
        <f t="shared" si="65"/>
        <v>1</v>
      </c>
      <c r="C892" s="22">
        <f t="shared" si="66"/>
        <v>2.8210000000000002E-3</v>
      </c>
      <c r="D892" s="3">
        <f t="shared" si="67"/>
        <v>0</v>
      </c>
      <c r="E892" s="3">
        <f t="shared" si="68"/>
        <v>-1.1318787698269283E-6</v>
      </c>
      <c r="F892" s="22">
        <f t="shared" si="69"/>
        <v>2.8210000000000002E-3</v>
      </c>
    </row>
    <row r="893" spans="1:6" x14ac:dyDescent="0.2">
      <c r="A893" s="11" t="s">
        <v>535</v>
      </c>
      <c r="B893" s="24">
        <f t="shared" si="65"/>
        <v>1</v>
      </c>
      <c r="C893" s="22">
        <f t="shared" si="66"/>
        <v>8.0649999999999993E-3</v>
      </c>
      <c r="D893" s="3">
        <f t="shared" si="67"/>
        <v>0</v>
      </c>
      <c r="E893" s="3">
        <f t="shared" si="68"/>
        <v>-1.2122028419433942E-6</v>
      </c>
      <c r="F893" s="22">
        <f t="shared" si="69"/>
        <v>8.0649999999999993E-3</v>
      </c>
    </row>
    <row r="894" spans="1:6" x14ac:dyDescent="0.2">
      <c r="A894" s="11" t="s">
        <v>1151</v>
      </c>
      <c r="B894" s="24">
        <f t="shared" si="65"/>
        <v>1</v>
      </c>
      <c r="C894" s="22">
        <f t="shared" si="66"/>
        <v>8.0649999999999993E-3</v>
      </c>
      <c r="D894" s="3">
        <f t="shared" si="67"/>
        <v>0</v>
      </c>
      <c r="E894" s="3">
        <f t="shared" si="68"/>
        <v>-1.2122028419433942E-6</v>
      </c>
      <c r="F894" s="22">
        <f t="shared" si="69"/>
        <v>8.0649999999999993E-3</v>
      </c>
    </row>
    <row r="895" spans="1:6" x14ac:dyDescent="0.2">
      <c r="A895" s="11" t="s">
        <v>496</v>
      </c>
      <c r="B895" s="24">
        <f t="shared" si="65"/>
        <v>2</v>
      </c>
      <c r="C895" s="22">
        <f t="shared" si="66"/>
        <v>8.1773999999999999E-2</v>
      </c>
      <c r="D895" s="3">
        <f t="shared" si="67"/>
        <v>0</v>
      </c>
      <c r="E895" s="3">
        <f t="shared" si="68"/>
        <v>-1.6407689816835252E-6</v>
      </c>
      <c r="F895" s="22">
        <f t="shared" si="69"/>
        <v>4.0887E-2</v>
      </c>
    </row>
    <row r="896" spans="1:6" x14ac:dyDescent="0.2">
      <c r="A896" t="s">
        <v>1343</v>
      </c>
      <c r="B896" s="24">
        <f t="shared" si="65"/>
        <v>1</v>
      </c>
      <c r="C896" s="22">
        <f t="shared" si="66"/>
        <v>2.8419999999999999E-3</v>
      </c>
      <c r="D896" s="3">
        <f t="shared" si="67"/>
        <v>0</v>
      </c>
      <c r="E896" s="3">
        <f t="shared" si="68"/>
        <v>-4.9921811006032152E-5</v>
      </c>
      <c r="F896" s="22">
        <f t="shared" si="69"/>
        <v>2.8419999999999999E-3</v>
      </c>
    </row>
    <row r="897" spans="1:6" x14ac:dyDescent="0.2">
      <c r="A897" t="s">
        <v>715</v>
      </c>
      <c r="B897" s="24">
        <f t="shared" si="65"/>
        <v>1</v>
      </c>
      <c r="C897" s="22">
        <f t="shared" si="66"/>
        <v>3.1404878048780487E-3</v>
      </c>
      <c r="D897" s="3">
        <f t="shared" si="67"/>
        <v>0</v>
      </c>
      <c r="E897" s="3">
        <f t="shared" si="68"/>
        <v>-7.4890208139617544E-5</v>
      </c>
      <c r="F897" s="22">
        <f t="shared" si="69"/>
        <v>3.1404878048780487E-3</v>
      </c>
    </row>
    <row r="898" spans="1:6" x14ac:dyDescent="0.2">
      <c r="A898" t="s">
        <v>949</v>
      </c>
      <c r="B898" s="24">
        <f t="shared" ref="B898:B961" si="70">SUMIF(Player,A898,Count)</f>
        <v>1</v>
      </c>
      <c r="C898" s="22">
        <f t="shared" ref="C898:C961" si="71">SUMIF(Player,A898,Cap)/1000000</f>
        <v>2.9229999999999998E-3</v>
      </c>
      <c r="D898" s="3">
        <f t="shared" ref="D898:D961" si="72">SUMIF(Player,A898,GVT)</f>
        <v>0</v>
      </c>
      <c r="E898" s="3">
        <f t="shared" ref="E898:E961" si="73">SUMIF(Player,A898,GVS)</f>
        <v>-2.3811154963139516E-4</v>
      </c>
      <c r="F898" s="22">
        <f t="shared" ref="F898:F961" si="74">C898/B898</f>
        <v>2.9229999999999998E-3</v>
      </c>
    </row>
    <row r="899" spans="1:6" x14ac:dyDescent="0.2">
      <c r="A899" s="11" t="s">
        <v>1198</v>
      </c>
      <c r="B899" s="24">
        <f t="shared" si="70"/>
        <v>3</v>
      </c>
      <c r="C899" s="22">
        <f t="shared" si="71"/>
        <v>0.138125</v>
      </c>
      <c r="D899" s="3">
        <f t="shared" si="72"/>
        <v>0</v>
      </c>
      <c r="E899" s="3">
        <f t="shared" si="73"/>
        <v>-2.5208501077898793E-4</v>
      </c>
      <c r="F899" s="22">
        <f t="shared" si="74"/>
        <v>4.6041666666666668E-2</v>
      </c>
    </row>
    <row r="900" spans="1:6" x14ac:dyDescent="0.2">
      <c r="A900" t="s">
        <v>195</v>
      </c>
      <c r="B900" s="24">
        <f t="shared" si="70"/>
        <v>1</v>
      </c>
      <c r="C900" s="22">
        <f t="shared" si="71"/>
        <v>8.9999999999999993E-3</v>
      </c>
      <c r="D900" s="3">
        <f t="shared" si="72"/>
        <v>0</v>
      </c>
      <c r="E900" s="3">
        <f t="shared" si="73"/>
        <v>-2.7478031885966352E-4</v>
      </c>
      <c r="F900" s="22">
        <f t="shared" si="74"/>
        <v>8.9999999999999993E-3</v>
      </c>
    </row>
    <row r="901" spans="1:6" x14ac:dyDescent="0.2">
      <c r="A901" s="11" t="s">
        <v>792</v>
      </c>
      <c r="B901" s="24">
        <f t="shared" si="70"/>
        <v>1</v>
      </c>
      <c r="C901" s="22">
        <f t="shared" si="71"/>
        <v>2.7030000000000001E-3</v>
      </c>
      <c r="D901" s="3">
        <f t="shared" si="72"/>
        <v>0</v>
      </c>
      <c r="E901" s="3">
        <f t="shared" si="73"/>
        <v>-2.9755344336547372E-4</v>
      </c>
      <c r="F901" s="22">
        <f t="shared" si="74"/>
        <v>2.7030000000000001E-3</v>
      </c>
    </row>
    <row r="902" spans="1:6" x14ac:dyDescent="0.2">
      <c r="A902" s="11" t="s">
        <v>416</v>
      </c>
      <c r="B902" s="24">
        <f t="shared" si="70"/>
        <v>1</v>
      </c>
      <c r="C902" s="22">
        <f t="shared" si="71"/>
        <v>5.8110000000000002E-3</v>
      </c>
      <c r="D902" s="3">
        <f t="shared" si="72"/>
        <v>0</v>
      </c>
      <c r="E902" s="3">
        <f t="shared" si="73"/>
        <v>-3.1094148241108467E-4</v>
      </c>
      <c r="F902" s="22">
        <f t="shared" si="74"/>
        <v>5.8110000000000002E-3</v>
      </c>
    </row>
    <row r="903" spans="1:6" x14ac:dyDescent="0.2">
      <c r="A903" s="11" t="s">
        <v>1546</v>
      </c>
      <c r="B903" s="24">
        <f t="shared" si="70"/>
        <v>3</v>
      </c>
      <c r="C903" s="22">
        <f t="shared" si="71"/>
        <v>0.33199699999999999</v>
      </c>
      <c r="D903" s="3">
        <f t="shared" si="72"/>
        <v>0</v>
      </c>
      <c r="E903" s="3">
        <f t="shared" si="73"/>
        <v>-3.5859291888373779E-4</v>
      </c>
      <c r="F903" s="22">
        <f t="shared" si="74"/>
        <v>0.11066566666666666</v>
      </c>
    </row>
    <row r="904" spans="1:6" x14ac:dyDescent="0.2">
      <c r="A904" t="s">
        <v>258</v>
      </c>
      <c r="B904" s="24">
        <f t="shared" si="70"/>
        <v>1</v>
      </c>
      <c r="C904" s="22">
        <f t="shared" si="71"/>
        <v>5.7980000000000002E-3</v>
      </c>
      <c r="D904" s="3">
        <f t="shared" si="72"/>
        <v>0</v>
      </c>
      <c r="E904" s="3">
        <f t="shared" si="73"/>
        <v>-3.6470325415146411E-4</v>
      </c>
      <c r="F904" s="22">
        <f t="shared" si="74"/>
        <v>5.7980000000000002E-3</v>
      </c>
    </row>
    <row r="905" spans="1:6" x14ac:dyDescent="0.2">
      <c r="A905" s="11" t="s">
        <v>951</v>
      </c>
      <c r="B905" s="24">
        <f t="shared" si="70"/>
        <v>1</v>
      </c>
      <c r="C905" s="22">
        <f t="shared" si="71"/>
        <v>3.045E-3</v>
      </c>
      <c r="D905" s="3">
        <f t="shared" si="72"/>
        <v>0</v>
      </c>
      <c r="E905" s="3">
        <f t="shared" si="73"/>
        <v>-4.7600688290013306E-4</v>
      </c>
      <c r="F905" s="22">
        <f t="shared" si="74"/>
        <v>3.045E-3</v>
      </c>
    </row>
    <row r="906" spans="1:6" x14ac:dyDescent="0.2">
      <c r="A906" s="11" t="s">
        <v>1774</v>
      </c>
      <c r="B906" s="24">
        <f t="shared" si="70"/>
        <v>1</v>
      </c>
      <c r="C906" s="22">
        <f t="shared" si="71"/>
        <v>3.0539999999999999E-3</v>
      </c>
      <c r="D906" s="3">
        <f t="shared" si="72"/>
        <v>0</v>
      </c>
      <c r="E906" s="3">
        <f t="shared" si="73"/>
        <v>-4.966866339772034E-4</v>
      </c>
      <c r="F906" s="22">
        <f t="shared" si="74"/>
        <v>3.0539999999999999E-3</v>
      </c>
    </row>
    <row r="907" spans="1:6" x14ac:dyDescent="0.2">
      <c r="A907" t="s">
        <v>141</v>
      </c>
      <c r="B907" s="24">
        <f t="shared" si="70"/>
        <v>1</v>
      </c>
      <c r="C907" s="22">
        <f t="shared" si="71"/>
        <v>4.8167000000000001E-2</v>
      </c>
      <c r="D907" s="3">
        <f t="shared" si="72"/>
        <v>0</v>
      </c>
      <c r="E907" s="3">
        <f t="shared" si="73"/>
        <v>-5.0714126144910999E-4</v>
      </c>
      <c r="F907" s="22">
        <f t="shared" si="74"/>
        <v>4.8167000000000001E-2</v>
      </c>
    </row>
    <row r="908" spans="1:6" x14ac:dyDescent="0.2">
      <c r="A908" t="s">
        <v>544</v>
      </c>
      <c r="B908" s="24">
        <f t="shared" si="70"/>
        <v>1</v>
      </c>
      <c r="C908" s="22">
        <f t="shared" si="71"/>
        <v>3.0639999999999999E-3</v>
      </c>
      <c r="D908" s="3">
        <f t="shared" si="72"/>
        <v>0</v>
      </c>
      <c r="E908" s="3">
        <f t="shared" si="73"/>
        <v>-5.6570109464591594E-4</v>
      </c>
      <c r="F908" s="22">
        <f t="shared" si="74"/>
        <v>3.0639999999999999E-3</v>
      </c>
    </row>
    <row r="909" spans="1:6" x14ac:dyDescent="0.2">
      <c r="A909" s="11" t="s">
        <v>1906</v>
      </c>
      <c r="B909" s="24">
        <f t="shared" si="70"/>
        <v>1</v>
      </c>
      <c r="C909" s="22">
        <f t="shared" si="71"/>
        <v>2.8110000000000001E-3</v>
      </c>
      <c r="D909" s="3">
        <f t="shared" si="72"/>
        <v>0</v>
      </c>
      <c r="E909" s="3">
        <f t="shared" si="73"/>
        <v>-5.8364615859726179E-4</v>
      </c>
      <c r="F909" s="22">
        <f t="shared" si="74"/>
        <v>2.8110000000000001E-3</v>
      </c>
    </row>
    <row r="910" spans="1:6" x14ac:dyDescent="0.2">
      <c r="A910" s="11" t="s">
        <v>877</v>
      </c>
      <c r="B910" s="24">
        <f t="shared" si="70"/>
        <v>1</v>
      </c>
      <c r="C910" s="22">
        <f t="shared" si="71"/>
        <v>2.9480000000000001E-3</v>
      </c>
      <c r="D910" s="3">
        <f t="shared" si="72"/>
        <v>0</v>
      </c>
      <c r="E910" s="3">
        <f t="shared" si="73"/>
        <v>-6.5092598828203835E-4</v>
      </c>
      <c r="F910" s="22">
        <f t="shared" si="74"/>
        <v>2.9480000000000001E-3</v>
      </c>
    </row>
    <row r="911" spans="1:6" x14ac:dyDescent="0.2">
      <c r="A911" s="11" t="s">
        <v>1795</v>
      </c>
      <c r="B911" s="24">
        <f t="shared" si="70"/>
        <v>1</v>
      </c>
      <c r="C911" s="22">
        <f t="shared" si="71"/>
        <v>2.957E-3</v>
      </c>
      <c r="D911" s="3">
        <f t="shared" si="72"/>
        <v>0</v>
      </c>
      <c r="E911" s="3">
        <f t="shared" si="73"/>
        <v>-6.7347296114216363E-4</v>
      </c>
      <c r="F911" s="22">
        <f t="shared" si="74"/>
        <v>2.957E-3</v>
      </c>
    </row>
    <row r="912" spans="1:6" x14ac:dyDescent="0.2">
      <c r="A912" t="s">
        <v>1227</v>
      </c>
      <c r="B912" s="24">
        <f t="shared" si="70"/>
        <v>1</v>
      </c>
      <c r="C912" s="22">
        <f t="shared" si="71"/>
        <v>2.2143219512195118E-2</v>
      </c>
      <c r="D912" s="3">
        <f t="shared" si="72"/>
        <v>0</v>
      </c>
      <c r="E912" s="3">
        <f t="shared" si="73"/>
        <v>-8.5415120520706351E-4</v>
      </c>
      <c r="F912" s="22">
        <f t="shared" si="74"/>
        <v>2.2143219512195118E-2</v>
      </c>
    </row>
    <row r="913" spans="1:6" x14ac:dyDescent="0.2">
      <c r="A913" s="11" t="s">
        <v>894</v>
      </c>
      <c r="B913" s="24">
        <f t="shared" si="70"/>
        <v>1</v>
      </c>
      <c r="C913" s="22">
        <f t="shared" si="71"/>
        <v>3.078E-3</v>
      </c>
      <c r="D913" s="3">
        <f t="shared" si="72"/>
        <v>0</v>
      </c>
      <c r="E913" s="3">
        <f t="shared" si="73"/>
        <v>-9.7660448515051444E-4</v>
      </c>
      <c r="F913" s="22">
        <f t="shared" si="74"/>
        <v>3.078E-3</v>
      </c>
    </row>
    <row r="914" spans="1:6" x14ac:dyDescent="0.2">
      <c r="A914" s="11" t="s">
        <v>1944</v>
      </c>
      <c r="B914" s="24">
        <f t="shared" si="70"/>
        <v>1</v>
      </c>
      <c r="C914" s="22">
        <f t="shared" si="71"/>
        <v>5.7710000000000001E-3</v>
      </c>
      <c r="D914" s="3">
        <f t="shared" si="72"/>
        <v>0</v>
      </c>
      <c r="E914" s="3">
        <f t="shared" si="73"/>
        <v>-9.8869957572900375E-4</v>
      </c>
      <c r="F914" s="22">
        <f t="shared" si="74"/>
        <v>5.7710000000000001E-3</v>
      </c>
    </row>
    <row r="915" spans="1:6" x14ac:dyDescent="0.2">
      <c r="A915" s="11" t="s">
        <v>706</v>
      </c>
      <c r="B915" s="24">
        <f t="shared" si="70"/>
        <v>1</v>
      </c>
      <c r="C915" s="22">
        <f t="shared" si="71"/>
        <v>8.1609999999999999E-3</v>
      </c>
      <c r="D915" s="3">
        <f t="shared" si="72"/>
        <v>0</v>
      </c>
      <c r="E915" s="3">
        <f t="shared" si="73"/>
        <v>-1.0304086744672822E-3</v>
      </c>
      <c r="F915" s="22">
        <f t="shared" si="74"/>
        <v>8.1609999999999999E-3</v>
      </c>
    </row>
    <row r="916" spans="1:6" x14ac:dyDescent="0.2">
      <c r="A916" s="11" t="s">
        <v>543</v>
      </c>
      <c r="B916" s="24">
        <f t="shared" si="70"/>
        <v>1</v>
      </c>
      <c r="C916" s="22">
        <f t="shared" si="71"/>
        <v>8.9730000000000001E-3</v>
      </c>
      <c r="D916" s="3">
        <f t="shared" si="72"/>
        <v>0</v>
      </c>
      <c r="E916" s="3">
        <f t="shared" si="73"/>
        <v>-1.0557851293131336E-3</v>
      </c>
      <c r="F916" s="22">
        <f t="shared" si="74"/>
        <v>8.9730000000000001E-3</v>
      </c>
    </row>
    <row r="917" spans="1:6" x14ac:dyDescent="0.2">
      <c r="A917" t="s">
        <v>219</v>
      </c>
      <c r="B917" s="24">
        <f t="shared" si="70"/>
        <v>1</v>
      </c>
      <c r="C917" s="22">
        <f t="shared" si="71"/>
        <v>3.2989999999999998E-3</v>
      </c>
      <c r="D917" s="3">
        <f t="shared" si="72"/>
        <v>0</v>
      </c>
      <c r="E917" s="3">
        <f t="shared" si="73"/>
        <v>-1.1116836696701173E-3</v>
      </c>
      <c r="F917" s="22">
        <f t="shared" si="74"/>
        <v>3.2989999999999998E-3</v>
      </c>
    </row>
    <row r="918" spans="1:6" x14ac:dyDescent="0.2">
      <c r="A918" t="s">
        <v>1523</v>
      </c>
      <c r="B918" s="24">
        <f t="shared" si="70"/>
        <v>1</v>
      </c>
      <c r="C918" s="22">
        <f t="shared" si="71"/>
        <v>3.3379999999999998E-3</v>
      </c>
      <c r="D918" s="3">
        <f t="shared" si="72"/>
        <v>0</v>
      </c>
      <c r="E918" s="3">
        <f t="shared" si="73"/>
        <v>-1.2022935438230698E-3</v>
      </c>
      <c r="F918" s="22">
        <f t="shared" si="74"/>
        <v>3.3379999999999998E-3</v>
      </c>
    </row>
    <row r="919" spans="1:6" x14ac:dyDescent="0.2">
      <c r="A919" s="11" t="s">
        <v>1190</v>
      </c>
      <c r="B919" s="24">
        <f t="shared" si="70"/>
        <v>1</v>
      </c>
      <c r="C919" s="22">
        <f t="shared" si="71"/>
        <v>3.1900000000000001E-3</v>
      </c>
      <c r="D919" s="3">
        <f t="shared" si="72"/>
        <v>0</v>
      </c>
      <c r="E919" s="3">
        <f t="shared" si="73"/>
        <v>-1.2571890362987398E-3</v>
      </c>
      <c r="F919" s="22">
        <f t="shared" si="74"/>
        <v>3.1900000000000001E-3</v>
      </c>
    </row>
    <row r="920" spans="1:6" x14ac:dyDescent="0.2">
      <c r="A920" t="s">
        <v>967</v>
      </c>
      <c r="B920" s="24">
        <f t="shared" si="70"/>
        <v>1</v>
      </c>
      <c r="C920" s="22">
        <f t="shared" si="71"/>
        <v>6.8388292682926826E-3</v>
      </c>
      <c r="D920" s="3">
        <f t="shared" si="72"/>
        <v>0</v>
      </c>
      <c r="E920" s="3">
        <f t="shared" si="73"/>
        <v>-1.3014782919676679E-3</v>
      </c>
      <c r="F920" s="22">
        <f t="shared" si="74"/>
        <v>6.8388292682926826E-3</v>
      </c>
    </row>
    <row r="921" spans="1:6" x14ac:dyDescent="0.2">
      <c r="A921" s="11" t="s">
        <v>863</v>
      </c>
      <c r="B921" s="24">
        <f t="shared" si="70"/>
        <v>1</v>
      </c>
      <c r="C921" s="22">
        <f t="shared" si="71"/>
        <v>3.117E-3</v>
      </c>
      <c r="D921" s="3">
        <f t="shared" si="72"/>
        <v>0</v>
      </c>
      <c r="E921" s="3">
        <f t="shared" si="73"/>
        <v>-1.394242185087328E-3</v>
      </c>
      <c r="F921" s="22">
        <f t="shared" si="74"/>
        <v>3.117E-3</v>
      </c>
    </row>
    <row r="922" spans="1:6" x14ac:dyDescent="0.2">
      <c r="A922" s="11" t="s">
        <v>1049</v>
      </c>
      <c r="B922" s="24">
        <f t="shared" si="70"/>
        <v>1</v>
      </c>
      <c r="C922" s="22">
        <f t="shared" si="71"/>
        <v>1.4113000000000001E-2</v>
      </c>
      <c r="D922" s="3">
        <f t="shared" si="72"/>
        <v>0</v>
      </c>
      <c r="E922" s="3">
        <f t="shared" si="73"/>
        <v>-1.6838574988214667E-3</v>
      </c>
      <c r="F922" s="22">
        <f t="shared" si="74"/>
        <v>1.4113000000000001E-2</v>
      </c>
    </row>
    <row r="923" spans="1:6" x14ac:dyDescent="0.2">
      <c r="A923" s="11" t="s">
        <v>556</v>
      </c>
      <c r="B923" s="24">
        <f t="shared" si="70"/>
        <v>1</v>
      </c>
      <c r="C923" s="22">
        <f t="shared" si="71"/>
        <v>1.8859999999999998E-2</v>
      </c>
      <c r="D923" s="3">
        <f t="shared" si="72"/>
        <v>0</v>
      </c>
      <c r="E923" s="3">
        <f t="shared" si="73"/>
        <v>-1.9212846995848084E-3</v>
      </c>
      <c r="F923" s="22">
        <f t="shared" si="74"/>
        <v>1.8859999999999998E-2</v>
      </c>
    </row>
    <row r="924" spans="1:6" x14ac:dyDescent="0.2">
      <c r="A924" s="11" t="s">
        <v>114</v>
      </c>
      <c r="B924" s="24">
        <f t="shared" si="70"/>
        <v>1</v>
      </c>
      <c r="C924" s="22">
        <f t="shared" si="71"/>
        <v>5.9069999999999999E-3</v>
      </c>
      <c r="D924" s="3">
        <f t="shared" si="72"/>
        <v>0</v>
      </c>
      <c r="E924" s="3">
        <f t="shared" si="73"/>
        <v>-1.9222592046117422E-3</v>
      </c>
      <c r="F924" s="22">
        <f t="shared" si="74"/>
        <v>5.9069999999999999E-3</v>
      </c>
    </row>
    <row r="925" spans="1:6" x14ac:dyDescent="0.2">
      <c r="A925" t="s">
        <v>1237</v>
      </c>
      <c r="B925" s="24">
        <f t="shared" si="70"/>
        <v>1</v>
      </c>
      <c r="C925" s="22">
        <f t="shared" si="71"/>
        <v>6.4790000000000004E-3</v>
      </c>
      <c r="D925" s="3">
        <f t="shared" si="72"/>
        <v>0</v>
      </c>
      <c r="E925" s="3">
        <f t="shared" si="73"/>
        <v>-1.9468910566684051E-3</v>
      </c>
      <c r="F925" s="22">
        <f t="shared" si="74"/>
        <v>6.4790000000000004E-3</v>
      </c>
    </row>
    <row r="926" spans="1:6" x14ac:dyDescent="0.2">
      <c r="A926" t="s">
        <v>1678</v>
      </c>
      <c r="B926" s="24">
        <f t="shared" si="70"/>
        <v>1</v>
      </c>
      <c r="C926" s="22">
        <f t="shared" si="71"/>
        <v>1.3402536585365853E-2</v>
      </c>
      <c r="D926" s="3">
        <f t="shared" si="72"/>
        <v>0</v>
      </c>
      <c r="E926" s="3">
        <f t="shared" si="73"/>
        <v>-2.0349628781918287E-3</v>
      </c>
      <c r="F926" s="22">
        <f t="shared" si="74"/>
        <v>1.3402536585365853E-2</v>
      </c>
    </row>
    <row r="927" spans="1:6" x14ac:dyDescent="0.2">
      <c r="A927" s="11" t="s">
        <v>46</v>
      </c>
      <c r="B927" s="24">
        <f t="shared" si="70"/>
        <v>1</v>
      </c>
      <c r="C927" s="22">
        <f t="shared" si="71"/>
        <v>8.9250000000000006E-3</v>
      </c>
      <c r="D927" s="3">
        <f t="shared" si="72"/>
        <v>0</v>
      </c>
      <c r="E927" s="3">
        <f t="shared" si="73"/>
        <v>-2.1557007205872461E-3</v>
      </c>
      <c r="F927" s="22">
        <f t="shared" si="74"/>
        <v>8.9250000000000006E-3</v>
      </c>
    </row>
    <row r="928" spans="1:6" x14ac:dyDescent="0.2">
      <c r="A928" s="11" t="s">
        <v>1023</v>
      </c>
      <c r="B928" s="24">
        <f t="shared" si="70"/>
        <v>2</v>
      </c>
      <c r="C928" s="22">
        <f t="shared" si="71"/>
        <v>1.4075000000000001E-2</v>
      </c>
      <c r="D928" s="3">
        <f t="shared" si="72"/>
        <v>0</v>
      </c>
      <c r="E928" s="3">
        <f t="shared" si="73"/>
        <v>-2.1963190895728907E-3</v>
      </c>
      <c r="F928" s="22">
        <f t="shared" si="74"/>
        <v>7.0375000000000004E-3</v>
      </c>
    </row>
    <row r="929" spans="1:6" x14ac:dyDescent="0.2">
      <c r="A929" t="s">
        <v>1032</v>
      </c>
      <c r="B929" s="24">
        <f t="shared" si="70"/>
        <v>1</v>
      </c>
      <c r="C929" s="22">
        <f t="shared" si="71"/>
        <v>4.0000000000000001E-3</v>
      </c>
      <c r="D929" s="3">
        <f t="shared" si="72"/>
        <v>0</v>
      </c>
      <c r="E929" s="3">
        <f t="shared" si="73"/>
        <v>-2.2211409107822651E-3</v>
      </c>
      <c r="F929" s="22">
        <f t="shared" si="74"/>
        <v>4.0000000000000001E-3</v>
      </c>
    </row>
    <row r="930" spans="1:6" x14ac:dyDescent="0.2">
      <c r="A930" s="11" t="s">
        <v>867</v>
      </c>
      <c r="B930" s="24">
        <f t="shared" si="70"/>
        <v>1</v>
      </c>
      <c r="C930" s="22">
        <f t="shared" si="71"/>
        <v>3.5839999999999999E-3</v>
      </c>
      <c r="D930" s="3">
        <f t="shared" si="72"/>
        <v>0</v>
      </c>
      <c r="E930" s="3">
        <f t="shared" si="73"/>
        <v>-2.24424540373089E-3</v>
      </c>
      <c r="F930" s="22">
        <f t="shared" si="74"/>
        <v>3.5839999999999999E-3</v>
      </c>
    </row>
    <row r="931" spans="1:6" x14ac:dyDescent="0.2">
      <c r="A931" t="s">
        <v>393</v>
      </c>
      <c r="B931" s="24">
        <f t="shared" si="70"/>
        <v>1</v>
      </c>
      <c r="C931" s="22">
        <f t="shared" si="71"/>
        <v>0.01</v>
      </c>
      <c r="D931" s="3">
        <f t="shared" si="72"/>
        <v>0</v>
      </c>
      <c r="E931" s="3">
        <f t="shared" si="73"/>
        <v>-2.4043277900220416E-3</v>
      </c>
      <c r="F931" s="22">
        <f t="shared" si="74"/>
        <v>0.01</v>
      </c>
    </row>
    <row r="932" spans="1:6" x14ac:dyDescent="0.2">
      <c r="A932" t="s">
        <v>1457</v>
      </c>
      <c r="B932" s="24">
        <f t="shared" si="70"/>
        <v>1</v>
      </c>
      <c r="C932" s="22">
        <f t="shared" si="71"/>
        <v>1.2999999999999999E-2</v>
      </c>
      <c r="D932" s="3">
        <f t="shared" si="72"/>
        <v>0</v>
      </c>
      <c r="E932" s="3">
        <f t="shared" si="73"/>
        <v>-2.4959212296419269E-3</v>
      </c>
      <c r="F932" s="22">
        <f t="shared" si="74"/>
        <v>1.2999999999999999E-2</v>
      </c>
    </row>
    <row r="933" spans="1:6" x14ac:dyDescent="0.2">
      <c r="A933" t="s">
        <v>1671</v>
      </c>
      <c r="B933" s="24">
        <f t="shared" si="70"/>
        <v>1</v>
      </c>
      <c r="C933" s="22">
        <f t="shared" si="71"/>
        <v>9.5379999999999996E-3</v>
      </c>
      <c r="D933" s="3">
        <f t="shared" si="72"/>
        <v>0</v>
      </c>
      <c r="E933" s="3">
        <f t="shared" si="73"/>
        <v>-2.5009755007818868E-3</v>
      </c>
      <c r="F933" s="22">
        <f t="shared" si="74"/>
        <v>9.5379999999999996E-3</v>
      </c>
    </row>
    <row r="934" spans="1:6" x14ac:dyDescent="0.2">
      <c r="A934" t="s">
        <v>1507</v>
      </c>
      <c r="B934" s="24">
        <f t="shared" si="70"/>
        <v>1</v>
      </c>
      <c r="C934" s="22">
        <f t="shared" si="71"/>
        <v>1.9E-2</v>
      </c>
      <c r="D934" s="3">
        <f t="shared" si="72"/>
        <v>0</v>
      </c>
      <c r="E934" s="3">
        <f t="shared" si="73"/>
        <v>-2.6791081088817052E-3</v>
      </c>
      <c r="F934" s="22">
        <f t="shared" si="74"/>
        <v>1.9E-2</v>
      </c>
    </row>
    <row r="935" spans="1:6" x14ac:dyDescent="0.2">
      <c r="A935" t="s">
        <v>1622</v>
      </c>
      <c r="B935" s="24">
        <f t="shared" si="70"/>
        <v>1</v>
      </c>
      <c r="C935" s="22">
        <f t="shared" si="71"/>
        <v>1.9E-2</v>
      </c>
      <c r="D935" s="3">
        <f t="shared" si="72"/>
        <v>0</v>
      </c>
      <c r="E935" s="3">
        <f t="shared" si="73"/>
        <v>-2.6791081088817052E-3</v>
      </c>
      <c r="F935" s="22">
        <f t="shared" si="74"/>
        <v>1.9E-2</v>
      </c>
    </row>
    <row r="936" spans="1:6" x14ac:dyDescent="0.2">
      <c r="A936" t="s">
        <v>53</v>
      </c>
      <c r="B936" s="24">
        <f t="shared" si="70"/>
        <v>1</v>
      </c>
      <c r="C936" s="22">
        <f t="shared" si="71"/>
        <v>9.6539999999999994E-3</v>
      </c>
      <c r="D936" s="3">
        <f t="shared" si="72"/>
        <v>0</v>
      </c>
      <c r="E936" s="3">
        <f t="shared" si="73"/>
        <v>-2.7704817931342588E-3</v>
      </c>
      <c r="F936" s="22">
        <f t="shared" si="74"/>
        <v>9.6539999999999994E-3</v>
      </c>
    </row>
    <row r="937" spans="1:6" x14ac:dyDescent="0.2">
      <c r="A937" t="s">
        <v>96</v>
      </c>
      <c r="B937" s="24">
        <f t="shared" si="70"/>
        <v>1</v>
      </c>
      <c r="C937" s="22">
        <f t="shared" si="71"/>
        <v>2.3178146341463413E-2</v>
      </c>
      <c r="D937" s="3">
        <f t="shared" si="72"/>
        <v>0</v>
      </c>
      <c r="E937" s="3">
        <f t="shared" si="73"/>
        <v>-2.9907743365996699E-3</v>
      </c>
      <c r="F937" s="22">
        <f t="shared" si="74"/>
        <v>2.3178146341463413E-2</v>
      </c>
    </row>
    <row r="938" spans="1:6" x14ac:dyDescent="0.2">
      <c r="A938" s="11" t="s">
        <v>835</v>
      </c>
      <c r="B938" s="24">
        <f t="shared" si="70"/>
        <v>1</v>
      </c>
      <c r="C938" s="22">
        <f t="shared" si="71"/>
        <v>1.2703000000000001E-2</v>
      </c>
      <c r="D938" s="3">
        <f t="shared" si="72"/>
        <v>0</v>
      </c>
      <c r="E938" s="3">
        <f t="shared" si="73"/>
        <v>-3.105750844190288E-3</v>
      </c>
      <c r="F938" s="22">
        <f t="shared" si="74"/>
        <v>1.2703000000000001E-2</v>
      </c>
    </row>
    <row r="939" spans="1:6" x14ac:dyDescent="0.2">
      <c r="A939" s="11" t="s">
        <v>1484</v>
      </c>
      <c r="B939" s="24">
        <f t="shared" si="70"/>
        <v>3</v>
      </c>
      <c r="C939" s="22">
        <f t="shared" si="71"/>
        <v>5.0529570000000001</v>
      </c>
      <c r="D939" s="3">
        <f t="shared" si="72"/>
        <v>10</v>
      </c>
      <c r="E939" s="3">
        <f t="shared" si="73"/>
        <v>-3.5669249912682055E-3</v>
      </c>
      <c r="F939" s="22">
        <f t="shared" si="74"/>
        <v>1.6843190000000001</v>
      </c>
    </row>
    <row r="940" spans="1:6" x14ac:dyDescent="0.2">
      <c r="A940" s="11" t="s">
        <v>1114</v>
      </c>
      <c r="B940" s="24">
        <f t="shared" si="70"/>
        <v>3</v>
      </c>
      <c r="C940" s="22">
        <f t="shared" si="71"/>
        <v>5.2892585365853659E-2</v>
      </c>
      <c r="D940" s="3">
        <f t="shared" si="72"/>
        <v>0</v>
      </c>
      <c r="E940" s="3">
        <f t="shared" si="73"/>
        <v>-3.6193226358649548E-3</v>
      </c>
      <c r="F940" s="22">
        <f t="shared" si="74"/>
        <v>1.7630861788617887E-2</v>
      </c>
    </row>
    <row r="941" spans="1:6" x14ac:dyDescent="0.2">
      <c r="A941" s="11" t="s">
        <v>499</v>
      </c>
      <c r="B941" s="24">
        <f t="shared" si="70"/>
        <v>1</v>
      </c>
      <c r="C941" s="22">
        <f t="shared" si="71"/>
        <v>4.0159999999999996E-3</v>
      </c>
      <c r="D941" s="3">
        <f t="shared" si="72"/>
        <v>0</v>
      </c>
      <c r="E941" s="3">
        <f t="shared" si="73"/>
        <v>-3.7756991387297122E-3</v>
      </c>
      <c r="F941" s="22">
        <f t="shared" si="74"/>
        <v>4.0159999999999996E-3</v>
      </c>
    </row>
    <row r="942" spans="1:6" x14ac:dyDescent="0.2">
      <c r="A942" s="11" t="s">
        <v>1606</v>
      </c>
      <c r="B942" s="24">
        <f t="shared" si="70"/>
        <v>1</v>
      </c>
      <c r="C942" s="22">
        <f t="shared" si="71"/>
        <v>4.4889999999999999E-3</v>
      </c>
      <c r="D942" s="3">
        <f t="shared" si="72"/>
        <v>0</v>
      </c>
      <c r="E942" s="3">
        <f t="shared" si="73"/>
        <v>-3.7939580557100898E-3</v>
      </c>
      <c r="F942" s="22">
        <f t="shared" si="74"/>
        <v>4.4889999999999999E-3</v>
      </c>
    </row>
    <row r="943" spans="1:6" x14ac:dyDescent="0.2">
      <c r="A943" t="s">
        <v>418</v>
      </c>
      <c r="B943" s="24">
        <f t="shared" si="70"/>
        <v>1</v>
      </c>
      <c r="C943" s="22">
        <f t="shared" si="71"/>
        <v>1.2923E-2</v>
      </c>
      <c r="D943" s="3">
        <f t="shared" si="72"/>
        <v>0</v>
      </c>
      <c r="E943" s="3">
        <f t="shared" si="73"/>
        <v>-3.8124655596098013E-3</v>
      </c>
      <c r="F943" s="22">
        <f t="shared" si="74"/>
        <v>1.2923E-2</v>
      </c>
    </row>
    <row r="944" spans="1:6" x14ac:dyDescent="0.2">
      <c r="A944" s="11" t="s">
        <v>1581</v>
      </c>
      <c r="B944" s="24">
        <f t="shared" si="70"/>
        <v>1</v>
      </c>
      <c r="C944" s="22">
        <f t="shared" si="71"/>
        <v>4.5719999999999997E-3</v>
      </c>
      <c r="D944" s="3">
        <f t="shared" si="72"/>
        <v>0</v>
      </c>
      <c r="E944" s="3">
        <f t="shared" si="73"/>
        <v>-3.984671315643072E-3</v>
      </c>
      <c r="F944" s="22">
        <f t="shared" si="74"/>
        <v>4.5719999999999997E-3</v>
      </c>
    </row>
    <row r="945" spans="1:6" x14ac:dyDescent="0.2">
      <c r="A945" s="11" t="s">
        <v>1519</v>
      </c>
      <c r="B945" s="24">
        <f t="shared" si="70"/>
        <v>1</v>
      </c>
      <c r="C945" s="22">
        <f t="shared" si="71"/>
        <v>7.5680000000000001E-3</v>
      </c>
      <c r="D945" s="3">
        <f t="shared" si="72"/>
        <v>0</v>
      </c>
      <c r="E945" s="3">
        <f t="shared" si="73"/>
        <v>-4.3480884426791554E-3</v>
      </c>
      <c r="F945" s="22">
        <f t="shared" si="74"/>
        <v>7.5680000000000001E-3</v>
      </c>
    </row>
    <row r="946" spans="1:6" x14ac:dyDescent="0.2">
      <c r="A946" t="s">
        <v>770</v>
      </c>
      <c r="B946" s="24">
        <f t="shared" si="70"/>
        <v>1</v>
      </c>
      <c r="C946" s="22">
        <f t="shared" si="71"/>
        <v>5.0000000000000001E-3</v>
      </c>
      <c r="D946" s="3">
        <f t="shared" si="72"/>
        <v>0</v>
      </c>
      <c r="E946" s="3">
        <f t="shared" si="73"/>
        <v>-4.3506883819446427E-3</v>
      </c>
      <c r="F946" s="22">
        <f t="shared" si="74"/>
        <v>5.0000000000000001E-3</v>
      </c>
    </row>
    <row r="947" spans="1:6" x14ac:dyDescent="0.2">
      <c r="A947" s="11" t="s">
        <v>846</v>
      </c>
      <c r="B947" s="24">
        <f t="shared" si="70"/>
        <v>1</v>
      </c>
      <c r="C947" s="22">
        <f t="shared" si="71"/>
        <v>4.2570000000000004E-3</v>
      </c>
      <c r="D947" s="3">
        <f t="shared" si="72"/>
        <v>0</v>
      </c>
      <c r="E947" s="3">
        <f t="shared" si="73"/>
        <v>-4.4141097347562023E-3</v>
      </c>
      <c r="F947" s="22">
        <f t="shared" si="74"/>
        <v>4.2570000000000004E-3</v>
      </c>
    </row>
    <row r="948" spans="1:6" x14ac:dyDescent="0.2">
      <c r="A948" t="s">
        <v>1648</v>
      </c>
      <c r="B948" s="24">
        <f t="shared" si="70"/>
        <v>1</v>
      </c>
      <c r="C948" s="22">
        <f t="shared" si="71"/>
        <v>8.0000000000000002E-3</v>
      </c>
      <c r="D948" s="3">
        <f t="shared" si="72"/>
        <v>0</v>
      </c>
      <c r="E948" s="3">
        <f t="shared" si="73"/>
        <v>-4.4422818215645301E-3</v>
      </c>
      <c r="F948" s="22">
        <f t="shared" si="74"/>
        <v>8.0000000000000002E-3</v>
      </c>
    </row>
    <row r="949" spans="1:6" x14ac:dyDescent="0.2">
      <c r="A949" s="11" t="s">
        <v>603</v>
      </c>
      <c r="B949" s="24">
        <f t="shared" si="70"/>
        <v>1</v>
      </c>
      <c r="C949" s="22">
        <f t="shared" si="71"/>
        <v>4.4039999999999999E-3</v>
      </c>
      <c r="D949" s="3">
        <f t="shared" si="72"/>
        <v>0</v>
      </c>
      <c r="E949" s="3">
        <f t="shared" si="73"/>
        <v>-4.8035137082661364E-3</v>
      </c>
      <c r="F949" s="22">
        <f t="shared" si="74"/>
        <v>4.4039999999999999E-3</v>
      </c>
    </row>
    <row r="950" spans="1:6" x14ac:dyDescent="0.2">
      <c r="A950" s="11" t="s">
        <v>1207</v>
      </c>
      <c r="B950" s="24">
        <f t="shared" si="70"/>
        <v>1</v>
      </c>
      <c r="C950" s="22">
        <f t="shared" si="71"/>
        <v>4.5339999999999998E-3</v>
      </c>
      <c r="D950" s="3">
        <f t="shared" si="72"/>
        <v>0</v>
      </c>
      <c r="E950" s="3">
        <f t="shared" si="73"/>
        <v>-5.1478845691932881E-3</v>
      </c>
      <c r="F950" s="22">
        <f t="shared" si="74"/>
        <v>4.5339999999999998E-3</v>
      </c>
    </row>
    <row r="951" spans="1:6" x14ac:dyDescent="0.2">
      <c r="A951" s="11" t="s">
        <v>1035</v>
      </c>
      <c r="B951" s="24">
        <f t="shared" si="70"/>
        <v>1</v>
      </c>
      <c r="C951" s="22">
        <f t="shared" si="71"/>
        <v>7.1910000000000003E-3</v>
      </c>
      <c r="D951" s="3">
        <f t="shared" si="72"/>
        <v>0</v>
      </c>
      <c r="E951" s="3">
        <f t="shared" si="73"/>
        <v>-5.3235837079230004E-3</v>
      </c>
      <c r="F951" s="22">
        <f t="shared" si="74"/>
        <v>7.1910000000000003E-3</v>
      </c>
    </row>
    <row r="952" spans="1:6" x14ac:dyDescent="0.2">
      <c r="A952" t="s">
        <v>669</v>
      </c>
      <c r="B952" s="24">
        <f t="shared" si="70"/>
        <v>1</v>
      </c>
      <c r="C952" s="22">
        <f t="shared" si="71"/>
        <v>1.8182048780487802E-2</v>
      </c>
      <c r="D952" s="3">
        <f t="shared" si="72"/>
        <v>0</v>
      </c>
      <c r="E952" s="3">
        <f t="shared" si="73"/>
        <v>-5.4936453758672437E-3</v>
      </c>
      <c r="F952" s="22">
        <f t="shared" si="74"/>
        <v>1.8182048780487802E-2</v>
      </c>
    </row>
    <row r="953" spans="1:6" x14ac:dyDescent="0.2">
      <c r="A953" t="s">
        <v>942</v>
      </c>
      <c r="B953" s="24">
        <f t="shared" si="70"/>
        <v>1</v>
      </c>
      <c r="C953" s="22">
        <f t="shared" si="71"/>
        <v>8.9999999999999993E-3</v>
      </c>
      <c r="D953" s="3">
        <f t="shared" si="72"/>
        <v>0</v>
      </c>
      <c r="E953" s="3">
        <f t="shared" si="73"/>
        <v>-6.5718292927269082E-3</v>
      </c>
      <c r="F953" s="22">
        <f t="shared" si="74"/>
        <v>8.9999999999999993E-3</v>
      </c>
    </row>
    <row r="954" spans="1:6" x14ac:dyDescent="0.2">
      <c r="A954" t="s">
        <v>680</v>
      </c>
      <c r="B954" s="24">
        <f t="shared" si="70"/>
        <v>1</v>
      </c>
      <c r="C954" s="22">
        <f t="shared" si="71"/>
        <v>1.2E-2</v>
      </c>
      <c r="D954" s="3">
        <f t="shared" si="72"/>
        <v>0</v>
      </c>
      <c r="E954" s="3">
        <f t="shared" si="73"/>
        <v>-6.6634227323467974E-3</v>
      </c>
      <c r="F954" s="22">
        <f t="shared" si="74"/>
        <v>1.2E-2</v>
      </c>
    </row>
    <row r="955" spans="1:6" x14ac:dyDescent="0.2">
      <c r="A955" t="s">
        <v>350</v>
      </c>
      <c r="B955" s="24">
        <f t="shared" si="70"/>
        <v>1</v>
      </c>
      <c r="C955" s="22">
        <f t="shared" si="71"/>
        <v>0.13</v>
      </c>
      <c r="D955" s="3">
        <f t="shared" si="72"/>
        <v>0.1</v>
      </c>
      <c r="E955" s="3">
        <f t="shared" si="73"/>
        <v>-6.820848956693451E-3</v>
      </c>
      <c r="F955" s="22">
        <f t="shared" si="74"/>
        <v>0.13</v>
      </c>
    </row>
    <row r="956" spans="1:6" x14ac:dyDescent="0.2">
      <c r="A956" s="11" t="s">
        <v>1193</v>
      </c>
      <c r="B956" s="24">
        <f t="shared" si="70"/>
        <v>1</v>
      </c>
      <c r="C956" s="22">
        <f t="shared" si="71"/>
        <v>2.0854999999999999E-2</v>
      </c>
      <c r="D956" s="3">
        <f t="shared" si="72"/>
        <v>0</v>
      </c>
      <c r="E956" s="3">
        <f t="shared" si="73"/>
        <v>-7.2060529115053383E-3</v>
      </c>
      <c r="F956" s="22">
        <f t="shared" si="74"/>
        <v>2.0854999999999999E-2</v>
      </c>
    </row>
    <row r="957" spans="1:6" x14ac:dyDescent="0.2">
      <c r="A957" s="11" t="s">
        <v>62</v>
      </c>
      <c r="B957" s="24">
        <f t="shared" si="70"/>
        <v>1</v>
      </c>
      <c r="C957" s="22">
        <f t="shared" si="71"/>
        <v>2.849E-3</v>
      </c>
      <c r="D957" s="3">
        <f t="shared" si="72"/>
        <v>0</v>
      </c>
      <c r="E957" s="3">
        <f t="shared" si="73"/>
        <v>-7.5470198675496687E-3</v>
      </c>
      <c r="F957" s="22">
        <f t="shared" si="74"/>
        <v>2.849E-3</v>
      </c>
    </row>
    <row r="958" spans="1:6" x14ac:dyDescent="0.2">
      <c r="A958" s="11" t="s">
        <v>1652</v>
      </c>
      <c r="B958" s="24">
        <f t="shared" si="70"/>
        <v>2</v>
      </c>
      <c r="C958" s="22">
        <f t="shared" si="71"/>
        <v>2.0426E-2</v>
      </c>
      <c r="D958" s="3">
        <f t="shared" si="72"/>
        <v>0</v>
      </c>
      <c r="E958" s="3">
        <f t="shared" si="73"/>
        <v>-7.9692234861524804E-3</v>
      </c>
      <c r="F958" s="22">
        <f t="shared" si="74"/>
        <v>1.0213E-2</v>
      </c>
    </row>
    <row r="959" spans="1:6" x14ac:dyDescent="0.2">
      <c r="A959" s="11" t="s">
        <v>785</v>
      </c>
      <c r="B959" s="24">
        <f t="shared" si="70"/>
        <v>1</v>
      </c>
      <c r="C959" s="22">
        <f t="shared" si="71"/>
        <v>1.1003000000000001E-2</v>
      </c>
      <c r="D959" s="3">
        <f t="shared" si="72"/>
        <v>0</v>
      </c>
      <c r="E959" s="3">
        <f t="shared" si="73"/>
        <v>-8.5588854956593352E-3</v>
      </c>
      <c r="F959" s="22">
        <f t="shared" si="74"/>
        <v>1.1003000000000001E-2</v>
      </c>
    </row>
    <row r="960" spans="1:6" x14ac:dyDescent="0.2">
      <c r="A960" t="s">
        <v>59</v>
      </c>
      <c r="B960" s="24">
        <f t="shared" si="70"/>
        <v>1</v>
      </c>
      <c r="C960" s="22">
        <f t="shared" si="71"/>
        <v>7.0000000000000001E-3</v>
      </c>
      <c r="D960" s="3">
        <f t="shared" si="72"/>
        <v>0</v>
      </c>
      <c r="E960" s="3">
        <f t="shared" si="73"/>
        <v>-8.6097833242693989E-3</v>
      </c>
      <c r="F960" s="22">
        <f t="shared" si="74"/>
        <v>7.0000000000000001E-3</v>
      </c>
    </row>
    <row r="961" spans="1:6" x14ac:dyDescent="0.2">
      <c r="A961" t="s">
        <v>1455</v>
      </c>
      <c r="B961" s="24">
        <f t="shared" si="70"/>
        <v>1</v>
      </c>
      <c r="C961" s="22">
        <f t="shared" si="71"/>
        <v>0.01</v>
      </c>
      <c r="D961" s="3">
        <f t="shared" si="72"/>
        <v>0</v>
      </c>
      <c r="E961" s="3">
        <f t="shared" si="73"/>
        <v>-8.7013767638892854E-3</v>
      </c>
      <c r="F961" s="22">
        <f t="shared" si="74"/>
        <v>0.01</v>
      </c>
    </row>
    <row r="962" spans="1:6" x14ac:dyDescent="0.2">
      <c r="A962" t="s">
        <v>1762</v>
      </c>
      <c r="B962" s="24">
        <f t="shared" ref="B962:B1025" si="75">SUMIF(Player,A962,Count)</f>
        <v>1</v>
      </c>
      <c r="C962" s="22">
        <f t="shared" ref="C962:C1025" si="76">SUMIF(Player,A962,Cap)/1000000</f>
        <v>3.5476682926829262E-2</v>
      </c>
      <c r="D962" s="3">
        <f t="shared" ref="D962:D1025" si="77">SUMIF(Player,A962,GVT)</f>
        <v>0</v>
      </c>
      <c r="E962" s="3">
        <f t="shared" ref="E962:E1025" si="78">SUMIF(Player,A962,GVS)</f>
        <v>-9.1552089264001022E-3</v>
      </c>
      <c r="F962" s="22">
        <f t="shared" ref="F962:F1025" si="79">C962/B962</f>
        <v>3.5476682926829262E-2</v>
      </c>
    </row>
    <row r="963" spans="1:6" x14ac:dyDescent="0.2">
      <c r="A963" s="11" t="s">
        <v>1623</v>
      </c>
      <c r="B963" s="24">
        <f t="shared" si="75"/>
        <v>1</v>
      </c>
      <c r="C963" s="22">
        <f t="shared" si="76"/>
        <v>3.5750000000000001E-3</v>
      </c>
      <c r="D963" s="3">
        <f t="shared" si="77"/>
        <v>0</v>
      </c>
      <c r="E963" s="3">
        <f t="shared" si="78"/>
        <v>-9.470198675496689E-3</v>
      </c>
      <c r="F963" s="22">
        <f t="shared" si="79"/>
        <v>3.5750000000000001E-3</v>
      </c>
    </row>
    <row r="964" spans="1:6" x14ac:dyDescent="0.2">
      <c r="A964" t="s">
        <v>910</v>
      </c>
      <c r="B964" s="24">
        <f t="shared" si="75"/>
        <v>1</v>
      </c>
      <c r="C964" s="22">
        <f t="shared" si="76"/>
        <v>2.6592585365853658E-2</v>
      </c>
      <c r="D964" s="3">
        <f t="shared" si="77"/>
        <v>0</v>
      </c>
      <c r="E964" s="3">
        <f t="shared" si="78"/>
        <v>-1.0039938774050499E-2</v>
      </c>
      <c r="F964" s="22">
        <f t="shared" si="79"/>
        <v>2.6592585365853658E-2</v>
      </c>
    </row>
    <row r="965" spans="1:6" x14ac:dyDescent="0.2">
      <c r="A965" t="s">
        <v>1179</v>
      </c>
      <c r="B965" s="24">
        <f t="shared" si="75"/>
        <v>1</v>
      </c>
      <c r="C965" s="22">
        <f t="shared" si="76"/>
        <v>2.4230999999999999E-2</v>
      </c>
      <c r="D965" s="3">
        <f t="shared" si="77"/>
        <v>0</v>
      </c>
      <c r="E965" s="3">
        <f t="shared" si="78"/>
        <v>-1.0425735348871847E-2</v>
      </c>
      <c r="F965" s="22">
        <f t="shared" si="79"/>
        <v>2.4230999999999999E-2</v>
      </c>
    </row>
    <row r="966" spans="1:6" x14ac:dyDescent="0.2">
      <c r="A966" t="s">
        <v>1046</v>
      </c>
      <c r="B966" s="24">
        <f t="shared" si="75"/>
        <v>1</v>
      </c>
      <c r="C966" s="22">
        <f t="shared" si="76"/>
        <v>1.7000000000000001E-2</v>
      </c>
      <c r="D966" s="3">
        <f t="shared" si="77"/>
        <v>0</v>
      </c>
      <c r="E966" s="3">
        <f t="shared" si="78"/>
        <v>-1.1014111114291439E-2</v>
      </c>
      <c r="F966" s="22">
        <f t="shared" si="79"/>
        <v>1.7000000000000001E-2</v>
      </c>
    </row>
    <row r="967" spans="1:6" x14ac:dyDescent="0.2">
      <c r="A967" s="11" t="s">
        <v>364</v>
      </c>
      <c r="B967" s="24">
        <f t="shared" si="75"/>
        <v>1</v>
      </c>
      <c r="C967" s="22">
        <f t="shared" si="76"/>
        <v>1.0495000000000001E-2</v>
      </c>
      <c r="D967" s="3">
        <f t="shared" si="77"/>
        <v>0</v>
      </c>
      <c r="E967" s="3">
        <f t="shared" si="78"/>
        <v>-1.1073603042966375E-2</v>
      </c>
      <c r="F967" s="22">
        <f t="shared" si="79"/>
        <v>1.0495000000000001E-2</v>
      </c>
    </row>
    <row r="968" spans="1:6" x14ac:dyDescent="0.2">
      <c r="A968" s="11" t="s">
        <v>1726</v>
      </c>
      <c r="B968" s="24">
        <f t="shared" si="75"/>
        <v>2</v>
      </c>
      <c r="C968" s="22">
        <f t="shared" si="76"/>
        <v>3.9206829268292685E-2</v>
      </c>
      <c r="D968" s="3">
        <f t="shared" si="77"/>
        <v>0</v>
      </c>
      <c r="E968" s="3">
        <f t="shared" si="78"/>
        <v>-1.2307774741914905E-2</v>
      </c>
      <c r="F968" s="22">
        <f t="shared" si="79"/>
        <v>1.9603414634146343E-2</v>
      </c>
    </row>
    <row r="969" spans="1:6" x14ac:dyDescent="0.2">
      <c r="A969" s="11" t="s">
        <v>800</v>
      </c>
      <c r="B969" s="24">
        <f t="shared" si="75"/>
        <v>1</v>
      </c>
      <c r="C969" s="22">
        <f t="shared" si="76"/>
        <v>2.0466000000000002E-2</v>
      </c>
      <c r="D969" s="3">
        <f t="shared" si="77"/>
        <v>0</v>
      </c>
      <c r="E969" s="3">
        <f t="shared" si="78"/>
        <v>-1.3038300792643174E-2</v>
      </c>
      <c r="F969" s="22">
        <f t="shared" si="79"/>
        <v>2.0466000000000002E-2</v>
      </c>
    </row>
    <row r="970" spans="1:6" x14ac:dyDescent="0.2">
      <c r="A970" s="11" t="s">
        <v>1609</v>
      </c>
      <c r="B970" s="24">
        <f t="shared" si="75"/>
        <v>2</v>
      </c>
      <c r="C970" s="22">
        <f t="shared" si="76"/>
        <v>0.84663200000000005</v>
      </c>
      <c r="D970" s="3">
        <f t="shared" si="77"/>
        <v>0.9</v>
      </c>
      <c r="E970" s="3">
        <f t="shared" si="78"/>
        <v>-1.375751990978101E-2</v>
      </c>
      <c r="F970" s="22">
        <f t="shared" si="79"/>
        <v>0.42331600000000003</v>
      </c>
    </row>
    <row r="971" spans="1:6" x14ac:dyDescent="0.2">
      <c r="A971" t="s">
        <v>555</v>
      </c>
      <c r="B971" s="24">
        <f t="shared" si="75"/>
        <v>2</v>
      </c>
      <c r="C971" s="22">
        <f t="shared" si="76"/>
        <v>1.8650926829268295E-2</v>
      </c>
      <c r="D971" s="3">
        <f t="shared" si="77"/>
        <v>0</v>
      </c>
      <c r="E971" s="3">
        <f t="shared" si="78"/>
        <v>-1.4180764952714697E-2</v>
      </c>
      <c r="F971" s="22">
        <f t="shared" si="79"/>
        <v>9.3254634146341473E-3</v>
      </c>
    </row>
    <row r="972" spans="1:6" x14ac:dyDescent="0.2">
      <c r="A972" t="s">
        <v>378</v>
      </c>
      <c r="B972" s="24">
        <f t="shared" si="75"/>
        <v>1</v>
      </c>
      <c r="C972" s="22">
        <f t="shared" si="76"/>
        <v>1.6E-2</v>
      </c>
      <c r="D972" s="3">
        <f t="shared" si="77"/>
        <v>0</v>
      </c>
      <c r="E972" s="3">
        <f t="shared" si="78"/>
        <v>-1.5181612616996309E-2</v>
      </c>
      <c r="F972" s="22">
        <f t="shared" si="79"/>
        <v>1.6E-2</v>
      </c>
    </row>
    <row r="973" spans="1:6" x14ac:dyDescent="0.2">
      <c r="A973" s="11" t="s">
        <v>1805</v>
      </c>
      <c r="B973" s="24">
        <f t="shared" si="75"/>
        <v>1</v>
      </c>
      <c r="C973" s="22">
        <f t="shared" si="76"/>
        <v>1.3601E-2</v>
      </c>
      <c r="D973" s="3">
        <f t="shared" si="77"/>
        <v>0</v>
      </c>
      <c r="E973" s="3">
        <f t="shared" si="78"/>
        <v>-1.5441004700957349E-2</v>
      </c>
      <c r="F973" s="22">
        <f t="shared" si="79"/>
        <v>1.3601E-2</v>
      </c>
    </row>
    <row r="974" spans="1:6" x14ac:dyDescent="0.2">
      <c r="A974" t="s">
        <v>163</v>
      </c>
      <c r="B974" s="24">
        <f t="shared" si="75"/>
        <v>1</v>
      </c>
      <c r="C974" s="22">
        <f t="shared" si="76"/>
        <v>3.2402341463414634E-2</v>
      </c>
      <c r="D974" s="3">
        <f t="shared" si="77"/>
        <v>0</v>
      </c>
      <c r="E974" s="3">
        <f t="shared" si="78"/>
        <v>-1.5625576425148408E-2</v>
      </c>
      <c r="F974" s="22">
        <f t="shared" si="79"/>
        <v>3.2402341463414634E-2</v>
      </c>
    </row>
    <row r="975" spans="1:6" x14ac:dyDescent="0.2">
      <c r="A975" s="11" t="s">
        <v>1402</v>
      </c>
      <c r="B975" s="24">
        <f t="shared" si="75"/>
        <v>1</v>
      </c>
      <c r="C975" s="22">
        <f t="shared" si="76"/>
        <v>7.8584000000000001E-2</v>
      </c>
      <c r="D975" s="3">
        <f t="shared" si="77"/>
        <v>0</v>
      </c>
      <c r="E975" s="3">
        <f t="shared" si="78"/>
        <v>-1.6013615619531286E-2</v>
      </c>
      <c r="F975" s="22">
        <f t="shared" si="79"/>
        <v>7.8584000000000001E-2</v>
      </c>
    </row>
    <row r="976" spans="1:6" x14ac:dyDescent="0.2">
      <c r="A976" t="s">
        <v>268</v>
      </c>
      <c r="B976" s="24">
        <f t="shared" si="75"/>
        <v>1</v>
      </c>
      <c r="C976" s="22">
        <f t="shared" si="76"/>
        <v>2.1286243902439023E-2</v>
      </c>
      <c r="D976" s="3">
        <f t="shared" si="77"/>
        <v>0</v>
      </c>
      <c r="E976" s="3">
        <f t="shared" si="78"/>
        <v>-1.8311003790859016E-2</v>
      </c>
      <c r="F976" s="22">
        <f t="shared" si="79"/>
        <v>2.1286243902439023E-2</v>
      </c>
    </row>
    <row r="977" spans="1:6" x14ac:dyDescent="0.2">
      <c r="A977" s="11" t="s">
        <v>980</v>
      </c>
      <c r="B977" s="24">
        <f t="shared" si="75"/>
        <v>1</v>
      </c>
      <c r="C977" s="22">
        <f t="shared" si="76"/>
        <v>1.7617000000000001E-2</v>
      </c>
      <c r="D977" s="3">
        <f t="shared" si="77"/>
        <v>0</v>
      </c>
      <c r="E977" s="3">
        <f t="shared" si="78"/>
        <v>-1.9216703839687061E-2</v>
      </c>
      <c r="F977" s="22">
        <f t="shared" si="79"/>
        <v>1.7617000000000001E-2</v>
      </c>
    </row>
    <row r="978" spans="1:6" x14ac:dyDescent="0.2">
      <c r="A978" t="s">
        <v>1624</v>
      </c>
      <c r="B978" s="24">
        <f t="shared" si="75"/>
        <v>1</v>
      </c>
      <c r="C978" s="22">
        <f t="shared" si="76"/>
        <v>1.4999999999999999E-2</v>
      </c>
      <c r="D978" s="3">
        <f t="shared" si="77"/>
        <v>0</v>
      </c>
      <c r="E978" s="3">
        <f t="shared" si="78"/>
        <v>-1.9349114119701177E-2</v>
      </c>
      <c r="F978" s="22">
        <f t="shared" si="79"/>
        <v>1.4999999999999999E-2</v>
      </c>
    </row>
    <row r="979" spans="1:6" x14ac:dyDescent="0.2">
      <c r="A979" t="s">
        <v>1705</v>
      </c>
      <c r="B979" s="24">
        <f t="shared" si="75"/>
        <v>2</v>
      </c>
      <c r="C979" s="22">
        <f t="shared" si="76"/>
        <v>0.111744</v>
      </c>
      <c r="D979" s="3">
        <f t="shared" si="77"/>
        <v>0</v>
      </c>
      <c r="E979" s="3">
        <f t="shared" si="78"/>
        <v>-1.9601949239725188E-2</v>
      </c>
      <c r="F979" s="22">
        <f t="shared" si="79"/>
        <v>5.5871999999999998E-2</v>
      </c>
    </row>
    <row r="980" spans="1:6" x14ac:dyDescent="0.2">
      <c r="A980" s="11" t="s">
        <v>1391</v>
      </c>
      <c r="B980" s="24">
        <f t="shared" si="75"/>
        <v>1</v>
      </c>
      <c r="C980" s="22">
        <f t="shared" si="76"/>
        <v>1.4234E-2</v>
      </c>
      <c r="D980" s="3">
        <f t="shared" si="77"/>
        <v>0</v>
      </c>
      <c r="E980" s="3">
        <f t="shared" si="78"/>
        <v>-1.9664890740429274E-2</v>
      </c>
      <c r="F980" s="22">
        <f t="shared" si="79"/>
        <v>1.4234E-2</v>
      </c>
    </row>
    <row r="981" spans="1:6" x14ac:dyDescent="0.2">
      <c r="A981" s="11" t="s">
        <v>1378</v>
      </c>
      <c r="B981" s="24">
        <f t="shared" si="75"/>
        <v>1</v>
      </c>
      <c r="C981" s="22">
        <f t="shared" si="76"/>
        <v>3.1567999999999999E-2</v>
      </c>
      <c r="D981" s="3">
        <f t="shared" si="77"/>
        <v>0</v>
      </c>
      <c r="E981" s="3">
        <f t="shared" si="78"/>
        <v>-2.0370237925814754E-2</v>
      </c>
      <c r="F981" s="22">
        <f t="shared" si="79"/>
        <v>3.1567999999999999E-2</v>
      </c>
    </row>
    <row r="982" spans="1:6" x14ac:dyDescent="0.2">
      <c r="A982" s="11" t="s">
        <v>468</v>
      </c>
      <c r="B982" s="24">
        <f t="shared" si="75"/>
        <v>1</v>
      </c>
      <c r="C982" s="22">
        <f t="shared" si="76"/>
        <v>3.4196999999999998E-2</v>
      </c>
      <c r="D982" s="3">
        <f t="shared" si="77"/>
        <v>0</v>
      </c>
      <c r="E982" s="3">
        <f t="shared" si="78"/>
        <v>-2.19609648972309E-2</v>
      </c>
      <c r="F982" s="22">
        <f t="shared" si="79"/>
        <v>3.4196999999999998E-2</v>
      </c>
    </row>
    <row r="983" spans="1:6" x14ac:dyDescent="0.2">
      <c r="A983" t="s">
        <v>1210</v>
      </c>
      <c r="B983" s="24">
        <f t="shared" si="75"/>
        <v>1</v>
      </c>
      <c r="C983" s="22">
        <f t="shared" si="76"/>
        <v>6.5000000000000002E-2</v>
      </c>
      <c r="D983" s="3">
        <f t="shared" si="77"/>
        <v>0</v>
      </c>
      <c r="E983" s="3">
        <f t="shared" si="78"/>
        <v>-2.507370409594413E-2</v>
      </c>
      <c r="F983" s="22">
        <f t="shared" si="79"/>
        <v>6.5000000000000002E-2</v>
      </c>
    </row>
    <row r="984" spans="1:6" x14ac:dyDescent="0.2">
      <c r="A984" s="11" t="s">
        <v>1353</v>
      </c>
      <c r="B984" s="24">
        <f t="shared" si="75"/>
        <v>2</v>
      </c>
      <c r="C984" s="22">
        <f t="shared" si="76"/>
        <v>8.0279000000000003E-2</v>
      </c>
      <c r="D984" s="3">
        <f t="shared" si="77"/>
        <v>0</v>
      </c>
      <c r="E984" s="3">
        <f t="shared" si="78"/>
        <v>-2.5256023926670351E-2</v>
      </c>
      <c r="F984" s="22">
        <f t="shared" si="79"/>
        <v>4.0139500000000002E-2</v>
      </c>
    </row>
    <row r="985" spans="1:6" x14ac:dyDescent="0.2">
      <c r="A985" t="s">
        <v>661</v>
      </c>
      <c r="B985" s="24">
        <f t="shared" si="75"/>
        <v>1</v>
      </c>
      <c r="C985" s="22">
        <f t="shared" si="76"/>
        <v>6.4795000000000005E-2</v>
      </c>
      <c r="D985" s="3">
        <f t="shared" si="77"/>
        <v>0</v>
      </c>
      <c r="E985" s="3">
        <f t="shared" si="78"/>
        <v>-2.6033509568843538E-2</v>
      </c>
      <c r="F985" s="22">
        <f t="shared" si="79"/>
        <v>6.4795000000000005E-2</v>
      </c>
    </row>
    <row r="986" spans="1:6" x14ac:dyDescent="0.2">
      <c r="A986" s="11" t="s">
        <v>608</v>
      </c>
      <c r="B986" s="24">
        <f t="shared" si="75"/>
        <v>1</v>
      </c>
      <c r="C986" s="22">
        <f t="shared" si="76"/>
        <v>1.7513999999999998E-2</v>
      </c>
      <c r="D986" s="3">
        <f t="shared" si="77"/>
        <v>0</v>
      </c>
      <c r="E986" s="3">
        <f t="shared" si="78"/>
        <v>-2.7201511132961584E-2</v>
      </c>
      <c r="F986" s="22">
        <f t="shared" si="79"/>
        <v>1.7513999999999998E-2</v>
      </c>
    </row>
    <row r="987" spans="1:6" x14ac:dyDescent="0.2">
      <c r="A987" s="11" t="s">
        <v>858</v>
      </c>
      <c r="B987" s="24">
        <f t="shared" si="75"/>
        <v>1</v>
      </c>
      <c r="C987" s="22">
        <f t="shared" si="76"/>
        <v>0.6</v>
      </c>
      <c r="D987" s="3">
        <f t="shared" si="77"/>
        <v>0.30000000000000004</v>
      </c>
      <c r="E987" s="3">
        <f t="shared" si="78"/>
        <v>-2.7689787001638377E-2</v>
      </c>
      <c r="F987" s="22">
        <f t="shared" si="79"/>
        <v>0.6</v>
      </c>
    </row>
    <row r="988" spans="1:6" x14ac:dyDescent="0.2">
      <c r="A988" s="11" t="s">
        <v>1248</v>
      </c>
      <c r="B988" s="24">
        <f t="shared" si="75"/>
        <v>6</v>
      </c>
      <c r="C988" s="22">
        <f t="shared" si="76"/>
        <v>0.74171290243902444</v>
      </c>
      <c r="D988" s="3">
        <f t="shared" si="77"/>
        <v>-2.7755575615628914E-17</v>
      </c>
      <c r="E988" s="3">
        <f t="shared" si="78"/>
        <v>-2.8083796146335188E-2</v>
      </c>
      <c r="F988" s="22">
        <f t="shared" si="79"/>
        <v>0.12361881707317074</v>
      </c>
    </row>
    <row r="989" spans="1:6" x14ac:dyDescent="0.2">
      <c r="A989" t="s">
        <v>1266</v>
      </c>
      <c r="B989" s="24">
        <f t="shared" si="75"/>
        <v>1</v>
      </c>
      <c r="C989" s="22">
        <f t="shared" si="76"/>
        <v>2.9000000000000001E-2</v>
      </c>
      <c r="D989" s="3">
        <f t="shared" si="77"/>
        <v>0</v>
      </c>
      <c r="E989" s="3">
        <f t="shared" si="78"/>
        <v>-3.0271631794372724E-2</v>
      </c>
      <c r="F989" s="22">
        <f t="shared" si="79"/>
        <v>2.9000000000000001E-2</v>
      </c>
    </row>
    <row r="990" spans="1:6" x14ac:dyDescent="0.2">
      <c r="A990" t="s">
        <v>634</v>
      </c>
      <c r="B990" s="24">
        <f t="shared" si="75"/>
        <v>1</v>
      </c>
      <c r="C990" s="22">
        <f t="shared" si="76"/>
        <v>3.5000000000000003E-2</v>
      </c>
      <c r="D990" s="3">
        <f t="shared" si="77"/>
        <v>0</v>
      </c>
      <c r="E990" s="3">
        <f t="shared" si="78"/>
        <v>-3.0454818673612501E-2</v>
      </c>
      <c r="F990" s="22">
        <f t="shared" si="79"/>
        <v>3.5000000000000003E-2</v>
      </c>
    </row>
    <row r="991" spans="1:6" x14ac:dyDescent="0.2">
      <c r="A991" s="11" t="s">
        <v>1502</v>
      </c>
      <c r="B991" s="24">
        <f t="shared" si="75"/>
        <v>3</v>
      </c>
      <c r="C991" s="22">
        <f t="shared" si="76"/>
        <v>0.52948600000000001</v>
      </c>
      <c r="D991" s="3">
        <f t="shared" si="77"/>
        <v>0</v>
      </c>
      <c r="E991" s="3">
        <f t="shared" si="78"/>
        <v>-3.2263836791088907E-2</v>
      </c>
      <c r="F991" s="22">
        <f t="shared" si="79"/>
        <v>0.17649533333333334</v>
      </c>
    </row>
    <row r="992" spans="1:6" x14ac:dyDescent="0.2">
      <c r="A992" t="s">
        <v>1033</v>
      </c>
      <c r="B992" s="24">
        <f t="shared" si="75"/>
        <v>2</v>
      </c>
      <c r="C992" s="22">
        <f t="shared" si="76"/>
        <v>4.1377999999999998E-2</v>
      </c>
      <c r="D992" s="3">
        <f t="shared" si="77"/>
        <v>0</v>
      </c>
      <c r="E992" s="3">
        <f t="shared" si="78"/>
        <v>-3.4305992786100116E-2</v>
      </c>
      <c r="F992" s="22">
        <f t="shared" si="79"/>
        <v>2.0688999999999999E-2</v>
      </c>
    </row>
    <row r="993" spans="1:6" x14ac:dyDescent="0.2">
      <c r="A993" s="11" t="s">
        <v>1404</v>
      </c>
      <c r="B993" s="24">
        <f t="shared" si="75"/>
        <v>2</v>
      </c>
      <c r="C993" s="22">
        <f t="shared" si="76"/>
        <v>4.5769999999999998E-2</v>
      </c>
      <c r="D993" s="3">
        <f t="shared" si="77"/>
        <v>0</v>
      </c>
      <c r="E993" s="3">
        <f t="shared" si="78"/>
        <v>-3.4860337403736792E-2</v>
      </c>
      <c r="F993" s="22">
        <f t="shared" si="79"/>
        <v>2.2884999999999999E-2</v>
      </c>
    </row>
    <row r="994" spans="1:6" x14ac:dyDescent="0.2">
      <c r="A994" t="s">
        <v>453</v>
      </c>
      <c r="B994" s="24">
        <f t="shared" si="75"/>
        <v>1</v>
      </c>
      <c r="C994" s="22">
        <f t="shared" si="76"/>
        <v>0.13835941463414633</v>
      </c>
      <c r="D994" s="3">
        <f t="shared" si="77"/>
        <v>0</v>
      </c>
      <c r="E994" s="3">
        <f t="shared" si="78"/>
        <v>-3.5706039911308177E-2</v>
      </c>
      <c r="F994" s="22">
        <f t="shared" si="79"/>
        <v>0.13835941463414633</v>
      </c>
    </row>
    <row r="995" spans="1:6" x14ac:dyDescent="0.2">
      <c r="A995" s="11" t="s">
        <v>377</v>
      </c>
      <c r="B995" s="24">
        <f t="shared" si="75"/>
        <v>1</v>
      </c>
      <c r="C995" s="22">
        <f t="shared" si="76"/>
        <v>3.1736E-2</v>
      </c>
      <c r="D995" s="3">
        <f t="shared" si="77"/>
        <v>0</v>
      </c>
      <c r="E995" s="3">
        <f t="shared" si="78"/>
        <v>-3.6029893971107986E-2</v>
      </c>
      <c r="F995" s="22">
        <f t="shared" si="79"/>
        <v>3.1736E-2</v>
      </c>
    </row>
    <row r="996" spans="1:6" x14ac:dyDescent="0.2">
      <c r="A996" t="s">
        <v>1917</v>
      </c>
      <c r="B996" s="24">
        <f t="shared" si="75"/>
        <v>1</v>
      </c>
      <c r="C996" s="22">
        <f t="shared" si="76"/>
        <v>0.153</v>
      </c>
      <c r="D996" s="3">
        <f t="shared" si="77"/>
        <v>0</v>
      </c>
      <c r="E996" s="3">
        <f t="shared" si="78"/>
        <v>-3.615651028995049E-2</v>
      </c>
      <c r="F996" s="22">
        <f t="shared" si="79"/>
        <v>0.153</v>
      </c>
    </row>
    <row r="997" spans="1:6" x14ac:dyDescent="0.2">
      <c r="A997" t="s">
        <v>1347</v>
      </c>
      <c r="B997" s="24">
        <f t="shared" si="75"/>
        <v>1</v>
      </c>
      <c r="C997" s="22">
        <f t="shared" si="76"/>
        <v>8.6178731707317074E-2</v>
      </c>
      <c r="D997" s="3">
        <f t="shared" si="77"/>
        <v>0</v>
      </c>
      <c r="E997" s="3">
        <f t="shared" si="78"/>
        <v>-3.6926036191974827E-2</v>
      </c>
      <c r="F997" s="22">
        <f t="shared" si="79"/>
        <v>8.6178731707317074E-2</v>
      </c>
    </row>
    <row r="998" spans="1:6" x14ac:dyDescent="0.2">
      <c r="A998" t="s">
        <v>1948</v>
      </c>
      <c r="B998" s="24">
        <f t="shared" si="75"/>
        <v>1</v>
      </c>
      <c r="C998" s="22">
        <f t="shared" si="76"/>
        <v>0.14705099999999999</v>
      </c>
      <c r="D998" s="3">
        <f t="shared" si="77"/>
        <v>0.1</v>
      </c>
      <c r="E998" s="3">
        <f t="shared" si="78"/>
        <v>-3.8505562588428022E-2</v>
      </c>
      <c r="F998" s="22">
        <f t="shared" si="79"/>
        <v>0.14705099999999999</v>
      </c>
    </row>
    <row r="999" spans="1:6" x14ac:dyDescent="0.2">
      <c r="A999" t="s">
        <v>743</v>
      </c>
      <c r="B999" s="24">
        <f t="shared" si="75"/>
        <v>1</v>
      </c>
      <c r="C999" s="22">
        <f t="shared" si="76"/>
        <v>0.187</v>
      </c>
      <c r="D999" s="3">
        <f t="shared" si="77"/>
        <v>0.1</v>
      </c>
      <c r="E999" s="3">
        <f t="shared" si="78"/>
        <v>-4.004636917880755E-2</v>
      </c>
      <c r="F999" s="22">
        <f t="shared" si="79"/>
        <v>0.187</v>
      </c>
    </row>
    <row r="1000" spans="1:6" x14ac:dyDescent="0.2">
      <c r="A1000" s="11" t="s">
        <v>1380</v>
      </c>
      <c r="B1000" s="24">
        <f t="shared" si="75"/>
        <v>2</v>
      </c>
      <c r="C1000" s="22">
        <f t="shared" si="76"/>
        <v>9.4444097560975604E-2</v>
      </c>
      <c r="D1000" s="3">
        <f t="shared" si="77"/>
        <v>0</v>
      </c>
      <c r="E1000" s="3">
        <f t="shared" si="78"/>
        <v>-4.3512231771749871E-2</v>
      </c>
      <c r="F1000" s="22">
        <f t="shared" si="79"/>
        <v>4.7222048780487802E-2</v>
      </c>
    </row>
    <row r="1001" spans="1:6" x14ac:dyDescent="0.2">
      <c r="A1001" s="11" t="s">
        <v>1559</v>
      </c>
      <c r="B1001" s="24">
        <f t="shared" si="75"/>
        <v>1</v>
      </c>
      <c r="C1001" s="22">
        <f t="shared" si="76"/>
        <v>5.9436999999999997E-2</v>
      </c>
      <c r="D1001" s="3">
        <f t="shared" si="77"/>
        <v>0</v>
      </c>
      <c r="E1001" s="3">
        <f t="shared" si="78"/>
        <v>-5.180302485347961E-2</v>
      </c>
      <c r="F1001" s="22">
        <f t="shared" si="79"/>
        <v>5.9436999999999997E-2</v>
      </c>
    </row>
    <row r="1002" spans="1:6" x14ac:dyDescent="0.2">
      <c r="A1002" s="11" t="s">
        <v>1556</v>
      </c>
      <c r="B1002" s="24">
        <f t="shared" si="75"/>
        <v>1</v>
      </c>
      <c r="C1002" s="22">
        <f t="shared" si="76"/>
        <v>5.6757000000000002E-2</v>
      </c>
      <c r="D1002" s="3">
        <f t="shared" si="77"/>
        <v>0</v>
      </c>
      <c r="E1002" s="3">
        <f t="shared" si="78"/>
        <v>-5.2165696764260673E-2</v>
      </c>
      <c r="F1002" s="22">
        <f t="shared" si="79"/>
        <v>5.6757000000000002E-2</v>
      </c>
    </row>
    <row r="1003" spans="1:6" x14ac:dyDescent="0.2">
      <c r="A1003" s="11" t="s">
        <v>1356</v>
      </c>
      <c r="B1003" s="24">
        <f t="shared" si="75"/>
        <v>5</v>
      </c>
      <c r="C1003" s="22">
        <f t="shared" si="76"/>
        <v>3.0190352926829265</v>
      </c>
      <c r="D1003" s="3">
        <f t="shared" si="77"/>
        <v>2.4</v>
      </c>
      <c r="E1003" s="3">
        <f t="shared" si="78"/>
        <v>-5.4131965536622806E-2</v>
      </c>
      <c r="F1003" s="22">
        <f t="shared" si="79"/>
        <v>0.60380705853658534</v>
      </c>
    </row>
    <row r="1004" spans="1:6" x14ac:dyDescent="0.2">
      <c r="A1004" s="11" t="s">
        <v>616</v>
      </c>
      <c r="B1004" s="24">
        <f t="shared" si="75"/>
        <v>1</v>
      </c>
      <c r="C1004" s="22">
        <f t="shared" si="76"/>
        <v>4.6486E-2</v>
      </c>
      <c r="D1004" s="3">
        <f t="shared" si="77"/>
        <v>0</v>
      </c>
      <c r="E1004" s="3">
        <f t="shared" si="78"/>
        <v>-5.4648074211118731E-2</v>
      </c>
      <c r="F1004" s="22">
        <f t="shared" si="79"/>
        <v>4.6486E-2</v>
      </c>
    </row>
    <row r="1005" spans="1:6" x14ac:dyDescent="0.2">
      <c r="A1005" s="11" t="s">
        <v>1241</v>
      </c>
      <c r="B1005" s="24">
        <f t="shared" si="75"/>
        <v>1</v>
      </c>
      <c r="C1005" s="22">
        <f t="shared" si="76"/>
        <v>2.0944999999999998E-2</v>
      </c>
      <c r="D1005" s="3">
        <f t="shared" si="77"/>
        <v>0</v>
      </c>
      <c r="E1005" s="3">
        <f t="shared" si="78"/>
        <v>-5.5483443708609269E-2</v>
      </c>
      <c r="F1005" s="22">
        <f t="shared" si="79"/>
        <v>2.0944999999999998E-2</v>
      </c>
    </row>
    <row r="1006" spans="1:6" x14ac:dyDescent="0.2">
      <c r="A1006" s="11" t="s">
        <v>159</v>
      </c>
      <c r="B1006" s="24">
        <f t="shared" si="75"/>
        <v>1</v>
      </c>
      <c r="C1006" s="22">
        <f t="shared" si="76"/>
        <v>4.1868000000000002E-2</v>
      </c>
      <c r="D1006" s="3">
        <f t="shared" si="77"/>
        <v>0</v>
      </c>
      <c r="E1006" s="3">
        <f t="shared" si="78"/>
        <v>-5.7747296114216445E-2</v>
      </c>
      <c r="F1006" s="22">
        <f t="shared" si="79"/>
        <v>4.1868000000000002E-2</v>
      </c>
    </row>
    <row r="1007" spans="1:6" x14ac:dyDescent="0.2">
      <c r="A1007" s="11" t="s">
        <v>1364</v>
      </c>
      <c r="B1007" s="24">
        <f t="shared" si="75"/>
        <v>1</v>
      </c>
      <c r="C1007" s="22">
        <f t="shared" si="76"/>
        <v>3.7565000000000001E-2</v>
      </c>
      <c r="D1007" s="3">
        <f t="shared" si="77"/>
        <v>0</v>
      </c>
      <c r="E1007" s="3">
        <f t="shared" si="78"/>
        <v>-5.8333665031053777E-2</v>
      </c>
      <c r="F1007" s="22">
        <f t="shared" si="79"/>
        <v>3.7565000000000001E-2</v>
      </c>
    </row>
    <row r="1008" spans="1:6" x14ac:dyDescent="0.2">
      <c r="A1008" s="11" t="s">
        <v>1522</v>
      </c>
      <c r="B1008" s="24">
        <f t="shared" si="75"/>
        <v>4</v>
      </c>
      <c r="C1008" s="22">
        <f t="shared" si="76"/>
        <v>2.4951850975609755</v>
      </c>
      <c r="D1008" s="3">
        <f t="shared" si="77"/>
        <v>2.0999999999999996</v>
      </c>
      <c r="E1008" s="3">
        <f t="shared" si="78"/>
        <v>-5.8582035756670869E-2</v>
      </c>
      <c r="F1008" s="22">
        <f t="shared" si="79"/>
        <v>0.62379627439024388</v>
      </c>
    </row>
    <row r="1009" spans="1:6" x14ac:dyDescent="0.2">
      <c r="A1009" t="s">
        <v>512</v>
      </c>
      <c r="B1009" s="24">
        <f t="shared" si="75"/>
        <v>1</v>
      </c>
      <c r="C1009" s="22">
        <f t="shared" si="76"/>
        <v>0.184</v>
      </c>
      <c r="D1009" s="3">
        <f t="shared" si="77"/>
        <v>0.1</v>
      </c>
      <c r="E1009" s="3">
        <f t="shared" si="78"/>
        <v>-5.8845922660789418E-2</v>
      </c>
      <c r="F1009" s="22">
        <f t="shared" si="79"/>
        <v>0.184</v>
      </c>
    </row>
    <row r="1010" spans="1:6" x14ac:dyDescent="0.2">
      <c r="A1010" s="11" t="s">
        <v>67</v>
      </c>
      <c r="B1010" s="24">
        <f t="shared" si="75"/>
        <v>1</v>
      </c>
      <c r="C1010" s="22">
        <f t="shared" si="76"/>
        <v>6.5000000000000002E-2</v>
      </c>
      <c r="D1010" s="3">
        <f t="shared" si="77"/>
        <v>0</v>
      </c>
      <c r="E1010" s="3">
        <f t="shared" si="78"/>
        <v>-6.4585408769228775E-2</v>
      </c>
      <c r="F1010" s="22">
        <f t="shared" si="79"/>
        <v>6.5000000000000002E-2</v>
      </c>
    </row>
    <row r="1011" spans="1:6" x14ac:dyDescent="0.2">
      <c r="A1011" t="s">
        <v>1552</v>
      </c>
      <c r="B1011" s="24">
        <f t="shared" si="75"/>
        <v>4</v>
      </c>
      <c r="C1011" s="22">
        <f t="shared" si="76"/>
        <v>0.4706060975609756</v>
      </c>
      <c r="D1011" s="3">
        <f t="shared" si="77"/>
        <v>0.2</v>
      </c>
      <c r="E1011" s="3">
        <f t="shared" si="78"/>
        <v>-6.4687290842894596E-2</v>
      </c>
      <c r="F1011" s="22">
        <f t="shared" si="79"/>
        <v>0.1176515243902439</v>
      </c>
    </row>
    <row r="1012" spans="1:6" x14ac:dyDescent="0.2">
      <c r="A1012" s="11" t="s">
        <v>1413</v>
      </c>
      <c r="B1012" s="24">
        <f t="shared" si="75"/>
        <v>1</v>
      </c>
      <c r="C1012" s="22">
        <f t="shared" si="76"/>
        <v>0.6</v>
      </c>
      <c r="D1012" s="3">
        <f t="shared" si="77"/>
        <v>0.2</v>
      </c>
      <c r="E1012" s="3">
        <f t="shared" si="78"/>
        <v>-6.4900662251655639E-2</v>
      </c>
      <c r="F1012" s="22">
        <f t="shared" si="79"/>
        <v>0.6</v>
      </c>
    </row>
    <row r="1013" spans="1:6" x14ac:dyDescent="0.2">
      <c r="A1013" s="11" t="s">
        <v>796</v>
      </c>
      <c r="B1013" s="24">
        <f t="shared" si="75"/>
        <v>1</v>
      </c>
      <c r="C1013" s="22">
        <f t="shared" si="76"/>
        <v>0.5</v>
      </c>
      <c r="D1013" s="3">
        <f t="shared" si="77"/>
        <v>0</v>
      </c>
      <c r="E1013" s="3">
        <f t="shared" si="78"/>
        <v>-6.5537957400327682E-2</v>
      </c>
      <c r="F1013" s="22">
        <f t="shared" si="79"/>
        <v>0.5</v>
      </c>
    </row>
    <row r="1014" spans="1:6" x14ac:dyDescent="0.2">
      <c r="A1014" s="11" t="s">
        <v>1005</v>
      </c>
      <c r="B1014" s="24">
        <f t="shared" si="75"/>
        <v>1</v>
      </c>
      <c r="C1014" s="22">
        <f t="shared" si="76"/>
        <v>0.5</v>
      </c>
      <c r="D1014" s="3">
        <f t="shared" si="77"/>
        <v>0</v>
      </c>
      <c r="E1014" s="3">
        <f t="shared" si="78"/>
        <v>-6.5537957400327682E-2</v>
      </c>
      <c r="F1014" s="22">
        <f t="shared" si="79"/>
        <v>0.5</v>
      </c>
    </row>
    <row r="1015" spans="1:6" x14ac:dyDescent="0.2">
      <c r="A1015" s="11" t="s">
        <v>849</v>
      </c>
      <c r="B1015" s="24">
        <f t="shared" si="75"/>
        <v>2</v>
      </c>
      <c r="C1015" s="22">
        <f t="shared" si="76"/>
        <v>0.51813500000000001</v>
      </c>
      <c r="D1015" s="3">
        <f t="shared" si="77"/>
        <v>0</v>
      </c>
      <c r="E1015" s="3">
        <f t="shared" si="78"/>
        <v>-6.5538712298587987E-2</v>
      </c>
      <c r="F1015" s="22">
        <f t="shared" si="79"/>
        <v>0.25906750000000001</v>
      </c>
    </row>
    <row r="1016" spans="1:6" x14ac:dyDescent="0.2">
      <c r="A1016" s="11" t="s">
        <v>889</v>
      </c>
      <c r="B1016" s="24">
        <f t="shared" si="75"/>
        <v>1</v>
      </c>
      <c r="C1016" s="22">
        <f t="shared" si="76"/>
        <v>6.5350000000000005E-2</v>
      </c>
      <c r="D1016" s="3">
        <f t="shared" si="77"/>
        <v>0</v>
      </c>
      <c r="E1016" s="3">
        <f t="shared" si="78"/>
        <v>-7.0171910922005282E-2</v>
      </c>
      <c r="F1016" s="22">
        <f t="shared" si="79"/>
        <v>6.5350000000000005E-2</v>
      </c>
    </row>
    <row r="1017" spans="1:6" x14ac:dyDescent="0.2">
      <c r="A1017" s="11" t="s">
        <v>274</v>
      </c>
      <c r="B1017" s="24">
        <f t="shared" si="75"/>
        <v>1</v>
      </c>
      <c r="C1017" s="22">
        <f t="shared" si="76"/>
        <v>6.6061999999999996E-2</v>
      </c>
      <c r="D1017" s="3">
        <f t="shared" si="77"/>
        <v>0</v>
      </c>
      <c r="E1017" s="3">
        <f t="shared" si="78"/>
        <v>-7.2058003637237078E-2</v>
      </c>
      <c r="F1017" s="22">
        <f t="shared" si="79"/>
        <v>6.6061999999999996E-2</v>
      </c>
    </row>
    <row r="1018" spans="1:6" x14ac:dyDescent="0.2">
      <c r="A1018" s="11" t="s">
        <v>314</v>
      </c>
      <c r="B1018" s="24">
        <f t="shared" si="75"/>
        <v>1</v>
      </c>
      <c r="C1018" s="22">
        <f t="shared" si="76"/>
        <v>9.6000000000000002E-2</v>
      </c>
      <c r="D1018" s="3">
        <f t="shared" si="77"/>
        <v>0</v>
      </c>
      <c r="E1018" s="3">
        <f t="shared" si="78"/>
        <v>-7.2198528780376109E-2</v>
      </c>
      <c r="F1018" s="22">
        <f t="shared" si="79"/>
        <v>9.6000000000000002E-2</v>
      </c>
    </row>
    <row r="1019" spans="1:6" x14ac:dyDescent="0.2">
      <c r="A1019" s="11" t="s">
        <v>337</v>
      </c>
      <c r="B1019" s="24">
        <f t="shared" si="75"/>
        <v>1</v>
      </c>
      <c r="C1019" s="22">
        <f t="shared" si="76"/>
        <v>7.7838000000000004E-2</v>
      </c>
      <c r="D1019" s="3">
        <f t="shared" si="77"/>
        <v>0</v>
      </c>
      <c r="E1019" s="3">
        <f t="shared" si="78"/>
        <v>-7.4521998111083801E-2</v>
      </c>
      <c r="F1019" s="22">
        <f t="shared" si="79"/>
        <v>7.7838000000000004E-2</v>
      </c>
    </row>
    <row r="1020" spans="1:6" x14ac:dyDescent="0.2">
      <c r="A1020" s="11" t="s">
        <v>1072</v>
      </c>
      <c r="B1020" s="24">
        <f t="shared" si="75"/>
        <v>3</v>
      </c>
      <c r="C1020" s="22">
        <f t="shared" si="76"/>
        <v>0.35641400000000001</v>
      </c>
      <c r="D1020" s="3">
        <f t="shared" si="77"/>
        <v>0.30000000000000004</v>
      </c>
      <c r="E1020" s="3">
        <f t="shared" si="78"/>
        <v>-7.5508939752866572E-2</v>
      </c>
      <c r="F1020" s="22">
        <f t="shared" si="79"/>
        <v>0.11880466666666667</v>
      </c>
    </row>
    <row r="1021" spans="1:6" x14ac:dyDescent="0.2">
      <c r="A1021" s="11" t="s">
        <v>787</v>
      </c>
      <c r="B1021" s="24">
        <f t="shared" si="75"/>
        <v>1</v>
      </c>
      <c r="C1021" s="22">
        <f t="shared" si="76"/>
        <v>6.5284999999999996E-2</v>
      </c>
      <c r="D1021" s="3">
        <f t="shared" si="77"/>
        <v>0</v>
      </c>
      <c r="E1021" s="3">
        <f t="shared" si="78"/>
        <v>-7.6862436948838486E-2</v>
      </c>
      <c r="F1021" s="22">
        <f t="shared" si="79"/>
        <v>6.5284999999999996E-2</v>
      </c>
    </row>
    <row r="1022" spans="1:6" x14ac:dyDescent="0.2">
      <c r="A1022" t="s">
        <v>900</v>
      </c>
      <c r="B1022" s="24">
        <f t="shared" si="75"/>
        <v>1</v>
      </c>
      <c r="C1022" s="22">
        <f t="shared" si="76"/>
        <v>6.2E-2</v>
      </c>
      <c r="D1022" s="3">
        <f t="shared" si="77"/>
        <v>0</v>
      </c>
      <c r="E1022" s="3">
        <f t="shared" si="78"/>
        <v>-8.1655551421129458E-2</v>
      </c>
      <c r="F1022" s="22">
        <f t="shared" si="79"/>
        <v>6.2E-2</v>
      </c>
    </row>
    <row r="1023" spans="1:6" x14ac:dyDescent="0.2">
      <c r="A1023" t="s">
        <v>342</v>
      </c>
      <c r="B1023" s="24">
        <f t="shared" si="75"/>
        <v>2</v>
      </c>
      <c r="C1023" s="22">
        <f t="shared" si="76"/>
        <v>0.12403121951219512</v>
      </c>
      <c r="D1023" s="3">
        <f t="shared" si="77"/>
        <v>0</v>
      </c>
      <c r="E1023" s="3">
        <f t="shared" si="78"/>
        <v>-8.6659760882061329E-2</v>
      </c>
      <c r="F1023" s="22">
        <f t="shared" si="79"/>
        <v>6.2015609756097559E-2</v>
      </c>
    </row>
    <row r="1024" spans="1:6" x14ac:dyDescent="0.2">
      <c r="A1024" s="11" t="s">
        <v>1811</v>
      </c>
      <c r="B1024" s="24">
        <f t="shared" si="75"/>
        <v>5</v>
      </c>
      <c r="C1024" s="22">
        <f t="shared" si="76"/>
        <v>1.791402219512195</v>
      </c>
      <c r="D1024" s="3">
        <f t="shared" si="77"/>
        <v>1.4</v>
      </c>
      <c r="E1024" s="3">
        <f t="shared" si="78"/>
        <v>-9.2344666818094917E-2</v>
      </c>
      <c r="F1024" s="22">
        <f t="shared" si="79"/>
        <v>0.35828044390243902</v>
      </c>
    </row>
    <row r="1025" spans="1:6" x14ac:dyDescent="0.2">
      <c r="A1025" s="11" t="s">
        <v>601</v>
      </c>
      <c r="B1025" s="24">
        <f t="shared" si="75"/>
        <v>4</v>
      </c>
      <c r="C1025" s="22">
        <f t="shared" si="76"/>
        <v>0.67862199999999995</v>
      </c>
      <c r="D1025" s="3">
        <f t="shared" si="77"/>
        <v>0</v>
      </c>
      <c r="E1025" s="3">
        <f t="shared" si="78"/>
        <v>-9.3150715616624025E-2</v>
      </c>
      <c r="F1025" s="22">
        <f t="shared" si="79"/>
        <v>0.16965549999999999</v>
      </c>
    </row>
    <row r="1026" spans="1:6" x14ac:dyDescent="0.2">
      <c r="A1026" s="11" t="s">
        <v>387</v>
      </c>
      <c r="B1026" s="24">
        <f t="shared" ref="B1026:B1089" si="80">SUMIF(Player,A1026,Count)</f>
        <v>3</v>
      </c>
      <c r="C1026" s="22">
        <f t="shared" ref="C1026:C1089" si="81">SUMIF(Player,A1026,Cap)/1000000</f>
        <v>0.56059899999999996</v>
      </c>
      <c r="D1026" s="3">
        <f t="shared" ref="D1026:D1089" si="82">SUMIF(Player,A1026,GVT)</f>
        <v>0</v>
      </c>
      <c r="E1026" s="3">
        <f t="shared" ref="E1026:E1089" si="83">SUMIF(Player,A1026,GVS)</f>
        <v>-9.4904200726772706E-2</v>
      </c>
      <c r="F1026" s="22">
        <f t="shared" ref="F1026:F1089" si="84">C1026/B1026</f>
        <v>0.18686633333333333</v>
      </c>
    </row>
    <row r="1027" spans="1:6" x14ac:dyDescent="0.2">
      <c r="A1027" s="11" t="s">
        <v>1479</v>
      </c>
      <c r="B1027" s="24">
        <f t="shared" si="80"/>
        <v>1</v>
      </c>
      <c r="C1027" s="22">
        <f t="shared" si="81"/>
        <v>3.6993999999999999E-2</v>
      </c>
      <c r="D1027" s="3">
        <f t="shared" si="82"/>
        <v>0</v>
      </c>
      <c r="E1027" s="3">
        <f t="shared" si="83"/>
        <v>-9.7997350993377488E-2</v>
      </c>
      <c r="F1027" s="22">
        <f t="shared" si="84"/>
        <v>3.6993999999999999E-2</v>
      </c>
    </row>
    <row r="1028" spans="1:6" x14ac:dyDescent="0.2">
      <c r="A1028" s="11" t="s">
        <v>179</v>
      </c>
      <c r="B1028" s="24">
        <f t="shared" si="80"/>
        <v>2</v>
      </c>
      <c r="C1028" s="22">
        <f t="shared" si="81"/>
        <v>0.52027199999999996</v>
      </c>
      <c r="D1028" s="3">
        <f t="shared" si="82"/>
        <v>0</v>
      </c>
      <c r="E1028" s="3">
        <f t="shared" si="83"/>
        <v>-9.8306881198799864E-2</v>
      </c>
      <c r="F1028" s="22">
        <f t="shared" si="84"/>
        <v>0.26013599999999998</v>
      </c>
    </row>
    <row r="1029" spans="1:6" x14ac:dyDescent="0.2">
      <c r="A1029" t="s">
        <v>746</v>
      </c>
      <c r="B1029" s="24">
        <f t="shared" si="80"/>
        <v>1</v>
      </c>
      <c r="C1029" s="22">
        <f t="shared" si="81"/>
        <v>0.05</v>
      </c>
      <c r="D1029" s="3">
        <f t="shared" si="82"/>
        <v>-0.1</v>
      </c>
      <c r="E1029" s="3">
        <f t="shared" si="83"/>
        <v>-9.9427541002375705E-2</v>
      </c>
      <c r="F1029" s="22">
        <f t="shared" si="84"/>
        <v>0.05</v>
      </c>
    </row>
    <row r="1030" spans="1:6" x14ac:dyDescent="0.2">
      <c r="A1030" s="11" t="s">
        <v>187</v>
      </c>
      <c r="B1030" s="24">
        <f t="shared" si="80"/>
        <v>1</v>
      </c>
      <c r="C1030" s="22">
        <f t="shared" si="81"/>
        <v>0.47499999999999998</v>
      </c>
      <c r="D1030" s="3">
        <f t="shared" si="82"/>
        <v>-0.1</v>
      </c>
      <c r="E1030" s="3">
        <f t="shared" si="83"/>
        <v>-0.1</v>
      </c>
      <c r="F1030" s="22">
        <f t="shared" si="84"/>
        <v>0.47499999999999998</v>
      </c>
    </row>
    <row r="1031" spans="1:6" x14ac:dyDescent="0.2">
      <c r="A1031" t="s">
        <v>570</v>
      </c>
      <c r="B1031" s="24">
        <f t="shared" si="80"/>
        <v>1</v>
      </c>
      <c r="C1031" s="22">
        <f t="shared" si="81"/>
        <v>1.9744000000000001E-2</v>
      </c>
      <c r="D1031" s="3">
        <f t="shared" si="82"/>
        <v>-0.1</v>
      </c>
      <c r="E1031" s="3">
        <f t="shared" si="83"/>
        <v>-0.10000095316106934</v>
      </c>
      <c r="F1031" s="22">
        <f t="shared" si="84"/>
        <v>1.9744000000000001E-2</v>
      </c>
    </row>
    <row r="1032" spans="1:6" x14ac:dyDescent="0.2">
      <c r="A1032" t="s">
        <v>1900</v>
      </c>
      <c r="B1032" s="24">
        <f t="shared" si="80"/>
        <v>2</v>
      </c>
      <c r="C1032" s="22">
        <f t="shared" si="81"/>
        <v>3.9821000000000002E-2</v>
      </c>
      <c r="D1032" s="3">
        <f t="shared" si="82"/>
        <v>-0.1</v>
      </c>
      <c r="E1032" s="3">
        <f t="shared" si="83"/>
        <v>-0.10355521515358178</v>
      </c>
      <c r="F1032" s="22">
        <f t="shared" si="84"/>
        <v>1.9910500000000001E-2</v>
      </c>
    </row>
    <row r="1033" spans="1:6" x14ac:dyDescent="0.2">
      <c r="A1033" s="11" t="s">
        <v>1108</v>
      </c>
      <c r="B1033" s="24">
        <f t="shared" si="80"/>
        <v>2</v>
      </c>
      <c r="C1033" s="22">
        <f t="shared" si="81"/>
        <v>9.0971999999999997E-2</v>
      </c>
      <c r="D1033" s="3">
        <f t="shared" si="82"/>
        <v>-0.1</v>
      </c>
      <c r="E1033" s="3">
        <f t="shared" si="83"/>
        <v>-0.10458479240314272</v>
      </c>
      <c r="F1033" s="22">
        <f t="shared" si="84"/>
        <v>4.5485999999999999E-2</v>
      </c>
    </row>
    <row r="1034" spans="1:6" x14ac:dyDescent="0.2">
      <c r="A1034" s="11" t="s">
        <v>1042</v>
      </c>
      <c r="B1034" s="24">
        <f t="shared" si="80"/>
        <v>2</v>
      </c>
      <c r="C1034" s="22">
        <f t="shared" si="81"/>
        <v>3.8834E-2</v>
      </c>
      <c r="D1034" s="3">
        <f t="shared" si="82"/>
        <v>-0.1</v>
      </c>
      <c r="E1034" s="3">
        <f t="shared" si="83"/>
        <v>-0.10471506562625546</v>
      </c>
      <c r="F1034" s="22">
        <f t="shared" si="84"/>
        <v>1.9417E-2</v>
      </c>
    </row>
    <row r="1035" spans="1:6" x14ac:dyDescent="0.2">
      <c r="A1035" s="11" t="s">
        <v>121</v>
      </c>
      <c r="B1035" s="24">
        <f t="shared" si="80"/>
        <v>1</v>
      </c>
      <c r="C1035" s="22">
        <f t="shared" si="81"/>
        <v>2.4865000000000002E-2</v>
      </c>
      <c r="D1035" s="3">
        <f t="shared" si="82"/>
        <v>-0.1</v>
      </c>
      <c r="E1035" s="3">
        <f t="shared" si="83"/>
        <v>-0.10496841887363668</v>
      </c>
      <c r="F1035" s="22">
        <f t="shared" si="84"/>
        <v>2.4865000000000002E-2</v>
      </c>
    </row>
    <row r="1036" spans="1:6" x14ac:dyDescent="0.2">
      <c r="A1036" s="11" t="s">
        <v>160</v>
      </c>
      <c r="B1036" s="24">
        <f t="shared" si="80"/>
        <v>2</v>
      </c>
      <c r="C1036" s="22">
        <f t="shared" si="81"/>
        <v>3.9393999999999998E-2</v>
      </c>
      <c r="D1036" s="3">
        <f t="shared" si="82"/>
        <v>-0.10000000000000003</v>
      </c>
      <c r="E1036" s="3">
        <f t="shared" si="83"/>
        <v>-0.10560465300617972</v>
      </c>
      <c r="F1036" s="22">
        <f t="shared" si="84"/>
        <v>1.9696999999999999E-2</v>
      </c>
    </row>
    <row r="1037" spans="1:6" x14ac:dyDescent="0.2">
      <c r="A1037" t="s">
        <v>279</v>
      </c>
      <c r="B1037" s="24">
        <f t="shared" si="80"/>
        <v>1</v>
      </c>
      <c r="C1037" s="22">
        <f t="shared" si="81"/>
        <v>0.34608499999999998</v>
      </c>
      <c r="D1037" s="3">
        <f t="shared" si="82"/>
        <v>0</v>
      </c>
      <c r="E1037" s="3">
        <f t="shared" si="83"/>
        <v>-0.10945357063072463</v>
      </c>
      <c r="F1037" s="22">
        <f t="shared" si="84"/>
        <v>0.34608499999999998</v>
      </c>
    </row>
    <row r="1038" spans="1:6" x14ac:dyDescent="0.2">
      <c r="A1038" t="s">
        <v>752</v>
      </c>
      <c r="B1038" s="24">
        <f t="shared" si="80"/>
        <v>1</v>
      </c>
      <c r="C1038" s="22">
        <f t="shared" si="81"/>
        <v>2.9537999999999998E-2</v>
      </c>
      <c r="D1038" s="3">
        <f t="shared" si="82"/>
        <v>-0.1</v>
      </c>
      <c r="E1038" s="3">
        <f t="shared" si="83"/>
        <v>-0.1096496835207387</v>
      </c>
      <c r="F1038" s="22">
        <f t="shared" si="84"/>
        <v>2.9537999999999998E-2</v>
      </c>
    </row>
    <row r="1039" spans="1:6" x14ac:dyDescent="0.2">
      <c r="A1039" t="s">
        <v>1927</v>
      </c>
      <c r="B1039" s="24">
        <f t="shared" si="80"/>
        <v>1</v>
      </c>
      <c r="C1039" s="22">
        <f t="shared" si="81"/>
        <v>0.129</v>
      </c>
      <c r="D1039" s="3">
        <f t="shared" si="82"/>
        <v>0</v>
      </c>
      <c r="E1039" s="3">
        <f t="shared" si="83"/>
        <v>-0.11098835045939835</v>
      </c>
      <c r="F1039" s="22">
        <f t="shared" si="84"/>
        <v>0.129</v>
      </c>
    </row>
    <row r="1040" spans="1:6" x14ac:dyDescent="0.2">
      <c r="A1040" s="11" t="s">
        <v>891</v>
      </c>
      <c r="B1040" s="24">
        <f t="shared" si="80"/>
        <v>4</v>
      </c>
      <c r="C1040" s="22">
        <f t="shared" si="81"/>
        <v>0.15409900000000001</v>
      </c>
      <c r="D1040" s="3">
        <f t="shared" si="82"/>
        <v>-5.5511151231257827E-17</v>
      </c>
      <c r="E1040" s="3">
        <f t="shared" si="83"/>
        <v>-0.11100393811629181</v>
      </c>
      <c r="F1040" s="22">
        <f t="shared" si="84"/>
        <v>3.8524750000000003E-2</v>
      </c>
    </row>
    <row r="1041" spans="1:6" x14ac:dyDescent="0.2">
      <c r="A1041" t="s">
        <v>1498</v>
      </c>
      <c r="B1041" s="24">
        <f t="shared" si="80"/>
        <v>1</v>
      </c>
      <c r="C1041" s="22">
        <f t="shared" si="81"/>
        <v>0.127</v>
      </c>
      <c r="D1041" s="3">
        <f t="shared" si="82"/>
        <v>-0.1</v>
      </c>
      <c r="E1041" s="3">
        <f t="shared" si="83"/>
        <v>-0.11227352090906489</v>
      </c>
      <c r="F1041" s="22">
        <f t="shared" si="84"/>
        <v>0.127</v>
      </c>
    </row>
    <row r="1042" spans="1:6" x14ac:dyDescent="0.2">
      <c r="A1042" s="11" t="s">
        <v>1287</v>
      </c>
      <c r="B1042" s="24">
        <f t="shared" si="80"/>
        <v>3</v>
      </c>
      <c r="C1042" s="22">
        <f t="shared" si="81"/>
        <v>0.35571900000000001</v>
      </c>
      <c r="D1042" s="3">
        <f t="shared" si="82"/>
        <v>0.19999999999999998</v>
      </c>
      <c r="E1042" s="3">
        <f t="shared" si="83"/>
        <v>-0.11345713192420349</v>
      </c>
      <c r="F1042" s="22">
        <f t="shared" si="84"/>
        <v>0.118573</v>
      </c>
    </row>
    <row r="1043" spans="1:6" x14ac:dyDescent="0.2">
      <c r="A1043" t="s">
        <v>961</v>
      </c>
      <c r="B1043" s="24">
        <f t="shared" si="80"/>
        <v>1</v>
      </c>
      <c r="C1043" s="22">
        <f t="shared" si="81"/>
        <v>9.4013268292682917E-2</v>
      </c>
      <c r="D1043" s="3">
        <f t="shared" si="82"/>
        <v>0</v>
      </c>
      <c r="E1043" s="3">
        <f t="shared" si="83"/>
        <v>-0.11718753851655817</v>
      </c>
      <c r="F1043" s="22">
        <f t="shared" si="84"/>
        <v>9.4013268292682917E-2</v>
      </c>
    </row>
    <row r="1044" spans="1:6" x14ac:dyDescent="0.2">
      <c r="A1044" t="s">
        <v>374</v>
      </c>
      <c r="B1044" s="24">
        <f t="shared" si="80"/>
        <v>1</v>
      </c>
      <c r="C1044" s="22">
        <f t="shared" si="81"/>
        <v>0.20899999999999999</v>
      </c>
      <c r="D1044" s="3">
        <f t="shared" si="82"/>
        <v>0</v>
      </c>
      <c r="E1044" s="3">
        <f t="shared" si="83"/>
        <v>-0.11762887483184017</v>
      </c>
      <c r="F1044" s="22">
        <f t="shared" si="84"/>
        <v>0.20899999999999999</v>
      </c>
    </row>
    <row r="1045" spans="1:6" x14ac:dyDescent="0.2">
      <c r="A1045" s="11" t="s">
        <v>397</v>
      </c>
      <c r="B1045" s="24">
        <f t="shared" si="80"/>
        <v>1</v>
      </c>
      <c r="C1045" s="22">
        <f t="shared" si="81"/>
        <v>5.8226E-2</v>
      </c>
      <c r="D1045" s="3">
        <f t="shared" si="82"/>
        <v>-0.1</v>
      </c>
      <c r="E1045" s="3">
        <f t="shared" si="83"/>
        <v>-0.11791414910094955</v>
      </c>
      <c r="F1045" s="22">
        <f t="shared" si="84"/>
        <v>5.8226E-2</v>
      </c>
    </row>
    <row r="1046" spans="1:6" x14ac:dyDescent="0.2">
      <c r="A1046" s="11" t="s">
        <v>50</v>
      </c>
      <c r="B1046" s="24">
        <f t="shared" si="80"/>
        <v>1</v>
      </c>
      <c r="C1046" s="22">
        <f t="shared" si="81"/>
        <v>3.2661000000000003E-2</v>
      </c>
      <c r="D1046" s="3">
        <f t="shared" si="82"/>
        <v>-0.1</v>
      </c>
      <c r="E1046" s="3">
        <f t="shared" si="83"/>
        <v>-0.12121282241228366</v>
      </c>
      <c r="F1046" s="22">
        <f t="shared" si="84"/>
        <v>3.2661000000000003E-2</v>
      </c>
    </row>
    <row r="1047" spans="1:6" x14ac:dyDescent="0.2">
      <c r="A1047" s="11" t="s">
        <v>862</v>
      </c>
      <c r="B1047" s="24">
        <f t="shared" si="80"/>
        <v>3</v>
      </c>
      <c r="C1047" s="22">
        <f t="shared" si="81"/>
        <v>0.25110199999999999</v>
      </c>
      <c r="D1047" s="3">
        <f t="shared" si="82"/>
        <v>-0.1</v>
      </c>
      <c r="E1047" s="3">
        <f t="shared" si="83"/>
        <v>-0.12295532928629783</v>
      </c>
      <c r="F1047" s="22">
        <f t="shared" si="84"/>
        <v>8.3700666666666659E-2</v>
      </c>
    </row>
    <row r="1048" spans="1:6" x14ac:dyDescent="0.2">
      <c r="A1048" s="11" t="s">
        <v>1611</v>
      </c>
      <c r="B1048" s="24">
        <f t="shared" si="80"/>
        <v>1</v>
      </c>
      <c r="C1048" s="22">
        <f t="shared" si="81"/>
        <v>0.108808</v>
      </c>
      <c r="D1048" s="3">
        <f t="shared" si="82"/>
        <v>0</v>
      </c>
      <c r="E1048" s="3">
        <f t="shared" si="83"/>
        <v>-0.12352803760765879</v>
      </c>
      <c r="F1048" s="22">
        <f t="shared" si="84"/>
        <v>0.108808</v>
      </c>
    </row>
    <row r="1049" spans="1:6" x14ac:dyDescent="0.2">
      <c r="A1049" t="s">
        <v>666</v>
      </c>
      <c r="B1049" s="24">
        <f t="shared" si="80"/>
        <v>1</v>
      </c>
      <c r="C1049" s="22">
        <f t="shared" si="81"/>
        <v>0.13282099999999999</v>
      </c>
      <c r="D1049" s="3">
        <f t="shared" si="82"/>
        <v>0</v>
      </c>
      <c r="E1049" s="3">
        <f t="shared" si="83"/>
        <v>-0.12510352222801402</v>
      </c>
      <c r="F1049" s="22">
        <f t="shared" si="84"/>
        <v>0.13282099999999999</v>
      </c>
    </row>
    <row r="1050" spans="1:6" x14ac:dyDescent="0.2">
      <c r="A1050" s="11" t="s">
        <v>1334</v>
      </c>
      <c r="B1050" s="24">
        <f t="shared" si="80"/>
        <v>4</v>
      </c>
      <c r="C1050" s="22">
        <f t="shared" si="81"/>
        <v>0.85031956097560979</v>
      </c>
      <c r="D1050" s="3">
        <f t="shared" si="82"/>
        <v>0.49999999999999994</v>
      </c>
      <c r="E1050" s="3">
        <f t="shared" si="83"/>
        <v>-0.12648057053322914</v>
      </c>
      <c r="F1050" s="22">
        <f t="shared" si="84"/>
        <v>0.21257989024390245</v>
      </c>
    </row>
    <row r="1051" spans="1:6" x14ac:dyDescent="0.2">
      <c r="A1051" t="s">
        <v>1141</v>
      </c>
      <c r="B1051" s="24">
        <f t="shared" si="80"/>
        <v>2</v>
      </c>
      <c r="C1051" s="22">
        <f t="shared" si="81"/>
        <v>4.3769000000000002E-2</v>
      </c>
      <c r="D1051" s="3">
        <f t="shared" si="82"/>
        <v>-0.1</v>
      </c>
      <c r="E1051" s="3">
        <f t="shared" si="83"/>
        <v>-0.13103752142961936</v>
      </c>
      <c r="F1051" s="22">
        <f t="shared" si="84"/>
        <v>2.1884500000000001E-2</v>
      </c>
    </row>
    <row r="1052" spans="1:6" x14ac:dyDescent="0.2">
      <c r="A1052" s="11" t="s">
        <v>539</v>
      </c>
      <c r="B1052" s="24">
        <f t="shared" si="80"/>
        <v>1</v>
      </c>
      <c r="C1052" s="22">
        <f t="shared" si="81"/>
        <v>5.1527999999999997E-2</v>
      </c>
      <c r="D1052" s="3">
        <f t="shared" si="82"/>
        <v>0</v>
      </c>
      <c r="E1052" s="3">
        <f t="shared" si="83"/>
        <v>-0.13649801324503311</v>
      </c>
      <c r="F1052" s="22">
        <f t="shared" si="84"/>
        <v>5.1527999999999997E-2</v>
      </c>
    </row>
    <row r="1053" spans="1:6" x14ac:dyDescent="0.2">
      <c r="A1053" s="11" t="s">
        <v>481</v>
      </c>
      <c r="B1053" s="24">
        <f t="shared" si="80"/>
        <v>2</v>
      </c>
      <c r="C1053" s="22">
        <f t="shared" si="81"/>
        <v>0.24792500000000001</v>
      </c>
      <c r="D1053" s="3">
        <f t="shared" si="82"/>
        <v>0.1</v>
      </c>
      <c r="E1053" s="3">
        <f t="shared" si="83"/>
        <v>-0.14264740404881238</v>
      </c>
      <c r="F1053" s="22">
        <f t="shared" si="84"/>
        <v>0.1239625</v>
      </c>
    </row>
    <row r="1054" spans="1:6" x14ac:dyDescent="0.2">
      <c r="A1054" s="11" t="s">
        <v>931</v>
      </c>
      <c r="B1054" s="24">
        <f t="shared" si="80"/>
        <v>2</v>
      </c>
      <c r="C1054" s="22">
        <f t="shared" si="81"/>
        <v>0.61924900000000005</v>
      </c>
      <c r="D1054" s="3">
        <f t="shared" si="82"/>
        <v>0.2</v>
      </c>
      <c r="E1054" s="3">
        <f t="shared" si="83"/>
        <v>-0.14422951655945851</v>
      </c>
      <c r="F1054" s="22">
        <f t="shared" si="84"/>
        <v>0.30962450000000002</v>
      </c>
    </row>
    <row r="1055" spans="1:6" x14ac:dyDescent="0.2">
      <c r="A1055" t="s">
        <v>632</v>
      </c>
      <c r="B1055" s="24">
        <f t="shared" si="80"/>
        <v>2</v>
      </c>
      <c r="C1055" s="22">
        <f t="shared" si="81"/>
        <v>0.20042807317073172</v>
      </c>
      <c r="D1055" s="3">
        <f t="shared" si="82"/>
        <v>-0.10000000000000003</v>
      </c>
      <c r="E1055" s="3">
        <f t="shared" si="83"/>
        <v>-0.14608923960379</v>
      </c>
      <c r="F1055" s="22">
        <f t="shared" si="84"/>
        <v>0.10021403658536586</v>
      </c>
    </row>
    <row r="1056" spans="1:6" x14ac:dyDescent="0.2">
      <c r="A1056" s="11" t="s">
        <v>559</v>
      </c>
      <c r="B1056" s="24">
        <f t="shared" si="80"/>
        <v>1</v>
      </c>
      <c r="C1056" s="22">
        <f t="shared" si="81"/>
        <v>1.0649999999999999</v>
      </c>
      <c r="D1056" s="3">
        <f t="shared" si="82"/>
        <v>1.4</v>
      </c>
      <c r="E1056" s="3">
        <f t="shared" si="83"/>
        <v>-0.14669579464773341</v>
      </c>
      <c r="F1056" s="22">
        <f t="shared" si="84"/>
        <v>1.0649999999999999</v>
      </c>
    </row>
    <row r="1057" spans="1:6" x14ac:dyDescent="0.2">
      <c r="A1057" t="s">
        <v>1137</v>
      </c>
      <c r="B1057" s="24">
        <f t="shared" si="80"/>
        <v>2</v>
      </c>
      <c r="C1057" s="22">
        <f t="shared" si="81"/>
        <v>5.2854999999999999E-2</v>
      </c>
      <c r="D1057" s="3">
        <f t="shared" si="82"/>
        <v>-0.1</v>
      </c>
      <c r="E1057" s="3">
        <f t="shared" si="83"/>
        <v>-0.14683382379593121</v>
      </c>
      <c r="F1057" s="22">
        <f t="shared" si="84"/>
        <v>2.64275E-2</v>
      </c>
    </row>
    <row r="1058" spans="1:6" x14ac:dyDescent="0.2">
      <c r="A1058" s="11" t="s">
        <v>131</v>
      </c>
      <c r="B1058" s="24">
        <f t="shared" si="80"/>
        <v>1</v>
      </c>
      <c r="C1058" s="22">
        <f t="shared" si="81"/>
        <v>0.53166599999999997</v>
      </c>
      <c r="D1058" s="3">
        <f t="shared" si="82"/>
        <v>0</v>
      </c>
      <c r="E1058" s="3">
        <f t="shared" si="83"/>
        <v>-0.14855095576187874</v>
      </c>
      <c r="F1058" s="22">
        <f t="shared" si="84"/>
        <v>0.53166599999999997</v>
      </c>
    </row>
    <row r="1059" spans="1:6" x14ac:dyDescent="0.2">
      <c r="A1059" s="11" t="s">
        <v>1214</v>
      </c>
      <c r="B1059" s="24">
        <f t="shared" si="80"/>
        <v>1</v>
      </c>
      <c r="C1059" s="22">
        <f t="shared" si="81"/>
        <v>3.5887000000000002E-2</v>
      </c>
      <c r="D1059" s="3">
        <f t="shared" si="82"/>
        <v>-0.1</v>
      </c>
      <c r="E1059" s="3">
        <f t="shared" si="83"/>
        <v>-0.1494980402720722</v>
      </c>
      <c r="F1059" s="22">
        <f t="shared" si="84"/>
        <v>3.5887000000000002E-2</v>
      </c>
    </row>
    <row r="1060" spans="1:6" x14ac:dyDescent="0.2">
      <c r="A1060" s="11" t="s">
        <v>1889</v>
      </c>
      <c r="B1060" s="24">
        <f t="shared" si="80"/>
        <v>3</v>
      </c>
      <c r="C1060" s="22">
        <f t="shared" si="81"/>
        <v>1.5999989999999999</v>
      </c>
      <c r="D1060" s="3">
        <f t="shared" si="82"/>
        <v>0</v>
      </c>
      <c r="E1060" s="3">
        <f t="shared" si="83"/>
        <v>-0.14969946643667845</v>
      </c>
      <c r="F1060" s="22">
        <f t="shared" si="84"/>
        <v>0.53333299999999995</v>
      </c>
    </row>
    <row r="1061" spans="1:6" x14ac:dyDescent="0.2">
      <c r="A1061" t="s">
        <v>702</v>
      </c>
      <c r="B1061" s="24">
        <f t="shared" si="80"/>
        <v>1</v>
      </c>
      <c r="C1061" s="22">
        <f t="shared" si="81"/>
        <v>0.11321502439024389</v>
      </c>
      <c r="D1061" s="3">
        <f t="shared" si="82"/>
        <v>0</v>
      </c>
      <c r="E1061" s="3">
        <f t="shared" si="83"/>
        <v>-0.15682987368571633</v>
      </c>
      <c r="F1061" s="22">
        <f t="shared" si="84"/>
        <v>0.11321502439024389</v>
      </c>
    </row>
    <row r="1062" spans="1:6" x14ac:dyDescent="0.2">
      <c r="A1062" t="s">
        <v>146</v>
      </c>
      <c r="B1062" s="24">
        <f t="shared" si="80"/>
        <v>1</v>
      </c>
      <c r="C1062" s="22">
        <f t="shared" si="81"/>
        <v>9.0999999999999998E-2</v>
      </c>
      <c r="D1062" s="3">
        <f t="shared" si="82"/>
        <v>-0.1</v>
      </c>
      <c r="E1062" s="3">
        <f t="shared" si="83"/>
        <v>-0.16155079142456422</v>
      </c>
      <c r="F1062" s="22">
        <f t="shared" si="84"/>
        <v>9.0999999999999998E-2</v>
      </c>
    </row>
    <row r="1063" spans="1:6" x14ac:dyDescent="0.2">
      <c r="A1063" s="11" t="s">
        <v>797</v>
      </c>
      <c r="B1063" s="24">
        <f t="shared" si="80"/>
        <v>1</v>
      </c>
      <c r="C1063" s="22">
        <f t="shared" si="81"/>
        <v>0.53749999999999998</v>
      </c>
      <c r="D1063" s="3">
        <f t="shared" si="82"/>
        <v>0</v>
      </c>
      <c r="E1063" s="3">
        <f t="shared" si="83"/>
        <v>-0.16384489350081921</v>
      </c>
      <c r="F1063" s="22">
        <f t="shared" si="84"/>
        <v>0.53749999999999998</v>
      </c>
    </row>
    <row r="1064" spans="1:6" x14ac:dyDescent="0.2">
      <c r="A1064" t="s">
        <v>992</v>
      </c>
      <c r="B1064" s="24">
        <f t="shared" si="80"/>
        <v>1</v>
      </c>
      <c r="C1064" s="22">
        <f t="shared" si="81"/>
        <v>0.12305912195121951</v>
      </c>
      <c r="D1064" s="3">
        <f t="shared" si="82"/>
        <v>0</v>
      </c>
      <c r="E1064" s="3">
        <f t="shared" si="83"/>
        <v>-0.16433577683999714</v>
      </c>
      <c r="F1064" s="22">
        <f t="shared" si="84"/>
        <v>0.12305912195121951</v>
      </c>
    </row>
    <row r="1065" spans="1:6" x14ac:dyDescent="0.2">
      <c r="A1065" s="11" t="s">
        <v>1178</v>
      </c>
      <c r="B1065" s="24">
        <f t="shared" si="80"/>
        <v>1</v>
      </c>
      <c r="C1065" s="22">
        <f t="shared" si="81"/>
        <v>0.5</v>
      </c>
      <c r="D1065" s="3">
        <f t="shared" si="82"/>
        <v>-0.1</v>
      </c>
      <c r="E1065" s="3">
        <f t="shared" si="83"/>
        <v>-0.16553795740032767</v>
      </c>
      <c r="F1065" s="22">
        <f t="shared" si="84"/>
        <v>0.5</v>
      </c>
    </row>
    <row r="1066" spans="1:6" x14ac:dyDescent="0.2">
      <c r="A1066" s="11" t="s">
        <v>1186</v>
      </c>
      <c r="B1066" s="24">
        <f t="shared" si="80"/>
        <v>1</v>
      </c>
      <c r="C1066" s="22">
        <f t="shared" si="81"/>
        <v>0.5</v>
      </c>
      <c r="D1066" s="3">
        <f t="shared" si="82"/>
        <v>-0.1</v>
      </c>
      <c r="E1066" s="3">
        <f t="shared" si="83"/>
        <v>-0.16553795740032767</v>
      </c>
      <c r="F1066" s="22">
        <f t="shared" si="84"/>
        <v>0.5</v>
      </c>
    </row>
    <row r="1067" spans="1:6" x14ac:dyDescent="0.2">
      <c r="A1067" t="s">
        <v>676</v>
      </c>
      <c r="B1067" s="24">
        <f t="shared" si="80"/>
        <v>1</v>
      </c>
      <c r="C1067" s="22">
        <f t="shared" si="81"/>
        <v>0.20385500000000001</v>
      </c>
      <c r="D1067" s="3">
        <f t="shared" si="82"/>
        <v>0</v>
      </c>
      <c r="E1067" s="3">
        <f t="shared" si="83"/>
        <v>-0.17218527068285056</v>
      </c>
      <c r="F1067" s="22">
        <f t="shared" si="84"/>
        <v>0.20385500000000001</v>
      </c>
    </row>
    <row r="1068" spans="1:6" x14ac:dyDescent="0.2">
      <c r="A1068" s="11" t="s">
        <v>1639</v>
      </c>
      <c r="B1068" s="24">
        <f t="shared" si="80"/>
        <v>2</v>
      </c>
      <c r="C1068" s="22">
        <f t="shared" si="81"/>
        <v>2.375</v>
      </c>
      <c r="D1068" s="3">
        <f t="shared" si="82"/>
        <v>3.5</v>
      </c>
      <c r="E1068" s="3">
        <f t="shared" si="83"/>
        <v>-0.17218723890610965</v>
      </c>
      <c r="F1068" s="22">
        <f t="shared" si="84"/>
        <v>1.1875</v>
      </c>
    </row>
    <row r="1069" spans="1:6" x14ac:dyDescent="0.2">
      <c r="A1069" t="s">
        <v>1843</v>
      </c>
      <c r="B1069" s="24">
        <f t="shared" si="80"/>
        <v>1</v>
      </c>
      <c r="C1069" s="22">
        <f t="shared" si="81"/>
        <v>8.9231000000000005E-2</v>
      </c>
      <c r="D1069" s="3">
        <f t="shared" si="82"/>
        <v>-0.1</v>
      </c>
      <c r="E1069" s="3">
        <f t="shared" si="83"/>
        <v>-0.17625342169930747</v>
      </c>
      <c r="F1069" s="22">
        <f t="shared" si="84"/>
        <v>8.9231000000000005E-2</v>
      </c>
    </row>
    <row r="1070" spans="1:6" x14ac:dyDescent="0.2">
      <c r="A1070" t="s">
        <v>1731</v>
      </c>
      <c r="B1070" s="24">
        <f t="shared" si="80"/>
        <v>1</v>
      </c>
      <c r="C1070" s="22">
        <f t="shared" si="81"/>
        <v>0.118462</v>
      </c>
      <c r="D1070" s="3">
        <f t="shared" si="82"/>
        <v>-0.1</v>
      </c>
      <c r="E1070" s="3">
        <f t="shared" si="83"/>
        <v>-0.17863686052572789</v>
      </c>
      <c r="F1070" s="22">
        <f t="shared" si="84"/>
        <v>0.118462</v>
      </c>
    </row>
    <row r="1071" spans="1:6" x14ac:dyDescent="0.2">
      <c r="A1071" t="s">
        <v>1463</v>
      </c>
      <c r="B1071" s="24">
        <f t="shared" si="80"/>
        <v>2</v>
      </c>
      <c r="C1071" s="22">
        <f t="shared" si="81"/>
        <v>0.10892300000000001</v>
      </c>
      <c r="D1071" s="3">
        <f t="shared" si="82"/>
        <v>-0.10000000000000003</v>
      </c>
      <c r="E1071" s="3">
        <f t="shared" si="83"/>
        <v>-0.18814804586662215</v>
      </c>
      <c r="F1071" s="22">
        <f t="shared" si="84"/>
        <v>5.4461500000000003E-2</v>
      </c>
    </row>
    <row r="1072" spans="1:6" x14ac:dyDescent="0.2">
      <c r="A1072" t="s">
        <v>1486</v>
      </c>
      <c r="B1072" s="24">
        <f t="shared" si="80"/>
        <v>1</v>
      </c>
      <c r="C1072" s="22">
        <f t="shared" si="81"/>
        <v>0.36699999999999999</v>
      </c>
      <c r="D1072" s="3">
        <f t="shared" si="82"/>
        <v>-0.1</v>
      </c>
      <c r="E1072" s="3">
        <f t="shared" si="83"/>
        <v>-0.18886853479119559</v>
      </c>
      <c r="F1072" s="22">
        <f t="shared" si="84"/>
        <v>0.36699999999999999</v>
      </c>
    </row>
    <row r="1073" spans="1:6" x14ac:dyDescent="0.2">
      <c r="A1073" s="11" t="s">
        <v>234</v>
      </c>
      <c r="B1073" s="24">
        <f t="shared" si="80"/>
        <v>7</v>
      </c>
      <c r="C1073" s="22">
        <f t="shared" si="81"/>
        <v>23.608536585365854</v>
      </c>
      <c r="D1073" s="3">
        <f t="shared" si="82"/>
        <v>47.4</v>
      </c>
      <c r="E1073" s="3">
        <f t="shared" si="83"/>
        <v>-0.19579082553682703</v>
      </c>
      <c r="F1073" s="22">
        <f t="shared" si="84"/>
        <v>3.3726480836236936</v>
      </c>
    </row>
    <row r="1074" spans="1:6" x14ac:dyDescent="0.2">
      <c r="A1074" s="11" t="s">
        <v>1302</v>
      </c>
      <c r="B1074" s="24">
        <f t="shared" si="80"/>
        <v>2</v>
      </c>
      <c r="C1074" s="22">
        <f t="shared" si="81"/>
        <v>0.55518100000000004</v>
      </c>
      <c r="D1074" s="3">
        <f t="shared" si="82"/>
        <v>0</v>
      </c>
      <c r="E1074" s="3">
        <f t="shared" si="83"/>
        <v>-0.19661295259764777</v>
      </c>
      <c r="F1074" s="22">
        <f t="shared" si="84"/>
        <v>0.27759050000000002</v>
      </c>
    </row>
    <row r="1075" spans="1:6" x14ac:dyDescent="0.2">
      <c r="A1075" s="11" t="s">
        <v>1277</v>
      </c>
      <c r="B1075" s="24">
        <f t="shared" si="80"/>
        <v>1</v>
      </c>
      <c r="C1075" s="22">
        <f t="shared" si="81"/>
        <v>0.55000000000000004</v>
      </c>
      <c r="D1075" s="3">
        <f t="shared" si="82"/>
        <v>0</v>
      </c>
      <c r="E1075" s="3">
        <f t="shared" si="83"/>
        <v>-0.19661387220098306</v>
      </c>
      <c r="F1075" s="22">
        <f t="shared" si="84"/>
        <v>0.55000000000000004</v>
      </c>
    </row>
    <row r="1076" spans="1:6" x14ac:dyDescent="0.2">
      <c r="A1076" s="11" t="s">
        <v>1304</v>
      </c>
      <c r="B1076" s="24">
        <f t="shared" si="80"/>
        <v>3</v>
      </c>
      <c r="C1076" s="22">
        <f t="shared" si="81"/>
        <v>1.0083260000000001</v>
      </c>
      <c r="D1076" s="3">
        <f t="shared" si="82"/>
        <v>0.7</v>
      </c>
      <c r="E1076" s="3">
        <f t="shared" si="83"/>
        <v>-0.19720264346068639</v>
      </c>
      <c r="F1076" s="22">
        <f t="shared" si="84"/>
        <v>0.33610866666666667</v>
      </c>
    </row>
    <row r="1077" spans="1:6" x14ac:dyDescent="0.2">
      <c r="A1077" t="s">
        <v>1298</v>
      </c>
      <c r="B1077" s="24">
        <f t="shared" si="80"/>
        <v>1</v>
      </c>
      <c r="C1077" s="22">
        <f t="shared" si="81"/>
        <v>4.7E-2</v>
      </c>
      <c r="D1077" s="3">
        <f t="shared" si="82"/>
        <v>-0.2</v>
      </c>
      <c r="E1077" s="3">
        <f t="shared" si="83"/>
        <v>-0.19933594756275583</v>
      </c>
      <c r="F1077" s="22">
        <f t="shared" si="84"/>
        <v>4.7E-2</v>
      </c>
    </row>
    <row r="1078" spans="1:6" x14ac:dyDescent="0.2">
      <c r="A1078" s="11" t="s">
        <v>228</v>
      </c>
      <c r="B1078" s="24">
        <f t="shared" si="80"/>
        <v>2</v>
      </c>
      <c r="C1078" s="22">
        <f t="shared" si="81"/>
        <v>2.8079E-2</v>
      </c>
      <c r="D1078" s="3">
        <f t="shared" si="82"/>
        <v>-0.2</v>
      </c>
      <c r="E1078" s="3">
        <f t="shared" si="83"/>
        <v>-0.19999982110399064</v>
      </c>
      <c r="F1078" s="22">
        <f t="shared" si="84"/>
        <v>1.40395E-2</v>
      </c>
    </row>
    <row r="1079" spans="1:6" x14ac:dyDescent="0.2">
      <c r="A1079" s="11" t="s">
        <v>806</v>
      </c>
      <c r="B1079" s="24">
        <f t="shared" si="80"/>
        <v>1</v>
      </c>
      <c r="C1079" s="22">
        <f t="shared" si="81"/>
        <v>8.0649999999999993E-3</v>
      </c>
      <c r="D1079" s="3">
        <f t="shared" si="82"/>
        <v>-0.2</v>
      </c>
      <c r="E1079" s="3">
        <f t="shared" si="83"/>
        <v>-0.20000121220284195</v>
      </c>
      <c r="F1079" s="22">
        <f t="shared" si="84"/>
        <v>8.0649999999999993E-3</v>
      </c>
    </row>
    <row r="1080" spans="1:6" x14ac:dyDescent="0.2">
      <c r="A1080" s="11" t="s">
        <v>1734</v>
      </c>
      <c r="B1080" s="24">
        <f t="shared" si="80"/>
        <v>3</v>
      </c>
      <c r="C1080" s="22">
        <f t="shared" si="81"/>
        <v>2.3250000000000002</v>
      </c>
      <c r="D1080" s="3">
        <f t="shared" si="82"/>
        <v>2.0000000000000004</v>
      </c>
      <c r="E1080" s="3">
        <f t="shared" si="83"/>
        <v>-0.20053718822705546</v>
      </c>
      <c r="F1080" s="22">
        <f t="shared" si="84"/>
        <v>0.77500000000000002</v>
      </c>
    </row>
    <row r="1081" spans="1:6" x14ac:dyDescent="0.2">
      <c r="A1081" t="s">
        <v>409</v>
      </c>
      <c r="B1081" s="24">
        <f t="shared" si="80"/>
        <v>1</v>
      </c>
      <c r="C1081" s="22">
        <f t="shared" si="81"/>
        <v>1.1783E-2</v>
      </c>
      <c r="D1081" s="3">
        <f t="shared" si="82"/>
        <v>-0.2</v>
      </c>
      <c r="E1081" s="3">
        <f t="shared" si="83"/>
        <v>-0.2011638692382158</v>
      </c>
      <c r="F1081" s="22">
        <f t="shared" si="84"/>
        <v>1.1783E-2</v>
      </c>
    </row>
    <row r="1082" spans="1:6" x14ac:dyDescent="0.2">
      <c r="A1082" t="s">
        <v>815</v>
      </c>
      <c r="B1082" s="24">
        <f t="shared" si="80"/>
        <v>1</v>
      </c>
      <c r="C1082" s="22">
        <f t="shared" si="81"/>
        <v>9.0830000000000008E-3</v>
      </c>
      <c r="D1082" s="3">
        <f t="shared" si="82"/>
        <v>-0.2</v>
      </c>
      <c r="E1082" s="3">
        <f t="shared" si="83"/>
        <v>-0.20144386030233077</v>
      </c>
      <c r="F1082" s="22">
        <f t="shared" si="84"/>
        <v>9.0830000000000008E-3</v>
      </c>
    </row>
    <row r="1083" spans="1:6" x14ac:dyDescent="0.2">
      <c r="A1083" t="s">
        <v>1447</v>
      </c>
      <c r="B1083" s="24">
        <f t="shared" si="80"/>
        <v>1</v>
      </c>
      <c r="C1083" s="22">
        <f t="shared" si="81"/>
        <v>3.457E-3</v>
      </c>
      <c r="D1083" s="3">
        <f t="shared" si="82"/>
        <v>-0.2</v>
      </c>
      <c r="E1083" s="3">
        <f t="shared" si="83"/>
        <v>-0.2014787698264949</v>
      </c>
      <c r="F1083" s="22">
        <f t="shared" si="84"/>
        <v>3.457E-3</v>
      </c>
    </row>
    <row r="1084" spans="1:6" x14ac:dyDescent="0.2">
      <c r="A1084" s="11" t="s">
        <v>1871</v>
      </c>
      <c r="B1084" s="24">
        <f t="shared" si="80"/>
        <v>1</v>
      </c>
      <c r="C1084" s="22">
        <f t="shared" si="81"/>
        <v>1.4865E-2</v>
      </c>
      <c r="D1084" s="3">
        <f t="shared" si="82"/>
        <v>-0.2</v>
      </c>
      <c r="E1084" s="3">
        <f t="shared" si="83"/>
        <v>-0.20155284437141785</v>
      </c>
      <c r="F1084" s="22">
        <f t="shared" si="84"/>
        <v>1.4865E-2</v>
      </c>
    </row>
    <row r="1085" spans="1:6" x14ac:dyDescent="0.2">
      <c r="A1085" s="11" t="s">
        <v>633</v>
      </c>
      <c r="B1085" s="24">
        <f t="shared" si="80"/>
        <v>1</v>
      </c>
      <c r="C1085" s="22">
        <f t="shared" si="81"/>
        <v>1.3731E-2</v>
      </c>
      <c r="D1085" s="3">
        <f t="shared" si="82"/>
        <v>-0.2</v>
      </c>
      <c r="E1085" s="3">
        <f t="shared" si="83"/>
        <v>-0.20205995264729096</v>
      </c>
      <c r="F1085" s="22">
        <f t="shared" si="84"/>
        <v>1.3731E-2</v>
      </c>
    </row>
    <row r="1086" spans="1:6" x14ac:dyDescent="0.2">
      <c r="A1086" t="s">
        <v>1813</v>
      </c>
      <c r="B1086" s="24">
        <f t="shared" si="80"/>
        <v>1</v>
      </c>
      <c r="C1086" s="22">
        <f t="shared" si="81"/>
        <v>0.01</v>
      </c>
      <c r="D1086" s="3">
        <f t="shared" si="82"/>
        <v>-0.2</v>
      </c>
      <c r="E1086" s="3">
        <f t="shared" si="83"/>
        <v>-0.20240432779002204</v>
      </c>
      <c r="F1086" s="22">
        <f t="shared" si="84"/>
        <v>0.01</v>
      </c>
    </row>
    <row r="1087" spans="1:6" x14ac:dyDescent="0.2">
      <c r="A1087" t="s">
        <v>1352</v>
      </c>
      <c r="B1087" s="24">
        <f t="shared" si="80"/>
        <v>1</v>
      </c>
      <c r="C1087" s="22">
        <f t="shared" si="81"/>
        <v>1.2855E-2</v>
      </c>
      <c r="D1087" s="3">
        <f t="shared" si="82"/>
        <v>-0.2</v>
      </c>
      <c r="E1087" s="3">
        <f t="shared" si="83"/>
        <v>-0.20365447911236878</v>
      </c>
      <c r="F1087" s="22">
        <f t="shared" si="84"/>
        <v>1.2855E-2</v>
      </c>
    </row>
    <row r="1088" spans="1:6" x14ac:dyDescent="0.2">
      <c r="A1088" s="11" t="s">
        <v>92</v>
      </c>
      <c r="B1088" s="24">
        <f t="shared" si="80"/>
        <v>1</v>
      </c>
      <c r="C1088" s="22">
        <f t="shared" si="81"/>
        <v>9.6769999999999998E-3</v>
      </c>
      <c r="D1088" s="3">
        <f t="shared" si="82"/>
        <v>-0.2</v>
      </c>
      <c r="E1088" s="3">
        <f t="shared" si="83"/>
        <v>-0.20403962556401106</v>
      </c>
      <c r="F1088" s="22">
        <f t="shared" si="84"/>
        <v>9.6769999999999998E-3</v>
      </c>
    </row>
    <row r="1089" spans="1:6" x14ac:dyDescent="0.2">
      <c r="A1089" t="s">
        <v>1929</v>
      </c>
      <c r="B1089" s="24">
        <f t="shared" si="80"/>
        <v>1</v>
      </c>
      <c r="C1089" s="22">
        <f t="shared" si="81"/>
        <v>1.2E-2</v>
      </c>
      <c r="D1089" s="3">
        <f t="shared" si="82"/>
        <v>-0.2</v>
      </c>
      <c r="E1089" s="3">
        <f t="shared" si="83"/>
        <v>-0.20666342273234681</v>
      </c>
      <c r="F1089" s="22">
        <f t="shared" si="84"/>
        <v>1.2E-2</v>
      </c>
    </row>
    <row r="1090" spans="1:6" x14ac:dyDescent="0.2">
      <c r="A1090" t="s">
        <v>42</v>
      </c>
      <c r="B1090" s="24">
        <f t="shared" ref="B1090:B1153" si="85">SUMIF(Player,A1090,Count)</f>
        <v>1</v>
      </c>
      <c r="C1090" s="22">
        <f t="shared" ref="C1090:C1153" si="86">SUMIF(Player,A1090,Cap)/1000000</f>
        <v>0.01</v>
      </c>
      <c r="D1090" s="3">
        <f t="shared" ref="D1090:D1153" si="87">SUMIF(Player,A1090,GVT)</f>
        <v>-0.2</v>
      </c>
      <c r="E1090" s="3">
        <f t="shared" ref="E1090:E1153" si="88">SUMIF(Player,A1090,GVS)</f>
        <v>-0.20870137676388931</v>
      </c>
      <c r="F1090" s="22">
        <f t="shared" ref="F1090:F1153" si="89">C1090/B1090</f>
        <v>0.01</v>
      </c>
    </row>
    <row r="1091" spans="1:6" x14ac:dyDescent="0.2">
      <c r="A1091" t="s">
        <v>1935</v>
      </c>
      <c r="B1091" s="24">
        <f t="shared" si="85"/>
        <v>1</v>
      </c>
      <c r="C1091" s="22">
        <f t="shared" si="86"/>
        <v>0.01</v>
      </c>
      <c r="D1091" s="3">
        <f t="shared" si="87"/>
        <v>-0.2</v>
      </c>
      <c r="E1091" s="3">
        <f t="shared" si="88"/>
        <v>-0.20870137676388931</v>
      </c>
      <c r="F1091" s="22">
        <f t="shared" si="89"/>
        <v>0.01</v>
      </c>
    </row>
    <row r="1092" spans="1:6" x14ac:dyDescent="0.2">
      <c r="A1092" s="11" t="s">
        <v>1312</v>
      </c>
      <c r="B1092" s="24">
        <f t="shared" si="85"/>
        <v>4</v>
      </c>
      <c r="C1092" s="22">
        <f t="shared" si="86"/>
        <v>1.547434</v>
      </c>
      <c r="D1092" s="3">
        <f t="shared" si="87"/>
        <v>0.69999999999999973</v>
      </c>
      <c r="E1092" s="3">
        <f t="shared" si="88"/>
        <v>-0.2093810775623246</v>
      </c>
      <c r="F1092" s="22">
        <f t="shared" si="89"/>
        <v>0.38685849999999999</v>
      </c>
    </row>
    <row r="1093" spans="1:6" x14ac:dyDescent="0.2">
      <c r="A1093" s="11" t="s">
        <v>1449</v>
      </c>
      <c r="B1093" s="24">
        <f t="shared" si="85"/>
        <v>1</v>
      </c>
      <c r="C1093" s="22">
        <f t="shared" si="86"/>
        <v>0.55500000000000005</v>
      </c>
      <c r="D1093" s="3">
        <f t="shared" si="87"/>
        <v>0</v>
      </c>
      <c r="E1093" s="3">
        <f t="shared" si="88"/>
        <v>-0.2097214636810486</v>
      </c>
      <c r="F1093" s="22">
        <f t="shared" si="89"/>
        <v>0.55500000000000005</v>
      </c>
    </row>
    <row r="1094" spans="1:6" x14ac:dyDescent="0.2">
      <c r="A1094" s="11" t="s">
        <v>65</v>
      </c>
      <c r="B1094" s="24">
        <f t="shared" si="85"/>
        <v>1</v>
      </c>
      <c r="C1094" s="22">
        <f t="shared" si="86"/>
        <v>1.5089999999999999E-2</v>
      </c>
      <c r="D1094" s="3">
        <f t="shared" si="87"/>
        <v>-0.2</v>
      </c>
      <c r="E1094" s="3">
        <f t="shared" si="88"/>
        <v>-0.21086591689676074</v>
      </c>
      <c r="F1094" s="22">
        <f t="shared" si="89"/>
        <v>1.5089999999999999E-2</v>
      </c>
    </row>
    <row r="1095" spans="1:6" x14ac:dyDescent="0.2">
      <c r="A1095" t="s">
        <v>66</v>
      </c>
      <c r="B1095" s="24">
        <f t="shared" si="85"/>
        <v>1</v>
      </c>
      <c r="C1095" s="22">
        <f t="shared" si="86"/>
        <v>1.3653999999999999E-2</v>
      </c>
      <c r="D1095" s="3">
        <f t="shared" si="87"/>
        <v>-0.2</v>
      </c>
      <c r="E1095" s="3">
        <f t="shared" si="88"/>
        <v>-0.21206380221907811</v>
      </c>
      <c r="F1095" s="22">
        <f t="shared" si="89"/>
        <v>1.3653999999999999E-2</v>
      </c>
    </row>
    <row r="1096" spans="1:6" x14ac:dyDescent="0.2">
      <c r="A1096" t="s">
        <v>71</v>
      </c>
      <c r="B1096" s="24">
        <f t="shared" si="85"/>
        <v>1</v>
      </c>
      <c r="C1096" s="22">
        <f t="shared" si="86"/>
        <v>4.2000000000000003E-2</v>
      </c>
      <c r="D1096" s="3">
        <f t="shared" si="87"/>
        <v>-0.2</v>
      </c>
      <c r="E1096" s="3">
        <f t="shared" si="88"/>
        <v>-0.21387640610241293</v>
      </c>
      <c r="F1096" s="22">
        <f t="shared" si="89"/>
        <v>4.2000000000000003E-2</v>
      </c>
    </row>
    <row r="1097" spans="1:6" x14ac:dyDescent="0.2">
      <c r="A1097" t="s">
        <v>1156</v>
      </c>
      <c r="B1097" s="24">
        <f t="shared" si="85"/>
        <v>2</v>
      </c>
      <c r="C1097" s="22">
        <f t="shared" si="86"/>
        <v>5.8420170731707313E-2</v>
      </c>
      <c r="D1097" s="3">
        <f t="shared" si="87"/>
        <v>-0.2</v>
      </c>
      <c r="E1097" s="3">
        <f t="shared" si="88"/>
        <v>-0.21416112857353845</v>
      </c>
      <c r="F1097" s="22">
        <f t="shared" si="89"/>
        <v>2.9210085365853657E-2</v>
      </c>
    </row>
    <row r="1098" spans="1:6" x14ac:dyDescent="0.2">
      <c r="A1098" t="s">
        <v>1372</v>
      </c>
      <c r="B1098" s="24">
        <f t="shared" si="85"/>
        <v>1</v>
      </c>
      <c r="C1098" s="22">
        <f t="shared" si="86"/>
        <v>7.3880195121951209E-2</v>
      </c>
      <c r="D1098" s="3">
        <f t="shared" si="87"/>
        <v>-0.2</v>
      </c>
      <c r="E1098" s="3">
        <f t="shared" si="88"/>
        <v>-0.21794420656605393</v>
      </c>
      <c r="F1098" s="22">
        <f t="shared" si="89"/>
        <v>7.3880195121951209E-2</v>
      </c>
    </row>
    <row r="1099" spans="1:6" x14ac:dyDescent="0.2">
      <c r="A1099" s="11" t="s">
        <v>1226</v>
      </c>
      <c r="B1099" s="24">
        <f t="shared" si="85"/>
        <v>3</v>
      </c>
      <c r="C1099" s="22">
        <f t="shared" si="86"/>
        <v>0.62951587804878051</v>
      </c>
      <c r="D1099" s="3">
        <f t="shared" si="87"/>
        <v>0.10000000000000009</v>
      </c>
      <c r="E1099" s="3">
        <f t="shared" si="88"/>
        <v>-0.2216205433457771</v>
      </c>
      <c r="F1099" s="22">
        <f t="shared" si="89"/>
        <v>0.20983862601626016</v>
      </c>
    </row>
    <row r="1100" spans="1:6" x14ac:dyDescent="0.2">
      <c r="A1100" t="s">
        <v>97</v>
      </c>
      <c r="B1100" s="24">
        <f t="shared" si="85"/>
        <v>1</v>
      </c>
      <c r="C1100" s="22">
        <f t="shared" si="86"/>
        <v>5.090926829268292E-2</v>
      </c>
      <c r="D1100" s="3">
        <f t="shared" si="87"/>
        <v>-0.2</v>
      </c>
      <c r="E1100" s="3">
        <f t="shared" si="88"/>
        <v>-0.22819863529075174</v>
      </c>
      <c r="F1100" s="22">
        <f t="shared" si="89"/>
        <v>5.090926829268292E-2</v>
      </c>
    </row>
    <row r="1101" spans="1:6" x14ac:dyDescent="0.2">
      <c r="A1101" s="11" t="s">
        <v>1366</v>
      </c>
      <c r="B1101" s="24">
        <f t="shared" si="85"/>
        <v>3</v>
      </c>
      <c r="C1101" s="22">
        <f t="shared" si="86"/>
        <v>0.71904400000000002</v>
      </c>
      <c r="D1101" s="3">
        <f t="shared" si="87"/>
        <v>9.9999999999999978E-2</v>
      </c>
      <c r="E1101" s="3">
        <f t="shared" si="88"/>
        <v>-0.22977161400397328</v>
      </c>
      <c r="F1101" s="22">
        <f t="shared" si="89"/>
        <v>0.23968133333333333</v>
      </c>
    </row>
    <row r="1102" spans="1:6" x14ac:dyDescent="0.2">
      <c r="A1102" t="s">
        <v>517</v>
      </c>
      <c r="B1102" s="24">
        <f t="shared" si="85"/>
        <v>1</v>
      </c>
      <c r="C1102" s="22">
        <f t="shared" si="86"/>
        <v>2.3E-2</v>
      </c>
      <c r="D1102" s="3">
        <f t="shared" si="87"/>
        <v>-0.2</v>
      </c>
      <c r="E1102" s="3">
        <f t="shared" si="88"/>
        <v>-0.23008844491513297</v>
      </c>
      <c r="F1102" s="22">
        <f t="shared" si="89"/>
        <v>2.3E-2</v>
      </c>
    </row>
    <row r="1103" spans="1:6" x14ac:dyDescent="0.2">
      <c r="A1103" t="s">
        <v>575</v>
      </c>
      <c r="B1103" s="24">
        <f t="shared" si="85"/>
        <v>2</v>
      </c>
      <c r="C1103" s="22">
        <f t="shared" si="86"/>
        <v>3.4486999999999997E-2</v>
      </c>
      <c r="D1103" s="3">
        <f t="shared" si="87"/>
        <v>-0.2</v>
      </c>
      <c r="E1103" s="3">
        <f t="shared" si="88"/>
        <v>-0.23068890992670141</v>
      </c>
      <c r="F1103" s="22">
        <f t="shared" si="89"/>
        <v>1.7243499999999998E-2</v>
      </c>
    </row>
    <row r="1104" spans="1:6" x14ac:dyDescent="0.2">
      <c r="A1104" s="11" t="s">
        <v>783</v>
      </c>
      <c r="B1104" s="24">
        <f t="shared" si="85"/>
        <v>1</v>
      </c>
      <c r="C1104" s="22">
        <f t="shared" si="86"/>
        <v>0.52500000000000002</v>
      </c>
      <c r="D1104" s="3">
        <f t="shared" si="87"/>
        <v>-0.1</v>
      </c>
      <c r="E1104" s="3">
        <f t="shared" si="88"/>
        <v>-0.23107591480065537</v>
      </c>
      <c r="F1104" s="22">
        <f t="shared" si="89"/>
        <v>0.52500000000000002</v>
      </c>
    </row>
    <row r="1105" spans="1:6" x14ac:dyDescent="0.2">
      <c r="A1105" s="11" t="s">
        <v>824</v>
      </c>
      <c r="B1105" s="24">
        <f t="shared" si="85"/>
        <v>7</v>
      </c>
      <c r="C1105" s="22">
        <f t="shared" si="86"/>
        <v>15.066463414634146</v>
      </c>
      <c r="D1105" s="3">
        <f t="shared" si="87"/>
        <v>25.800000000000004</v>
      </c>
      <c r="E1105" s="3">
        <f t="shared" si="88"/>
        <v>-0.23617714956208147</v>
      </c>
      <c r="F1105" s="22">
        <f t="shared" si="89"/>
        <v>2.1523519163763067</v>
      </c>
    </row>
    <row r="1106" spans="1:6" x14ac:dyDescent="0.2">
      <c r="A1106" t="s">
        <v>1872</v>
      </c>
      <c r="B1106" s="24">
        <f t="shared" si="85"/>
        <v>1</v>
      </c>
      <c r="C1106" s="22">
        <f t="shared" si="86"/>
        <v>5.2791219512195113E-2</v>
      </c>
      <c r="D1106" s="3">
        <f t="shared" si="87"/>
        <v>-0.2</v>
      </c>
      <c r="E1106" s="3">
        <f t="shared" si="88"/>
        <v>-0.23849265145554682</v>
      </c>
      <c r="F1106" s="22">
        <f t="shared" si="89"/>
        <v>5.2791219512195113E-2</v>
      </c>
    </row>
    <row r="1107" spans="1:6" x14ac:dyDescent="0.2">
      <c r="A1107" s="11" t="s">
        <v>1698</v>
      </c>
      <c r="B1107" s="24">
        <f t="shared" si="85"/>
        <v>3</v>
      </c>
      <c r="C1107" s="22">
        <f t="shared" si="86"/>
        <v>0.61017299999999997</v>
      </c>
      <c r="D1107" s="3">
        <f t="shared" si="87"/>
        <v>-0.10000000000000009</v>
      </c>
      <c r="E1107" s="3">
        <f t="shared" si="88"/>
        <v>-0.24318592590709981</v>
      </c>
      <c r="F1107" s="22">
        <f t="shared" si="89"/>
        <v>0.20339099999999999</v>
      </c>
    </row>
    <row r="1108" spans="1:6" x14ac:dyDescent="0.2">
      <c r="A1108" t="s">
        <v>690</v>
      </c>
      <c r="B1108" s="24">
        <f t="shared" si="85"/>
        <v>2</v>
      </c>
      <c r="C1108" s="22">
        <f t="shared" si="86"/>
        <v>0.27437539024390245</v>
      </c>
      <c r="D1108" s="3">
        <f t="shared" si="87"/>
        <v>0</v>
      </c>
      <c r="E1108" s="3">
        <f t="shared" si="88"/>
        <v>-0.24421660962992497</v>
      </c>
      <c r="F1108" s="22">
        <f t="shared" si="89"/>
        <v>0.13718769512195123</v>
      </c>
    </row>
    <row r="1109" spans="1:6" x14ac:dyDescent="0.2">
      <c r="A1109" s="11" t="s">
        <v>516</v>
      </c>
      <c r="B1109" s="24">
        <f t="shared" si="85"/>
        <v>4</v>
      </c>
      <c r="C1109" s="22">
        <f t="shared" si="86"/>
        <v>1.4332119999999999</v>
      </c>
      <c r="D1109" s="3">
        <f t="shared" si="87"/>
        <v>0.79999999999999982</v>
      </c>
      <c r="E1109" s="3">
        <f t="shared" si="88"/>
        <v>-0.24426248326986028</v>
      </c>
      <c r="F1109" s="22">
        <f t="shared" si="89"/>
        <v>0.35830299999999998</v>
      </c>
    </row>
    <row r="1110" spans="1:6" x14ac:dyDescent="0.2">
      <c r="A1110" s="11" t="s">
        <v>906</v>
      </c>
      <c r="B1110" s="24">
        <f t="shared" si="85"/>
        <v>3</v>
      </c>
      <c r="C1110" s="22">
        <f t="shared" si="86"/>
        <v>4.8412999999999998E-2</v>
      </c>
      <c r="D1110" s="3">
        <f t="shared" si="87"/>
        <v>-0.2</v>
      </c>
      <c r="E1110" s="3">
        <f t="shared" si="88"/>
        <v>-0.24579814426068797</v>
      </c>
      <c r="F1110" s="22">
        <f t="shared" si="89"/>
        <v>1.6137666666666665E-2</v>
      </c>
    </row>
    <row r="1111" spans="1:6" x14ac:dyDescent="0.2">
      <c r="A1111" s="11" t="s">
        <v>483</v>
      </c>
      <c r="B1111" s="24">
        <f t="shared" si="85"/>
        <v>6</v>
      </c>
      <c r="C1111" s="22">
        <f t="shared" si="86"/>
        <v>3.8618119512195119</v>
      </c>
      <c r="D1111" s="3">
        <f t="shared" si="87"/>
        <v>3.7</v>
      </c>
      <c r="E1111" s="3">
        <f t="shared" si="88"/>
        <v>-0.25511956468681696</v>
      </c>
      <c r="F1111" s="22">
        <f t="shared" si="89"/>
        <v>0.64363532520325195</v>
      </c>
    </row>
    <row r="1112" spans="1:6" x14ac:dyDescent="0.2">
      <c r="A1112" s="11" t="s">
        <v>1923</v>
      </c>
      <c r="B1112" s="24">
        <f t="shared" si="85"/>
        <v>3</v>
      </c>
      <c r="C1112" s="22">
        <f t="shared" si="86"/>
        <v>1.4743280000000001</v>
      </c>
      <c r="D1112" s="3">
        <f t="shared" si="87"/>
        <v>1.9</v>
      </c>
      <c r="E1112" s="3">
        <f t="shared" si="88"/>
        <v>-0.26175750086193361</v>
      </c>
      <c r="F1112" s="22">
        <f t="shared" si="89"/>
        <v>0.49144266666666669</v>
      </c>
    </row>
    <row r="1113" spans="1:6" x14ac:dyDescent="0.2">
      <c r="A1113" t="s">
        <v>284</v>
      </c>
      <c r="B1113" s="24">
        <f t="shared" si="85"/>
        <v>1</v>
      </c>
      <c r="C1113" s="22">
        <f t="shared" si="86"/>
        <v>0.24478946341463415</v>
      </c>
      <c r="D1113" s="3">
        <f t="shared" si="87"/>
        <v>-0.2</v>
      </c>
      <c r="E1113" s="3">
        <f t="shared" si="88"/>
        <v>-0.26317166669050851</v>
      </c>
      <c r="F1113" s="22">
        <f t="shared" si="89"/>
        <v>0.24478946341463415</v>
      </c>
    </row>
    <row r="1114" spans="1:6" x14ac:dyDescent="0.2">
      <c r="A1114" s="11" t="s">
        <v>1741</v>
      </c>
      <c r="B1114" s="24">
        <f t="shared" si="85"/>
        <v>2</v>
      </c>
      <c r="C1114" s="22">
        <f t="shared" si="86"/>
        <v>5.4883682926829262E-2</v>
      </c>
      <c r="D1114" s="3">
        <f t="shared" si="87"/>
        <v>-0.2</v>
      </c>
      <c r="E1114" s="3">
        <f t="shared" si="88"/>
        <v>-0.26403553636170352</v>
      </c>
      <c r="F1114" s="22">
        <f t="shared" si="89"/>
        <v>2.7441841463414631E-2</v>
      </c>
    </row>
    <row r="1115" spans="1:6" x14ac:dyDescent="0.2">
      <c r="A1115" s="11" t="s">
        <v>1233</v>
      </c>
      <c r="B1115" s="24">
        <f t="shared" si="85"/>
        <v>2</v>
      </c>
      <c r="C1115" s="22">
        <f t="shared" si="86"/>
        <v>3.8710000000000001E-2</v>
      </c>
      <c r="D1115" s="3">
        <f t="shared" si="87"/>
        <v>-0.2</v>
      </c>
      <c r="E1115" s="3">
        <f t="shared" si="88"/>
        <v>-0.26602363037955307</v>
      </c>
      <c r="F1115" s="22">
        <f t="shared" si="89"/>
        <v>1.9355000000000001E-2</v>
      </c>
    </row>
    <row r="1116" spans="1:6" x14ac:dyDescent="0.2">
      <c r="A1116" s="11" t="s">
        <v>461</v>
      </c>
      <c r="B1116" s="24">
        <f t="shared" si="85"/>
        <v>2</v>
      </c>
      <c r="C1116" s="22">
        <f t="shared" si="86"/>
        <v>7.1682999999999997E-2</v>
      </c>
      <c r="D1116" s="3">
        <f t="shared" si="87"/>
        <v>-0.2</v>
      </c>
      <c r="E1116" s="3">
        <f t="shared" si="88"/>
        <v>-0.27114414979741153</v>
      </c>
      <c r="F1116" s="22">
        <f t="shared" si="89"/>
        <v>3.5841499999999998E-2</v>
      </c>
    </row>
    <row r="1117" spans="1:6" x14ac:dyDescent="0.2">
      <c r="A1117" t="s">
        <v>367</v>
      </c>
      <c r="B1117" s="24">
        <f t="shared" si="85"/>
        <v>2</v>
      </c>
      <c r="C1117" s="22">
        <f t="shared" si="86"/>
        <v>0.43161500000000003</v>
      </c>
      <c r="D1117" s="3">
        <f t="shared" si="87"/>
        <v>-0.2</v>
      </c>
      <c r="E1117" s="3">
        <f t="shared" si="88"/>
        <v>-0.2767609037011064</v>
      </c>
      <c r="F1117" s="22">
        <f t="shared" si="89"/>
        <v>0.21580750000000001</v>
      </c>
    </row>
    <row r="1118" spans="1:6" x14ac:dyDescent="0.2">
      <c r="A1118" t="s">
        <v>52</v>
      </c>
      <c r="B1118" s="24">
        <f t="shared" si="85"/>
        <v>1</v>
      </c>
      <c r="C1118" s="22">
        <f t="shared" si="86"/>
        <v>0.14099999999999999</v>
      </c>
      <c r="D1118" s="3">
        <f t="shared" si="87"/>
        <v>-0.2</v>
      </c>
      <c r="E1118" s="3">
        <f t="shared" si="88"/>
        <v>-0.27986947934854167</v>
      </c>
      <c r="F1118" s="22">
        <f t="shared" si="89"/>
        <v>0.14099999999999999</v>
      </c>
    </row>
    <row r="1119" spans="1:6" x14ac:dyDescent="0.2">
      <c r="A1119" t="s">
        <v>956</v>
      </c>
      <c r="B1119" s="24">
        <f t="shared" si="85"/>
        <v>3</v>
      </c>
      <c r="C1119" s="22">
        <f t="shared" si="86"/>
        <v>0.69263307317073175</v>
      </c>
      <c r="D1119" s="3">
        <f t="shared" si="87"/>
        <v>-0.19999999999999996</v>
      </c>
      <c r="E1119" s="3">
        <f t="shared" si="88"/>
        <v>-0.28131813548798712</v>
      </c>
      <c r="F1119" s="22">
        <f t="shared" si="89"/>
        <v>0.23087769105691058</v>
      </c>
    </row>
    <row r="1120" spans="1:6" x14ac:dyDescent="0.2">
      <c r="A1120" t="s">
        <v>1365</v>
      </c>
      <c r="B1120" s="24">
        <f t="shared" si="85"/>
        <v>1</v>
      </c>
      <c r="C1120" s="22">
        <f t="shared" si="86"/>
        <v>0.17399999999999999</v>
      </c>
      <c r="D1120" s="3">
        <f t="shared" si="87"/>
        <v>-0.1</v>
      </c>
      <c r="E1120" s="3">
        <f t="shared" si="88"/>
        <v>-0.2816297907662364</v>
      </c>
      <c r="F1120" s="22">
        <f t="shared" si="89"/>
        <v>0.17399999999999999</v>
      </c>
    </row>
    <row r="1121" spans="1:6" x14ac:dyDescent="0.2">
      <c r="A1121" s="11" t="s">
        <v>1540</v>
      </c>
      <c r="B1121" s="24">
        <f t="shared" si="85"/>
        <v>1</v>
      </c>
      <c r="C1121" s="22">
        <f t="shared" si="86"/>
        <v>0.85</v>
      </c>
      <c r="D1121" s="3">
        <f t="shared" si="87"/>
        <v>0.7</v>
      </c>
      <c r="E1121" s="3">
        <f t="shared" si="88"/>
        <v>-0.28306936100491531</v>
      </c>
      <c r="F1121" s="22">
        <f t="shared" si="89"/>
        <v>0.85</v>
      </c>
    </row>
    <row r="1122" spans="1:6" x14ac:dyDescent="0.2">
      <c r="A1122" s="11" t="s">
        <v>1066</v>
      </c>
      <c r="B1122" s="24">
        <f t="shared" si="85"/>
        <v>2</v>
      </c>
      <c r="C1122" s="22">
        <f t="shared" si="86"/>
        <v>0.59091400000000005</v>
      </c>
      <c r="D1122" s="3">
        <f t="shared" si="87"/>
        <v>0</v>
      </c>
      <c r="E1122" s="3">
        <f t="shared" si="88"/>
        <v>-0.28971395848372616</v>
      </c>
      <c r="F1122" s="22">
        <f t="shared" si="89"/>
        <v>0.29545700000000003</v>
      </c>
    </row>
    <row r="1123" spans="1:6" x14ac:dyDescent="0.2">
      <c r="A1123" s="11" t="s">
        <v>1403</v>
      </c>
      <c r="B1123" s="24">
        <f t="shared" si="85"/>
        <v>3</v>
      </c>
      <c r="C1123" s="22">
        <f t="shared" si="86"/>
        <v>0.23612900000000001</v>
      </c>
      <c r="D1123" s="3">
        <f t="shared" si="87"/>
        <v>5.5511151231257827E-17</v>
      </c>
      <c r="E1123" s="3">
        <f t="shared" si="88"/>
        <v>-0.29404603999818724</v>
      </c>
      <c r="F1123" s="22">
        <f t="shared" si="89"/>
        <v>7.8709666666666664E-2</v>
      </c>
    </row>
    <row r="1124" spans="1:6" x14ac:dyDescent="0.2">
      <c r="A1124" s="11" t="s">
        <v>1504</v>
      </c>
      <c r="B1124" s="24">
        <f t="shared" si="85"/>
        <v>4</v>
      </c>
      <c r="C1124" s="22">
        <f t="shared" si="86"/>
        <v>0.7441298780487805</v>
      </c>
      <c r="D1124" s="3">
        <f t="shared" si="87"/>
        <v>0.10000000000000003</v>
      </c>
      <c r="E1124" s="3">
        <f t="shared" si="88"/>
        <v>-0.29566496285547522</v>
      </c>
      <c r="F1124" s="22">
        <f t="shared" si="89"/>
        <v>0.18603246951219513</v>
      </c>
    </row>
    <row r="1125" spans="1:6" x14ac:dyDescent="0.2">
      <c r="A1125" t="s">
        <v>948</v>
      </c>
      <c r="B1125" s="24">
        <f t="shared" si="85"/>
        <v>1</v>
      </c>
      <c r="C1125" s="22">
        <f t="shared" si="86"/>
        <v>0.194962</v>
      </c>
      <c r="D1125" s="3">
        <f t="shared" si="87"/>
        <v>0</v>
      </c>
      <c r="E1125" s="3">
        <f t="shared" si="88"/>
        <v>-0.29568950778166653</v>
      </c>
      <c r="F1125" s="22">
        <f t="shared" si="89"/>
        <v>0.194962</v>
      </c>
    </row>
    <row r="1126" spans="1:6" x14ac:dyDescent="0.2">
      <c r="A1126" s="11" t="s">
        <v>865</v>
      </c>
      <c r="B1126" s="24">
        <f t="shared" si="85"/>
        <v>1</v>
      </c>
      <c r="C1126" s="22">
        <f t="shared" si="86"/>
        <v>4.4040999999999997E-2</v>
      </c>
      <c r="D1126" s="3">
        <f t="shared" si="87"/>
        <v>-0.3</v>
      </c>
      <c r="E1126" s="3">
        <f t="shared" si="88"/>
        <v>-0.29999880588820643</v>
      </c>
      <c r="F1126" s="22">
        <f t="shared" si="89"/>
        <v>4.4040999999999997E-2</v>
      </c>
    </row>
    <row r="1127" spans="1:6" x14ac:dyDescent="0.2">
      <c r="A1127" s="11" t="s">
        <v>1076</v>
      </c>
      <c r="B1127" s="24">
        <f t="shared" si="85"/>
        <v>1</v>
      </c>
      <c r="C1127" s="22">
        <f t="shared" si="86"/>
        <v>0.14247299999999999</v>
      </c>
      <c r="D1127" s="3">
        <f t="shared" si="87"/>
        <v>-0.3</v>
      </c>
      <c r="E1127" s="3">
        <f t="shared" si="88"/>
        <v>-0.29999970368374973</v>
      </c>
      <c r="F1127" s="22">
        <f t="shared" si="89"/>
        <v>0.14247299999999999</v>
      </c>
    </row>
    <row r="1128" spans="1:6" x14ac:dyDescent="0.2">
      <c r="A1128" s="11" t="s">
        <v>63</v>
      </c>
      <c r="B1128" s="24">
        <f t="shared" si="85"/>
        <v>1</v>
      </c>
      <c r="C1128" s="22">
        <f t="shared" si="86"/>
        <v>0.47499999999999998</v>
      </c>
      <c r="D1128" s="3">
        <f t="shared" si="87"/>
        <v>-0.30000000000000004</v>
      </c>
      <c r="E1128" s="3">
        <f t="shared" si="88"/>
        <v>-0.30000000000000004</v>
      </c>
      <c r="F1128" s="22">
        <f t="shared" si="89"/>
        <v>0.47499999999999998</v>
      </c>
    </row>
    <row r="1129" spans="1:6" x14ac:dyDescent="0.2">
      <c r="A1129" s="11" t="s">
        <v>1752</v>
      </c>
      <c r="B1129" s="24">
        <f t="shared" si="85"/>
        <v>1</v>
      </c>
      <c r="C1129" s="22">
        <f t="shared" si="86"/>
        <v>0.47499999999999998</v>
      </c>
      <c r="D1129" s="3">
        <f t="shared" si="87"/>
        <v>-0.30000000000000004</v>
      </c>
      <c r="E1129" s="3">
        <f t="shared" si="88"/>
        <v>-0.30000000000000004</v>
      </c>
      <c r="F1129" s="22">
        <f t="shared" si="89"/>
        <v>0.47499999999999998</v>
      </c>
    </row>
    <row r="1130" spans="1:6" x14ac:dyDescent="0.2">
      <c r="A1130" s="11" t="s">
        <v>1441</v>
      </c>
      <c r="B1130" s="24">
        <f t="shared" si="85"/>
        <v>1</v>
      </c>
      <c r="C1130" s="22">
        <f t="shared" si="86"/>
        <v>0.31347199999999997</v>
      </c>
      <c r="D1130" s="3">
        <f t="shared" si="87"/>
        <v>-0.3</v>
      </c>
      <c r="E1130" s="3">
        <f t="shared" si="88"/>
        <v>-0.30000131764059979</v>
      </c>
      <c r="F1130" s="22">
        <f t="shared" si="89"/>
        <v>0.31347199999999997</v>
      </c>
    </row>
    <row r="1131" spans="1:6" x14ac:dyDescent="0.2">
      <c r="A1131" s="11" t="s">
        <v>554</v>
      </c>
      <c r="B1131" s="24">
        <f t="shared" si="85"/>
        <v>1</v>
      </c>
      <c r="C1131" s="22">
        <f t="shared" si="86"/>
        <v>1.1459E-2</v>
      </c>
      <c r="D1131" s="3">
        <f t="shared" si="87"/>
        <v>-0.30000000000000004</v>
      </c>
      <c r="E1131" s="3">
        <f t="shared" si="88"/>
        <v>-0.30024734969531525</v>
      </c>
      <c r="F1131" s="22">
        <f t="shared" si="89"/>
        <v>1.1459E-2</v>
      </c>
    </row>
    <row r="1132" spans="1:6" x14ac:dyDescent="0.2">
      <c r="A1132" t="s">
        <v>306</v>
      </c>
      <c r="B1132" s="24">
        <f t="shared" si="85"/>
        <v>2</v>
      </c>
      <c r="C1132" s="22">
        <f t="shared" si="86"/>
        <v>0.35130243902439023</v>
      </c>
      <c r="D1132" s="3">
        <f t="shared" si="87"/>
        <v>0</v>
      </c>
      <c r="E1132" s="3">
        <f t="shared" si="88"/>
        <v>-0.30032655899402583</v>
      </c>
      <c r="F1132" s="22">
        <f t="shared" si="89"/>
        <v>0.17565121951219512</v>
      </c>
    </row>
    <row r="1133" spans="1:6" x14ac:dyDescent="0.2">
      <c r="A1133" t="s">
        <v>1123</v>
      </c>
      <c r="B1133" s="24">
        <f t="shared" si="85"/>
        <v>2</v>
      </c>
      <c r="C1133" s="22">
        <f t="shared" si="86"/>
        <v>0.11192299999999999</v>
      </c>
      <c r="D1133" s="3">
        <f t="shared" si="87"/>
        <v>-0.2</v>
      </c>
      <c r="E1133" s="3">
        <f t="shared" si="88"/>
        <v>-0.30147270363336665</v>
      </c>
      <c r="F1133" s="22">
        <f t="shared" si="89"/>
        <v>5.5961499999999997E-2</v>
      </c>
    </row>
    <row r="1134" spans="1:6" x14ac:dyDescent="0.2">
      <c r="A1134" s="11" t="s">
        <v>976</v>
      </c>
      <c r="B1134" s="24">
        <f t="shared" si="85"/>
        <v>1</v>
      </c>
      <c r="C1134" s="22">
        <f t="shared" si="86"/>
        <v>1.7097999999999999E-2</v>
      </c>
      <c r="D1134" s="3">
        <f t="shared" si="87"/>
        <v>-0.3</v>
      </c>
      <c r="E1134" s="3">
        <f t="shared" si="88"/>
        <v>-0.3041164464880074</v>
      </c>
      <c r="F1134" s="22">
        <f t="shared" si="89"/>
        <v>1.7097999999999999E-2</v>
      </c>
    </row>
    <row r="1135" spans="1:6" x14ac:dyDescent="0.2">
      <c r="A1135" s="11" t="s">
        <v>1164</v>
      </c>
      <c r="B1135" s="24">
        <f t="shared" si="85"/>
        <v>1</v>
      </c>
      <c r="C1135" s="22">
        <f t="shared" si="86"/>
        <v>0.14879000000000001</v>
      </c>
      <c r="D1135" s="3">
        <f t="shared" si="87"/>
        <v>-0.3</v>
      </c>
      <c r="E1135" s="3">
        <f t="shared" si="88"/>
        <v>-0.30909071317933862</v>
      </c>
      <c r="F1135" s="22">
        <f t="shared" si="89"/>
        <v>0.14879000000000001</v>
      </c>
    </row>
    <row r="1136" spans="1:6" x14ac:dyDescent="0.2">
      <c r="A1136" t="s">
        <v>1488</v>
      </c>
      <c r="B1136" s="24">
        <f t="shared" si="85"/>
        <v>1</v>
      </c>
      <c r="C1136" s="22">
        <f t="shared" si="86"/>
        <v>3.5476682926829262E-2</v>
      </c>
      <c r="D1136" s="3">
        <f t="shared" si="87"/>
        <v>-0.30000000000000004</v>
      </c>
      <c r="E1136" s="3">
        <f t="shared" si="88"/>
        <v>-0.30915520892640014</v>
      </c>
      <c r="F1136" s="22">
        <f t="shared" si="89"/>
        <v>3.5476682926829262E-2</v>
      </c>
    </row>
    <row r="1137" spans="1:6" x14ac:dyDescent="0.2">
      <c r="A1137" t="s">
        <v>152</v>
      </c>
      <c r="B1137" s="24">
        <f t="shared" si="85"/>
        <v>1</v>
      </c>
      <c r="C1137" s="22">
        <f t="shared" si="86"/>
        <v>4.5999999999999999E-2</v>
      </c>
      <c r="D1137" s="3">
        <f t="shared" si="87"/>
        <v>-0.30000000000000004</v>
      </c>
      <c r="E1137" s="3">
        <f t="shared" si="88"/>
        <v>-0.30980049803932797</v>
      </c>
      <c r="F1137" s="22">
        <f t="shared" si="89"/>
        <v>4.5999999999999999E-2</v>
      </c>
    </row>
    <row r="1138" spans="1:6" x14ac:dyDescent="0.2">
      <c r="A1138" t="s">
        <v>1618</v>
      </c>
      <c r="B1138" s="24">
        <f t="shared" si="85"/>
        <v>1</v>
      </c>
      <c r="C1138" s="22">
        <f t="shared" si="86"/>
        <v>0.129</v>
      </c>
      <c r="D1138" s="3">
        <f t="shared" si="87"/>
        <v>-0.2</v>
      </c>
      <c r="E1138" s="3">
        <f t="shared" si="88"/>
        <v>-0.31098835045939838</v>
      </c>
      <c r="F1138" s="22">
        <f t="shared" si="89"/>
        <v>0.129</v>
      </c>
    </row>
    <row r="1139" spans="1:6" x14ac:dyDescent="0.2">
      <c r="A1139" s="11" t="s">
        <v>1271</v>
      </c>
      <c r="B1139" s="24">
        <f t="shared" si="85"/>
        <v>2</v>
      </c>
      <c r="C1139" s="22">
        <f t="shared" si="86"/>
        <v>3.3893E-2</v>
      </c>
      <c r="D1139" s="3">
        <f t="shared" si="87"/>
        <v>-0.3</v>
      </c>
      <c r="E1139" s="3">
        <f t="shared" si="88"/>
        <v>-0.31113042349638037</v>
      </c>
      <c r="F1139" s="22">
        <f t="shared" si="89"/>
        <v>1.69465E-2</v>
      </c>
    </row>
    <row r="1140" spans="1:6" x14ac:dyDescent="0.2">
      <c r="A1140" t="s">
        <v>402</v>
      </c>
      <c r="B1140" s="24">
        <f t="shared" si="85"/>
        <v>1</v>
      </c>
      <c r="C1140" s="22">
        <f t="shared" si="86"/>
        <v>2.2338E-2</v>
      </c>
      <c r="D1140" s="3">
        <f t="shared" si="87"/>
        <v>-0.30000000000000004</v>
      </c>
      <c r="E1140" s="3">
        <f t="shared" si="88"/>
        <v>-0.31258065380892103</v>
      </c>
      <c r="F1140" s="22">
        <f t="shared" si="89"/>
        <v>2.2338E-2</v>
      </c>
    </row>
    <row r="1141" spans="1:6" x14ac:dyDescent="0.2">
      <c r="A1141" s="11" t="s">
        <v>834</v>
      </c>
      <c r="B1141" s="24">
        <f t="shared" si="85"/>
        <v>5</v>
      </c>
      <c r="C1141" s="22">
        <f t="shared" si="86"/>
        <v>1.8151475853658536</v>
      </c>
      <c r="D1141" s="3">
        <f t="shared" si="87"/>
        <v>0.30000000000000004</v>
      </c>
      <c r="E1141" s="3">
        <f t="shared" si="88"/>
        <v>-0.31272452550113444</v>
      </c>
      <c r="F1141" s="22">
        <f t="shared" si="89"/>
        <v>0.36302951707317072</v>
      </c>
    </row>
    <row r="1142" spans="1:6" x14ac:dyDescent="0.2">
      <c r="A1142" s="11" t="s">
        <v>1693</v>
      </c>
      <c r="B1142" s="24">
        <f t="shared" si="85"/>
        <v>6</v>
      </c>
      <c r="C1142" s="22">
        <f t="shared" si="86"/>
        <v>4.1152484390243904</v>
      </c>
      <c r="D1142" s="3">
        <f t="shared" si="87"/>
        <v>3.9</v>
      </c>
      <c r="E1142" s="3">
        <f t="shared" si="88"/>
        <v>-0.31355682815359703</v>
      </c>
      <c r="F1142" s="22">
        <f t="shared" si="89"/>
        <v>0.68587473983739844</v>
      </c>
    </row>
    <row r="1143" spans="1:6" x14ac:dyDescent="0.2">
      <c r="A1143" t="s">
        <v>33</v>
      </c>
      <c r="B1143" s="24">
        <f t="shared" si="85"/>
        <v>1</v>
      </c>
      <c r="C1143" s="22">
        <f t="shared" si="86"/>
        <v>9.9000000000000005E-2</v>
      </c>
      <c r="D1143" s="3">
        <f t="shared" si="87"/>
        <v>-0.30000000000000004</v>
      </c>
      <c r="E1143" s="3">
        <f t="shared" si="88"/>
        <v>-0.31376126293841688</v>
      </c>
      <c r="F1143" s="22">
        <f t="shared" si="89"/>
        <v>9.9000000000000005E-2</v>
      </c>
    </row>
    <row r="1144" spans="1:6" x14ac:dyDescent="0.2">
      <c r="A1144" t="s">
        <v>145</v>
      </c>
      <c r="B1144" s="24">
        <f t="shared" si="85"/>
        <v>1</v>
      </c>
      <c r="C1144" s="22">
        <f t="shared" si="86"/>
        <v>0.09</v>
      </c>
      <c r="D1144" s="3">
        <f t="shared" si="87"/>
        <v>-0.30000000000000004</v>
      </c>
      <c r="E1144" s="3">
        <f t="shared" si="88"/>
        <v>-0.31534190113633115</v>
      </c>
      <c r="F1144" s="22">
        <f t="shared" si="89"/>
        <v>0.09</v>
      </c>
    </row>
    <row r="1145" spans="1:6" x14ac:dyDescent="0.2">
      <c r="A1145" s="11" t="s">
        <v>1672</v>
      </c>
      <c r="B1145" s="24">
        <f t="shared" si="85"/>
        <v>1</v>
      </c>
      <c r="C1145" s="22">
        <f t="shared" si="86"/>
        <v>0.6</v>
      </c>
      <c r="D1145" s="3">
        <f t="shared" si="87"/>
        <v>0</v>
      </c>
      <c r="E1145" s="3">
        <f t="shared" si="88"/>
        <v>-0.32768978700163842</v>
      </c>
      <c r="F1145" s="22">
        <f t="shared" si="89"/>
        <v>0.6</v>
      </c>
    </row>
    <row r="1146" spans="1:6" x14ac:dyDescent="0.2">
      <c r="A1146" s="11" t="s">
        <v>122</v>
      </c>
      <c r="B1146" s="24">
        <f t="shared" si="85"/>
        <v>2</v>
      </c>
      <c r="C1146" s="22">
        <f t="shared" si="86"/>
        <v>6.7156999999999994E-2</v>
      </c>
      <c r="D1146" s="3">
        <f t="shared" si="87"/>
        <v>-0.3</v>
      </c>
      <c r="E1146" s="3">
        <f t="shared" si="88"/>
        <v>-0.32841311684012126</v>
      </c>
      <c r="F1146" s="22">
        <f t="shared" si="89"/>
        <v>3.3578499999999997E-2</v>
      </c>
    </row>
    <row r="1147" spans="1:6" x14ac:dyDescent="0.2">
      <c r="A1147" t="s">
        <v>386</v>
      </c>
      <c r="B1147" s="24">
        <f t="shared" si="85"/>
        <v>2</v>
      </c>
      <c r="C1147" s="22">
        <f t="shared" si="86"/>
        <v>0.106615</v>
      </c>
      <c r="D1147" s="3">
        <f t="shared" si="87"/>
        <v>-0.30000000000000004</v>
      </c>
      <c r="E1147" s="3">
        <f t="shared" si="88"/>
        <v>-0.33325401988166004</v>
      </c>
      <c r="F1147" s="22">
        <f t="shared" si="89"/>
        <v>5.3307500000000001E-2</v>
      </c>
    </row>
    <row r="1148" spans="1:6" x14ac:dyDescent="0.2">
      <c r="A1148" s="11" t="s">
        <v>1963</v>
      </c>
      <c r="B1148" s="24">
        <f t="shared" si="85"/>
        <v>1</v>
      </c>
      <c r="C1148" s="22">
        <f t="shared" si="86"/>
        <v>3.5484000000000002E-2</v>
      </c>
      <c r="D1148" s="3">
        <f t="shared" si="87"/>
        <v>-0.3</v>
      </c>
      <c r="E1148" s="3">
        <f t="shared" si="88"/>
        <v>-0.33501951646575523</v>
      </c>
      <c r="F1148" s="22">
        <f t="shared" si="89"/>
        <v>3.5484000000000002E-2</v>
      </c>
    </row>
    <row r="1149" spans="1:6" x14ac:dyDescent="0.2">
      <c r="A1149" t="s">
        <v>700</v>
      </c>
      <c r="B1149" s="24">
        <f t="shared" si="85"/>
        <v>1</v>
      </c>
      <c r="C1149" s="22">
        <f t="shared" si="86"/>
        <v>4.8000000000000001E-2</v>
      </c>
      <c r="D1149" s="3">
        <f t="shared" si="87"/>
        <v>-0.30000000000000004</v>
      </c>
      <c r="E1149" s="3">
        <f t="shared" si="88"/>
        <v>-0.3392477888771217</v>
      </c>
      <c r="F1149" s="22">
        <f t="shared" si="89"/>
        <v>4.8000000000000001E-2</v>
      </c>
    </row>
    <row r="1150" spans="1:6" x14ac:dyDescent="0.2">
      <c r="A1150" s="11" t="s">
        <v>320</v>
      </c>
      <c r="B1150" s="24">
        <f t="shared" si="85"/>
        <v>1</v>
      </c>
      <c r="C1150" s="22">
        <f t="shared" si="86"/>
        <v>3.7634000000000001E-2</v>
      </c>
      <c r="D1150" s="3">
        <f t="shared" si="87"/>
        <v>-0.3</v>
      </c>
      <c r="E1150" s="3">
        <f t="shared" si="88"/>
        <v>-0.34040573776011851</v>
      </c>
      <c r="F1150" s="22">
        <f t="shared" si="89"/>
        <v>3.7634000000000001E-2</v>
      </c>
    </row>
    <row r="1151" spans="1:6" x14ac:dyDescent="0.2">
      <c r="A1151" t="s">
        <v>369</v>
      </c>
      <c r="B1151" s="24">
        <f t="shared" si="85"/>
        <v>1</v>
      </c>
      <c r="C1151" s="22">
        <f t="shared" si="86"/>
        <v>0.15179500000000001</v>
      </c>
      <c r="D1151" s="3">
        <f t="shared" si="87"/>
        <v>-0.2</v>
      </c>
      <c r="E1151" s="3">
        <f t="shared" si="88"/>
        <v>-0.34297445826197037</v>
      </c>
      <c r="F1151" s="22">
        <f t="shared" si="89"/>
        <v>0.15179500000000001</v>
      </c>
    </row>
    <row r="1152" spans="1:6" x14ac:dyDescent="0.2">
      <c r="A1152" s="11" t="s">
        <v>1292</v>
      </c>
      <c r="B1152" s="24">
        <f t="shared" si="85"/>
        <v>3</v>
      </c>
      <c r="C1152" s="22">
        <f t="shared" si="86"/>
        <v>0.29402600000000001</v>
      </c>
      <c r="D1152" s="3">
        <f t="shared" si="87"/>
        <v>0.1</v>
      </c>
      <c r="E1152" s="3">
        <f t="shared" si="88"/>
        <v>-0.36349836526855334</v>
      </c>
      <c r="F1152" s="22">
        <f t="shared" si="89"/>
        <v>9.8008666666666674E-2</v>
      </c>
    </row>
    <row r="1153" spans="1:6" x14ac:dyDescent="0.2">
      <c r="A1153" s="11" t="s">
        <v>476</v>
      </c>
      <c r="B1153" s="24">
        <f t="shared" si="85"/>
        <v>4</v>
      </c>
      <c r="C1153" s="22">
        <f t="shared" si="86"/>
        <v>8.2549317073170734</v>
      </c>
      <c r="D1153" s="3">
        <f t="shared" si="87"/>
        <v>13.4</v>
      </c>
      <c r="E1153" s="3">
        <f t="shared" si="88"/>
        <v>-0.36638247022321924</v>
      </c>
      <c r="F1153" s="22">
        <f t="shared" si="89"/>
        <v>2.0637329268292683</v>
      </c>
    </row>
    <row r="1154" spans="1:6" x14ac:dyDescent="0.2">
      <c r="A1154" t="s">
        <v>622</v>
      </c>
      <c r="B1154" s="24">
        <f t="shared" ref="B1154:B1217" si="90">SUMIF(Player,A1154,Count)</f>
        <v>1</v>
      </c>
      <c r="C1154" s="22">
        <f t="shared" ref="C1154:C1217" si="91">SUMIF(Player,A1154,Cap)/1000000</f>
        <v>5.2999999999999999E-2</v>
      </c>
      <c r="D1154" s="3">
        <f t="shared" ref="D1154:D1217" si="92">SUMIF(Player,A1154,GVT)</f>
        <v>-0.30000000000000004</v>
      </c>
      <c r="E1154" s="3">
        <f t="shared" ref="E1154:E1217" si="93">SUMIF(Player,A1154,GVS)</f>
        <v>-0.36878667315453534</v>
      </c>
      <c r="F1154" s="22">
        <f t="shared" ref="F1154:F1217" si="94">C1154/B1154</f>
        <v>5.2999999999999999E-2</v>
      </c>
    </row>
    <row r="1155" spans="1:6" x14ac:dyDescent="0.2">
      <c r="A1155" t="s">
        <v>1074</v>
      </c>
      <c r="B1155" s="24">
        <f t="shared" si="90"/>
        <v>1</v>
      </c>
      <c r="C1155" s="22">
        <f t="shared" si="91"/>
        <v>0.16400000000000001</v>
      </c>
      <c r="D1155" s="3">
        <f t="shared" si="92"/>
        <v>-0.2</v>
      </c>
      <c r="E1155" s="3">
        <f t="shared" si="93"/>
        <v>-0.37292841400234711</v>
      </c>
      <c r="F1155" s="22">
        <f t="shared" si="94"/>
        <v>0.16400000000000001</v>
      </c>
    </row>
    <row r="1156" spans="1:6" x14ac:dyDescent="0.2">
      <c r="A1156" t="s">
        <v>1294</v>
      </c>
      <c r="B1156" s="24">
        <f t="shared" si="90"/>
        <v>1</v>
      </c>
      <c r="C1156" s="22">
        <f t="shared" si="91"/>
        <v>0.09</v>
      </c>
      <c r="D1156" s="3">
        <f t="shared" si="92"/>
        <v>-0.30000000000000004</v>
      </c>
      <c r="E1156" s="3">
        <f t="shared" si="93"/>
        <v>-0.37831239087500362</v>
      </c>
      <c r="F1156" s="22">
        <f t="shared" si="94"/>
        <v>0.09</v>
      </c>
    </row>
    <row r="1157" spans="1:6" x14ac:dyDescent="0.2">
      <c r="A1157" s="11" t="s">
        <v>1506</v>
      </c>
      <c r="B1157" s="24">
        <f t="shared" si="90"/>
        <v>7</v>
      </c>
      <c r="C1157" s="22">
        <f t="shared" si="91"/>
        <v>17.831707317073171</v>
      </c>
      <c r="D1157" s="3">
        <f t="shared" si="92"/>
        <v>33.300000000000004</v>
      </c>
      <c r="E1157" s="3">
        <f t="shared" si="93"/>
        <v>-0.38706219229577821</v>
      </c>
      <c r="F1157" s="22">
        <f t="shared" si="94"/>
        <v>2.5473867595818818</v>
      </c>
    </row>
    <row r="1158" spans="1:6" x14ac:dyDescent="0.2">
      <c r="A1158" s="11" t="s">
        <v>1331</v>
      </c>
      <c r="B1158" s="24">
        <f t="shared" si="90"/>
        <v>1</v>
      </c>
      <c r="C1158" s="22">
        <f t="shared" si="91"/>
        <v>0.28605399999999997</v>
      </c>
      <c r="D1158" s="3">
        <f t="shared" si="92"/>
        <v>-0.2</v>
      </c>
      <c r="E1158" s="3">
        <f t="shared" si="93"/>
        <v>-0.38779437206474066</v>
      </c>
      <c r="F1158" s="22">
        <f t="shared" si="94"/>
        <v>0.28605399999999997</v>
      </c>
    </row>
    <row r="1159" spans="1:6" x14ac:dyDescent="0.2">
      <c r="A1159" t="s">
        <v>391</v>
      </c>
      <c r="B1159" s="24">
        <f t="shared" si="90"/>
        <v>1</v>
      </c>
      <c r="C1159" s="22">
        <f t="shared" si="91"/>
        <v>0.33800000000000002</v>
      </c>
      <c r="D1159" s="3">
        <f t="shared" si="92"/>
        <v>-0.1</v>
      </c>
      <c r="E1159" s="3">
        <f t="shared" si="93"/>
        <v>-0.39158771502991097</v>
      </c>
      <c r="F1159" s="22">
        <f t="shared" si="94"/>
        <v>0.33800000000000002</v>
      </c>
    </row>
    <row r="1160" spans="1:6" x14ac:dyDescent="0.2">
      <c r="A1160" s="11" t="s">
        <v>1024</v>
      </c>
      <c r="B1160" s="24">
        <f t="shared" si="90"/>
        <v>1</v>
      </c>
      <c r="C1160" s="22">
        <f t="shared" si="91"/>
        <v>0.58750000000000002</v>
      </c>
      <c r="D1160" s="3">
        <f t="shared" si="92"/>
        <v>-0.1</v>
      </c>
      <c r="E1160" s="3">
        <f t="shared" si="93"/>
        <v>-0.39492080830147458</v>
      </c>
      <c r="F1160" s="22">
        <f t="shared" si="94"/>
        <v>0.58750000000000002</v>
      </c>
    </row>
    <row r="1161" spans="1:6" x14ac:dyDescent="0.2">
      <c r="A1161" t="s">
        <v>272</v>
      </c>
      <c r="B1161" s="24">
        <f t="shared" si="90"/>
        <v>2</v>
      </c>
      <c r="C1161" s="22">
        <f t="shared" si="91"/>
        <v>0.214231</v>
      </c>
      <c r="D1161" s="3">
        <f t="shared" si="92"/>
        <v>-0.30000000000000004</v>
      </c>
      <c r="E1161" s="3">
        <f t="shared" si="93"/>
        <v>-0.39837937758599395</v>
      </c>
      <c r="F1161" s="22">
        <f t="shared" si="94"/>
        <v>0.1071155</v>
      </c>
    </row>
    <row r="1162" spans="1:6" x14ac:dyDescent="0.2">
      <c r="A1162" t="s">
        <v>500</v>
      </c>
      <c r="B1162" s="24">
        <f t="shared" si="90"/>
        <v>1</v>
      </c>
      <c r="C1162" s="22">
        <f t="shared" si="91"/>
        <v>0.08</v>
      </c>
      <c r="D1162" s="3">
        <f t="shared" si="92"/>
        <v>-0.4</v>
      </c>
      <c r="E1162" s="3">
        <f t="shared" si="93"/>
        <v>-0.40034347539857457</v>
      </c>
      <c r="F1162" s="22">
        <f t="shared" si="94"/>
        <v>0.08</v>
      </c>
    </row>
    <row r="1163" spans="1:6" x14ac:dyDescent="0.2">
      <c r="A1163" t="s">
        <v>16</v>
      </c>
      <c r="B1163" s="24">
        <f t="shared" si="90"/>
        <v>1</v>
      </c>
      <c r="C1163" s="22">
        <f t="shared" si="91"/>
        <v>3.333E-3</v>
      </c>
      <c r="D1163" s="3">
        <f t="shared" si="92"/>
        <v>-0.4</v>
      </c>
      <c r="E1163" s="3">
        <f t="shared" si="93"/>
        <v>-0.40119067689329069</v>
      </c>
      <c r="F1163" s="22">
        <f t="shared" si="94"/>
        <v>3.333E-3</v>
      </c>
    </row>
    <row r="1164" spans="1:6" x14ac:dyDescent="0.2">
      <c r="A1164" s="11" t="s">
        <v>413</v>
      </c>
      <c r="B1164" s="24">
        <f t="shared" si="90"/>
        <v>1</v>
      </c>
      <c r="C1164" s="22">
        <f t="shared" si="91"/>
        <v>4.3728000000000003E-2</v>
      </c>
      <c r="D1164" s="3">
        <f t="shared" si="92"/>
        <v>-0.4</v>
      </c>
      <c r="E1164" s="3">
        <f t="shared" si="93"/>
        <v>-0.40179686174153145</v>
      </c>
      <c r="F1164" s="22">
        <f t="shared" si="94"/>
        <v>4.3728000000000003E-2</v>
      </c>
    </row>
    <row r="1165" spans="1:6" x14ac:dyDescent="0.2">
      <c r="A1165" s="11" t="s">
        <v>1555</v>
      </c>
      <c r="B1165" s="24">
        <f t="shared" si="90"/>
        <v>2</v>
      </c>
      <c r="C1165" s="22">
        <f t="shared" si="91"/>
        <v>3.859067</v>
      </c>
      <c r="D1165" s="3">
        <f t="shared" si="92"/>
        <v>7.8000000000000007</v>
      </c>
      <c r="E1165" s="3">
        <f t="shared" si="93"/>
        <v>-0.40185527209442107</v>
      </c>
      <c r="F1165" s="22">
        <f t="shared" si="94"/>
        <v>1.9295335</v>
      </c>
    </row>
    <row r="1166" spans="1:6" x14ac:dyDescent="0.2">
      <c r="A1166" t="s">
        <v>1737</v>
      </c>
      <c r="B1166" s="24">
        <f t="shared" si="90"/>
        <v>1</v>
      </c>
      <c r="C1166" s="22">
        <f t="shared" si="91"/>
        <v>2.8000000000000001E-2</v>
      </c>
      <c r="D1166" s="3">
        <f t="shared" si="92"/>
        <v>-0.4</v>
      </c>
      <c r="E1166" s="3">
        <f t="shared" si="93"/>
        <v>-0.40295388842774138</v>
      </c>
      <c r="F1166" s="22">
        <f t="shared" si="94"/>
        <v>2.8000000000000001E-2</v>
      </c>
    </row>
    <row r="1167" spans="1:6" x14ac:dyDescent="0.2">
      <c r="A1167" s="11" t="s">
        <v>440</v>
      </c>
      <c r="B1167" s="24">
        <f t="shared" si="90"/>
        <v>1</v>
      </c>
      <c r="C1167" s="22">
        <f t="shared" si="91"/>
        <v>2.1968999999999999E-2</v>
      </c>
      <c r="D1167" s="3">
        <f t="shared" si="92"/>
        <v>-0.4</v>
      </c>
      <c r="E1167" s="3">
        <f t="shared" si="93"/>
        <v>-0.40329433483169203</v>
      </c>
      <c r="F1167" s="22">
        <f t="shared" si="94"/>
        <v>2.1968999999999999E-2</v>
      </c>
    </row>
    <row r="1168" spans="1:6" x14ac:dyDescent="0.2">
      <c r="A1168" t="s">
        <v>1481</v>
      </c>
      <c r="B1168" s="24">
        <f t="shared" si="90"/>
        <v>2</v>
      </c>
      <c r="C1168" s="22">
        <f t="shared" si="91"/>
        <v>0.416684</v>
      </c>
      <c r="D1168" s="3">
        <f t="shared" si="92"/>
        <v>0.30000000000000004</v>
      </c>
      <c r="E1168" s="3">
        <f t="shared" si="93"/>
        <v>-0.40349814442993859</v>
      </c>
      <c r="F1168" s="22">
        <f t="shared" si="94"/>
        <v>0.208342</v>
      </c>
    </row>
    <row r="1169" spans="1:6" x14ac:dyDescent="0.2">
      <c r="A1169" t="s">
        <v>155</v>
      </c>
      <c r="B1169" s="24">
        <f t="shared" si="90"/>
        <v>2</v>
      </c>
      <c r="C1169" s="22">
        <f t="shared" si="91"/>
        <v>2.3707317073170728E-2</v>
      </c>
      <c r="D1169" s="3">
        <f t="shared" si="92"/>
        <v>-0.4</v>
      </c>
      <c r="E1169" s="3">
        <f t="shared" si="93"/>
        <v>-0.40531022612955458</v>
      </c>
      <c r="F1169" s="22">
        <f t="shared" si="94"/>
        <v>1.1853658536585364E-2</v>
      </c>
    </row>
    <row r="1170" spans="1:6" x14ac:dyDescent="0.2">
      <c r="A1170" t="s">
        <v>123</v>
      </c>
      <c r="B1170" s="24">
        <f t="shared" si="90"/>
        <v>1</v>
      </c>
      <c r="C1170" s="22">
        <f t="shared" si="91"/>
        <v>0.6</v>
      </c>
      <c r="D1170" s="3">
        <f t="shared" si="92"/>
        <v>-0.30000000000000004</v>
      </c>
      <c r="E1170" s="3">
        <f t="shared" si="93"/>
        <v>-0.40647737355811897</v>
      </c>
      <c r="F1170" s="22">
        <f t="shared" si="94"/>
        <v>0.6</v>
      </c>
    </row>
    <row r="1171" spans="1:6" x14ac:dyDescent="0.2">
      <c r="A1171" s="11" t="s">
        <v>238</v>
      </c>
      <c r="B1171" s="24">
        <f t="shared" si="90"/>
        <v>5</v>
      </c>
      <c r="C1171" s="22">
        <f t="shared" si="91"/>
        <v>5.2948979999999999</v>
      </c>
      <c r="D1171" s="3">
        <f t="shared" si="92"/>
        <v>8.2999999999999989</v>
      </c>
      <c r="E1171" s="3">
        <f t="shared" si="93"/>
        <v>-0.41579912949839443</v>
      </c>
      <c r="F1171" s="22">
        <f t="shared" si="94"/>
        <v>1.0589796</v>
      </c>
    </row>
    <row r="1172" spans="1:6" x14ac:dyDescent="0.2">
      <c r="A1172" s="11" t="s">
        <v>1945</v>
      </c>
      <c r="B1172" s="24">
        <f t="shared" si="90"/>
        <v>1</v>
      </c>
      <c r="C1172" s="22">
        <f t="shared" si="91"/>
        <v>5.0604000000000003E-2</v>
      </c>
      <c r="D1172" s="3">
        <f t="shared" si="92"/>
        <v>-0.4</v>
      </c>
      <c r="E1172" s="3">
        <f t="shared" si="93"/>
        <v>-0.41738423635178262</v>
      </c>
      <c r="F1172" s="22">
        <f t="shared" si="94"/>
        <v>5.0604000000000003E-2</v>
      </c>
    </row>
    <row r="1173" spans="1:6" x14ac:dyDescent="0.2">
      <c r="A1173" s="11" t="s">
        <v>1273</v>
      </c>
      <c r="B1173" s="24">
        <f t="shared" si="90"/>
        <v>1</v>
      </c>
      <c r="C1173" s="22">
        <f t="shared" si="91"/>
        <v>0.75</v>
      </c>
      <c r="D1173" s="3">
        <f t="shared" si="92"/>
        <v>0.30000000000000004</v>
      </c>
      <c r="E1173" s="3">
        <f t="shared" si="93"/>
        <v>-0.42091753140360455</v>
      </c>
      <c r="F1173" s="22">
        <f t="shared" si="94"/>
        <v>0.75</v>
      </c>
    </row>
    <row r="1174" spans="1:6" x14ac:dyDescent="0.2">
      <c r="A1174" t="s">
        <v>1276</v>
      </c>
      <c r="B1174" s="24">
        <f t="shared" si="90"/>
        <v>1</v>
      </c>
      <c r="C1174" s="22">
        <f t="shared" si="91"/>
        <v>8.4000000000000005E-2</v>
      </c>
      <c r="D1174" s="3">
        <f t="shared" si="92"/>
        <v>-0.30000000000000004</v>
      </c>
      <c r="E1174" s="3">
        <f t="shared" si="93"/>
        <v>-0.4222085468128346</v>
      </c>
      <c r="F1174" s="22">
        <f t="shared" si="94"/>
        <v>8.4000000000000005E-2</v>
      </c>
    </row>
    <row r="1175" spans="1:6" x14ac:dyDescent="0.2">
      <c r="A1175" s="11" t="s">
        <v>1424</v>
      </c>
      <c r="B1175" s="24">
        <f t="shared" si="90"/>
        <v>4</v>
      </c>
      <c r="C1175" s="22">
        <f t="shared" si="91"/>
        <v>1.821758</v>
      </c>
      <c r="D1175" s="3">
        <f t="shared" si="92"/>
        <v>1.4</v>
      </c>
      <c r="E1175" s="3">
        <f t="shared" si="93"/>
        <v>-0.42951982315142589</v>
      </c>
      <c r="F1175" s="22">
        <f t="shared" si="94"/>
        <v>0.4554395</v>
      </c>
    </row>
    <row r="1176" spans="1:6" x14ac:dyDescent="0.2">
      <c r="A1176" t="s">
        <v>1297</v>
      </c>
      <c r="B1176" s="24">
        <f t="shared" si="90"/>
        <v>3</v>
      </c>
      <c r="C1176" s="22">
        <f t="shared" si="91"/>
        <v>1.1799422926829268</v>
      </c>
      <c r="D1176" s="3">
        <f t="shared" si="92"/>
        <v>1</v>
      </c>
      <c r="E1176" s="3">
        <f t="shared" si="93"/>
        <v>-0.43081977249356473</v>
      </c>
      <c r="F1176" s="22">
        <f t="shared" si="94"/>
        <v>0.39331409756097563</v>
      </c>
    </row>
    <row r="1177" spans="1:6" x14ac:dyDescent="0.2">
      <c r="A1177" s="11" t="s">
        <v>1660</v>
      </c>
      <c r="B1177" s="24">
        <f t="shared" si="90"/>
        <v>1</v>
      </c>
      <c r="C1177" s="22">
        <f t="shared" si="91"/>
        <v>0.52500000000000002</v>
      </c>
      <c r="D1177" s="3">
        <f t="shared" si="92"/>
        <v>-0.30000000000000004</v>
      </c>
      <c r="E1177" s="3">
        <f t="shared" si="93"/>
        <v>-0.43107591480065544</v>
      </c>
      <c r="F1177" s="22">
        <f t="shared" si="94"/>
        <v>0.52500000000000002</v>
      </c>
    </row>
    <row r="1178" spans="1:6" x14ac:dyDescent="0.2">
      <c r="A1178" s="11" t="s">
        <v>964</v>
      </c>
      <c r="B1178" s="24">
        <f t="shared" si="90"/>
        <v>2</v>
      </c>
      <c r="C1178" s="22">
        <f t="shared" si="91"/>
        <v>0.98750000000000004</v>
      </c>
      <c r="D1178" s="3">
        <f t="shared" si="92"/>
        <v>-0.4</v>
      </c>
      <c r="E1178" s="3">
        <f t="shared" si="93"/>
        <v>-0.43276897870016384</v>
      </c>
      <c r="F1178" s="22">
        <f t="shared" si="94"/>
        <v>0.49375000000000002</v>
      </c>
    </row>
    <row r="1179" spans="1:6" x14ac:dyDescent="0.2">
      <c r="A1179" s="11" t="s">
        <v>755</v>
      </c>
      <c r="B1179" s="24">
        <f t="shared" si="90"/>
        <v>2</v>
      </c>
      <c r="C1179" s="22">
        <f t="shared" si="91"/>
        <v>6.8832000000000004E-2</v>
      </c>
      <c r="D1179" s="3">
        <f t="shared" si="92"/>
        <v>-0.4</v>
      </c>
      <c r="E1179" s="3">
        <f t="shared" si="93"/>
        <v>-0.44979881520009346</v>
      </c>
      <c r="F1179" s="22">
        <f t="shared" si="94"/>
        <v>3.4416000000000002E-2</v>
      </c>
    </row>
    <row r="1180" spans="1:6" x14ac:dyDescent="0.2">
      <c r="A1180" t="s">
        <v>1548</v>
      </c>
      <c r="B1180" s="24">
        <f t="shared" si="90"/>
        <v>1</v>
      </c>
      <c r="C1180" s="22">
        <f t="shared" si="91"/>
        <v>4.8000000000000001E-2</v>
      </c>
      <c r="D1180" s="3">
        <f t="shared" si="92"/>
        <v>-0.4</v>
      </c>
      <c r="E1180" s="3">
        <f t="shared" si="93"/>
        <v>-0.45184188682485621</v>
      </c>
      <c r="F1180" s="22">
        <f t="shared" si="94"/>
        <v>4.8000000000000001E-2</v>
      </c>
    </row>
    <row r="1181" spans="1:6" x14ac:dyDescent="0.2">
      <c r="A1181" t="s">
        <v>167</v>
      </c>
      <c r="B1181" s="24">
        <f t="shared" si="90"/>
        <v>3</v>
      </c>
      <c r="C1181" s="22">
        <f t="shared" si="91"/>
        <v>0.13443292682926827</v>
      </c>
      <c r="D1181" s="3">
        <f t="shared" si="92"/>
        <v>-0.4</v>
      </c>
      <c r="E1181" s="3">
        <f t="shared" si="93"/>
        <v>-0.45818467089634862</v>
      </c>
      <c r="F1181" s="22">
        <f t="shared" si="94"/>
        <v>4.4810975609756089E-2</v>
      </c>
    </row>
    <row r="1182" spans="1:6" x14ac:dyDescent="0.2">
      <c r="A1182" s="11" t="s">
        <v>794</v>
      </c>
      <c r="B1182" s="24">
        <f t="shared" si="90"/>
        <v>4</v>
      </c>
      <c r="C1182" s="22">
        <f t="shared" si="91"/>
        <v>0.67053200000000002</v>
      </c>
      <c r="D1182" s="3">
        <f t="shared" si="92"/>
        <v>-0.30000000000000004</v>
      </c>
      <c r="E1182" s="3">
        <f t="shared" si="93"/>
        <v>-0.45870488331252846</v>
      </c>
      <c r="F1182" s="22">
        <f t="shared" si="94"/>
        <v>0.167633</v>
      </c>
    </row>
    <row r="1183" spans="1:6" x14ac:dyDescent="0.2">
      <c r="A1183" s="11" t="s">
        <v>1798</v>
      </c>
      <c r="B1183" s="24">
        <f t="shared" si="90"/>
        <v>7</v>
      </c>
      <c r="C1183" s="22">
        <f t="shared" si="91"/>
        <v>7.1988621219512199</v>
      </c>
      <c r="D1183" s="3">
        <f t="shared" si="92"/>
        <v>9.5</v>
      </c>
      <c r="E1183" s="3">
        <f t="shared" si="93"/>
        <v>-0.45943532362786099</v>
      </c>
      <c r="F1183" s="22">
        <f t="shared" si="94"/>
        <v>1.02840887456446</v>
      </c>
    </row>
    <row r="1184" spans="1:6" x14ac:dyDescent="0.2">
      <c r="A1184" t="s">
        <v>1821</v>
      </c>
      <c r="B1184" s="24">
        <f t="shared" si="90"/>
        <v>1</v>
      </c>
      <c r="C1184" s="22">
        <f t="shared" si="91"/>
        <v>7.4871999999999994E-2</v>
      </c>
      <c r="D1184" s="3">
        <f t="shared" si="92"/>
        <v>-0.4</v>
      </c>
      <c r="E1184" s="3">
        <f t="shared" si="93"/>
        <v>-0.46910465410678387</v>
      </c>
      <c r="F1184" s="22">
        <f t="shared" si="94"/>
        <v>7.4871999999999994E-2</v>
      </c>
    </row>
    <row r="1185" spans="1:6" x14ac:dyDescent="0.2">
      <c r="A1185" s="11" t="s">
        <v>920</v>
      </c>
      <c r="B1185" s="24">
        <f t="shared" si="90"/>
        <v>5</v>
      </c>
      <c r="C1185" s="22">
        <f t="shared" si="91"/>
        <v>3.8084575365853657</v>
      </c>
      <c r="D1185" s="3">
        <f t="shared" si="92"/>
        <v>3.7000000000000006</v>
      </c>
      <c r="E1185" s="3">
        <f t="shared" si="93"/>
        <v>-0.47654426396810085</v>
      </c>
      <c r="F1185" s="22">
        <f t="shared" si="94"/>
        <v>0.76169150731707314</v>
      </c>
    </row>
    <row r="1186" spans="1:6" x14ac:dyDescent="0.2">
      <c r="A1186" s="11" t="s">
        <v>730</v>
      </c>
      <c r="B1186" s="24">
        <f t="shared" si="90"/>
        <v>3</v>
      </c>
      <c r="C1186" s="22">
        <f t="shared" si="91"/>
        <v>0.56029700000000005</v>
      </c>
      <c r="D1186" s="3">
        <f t="shared" si="92"/>
        <v>-0.4</v>
      </c>
      <c r="E1186" s="3">
        <f t="shared" si="93"/>
        <v>-0.47764810383469086</v>
      </c>
      <c r="F1186" s="22">
        <f t="shared" si="94"/>
        <v>0.18676566666666669</v>
      </c>
    </row>
    <row r="1187" spans="1:6" x14ac:dyDescent="0.2">
      <c r="A1187" t="s">
        <v>1482</v>
      </c>
      <c r="B1187" s="24">
        <f t="shared" si="90"/>
        <v>3</v>
      </c>
      <c r="C1187" s="22">
        <f t="shared" si="91"/>
        <v>0.19994265853658535</v>
      </c>
      <c r="D1187" s="3">
        <f t="shared" si="92"/>
        <v>-0.40000000000000008</v>
      </c>
      <c r="E1187" s="3">
        <f t="shared" si="93"/>
        <v>-0.47986213059875382</v>
      </c>
      <c r="F1187" s="22">
        <f t="shared" si="94"/>
        <v>6.6647552845528452E-2</v>
      </c>
    </row>
    <row r="1188" spans="1:6" x14ac:dyDescent="0.2">
      <c r="A1188" t="s">
        <v>1396</v>
      </c>
      <c r="B1188" s="24">
        <f t="shared" si="90"/>
        <v>3</v>
      </c>
      <c r="C1188" s="22">
        <f t="shared" si="91"/>
        <v>0.48549478048780492</v>
      </c>
      <c r="D1188" s="3">
        <f t="shared" si="92"/>
        <v>-0.19999999999999996</v>
      </c>
      <c r="E1188" s="3">
        <f t="shared" si="93"/>
        <v>-0.48878177388572674</v>
      </c>
      <c r="F1188" s="22">
        <f t="shared" si="94"/>
        <v>0.16183159349593498</v>
      </c>
    </row>
    <row r="1189" spans="1:6" x14ac:dyDescent="0.2">
      <c r="A1189" s="11" t="s">
        <v>1395</v>
      </c>
      <c r="B1189" s="24">
        <f t="shared" si="90"/>
        <v>1</v>
      </c>
      <c r="C1189" s="22">
        <f t="shared" si="91"/>
        <v>0.30829000000000001</v>
      </c>
      <c r="D1189" s="3">
        <f t="shared" si="92"/>
        <v>-0.5</v>
      </c>
      <c r="E1189" s="3">
        <f t="shared" si="93"/>
        <v>-0.49999958823731261</v>
      </c>
      <c r="F1189" s="22">
        <f t="shared" si="94"/>
        <v>0.30829000000000001</v>
      </c>
    </row>
    <row r="1190" spans="1:6" x14ac:dyDescent="0.2">
      <c r="A1190" s="11" t="s">
        <v>1098</v>
      </c>
      <c r="B1190" s="24">
        <f t="shared" si="90"/>
        <v>1</v>
      </c>
      <c r="C1190" s="22">
        <f t="shared" si="91"/>
        <v>0.11887399999999999</v>
      </c>
      <c r="D1190" s="3">
        <f t="shared" si="92"/>
        <v>-0.4</v>
      </c>
      <c r="E1190" s="3">
        <f t="shared" si="93"/>
        <v>-0.50360604970695921</v>
      </c>
      <c r="F1190" s="22">
        <f t="shared" si="94"/>
        <v>0.11887399999999999</v>
      </c>
    </row>
    <row r="1191" spans="1:6" x14ac:dyDescent="0.2">
      <c r="A1191" s="11" t="s">
        <v>540</v>
      </c>
      <c r="B1191" s="24">
        <f t="shared" si="90"/>
        <v>3</v>
      </c>
      <c r="C1191" s="22">
        <f t="shared" si="91"/>
        <v>8.2640000000000005E-2</v>
      </c>
      <c r="D1191" s="3">
        <f t="shared" si="92"/>
        <v>-0.5</v>
      </c>
      <c r="E1191" s="3">
        <f t="shared" si="93"/>
        <v>-0.50880165866225013</v>
      </c>
      <c r="F1191" s="22">
        <f t="shared" si="94"/>
        <v>2.7546666666666667E-2</v>
      </c>
    </row>
    <row r="1192" spans="1:6" x14ac:dyDescent="0.2">
      <c r="A1192" s="11" t="s">
        <v>1323</v>
      </c>
      <c r="B1192" s="24">
        <f t="shared" si="90"/>
        <v>1</v>
      </c>
      <c r="C1192" s="22">
        <f t="shared" si="91"/>
        <v>0.51749999999999996</v>
      </c>
      <c r="D1192" s="3">
        <f t="shared" si="92"/>
        <v>-0.4</v>
      </c>
      <c r="E1192" s="3">
        <f t="shared" si="93"/>
        <v>-0.51141452758055705</v>
      </c>
      <c r="F1192" s="22">
        <f t="shared" si="94"/>
        <v>0.51749999999999996</v>
      </c>
    </row>
    <row r="1193" spans="1:6" x14ac:dyDescent="0.2">
      <c r="A1193" t="s">
        <v>1371</v>
      </c>
      <c r="B1193" s="24">
        <f t="shared" si="90"/>
        <v>1</v>
      </c>
      <c r="C1193" s="22">
        <f t="shared" si="91"/>
        <v>5.7846000000000002E-2</v>
      </c>
      <c r="D1193" s="3">
        <f t="shared" si="92"/>
        <v>-0.5</v>
      </c>
      <c r="E1193" s="3">
        <f t="shared" si="93"/>
        <v>-0.51644167101049965</v>
      </c>
      <c r="F1193" s="22">
        <f t="shared" si="94"/>
        <v>5.7846000000000002E-2</v>
      </c>
    </row>
    <row r="1194" spans="1:6" x14ac:dyDescent="0.2">
      <c r="A1194" s="11" t="s">
        <v>1956</v>
      </c>
      <c r="B1194" s="24">
        <f t="shared" si="90"/>
        <v>3</v>
      </c>
      <c r="C1194" s="22">
        <f t="shared" si="91"/>
        <v>1.0660400000000001</v>
      </c>
      <c r="D1194" s="3">
        <f t="shared" si="92"/>
        <v>0.6</v>
      </c>
      <c r="E1194" s="3">
        <f t="shared" si="93"/>
        <v>-0.51895664895971416</v>
      </c>
      <c r="F1194" s="22">
        <f t="shared" si="94"/>
        <v>0.3553466666666667</v>
      </c>
    </row>
    <row r="1195" spans="1:6" x14ac:dyDescent="0.2">
      <c r="A1195" s="11" t="s">
        <v>1840</v>
      </c>
      <c r="B1195" s="24">
        <f t="shared" si="90"/>
        <v>2</v>
      </c>
      <c r="C1195" s="22">
        <f t="shared" si="91"/>
        <v>0.56334200000000001</v>
      </c>
      <c r="D1195" s="3">
        <f t="shared" si="92"/>
        <v>-0.5</v>
      </c>
      <c r="E1195" s="3">
        <f t="shared" si="93"/>
        <v>-0.52127448787015751</v>
      </c>
      <c r="F1195" s="22">
        <f t="shared" si="94"/>
        <v>0.281671</v>
      </c>
    </row>
    <row r="1196" spans="1:6" x14ac:dyDescent="0.2">
      <c r="A1196" s="11" t="s">
        <v>1870</v>
      </c>
      <c r="B1196" s="24">
        <f t="shared" si="90"/>
        <v>4</v>
      </c>
      <c r="C1196" s="22">
        <f t="shared" si="91"/>
        <v>0.1075030243902439</v>
      </c>
      <c r="D1196" s="3">
        <f t="shared" si="92"/>
        <v>-0.5</v>
      </c>
      <c r="E1196" s="3">
        <f t="shared" si="93"/>
        <v>-0.52167803565002036</v>
      </c>
      <c r="F1196" s="22">
        <f t="shared" si="94"/>
        <v>2.6875756097560974E-2</v>
      </c>
    </row>
    <row r="1197" spans="1:6" x14ac:dyDescent="0.2">
      <c r="A1197" s="11" t="s">
        <v>1144</v>
      </c>
      <c r="B1197" s="24">
        <f t="shared" si="90"/>
        <v>5</v>
      </c>
      <c r="C1197" s="22">
        <f t="shared" si="91"/>
        <v>1.5235509024390244</v>
      </c>
      <c r="D1197" s="3">
        <f t="shared" si="92"/>
        <v>0</v>
      </c>
      <c r="E1197" s="3">
        <f t="shared" si="93"/>
        <v>-0.52880891404286934</v>
      </c>
      <c r="F1197" s="22">
        <f t="shared" si="94"/>
        <v>0.30471018048780485</v>
      </c>
    </row>
    <row r="1198" spans="1:6" x14ac:dyDescent="0.2">
      <c r="A1198" s="11" t="s">
        <v>1898</v>
      </c>
      <c r="B1198" s="24">
        <f t="shared" si="90"/>
        <v>4</v>
      </c>
      <c r="C1198" s="22">
        <f t="shared" si="91"/>
        <v>0.81247199999999997</v>
      </c>
      <c r="D1198" s="3">
        <f t="shared" si="92"/>
        <v>-0.19999999999999996</v>
      </c>
      <c r="E1198" s="3">
        <f t="shared" si="93"/>
        <v>-0.52998642232242443</v>
      </c>
      <c r="F1198" s="22">
        <f t="shared" si="94"/>
        <v>0.20311799999999999</v>
      </c>
    </row>
    <row r="1199" spans="1:6" x14ac:dyDescent="0.2">
      <c r="A1199" s="11" t="s">
        <v>111</v>
      </c>
      <c r="B1199" s="24">
        <f t="shared" si="90"/>
        <v>7</v>
      </c>
      <c r="C1199" s="22">
        <f t="shared" si="91"/>
        <v>4.0513842682926828</v>
      </c>
      <c r="D1199" s="3">
        <f t="shared" si="92"/>
        <v>2.6000000000000005</v>
      </c>
      <c r="E1199" s="3">
        <f t="shared" si="93"/>
        <v>-0.53009435081389489</v>
      </c>
      <c r="F1199" s="22">
        <f t="shared" si="94"/>
        <v>0.57876918118466902</v>
      </c>
    </row>
    <row r="1200" spans="1:6" x14ac:dyDescent="0.2">
      <c r="A1200" t="s">
        <v>722</v>
      </c>
      <c r="B1200" s="24">
        <f t="shared" si="90"/>
        <v>1</v>
      </c>
      <c r="C1200" s="22">
        <f t="shared" si="91"/>
        <v>5.2055999999999998E-2</v>
      </c>
      <c r="D1200" s="3">
        <f t="shared" si="92"/>
        <v>-0.5</v>
      </c>
      <c r="E1200" s="3">
        <f t="shared" si="93"/>
        <v>-0.53575450145208137</v>
      </c>
      <c r="F1200" s="22">
        <f t="shared" si="94"/>
        <v>5.2055999999999998E-2</v>
      </c>
    </row>
    <row r="1201" spans="1:6" x14ac:dyDescent="0.2">
      <c r="A1201" s="11" t="s">
        <v>1883</v>
      </c>
      <c r="B1201" s="24">
        <f t="shared" si="90"/>
        <v>2</v>
      </c>
      <c r="C1201" s="22">
        <f t="shared" si="91"/>
        <v>0.61865300000000001</v>
      </c>
      <c r="D1201" s="3">
        <f t="shared" si="92"/>
        <v>-0.2</v>
      </c>
      <c r="E1201" s="3">
        <f t="shared" si="93"/>
        <v>-0.53592543878765908</v>
      </c>
      <c r="F1201" s="22">
        <f t="shared" si="94"/>
        <v>0.3093265</v>
      </c>
    </row>
    <row r="1202" spans="1:6" x14ac:dyDescent="0.2">
      <c r="A1202" t="s">
        <v>1116</v>
      </c>
      <c r="B1202" s="24">
        <f t="shared" si="90"/>
        <v>1</v>
      </c>
      <c r="C1202" s="22">
        <f t="shared" si="91"/>
        <v>4.2692000000000001E-2</v>
      </c>
      <c r="D1202" s="3">
        <f t="shared" si="92"/>
        <v>-0.5</v>
      </c>
      <c r="E1202" s="3">
        <f t="shared" si="93"/>
        <v>-0.54021076774145504</v>
      </c>
      <c r="F1202" s="22">
        <f t="shared" si="94"/>
        <v>4.2692000000000001E-2</v>
      </c>
    </row>
    <row r="1203" spans="1:6" x14ac:dyDescent="0.2">
      <c r="A1203" s="11" t="s">
        <v>151</v>
      </c>
      <c r="B1203" s="24">
        <f t="shared" si="90"/>
        <v>6</v>
      </c>
      <c r="C1203" s="22">
        <f t="shared" si="91"/>
        <v>3.3942073170731706</v>
      </c>
      <c r="D1203" s="3">
        <f t="shared" si="92"/>
        <v>0.7</v>
      </c>
      <c r="E1203" s="3">
        <f t="shared" si="93"/>
        <v>-0.54085831342037038</v>
      </c>
      <c r="F1203" s="22">
        <f t="shared" si="94"/>
        <v>0.5657012195121951</v>
      </c>
    </row>
    <row r="1204" spans="1:6" x14ac:dyDescent="0.2">
      <c r="A1204" t="s">
        <v>47</v>
      </c>
      <c r="B1204" s="24">
        <f t="shared" si="90"/>
        <v>1</v>
      </c>
      <c r="C1204" s="22">
        <f t="shared" si="91"/>
        <v>5.2999999999999999E-2</v>
      </c>
      <c r="D1204" s="3">
        <f t="shared" si="92"/>
        <v>-0.5</v>
      </c>
      <c r="E1204" s="3">
        <f t="shared" si="93"/>
        <v>-0.54359847725906629</v>
      </c>
      <c r="F1204" s="22">
        <f t="shared" si="94"/>
        <v>5.2999999999999999E-2</v>
      </c>
    </row>
    <row r="1205" spans="1:6" x14ac:dyDescent="0.2">
      <c r="A1205" s="11" t="s">
        <v>642</v>
      </c>
      <c r="B1205" s="24">
        <f t="shared" si="90"/>
        <v>5</v>
      </c>
      <c r="C1205" s="22">
        <f t="shared" si="91"/>
        <v>4.8338879756097564</v>
      </c>
      <c r="D1205" s="3">
        <f t="shared" si="92"/>
        <v>5.5</v>
      </c>
      <c r="E1205" s="3">
        <f t="shared" si="93"/>
        <v>-0.5529042331932148</v>
      </c>
      <c r="F1205" s="22">
        <f t="shared" si="94"/>
        <v>0.96677759512195127</v>
      </c>
    </row>
    <row r="1206" spans="1:6" x14ac:dyDescent="0.2">
      <c r="A1206" s="11" t="s">
        <v>1453</v>
      </c>
      <c r="B1206" s="24">
        <f t="shared" si="90"/>
        <v>2</v>
      </c>
      <c r="C1206" s="22">
        <f t="shared" si="91"/>
        <v>0.14351900000000001</v>
      </c>
      <c r="D1206" s="3">
        <f t="shared" si="92"/>
        <v>-0.4</v>
      </c>
      <c r="E1206" s="3">
        <f t="shared" si="93"/>
        <v>-0.55747282217074479</v>
      </c>
      <c r="F1206" s="22">
        <f t="shared" si="94"/>
        <v>7.1759500000000004E-2</v>
      </c>
    </row>
    <row r="1207" spans="1:6" x14ac:dyDescent="0.2">
      <c r="A1207" s="11" t="s">
        <v>1961</v>
      </c>
      <c r="B1207" s="24">
        <f t="shared" si="90"/>
        <v>2</v>
      </c>
      <c r="C1207" s="22">
        <f t="shared" si="91"/>
        <v>0.71451600000000004</v>
      </c>
      <c r="D1207" s="3">
        <f t="shared" si="92"/>
        <v>-0.1</v>
      </c>
      <c r="E1207" s="3">
        <f t="shared" si="93"/>
        <v>-0.55876537854820274</v>
      </c>
      <c r="F1207" s="22">
        <f t="shared" si="94"/>
        <v>0.35725800000000002</v>
      </c>
    </row>
    <row r="1208" spans="1:6" x14ac:dyDescent="0.2">
      <c r="A1208" t="s">
        <v>805</v>
      </c>
      <c r="B1208" s="24">
        <f t="shared" si="90"/>
        <v>3</v>
      </c>
      <c r="C1208" s="22">
        <f t="shared" si="91"/>
        <v>0.30474314634146343</v>
      </c>
      <c r="D1208" s="3">
        <f t="shared" si="92"/>
        <v>-0.3</v>
      </c>
      <c r="E1208" s="3">
        <f t="shared" si="93"/>
        <v>-0.56130833322458673</v>
      </c>
      <c r="F1208" s="22">
        <f t="shared" si="94"/>
        <v>0.10158104878048781</v>
      </c>
    </row>
    <row r="1209" spans="1:6" x14ac:dyDescent="0.2">
      <c r="A1209" s="11" t="s">
        <v>749</v>
      </c>
      <c r="B1209" s="24">
        <f t="shared" si="90"/>
        <v>2</v>
      </c>
      <c r="C1209" s="22">
        <f t="shared" si="91"/>
        <v>0.54922300000000002</v>
      </c>
      <c r="D1209" s="3">
        <f t="shared" si="92"/>
        <v>-0.5</v>
      </c>
      <c r="E1209" s="3">
        <f t="shared" si="93"/>
        <v>-0.56553849269182144</v>
      </c>
      <c r="F1209" s="22">
        <f t="shared" si="94"/>
        <v>0.27461150000000001</v>
      </c>
    </row>
    <row r="1210" spans="1:6" x14ac:dyDescent="0.2">
      <c r="A1210" s="11" t="s">
        <v>1676</v>
      </c>
      <c r="B1210" s="24">
        <f t="shared" si="90"/>
        <v>3</v>
      </c>
      <c r="C1210" s="22">
        <f t="shared" si="91"/>
        <v>0.51924199999999998</v>
      </c>
      <c r="D1210" s="3">
        <f t="shared" si="92"/>
        <v>-0.5</v>
      </c>
      <c r="E1210" s="3">
        <f t="shared" si="93"/>
        <v>-0.56725347961412464</v>
      </c>
      <c r="F1210" s="22">
        <f t="shared" si="94"/>
        <v>0.17308066666666666</v>
      </c>
    </row>
    <row r="1211" spans="1:6" x14ac:dyDescent="0.2">
      <c r="A1211" t="s">
        <v>1747</v>
      </c>
      <c r="B1211" s="24">
        <f t="shared" si="90"/>
        <v>2</v>
      </c>
      <c r="C1211" s="22">
        <f t="shared" si="91"/>
        <v>0.31019600000000003</v>
      </c>
      <c r="D1211" s="3">
        <f t="shared" si="92"/>
        <v>-0.5</v>
      </c>
      <c r="E1211" s="3">
        <f t="shared" si="93"/>
        <v>-0.57698986595688639</v>
      </c>
      <c r="F1211" s="22">
        <f t="shared" si="94"/>
        <v>0.15509800000000001</v>
      </c>
    </row>
    <row r="1212" spans="1:6" x14ac:dyDescent="0.2">
      <c r="A1212" s="11" t="s">
        <v>1919</v>
      </c>
      <c r="B1212" s="24">
        <f t="shared" si="90"/>
        <v>4</v>
      </c>
      <c r="C1212" s="22">
        <f t="shared" si="91"/>
        <v>2.8250000000000002</v>
      </c>
      <c r="D1212" s="3">
        <f t="shared" si="92"/>
        <v>1.5</v>
      </c>
      <c r="E1212" s="3">
        <f t="shared" si="93"/>
        <v>-0.58298563902761957</v>
      </c>
      <c r="F1212" s="22">
        <f t="shared" si="94"/>
        <v>0.70625000000000004</v>
      </c>
    </row>
    <row r="1213" spans="1:6" x14ac:dyDescent="0.2">
      <c r="A1213" s="11" t="s">
        <v>70</v>
      </c>
      <c r="B1213" s="24">
        <f t="shared" si="90"/>
        <v>2</v>
      </c>
      <c r="C1213" s="22">
        <f t="shared" si="91"/>
        <v>1.8655440000000001</v>
      </c>
      <c r="D1213" s="3">
        <f t="shared" si="92"/>
        <v>1.7999999999999998</v>
      </c>
      <c r="E1213" s="3">
        <f t="shared" si="93"/>
        <v>-0.59403897875432365</v>
      </c>
      <c r="F1213" s="22">
        <f t="shared" si="94"/>
        <v>0.93277200000000005</v>
      </c>
    </row>
    <row r="1214" spans="1:6" x14ac:dyDescent="0.2">
      <c r="A1214" s="11" t="s">
        <v>69</v>
      </c>
      <c r="B1214" s="24">
        <f t="shared" si="90"/>
        <v>1</v>
      </c>
      <c r="C1214" s="22">
        <f t="shared" si="91"/>
        <v>0.121762</v>
      </c>
      <c r="D1214" s="3">
        <f t="shared" si="92"/>
        <v>-0.6</v>
      </c>
      <c r="E1214" s="3">
        <f t="shared" si="93"/>
        <v>-0.60000090587791233</v>
      </c>
      <c r="F1214" s="22">
        <f t="shared" si="94"/>
        <v>0.121762</v>
      </c>
    </row>
    <row r="1215" spans="1:6" x14ac:dyDescent="0.2">
      <c r="A1215" t="s">
        <v>621</v>
      </c>
      <c r="B1215" s="24">
        <f t="shared" si="90"/>
        <v>2</v>
      </c>
      <c r="C1215" s="22">
        <f t="shared" si="91"/>
        <v>1.1198459999999999</v>
      </c>
      <c r="D1215" s="3">
        <f t="shared" si="92"/>
        <v>0.7</v>
      </c>
      <c r="E1215" s="3">
        <f t="shared" si="93"/>
        <v>-0.60253158471841228</v>
      </c>
      <c r="F1215" s="22">
        <f t="shared" si="94"/>
        <v>0.55992299999999995</v>
      </c>
    </row>
    <row r="1216" spans="1:6" x14ac:dyDescent="0.2">
      <c r="A1216" t="s">
        <v>158</v>
      </c>
      <c r="B1216" s="24">
        <f t="shared" si="90"/>
        <v>1</v>
      </c>
      <c r="C1216" s="22">
        <f t="shared" si="91"/>
        <v>5.7206048780487802E-2</v>
      </c>
      <c r="D1216" s="3">
        <f t="shared" si="92"/>
        <v>-0.60000000000000009</v>
      </c>
      <c r="E1216" s="3">
        <f t="shared" si="93"/>
        <v>-0.60274625506043922</v>
      </c>
      <c r="F1216" s="22">
        <f t="shared" si="94"/>
        <v>5.7206048780487802E-2</v>
      </c>
    </row>
    <row r="1217" spans="1:6" x14ac:dyDescent="0.2">
      <c r="A1217" s="11" t="s">
        <v>422</v>
      </c>
      <c r="B1217" s="24">
        <f t="shared" si="90"/>
        <v>7</v>
      </c>
      <c r="C1217" s="22">
        <f t="shared" si="91"/>
        <v>6.4740963658536579</v>
      </c>
      <c r="D1217" s="3">
        <f t="shared" si="92"/>
        <v>6.2</v>
      </c>
      <c r="E1217" s="3">
        <f t="shared" si="93"/>
        <v>-0.60473540593168118</v>
      </c>
      <c r="F1217" s="22">
        <f t="shared" si="94"/>
        <v>0.92487090940766536</v>
      </c>
    </row>
    <row r="1218" spans="1:6" x14ac:dyDescent="0.2">
      <c r="A1218" s="11" t="s">
        <v>1650</v>
      </c>
      <c r="B1218" s="24">
        <f t="shared" ref="B1218:B1281" si="95">SUMIF(Player,A1218,Count)</f>
        <v>5</v>
      </c>
      <c r="C1218" s="22">
        <f t="shared" ref="C1218:C1281" si="96">SUMIF(Player,A1218,Cap)/1000000</f>
        <v>1.6355525365853658</v>
      </c>
      <c r="D1218" s="3">
        <f t="shared" ref="D1218:D1281" si="97">SUMIF(Player,A1218,GVT)</f>
        <v>0.40000000000000013</v>
      </c>
      <c r="E1218" s="3">
        <f t="shared" ref="E1218:E1281" si="98">SUMIF(Player,A1218,GVS)</f>
        <v>-0.60596360741640232</v>
      </c>
      <c r="F1218" s="22">
        <f t="shared" ref="F1218:F1281" si="99">C1218/B1218</f>
        <v>0.32711050731707314</v>
      </c>
    </row>
    <row r="1219" spans="1:6" x14ac:dyDescent="0.2">
      <c r="A1219" s="11" t="s">
        <v>1454</v>
      </c>
      <c r="B1219" s="24">
        <f t="shared" si="95"/>
        <v>2</v>
      </c>
      <c r="C1219" s="22">
        <f t="shared" si="96"/>
        <v>7.4238878048780488E-2</v>
      </c>
      <c r="D1219" s="3">
        <f t="shared" si="97"/>
        <v>-0.60000000000000009</v>
      </c>
      <c r="E1219" s="3">
        <f t="shared" si="98"/>
        <v>-0.60703023809904277</v>
      </c>
      <c r="F1219" s="22">
        <f t="shared" si="99"/>
        <v>3.7119439024390244E-2</v>
      </c>
    </row>
    <row r="1220" spans="1:6" x14ac:dyDescent="0.2">
      <c r="A1220" s="11" t="s">
        <v>577</v>
      </c>
      <c r="B1220" s="24">
        <f t="shared" si="95"/>
        <v>2</v>
      </c>
      <c r="C1220" s="22">
        <f t="shared" si="96"/>
        <v>0.25401899999999999</v>
      </c>
      <c r="D1220" s="3">
        <f t="shared" si="97"/>
        <v>-0.4</v>
      </c>
      <c r="E1220" s="3">
        <f t="shared" si="98"/>
        <v>-0.60906584284227105</v>
      </c>
      <c r="F1220" s="22">
        <f t="shared" si="99"/>
        <v>0.1270095</v>
      </c>
    </row>
    <row r="1221" spans="1:6" x14ac:dyDescent="0.2">
      <c r="A1221" s="11" t="s">
        <v>679</v>
      </c>
      <c r="B1221" s="24">
        <f t="shared" si="95"/>
        <v>3</v>
      </c>
      <c r="C1221" s="22">
        <f t="shared" si="96"/>
        <v>0.50463800000000003</v>
      </c>
      <c r="D1221" s="3">
        <f t="shared" si="97"/>
        <v>9.9999999999999978E-2</v>
      </c>
      <c r="E1221" s="3">
        <f t="shared" si="98"/>
        <v>-0.61116897827681593</v>
      </c>
      <c r="F1221" s="22">
        <f t="shared" si="99"/>
        <v>0.16821266666666668</v>
      </c>
    </row>
    <row r="1222" spans="1:6" x14ac:dyDescent="0.2">
      <c r="A1222" t="s">
        <v>1027</v>
      </c>
      <c r="B1222" s="24">
        <f t="shared" si="95"/>
        <v>1</v>
      </c>
      <c r="C1222" s="22">
        <f t="shared" si="96"/>
        <v>8.7496000000000004E-2</v>
      </c>
      <c r="D1222" s="3">
        <f t="shared" si="97"/>
        <v>-0.60000000000000009</v>
      </c>
      <c r="E1222" s="3">
        <f t="shared" si="98"/>
        <v>-0.61324560279991069</v>
      </c>
      <c r="F1222" s="22">
        <f t="shared" si="99"/>
        <v>8.7496000000000004E-2</v>
      </c>
    </row>
    <row r="1223" spans="1:6" x14ac:dyDescent="0.2">
      <c r="A1223" s="11" t="s">
        <v>1359</v>
      </c>
      <c r="B1223" s="24">
        <f t="shared" si="95"/>
        <v>3</v>
      </c>
      <c r="C1223" s="22">
        <f t="shared" si="96"/>
        <v>1.65</v>
      </c>
      <c r="D1223" s="3">
        <f t="shared" si="97"/>
        <v>-0.30000000000000004</v>
      </c>
      <c r="E1223" s="3">
        <f t="shared" si="98"/>
        <v>-0.6151550444517192</v>
      </c>
      <c r="F1223" s="22">
        <f t="shared" si="99"/>
        <v>0.54999999999999993</v>
      </c>
    </row>
    <row r="1224" spans="1:6" x14ac:dyDescent="0.2">
      <c r="A1224" t="s">
        <v>1242</v>
      </c>
      <c r="B1224" s="24">
        <f t="shared" si="95"/>
        <v>2</v>
      </c>
      <c r="C1224" s="22">
        <f t="shared" si="96"/>
        <v>0.92480300000000004</v>
      </c>
      <c r="D1224" s="3">
        <f t="shared" si="97"/>
        <v>0.10000000000000009</v>
      </c>
      <c r="E1224" s="3">
        <f t="shared" si="98"/>
        <v>-0.61703889767493203</v>
      </c>
      <c r="F1224" s="22">
        <f t="shared" si="99"/>
        <v>0.46240150000000002</v>
      </c>
    </row>
    <row r="1225" spans="1:6" x14ac:dyDescent="0.2">
      <c r="A1225" s="11" t="s">
        <v>757</v>
      </c>
      <c r="B1225" s="24">
        <f t="shared" si="95"/>
        <v>1</v>
      </c>
      <c r="C1225" s="22">
        <f t="shared" si="96"/>
        <v>0.57397799999999999</v>
      </c>
      <c r="D1225" s="3">
        <f t="shared" si="97"/>
        <v>-0.1</v>
      </c>
      <c r="E1225" s="3">
        <f t="shared" si="98"/>
        <v>-0.62205411812243239</v>
      </c>
      <c r="F1225" s="22">
        <f t="shared" si="99"/>
        <v>0.57397799999999999</v>
      </c>
    </row>
    <row r="1226" spans="1:6" x14ac:dyDescent="0.2">
      <c r="A1226" t="s">
        <v>1521</v>
      </c>
      <c r="B1226" s="24">
        <f t="shared" si="95"/>
        <v>3</v>
      </c>
      <c r="C1226" s="22">
        <f t="shared" si="96"/>
        <v>0.3689904634146341</v>
      </c>
      <c r="D1226" s="3">
        <f t="shared" si="97"/>
        <v>-0.30000000000000004</v>
      </c>
      <c r="E1226" s="3">
        <f t="shared" si="98"/>
        <v>-0.62569908800030205</v>
      </c>
      <c r="F1226" s="22">
        <f t="shared" si="99"/>
        <v>0.12299682113821137</v>
      </c>
    </row>
    <row r="1227" spans="1:6" x14ac:dyDescent="0.2">
      <c r="A1227" s="11" t="s">
        <v>998</v>
      </c>
      <c r="B1227" s="24">
        <f t="shared" si="95"/>
        <v>1</v>
      </c>
      <c r="C1227" s="22">
        <f t="shared" si="96"/>
        <v>0.6</v>
      </c>
      <c r="D1227" s="3">
        <f t="shared" si="97"/>
        <v>-0.30000000000000004</v>
      </c>
      <c r="E1227" s="3">
        <f t="shared" si="98"/>
        <v>-0.62768978700163847</v>
      </c>
      <c r="F1227" s="22">
        <f t="shared" si="99"/>
        <v>0.6</v>
      </c>
    </row>
    <row r="1228" spans="1:6" x14ac:dyDescent="0.2">
      <c r="A1228" s="11" t="s">
        <v>1019</v>
      </c>
      <c r="B1228" s="24">
        <f t="shared" si="95"/>
        <v>2</v>
      </c>
      <c r="C1228" s="22">
        <f t="shared" si="96"/>
        <v>0.15376300000000001</v>
      </c>
      <c r="D1228" s="3">
        <f t="shared" si="97"/>
        <v>-0.6</v>
      </c>
      <c r="E1228" s="3">
        <f t="shared" si="98"/>
        <v>-0.63501808876018584</v>
      </c>
      <c r="F1228" s="22">
        <f t="shared" si="99"/>
        <v>7.6881500000000005E-2</v>
      </c>
    </row>
    <row r="1229" spans="1:6" x14ac:dyDescent="0.2">
      <c r="A1229" t="s">
        <v>1573</v>
      </c>
      <c r="B1229" s="24">
        <f t="shared" si="95"/>
        <v>3</v>
      </c>
      <c r="C1229" s="22">
        <f t="shared" si="96"/>
        <v>9.3621463414634135E-2</v>
      </c>
      <c r="D1229" s="3">
        <f t="shared" si="97"/>
        <v>-0.60000000000000009</v>
      </c>
      <c r="E1229" s="3">
        <f t="shared" si="98"/>
        <v>-0.64073918277366126</v>
      </c>
      <c r="F1229" s="22">
        <f t="shared" si="99"/>
        <v>3.120715447154471E-2</v>
      </c>
    </row>
    <row r="1230" spans="1:6" x14ac:dyDescent="0.2">
      <c r="A1230" t="s">
        <v>989</v>
      </c>
      <c r="B1230" s="24">
        <f t="shared" si="95"/>
        <v>1</v>
      </c>
      <c r="C1230" s="22">
        <f t="shared" si="96"/>
        <v>1.1259999999999999</v>
      </c>
      <c r="D1230" s="3">
        <f t="shared" si="97"/>
        <v>0.7</v>
      </c>
      <c r="E1230" s="3">
        <f t="shared" si="98"/>
        <v>-0.64626327389300742</v>
      </c>
      <c r="F1230" s="22">
        <f t="shared" si="99"/>
        <v>1.1259999999999999</v>
      </c>
    </row>
    <row r="1231" spans="1:6" x14ac:dyDescent="0.2">
      <c r="A1231" s="11" t="s">
        <v>394</v>
      </c>
      <c r="B1231" s="24">
        <f t="shared" si="95"/>
        <v>3</v>
      </c>
      <c r="C1231" s="22">
        <f t="shared" si="96"/>
        <v>0.18416509756097563</v>
      </c>
      <c r="D1231" s="3">
        <f t="shared" si="97"/>
        <v>-0.60000000000000009</v>
      </c>
      <c r="E1231" s="3">
        <f t="shared" si="98"/>
        <v>-0.64737468283309108</v>
      </c>
      <c r="F1231" s="22">
        <f t="shared" si="99"/>
        <v>6.138836585365854E-2</v>
      </c>
    </row>
    <row r="1232" spans="1:6" x14ac:dyDescent="0.2">
      <c r="A1232" t="s">
        <v>1349</v>
      </c>
      <c r="B1232" s="24">
        <f t="shared" si="95"/>
        <v>3</v>
      </c>
      <c r="C1232" s="22">
        <f t="shared" si="96"/>
        <v>0.24615614634146341</v>
      </c>
      <c r="D1232" s="3">
        <f t="shared" si="97"/>
        <v>-0.6</v>
      </c>
      <c r="E1232" s="3">
        <f t="shared" si="98"/>
        <v>-0.64823115300117995</v>
      </c>
      <c r="F1232" s="22">
        <f t="shared" si="99"/>
        <v>8.2052048780487802E-2</v>
      </c>
    </row>
    <row r="1233" spans="1:6" x14ac:dyDescent="0.2">
      <c r="A1233" t="s">
        <v>38</v>
      </c>
      <c r="B1233" s="24">
        <f t="shared" si="95"/>
        <v>2</v>
      </c>
      <c r="C1233" s="22">
        <f t="shared" si="96"/>
        <v>0.11869200000000001</v>
      </c>
      <c r="D1233" s="3">
        <f t="shared" si="97"/>
        <v>-0.5</v>
      </c>
      <c r="E1233" s="3">
        <f t="shared" si="98"/>
        <v>-0.65167998375885783</v>
      </c>
      <c r="F1233" s="22">
        <f t="shared" si="99"/>
        <v>5.9346000000000003E-2</v>
      </c>
    </row>
    <row r="1234" spans="1:6" x14ac:dyDescent="0.2">
      <c r="A1234" s="11" t="s">
        <v>1708</v>
      </c>
      <c r="B1234" s="24">
        <f t="shared" si="95"/>
        <v>3</v>
      </c>
      <c r="C1234" s="22">
        <f t="shared" si="96"/>
        <v>1.3193550000000001</v>
      </c>
      <c r="D1234" s="3">
        <f t="shared" si="97"/>
        <v>-0.19999999999999998</v>
      </c>
      <c r="E1234" s="3">
        <f t="shared" si="98"/>
        <v>-0.66151493852025278</v>
      </c>
      <c r="F1234" s="22">
        <f t="shared" si="99"/>
        <v>0.43978500000000004</v>
      </c>
    </row>
    <row r="1235" spans="1:6" x14ac:dyDescent="0.2">
      <c r="A1235" s="11" t="s">
        <v>1722</v>
      </c>
      <c r="B1235" s="24">
        <f t="shared" si="95"/>
        <v>1</v>
      </c>
      <c r="C1235" s="22">
        <f t="shared" si="96"/>
        <v>0.75</v>
      </c>
      <c r="D1235" s="3">
        <f t="shared" si="97"/>
        <v>0</v>
      </c>
      <c r="E1235" s="3">
        <f t="shared" si="98"/>
        <v>-0.66225165562913912</v>
      </c>
      <c r="F1235" s="22">
        <f t="shared" si="99"/>
        <v>0.75</v>
      </c>
    </row>
    <row r="1236" spans="1:6" x14ac:dyDescent="0.2">
      <c r="A1236" s="11" t="s">
        <v>285</v>
      </c>
      <c r="B1236" s="24">
        <f t="shared" si="95"/>
        <v>1</v>
      </c>
      <c r="C1236" s="22">
        <f t="shared" si="96"/>
        <v>0.5</v>
      </c>
      <c r="D1236" s="3">
        <f t="shared" si="97"/>
        <v>-0.60000000000000009</v>
      </c>
      <c r="E1236" s="3">
        <f t="shared" si="98"/>
        <v>-0.66553795740032773</v>
      </c>
      <c r="F1236" s="22">
        <f t="shared" si="99"/>
        <v>0.5</v>
      </c>
    </row>
    <row r="1237" spans="1:6" x14ac:dyDescent="0.2">
      <c r="A1237" s="11" t="s">
        <v>1406</v>
      </c>
      <c r="B1237" s="24">
        <f t="shared" si="95"/>
        <v>1</v>
      </c>
      <c r="C1237" s="22">
        <f t="shared" si="96"/>
        <v>0.5</v>
      </c>
      <c r="D1237" s="3">
        <f t="shared" si="97"/>
        <v>-0.60000000000000009</v>
      </c>
      <c r="E1237" s="3">
        <f t="shared" si="98"/>
        <v>-0.66553795740032773</v>
      </c>
      <c r="F1237" s="22">
        <f t="shared" si="99"/>
        <v>0.5</v>
      </c>
    </row>
    <row r="1238" spans="1:6" x14ac:dyDescent="0.2">
      <c r="A1238" s="11" t="s">
        <v>1177</v>
      </c>
      <c r="B1238" s="24">
        <f t="shared" si="95"/>
        <v>2</v>
      </c>
      <c r="C1238" s="22">
        <f t="shared" si="96"/>
        <v>0.52849699999999999</v>
      </c>
      <c r="D1238" s="3">
        <f t="shared" si="97"/>
        <v>-0.60000000000000009</v>
      </c>
      <c r="E1238" s="3">
        <f t="shared" si="98"/>
        <v>-0.67239958454921422</v>
      </c>
      <c r="F1238" s="22">
        <f t="shared" si="99"/>
        <v>0.2642485</v>
      </c>
    </row>
    <row r="1239" spans="1:6" x14ac:dyDescent="0.2">
      <c r="A1239" s="11" t="s">
        <v>1249</v>
      </c>
      <c r="B1239" s="24">
        <f t="shared" si="95"/>
        <v>5</v>
      </c>
      <c r="C1239" s="22">
        <f t="shared" si="96"/>
        <v>3.3241438048780485</v>
      </c>
      <c r="D1239" s="3">
        <f t="shared" si="97"/>
        <v>1.9000000000000001</v>
      </c>
      <c r="E1239" s="3">
        <f t="shared" si="98"/>
        <v>-0.67368714571364052</v>
      </c>
      <c r="F1239" s="22">
        <f t="shared" si="99"/>
        <v>0.66482876097560972</v>
      </c>
    </row>
    <row r="1240" spans="1:6" x14ac:dyDescent="0.2">
      <c r="A1240" s="11" t="s">
        <v>1480</v>
      </c>
      <c r="B1240" s="24">
        <f t="shared" si="95"/>
        <v>6</v>
      </c>
      <c r="C1240" s="22">
        <f t="shared" si="96"/>
        <v>7.3853265365853664</v>
      </c>
      <c r="D1240" s="3">
        <f t="shared" si="97"/>
        <v>10.600000000000001</v>
      </c>
      <c r="E1240" s="3">
        <f t="shared" si="98"/>
        <v>-0.67740214312563385</v>
      </c>
      <c r="F1240" s="22">
        <f t="shared" si="99"/>
        <v>1.2308877560975611</v>
      </c>
    </row>
    <row r="1241" spans="1:6" x14ac:dyDescent="0.2">
      <c r="A1241" s="11" t="s">
        <v>885</v>
      </c>
      <c r="B1241" s="24">
        <f t="shared" si="95"/>
        <v>1</v>
      </c>
      <c r="C1241" s="22">
        <f t="shared" si="96"/>
        <v>7.2581000000000007E-2</v>
      </c>
      <c r="D1241" s="3">
        <f t="shared" si="97"/>
        <v>-0.6</v>
      </c>
      <c r="E1241" s="3">
        <f t="shared" si="98"/>
        <v>-0.68081441174489865</v>
      </c>
      <c r="F1241" s="22">
        <f t="shared" si="99"/>
        <v>7.2581000000000007E-2</v>
      </c>
    </row>
    <row r="1242" spans="1:6" x14ac:dyDescent="0.2">
      <c r="A1242" t="s">
        <v>1494</v>
      </c>
      <c r="B1242" s="24">
        <f t="shared" si="95"/>
        <v>1</v>
      </c>
      <c r="C1242" s="22">
        <f t="shared" si="96"/>
        <v>0.80100000000000005</v>
      </c>
      <c r="D1242" s="3">
        <f t="shared" si="97"/>
        <v>0</v>
      </c>
      <c r="E1242" s="3">
        <f t="shared" si="98"/>
        <v>-0.69194263960843805</v>
      </c>
      <c r="F1242" s="22">
        <f t="shared" si="99"/>
        <v>0.80100000000000005</v>
      </c>
    </row>
    <row r="1243" spans="1:6" x14ac:dyDescent="0.2">
      <c r="A1243" s="11" t="s">
        <v>1844</v>
      </c>
      <c r="B1243" s="24">
        <f t="shared" si="95"/>
        <v>2</v>
      </c>
      <c r="C1243" s="22">
        <f t="shared" si="96"/>
        <v>0.86421400000000004</v>
      </c>
      <c r="D1243" s="3">
        <f t="shared" si="97"/>
        <v>0.29999999999999993</v>
      </c>
      <c r="E1243" s="3">
        <f t="shared" si="98"/>
        <v>-0.69336311390041461</v>
      </c>
      <c r="F1243" s="22">
        <f t="shared" si="99"/>
        <v>0.43210700000000002</v>
      </c>
    </row>
    <row r="1244" spans="1:6" x14ac:dyDescent="0.2">
      <c r="A1244" t="s">
        <v>769</v>
      </c>
      <c r="B1244" s="24">
        <f t="shared" si="95"/>
        <v>2</v>
      </c>
      <c r="C1244" s="22">
        <f t="shared" si="96"/>
        <v>0.35367807317073163</v>
      </c>
      <c r="D1244" s="3">
        <f t="shared" si="97"/>
        <v>-0.40000000000000013</v>
      </c>
      <c r="E1244" s="3">
        <f t="shared" si="98"/>
        <v>-0.69467266580057929</v>
      </c>
      <c r="F1244" s="22">
        <f t="shared" si="99"/>
        <v>0.17683903658536582</v>
      </c>
    </row>
    <row r="1245" spans="1:6" x14ac:dyDescent="0.2">
      <c r="A1245" s="11" t="s">
        <v>1619</v>
      </c>
      <c r="B1245" s="24">
        <f t="shared" si="95"/>
        <v>2</v>
      </c>
      <c r="C1245" s="22">
        <f t="shared" si="96"/>
        <v>0.122764</v>
      </c>
      <c r="D1245" s="3">
        <f t="shared" si="97"/>
        <v>-0.5</v>
      </c>
      <c r="E1245" s="3">
        <f t="shared" si="98"/>
        <v>-0.69641362483790581</v>
      </c>
      <c r="F1245" s="22">
        <f t="shared" si="99"/>
        <v>6.1381999999999999E-2</v>
      </c>
    </row>
    <row r="1246" spans="1:6" x14ac:dyDescent="0.2">
      <c r="A1246" s="11" t="s">
        <v>227</v>
      </c>
      <c r="B1246" s="24">
        <f t="shared" si="95"/>
        <v>1</v>
      </c>
      <c r="C1246" s="22">
        <f t="shared" si="96"/>
        <v>0.47499999999999998</v>
      </c>
      <c r="D1246" s="3">
        <f t="shared" si="97"/>
        <v>-0.7</v>
      </c>
      <c r="E1246" s="3">
        <f t="shared" si="98"/>
        <v>-0.7</v>
      </c>
      <c r="F1246" s="22">
        <f t="shared" si="99"/>
        <v>0.47499999999999998</v>
      </c>
    </row>
    <row r="1247" spans="1:6" x14ac:dyDescent="0.2">
      <c r="A1247" s="11" t="s">
        <v>1176</v>
      </c>
      <c r="B1247" s="24">
        <f t="shared" si="95"/>
        <v>3</v>
      </c>
      <c r="C1247" s="22">
        <f t="shared" si="96"/>
        <v>0.29675000000000001</v>
      </c>
      <c r="D1247" s="3">
        <f t="shared" si="97"/>
        <v>-0.70000000000000018</v>
      </c>
      <c r="E1247" s="3">
        <f t="shared" si="98"/>
        <v>-0.70047212336936249</v>
      </c>
      <c r="F1247" s="22">
        <f t="shared" si="99"/>
        <v>9.8916666666666667E-2</v>
      </c>
    </row>
    <row r="1248" spans="1:6" x14ac:dyDescent="0.2">
      <c r="A1248" t="s">
        <v>1632</v>
      </c>
      <c r="B1248" s="24">
        <f t="shared" si="95"/>
        <v>3</v>
      </c>
      <c r="C1248" s="22">
        <f t="shared" si="96"/>
        <v>0.14774482926829269</v>
      </c>
      <c r="D1248" s="3">
        <f t="shared" si="97"/>
        <v>-0.70000000000000007</v>
      </c>
      <c r="E1248" s="3">
        <f t="shared" si="98"/>
        <v>-0.70592210250570087</v>
      </c>
      <c r="F1248" s="22">
        <f t="shared" si="99"/>
        <v>4.9248276422764227E-2</v>
      </c>
    </row>
    <row r="1249" spans="1:6" x14ac:dyDescent="0.2">
      <c r="A1249" t="s">
        <v>1550</v>
      </c>
      <c r="B1249" s="24">
        <f t="shared" si="95"/>
        <v>2</v>
      </c>
      <c r="C1249" s="22">
        <f t="shared" si="96"/>
        <v>4.9743999999999997E-2</v>
      </c>
      <c r="D1249" s="3">
        <f t="shared" si="97"/>
        <v>-0.7</v>
      </c>
      <c r="E1249" s="3">
        <f t="shared" si="98"/>
        <v>-0.70812069896531704</v>
      </c>
      <c r="F1249" s="22">
        <f t="shared" si="99"/>
        <v>2.4871999999999998E-2</v>
      </c>
    </row>
    <row r="1250" spans="1:6" x14ac:dyDescent="0.2">
      <c r="A1250" t="s">
        <v>494</v>
      </c>
      <c r="B1250" s="24">
        <f t="shared" si="95"/>
        <v>1</v>
      </c>
      <c r="C1250" s="22">
        <f t="shared" si="96"/>
        <v>0.501</v>
      </c>
      <c r="D1250" s="3">
        <f t="shared" si="97"/>
        <v>-0.60000000000000009</v>
      </c>
      <c r="E1250" s="3">
        <f t="shared" si="98"/>
        <v>-0.70975183902452998</v>
      </c>
      <c r="F1250" s="22">
        <f t="shared" si="99"/>
        <v>0.501</v>
      </c>
    </row>
    <row r="1251" spans="1:6" x14ac:dyDescent="0.2">
      <c r="A1251" s="11" t="s">
        <v>1654</v>
      </c>
      <c r="B1251" s="24">
        <f t="shared" si="95"/>
        <v>1</v>
      </c>
      <c r="C1251" s="22">
        <f t="shared" si="96"/>
        <v>5.1295E-2</v>
      </c>
      <c r="D1251" s="3">
        <f t="shared" si="97"/>
        <v>-0.7</v>
      </c>
      <c r="E1251" s="3">
        <f t="shared" si="98"/>
        <v>-0.71235198847064474</v>
      </c>
      <c r="F1251" s="22">
        <f t="shared" si="99"/>
        <v>5.1295E-2</v>
      </c>
    </row>
    <row r="1252" spans="1:6" x14ac:dyDescent="0.2">
      <c r="A1252" t="s">
        <v>1913</v>
      </c>
      <c r="B1252" s="24">
        <f t="shared" si="95"/>
        <v>2</v>
      </c>
      <c r="C1252" s="22">
        <f t="shared" si="96"/>
        <v>3.6520999999999998E-2</v>
      </c>
      <c r="D1252" s="3">
        <f t="shared" si="97"/>
        <v>-0.70000000000000007</v>
      </c>
      <c r="E1252" s="3">
        <f t="shared" si="98"/>
        <v>-0.71691831212035417</v>
      </c>
      <c r="F1252" s="22">
        <f t="shared" si="99"/>
        <v>1.8260499999999999E-2</v>
      </c>
    </row>
    <row r="1253" spans="1:6" x14ac:dyDescent="0.2">
      <c r="A1253" s="11" t="s">
        <v>720</v>
      </c>
      <c r="B1253" s="24">
        <f t="shared" si="95"/>
        <v>2</v>
      </c>
      <c r="C1253" s="22">
        <f t="shared" si="96"/>
        <v>0.83018199999999998</v>
      </c>
      <c r="D1253" s="3">
        <f t="shared" si="97"/>
        <v>0.2</v>
      </c>
      <c r="E1253" s="3">
        <f t="shared" si="98"/>
        <v>-0.71762475160011086</v>
      </c>
      <c r="F1253" s="22">
        <f t="shared" si="99"/>
        <v>0.41509099999999999</v>
      </c>
    </row>
    <row r="1254" spans="1:6" x14ac:dyDescent="0.2">
      <c r="A1254" s="11" t="s">
        <v>733</v>
      </c>
      <c r="B1254" s="24">
        <f t="shared" si="95"/>
        <v>4</v>
      </c>
      <c r="C1254" s="22">
        <f t="shared" si="96"/>
        <v>1.2744</v>
      </c>
      <c r="D1254" s="3">
        <f t="shared" si="97"/>
        <v>0.59999999999999987</v>
      </c>
      <c r="E1254" s="3">
        <f t="shared" si="98"/>
        <v>-0.71785869353973775</v>
      </c>
      <c r="F1254" s="22">
        <f t="shared" si="99"/>
        <v>0.31859999999999999</v>
      </c>
    </row>
    <row r="1255" spans="1:6" x14ac:dyDescent="0.2">
      <c r="A1255" s="11" t="s">
        <v>1943</v>
      </c>
      <c r="B1255" s="24">
        <f t="shared" si="95"/>
        <v>1</v>
      </c>
      <c r="C1255" s="22">
        <f t="shared" si="96"/>
        <v>0.75</v>
      </c>
      <c r="D1255" s="3">
        <f t="shared" si="97"/>
        <v>0</v>
      </c>
      <c r="E1255" s="3">
        <f t="shared" si="98"/>
        <v>-0.72091753140360459</v>
      </c>
      <c r="F1255" s="22">
        <f t="shared" si="99"/>
        <v>0.75</v>
      </c>
    </row>
    <row r="1256" spans="1:6" x14ac:dyDescent="0.2">
      <c r="A1256" t="s">
        <v>1328</v>
      </c>
      <c r="B1256" s="24">
        <f t="shared" si="95"/>
        <v>1</v>
      </c>
      <c r="C1256" s="22">
        <f t="shared" si="96"/>
        <v>0.38800000000000001</v>
      </c>
      <c r="D1256" s="3">
        <f t="shared" si="97"/>
        <v>-0.4</v>
      </c>
      <c r="E1256" s="3">
        <f t="shared" si="98"/>
        <v>-0.73509459884935746</v>
      </c>
      <c r="F1256" s="22">
        <f t="shared" si="99"/>
        <v>0.38800000000000001</v>
      </c>
    </row>
    <row r="1257" spans="1:6" x14ac:dyDescent="0.2">
      <c r="A1257" s="11" t="s">
        <v>1187</v>
      </c>
      <c r="B1257" s="24">
        <f t="shared" si="95"/>
        <v>3</v>
      </c>
      <c r="C1257" s="22">
        <f t="shared" si="96"/>
        <v>1.401321</v>
      </c>
      <c r="D1257" s="3">
        <f t="shared" si="97"/>
        <v>0.90000000000000013</v>
      </c>
      <c r="E1257" s="3">
        <f t="shared" si="98"/>
        <v>-0.73772640268447653</v>
      </c>
      <c r="F1257" s="22">
        <f t="shared" si="99"/>
        <v>0.46710699999999999</v>
      </c>
    </row>
    <row r="1258" spans="1:6" x14ac:dyDescent="0.2">
      <c r="A1258" t="s">
        <v>1778</v>
      </c>
      <c r="B1258" s="24">
        <f t="shared" si="95"/>
        <v>3</v>
      </c>
      <c r="C1258" s="22">
        <f t="shared" si="96"/>
        <v>0.27024002439024392</v>
      </c>
      <c r="D1258" s="3">
        <f t="shared" si="97"/>
        <v>-0.5</v>
      </c>
      <c r="E1258" s="3">
        <f t="shared" si="98"/>
        <v>-0.74965480480616298</v>
      </c>
      <c r="F1258" s="22">
        <f t="shared" si="99"/>
        <v>9.008000813008131E-2</v>
      </c>
    </row>
    <row r="1259" spans="1:6" x14ac:dyDescent="0.2">
      <c r="A1259" s="11" t="s">
        <v>1784</v>
      </c>
      <c r="B1259" s="24">
        <f t="shared" si="95"/>
        <v>2</v>
      </c>
      <c r="C1259" s="22">
        <f t="shared" si="96"/>
        <v>0.17042199999999999</v>
      </c>
      <c r="D1259" s="3">
        <f t="shared" si="97"/>
        <v>-0.7</v>
      </c>
      <c r="E1259" s="3">
        <f t="shared" si="98"/>
        <v>-0.75056540584705933</v>
      </c>
      <c r="F1259" s="22">
        <f t="shared" si="99"/>
        <v>8.5210999999999995E-2</v>
      </c>
    </row>
    <row r="1260" spans="1:6" x14ac:dyDescent="0.2">
      <c r="A1260" s="11" t="s">
        <v>940</v>
      </c>
      <c r="B1260" s="24">
        <f t="shared" si="95"/>
        <v>4</v>
      </c>
      <c r="C1260" s="22">
        <f t="shared" si="96"/>
        <v>1.962004731707317</v>
      </c>
      <c r="D1260" s="3">
        <f t="shared" si="97"/>
        <v>1.1999999999999997</v>
      </c>
      <c r="E1260" s="3">
        <f t="shared" si="98"/>
        <v>-0.75769527701444428</v>
      </c>
      <c r="F1260" s="22">
        <f t="shared" si="99"/>
        <v>0.49050118292682926</v>
      </c>
    </row>
    <row r="1261" spans="1:6" x14ac:dyDescent="0.2">
      <c r="A1261" s="11" t="s">
        <v>1125</v>
      </c>
      <c r="B1261" s="24">
        <f t="shared" si="95"/>
        <v>1</v>
      </c>
      <c r="C1261" s="22">
        <f t="shared" si="96"/>
        <v>0.57499999999999996</v>
      </c>
      <c r="D1261" s="3">
        <f t="shared" si="97"/>
        <v>-0.5</v>
      </c>
      <c r="E1261" s="3">
        <f t="shared" si="98"/>
        <v>-0.76215182960131078</v>
      </c>
      <c r="F1261" s="22">
        <f t="shared" si="99"/>
        <v>0.57499999999999996</v>
      </c>
    </row>
    <row r="1262" spans="1:6" x14ac:dyDescent="0.2">
      <c r="A1262" t="s">
        <v>1104</v>
      </c>
      <c r="B1262" s="24">
        <f t="shared" si="95"/>
        <v>1</v>
      </c>
      <c r="C1262" s="22">
        <f t="shared" si="96"/>
        <v>0.09</v>
      </c>
      <c r="D1262" s="3">
        <f t="shared" si="97"/>
        <v>-0.7</v>
      </c>
      <c r="E1262" s="3">
        <f t="shared" si="98"/>
        <v>-0.76571829292726901</v>
      </c>
      <c r="F1262" s="22">
        <f t="shared" si="99"/>
        <v>0.09</v>
      </c>
    </row>
    <row r="1263" spans="1:6" x14ac:dyDescent="0.2">
      <c r="A1263" s="11" t="s">
        <v>732</v>
      </c>
      <c r="B1263" s="24">
        <f t="shared" si="95"/>
        <v>2</v>
      </c>
      <c r="C1263" s="22">
        <f t="shared" si="96"/>
        <v>0.540296</v>
      </c>
      <c r="D1263" s="3">
        <f t="shared" si="97"/>
        <v>-0.60000000000000009</v>
      </c>
      <c r="E1263" s="3">
        <f t="shared" si="98"/>
        <v>-0.77228232826125487</v>
      </c>
      <c r="F1263" s="22">
        <f t="shared" si="99"/>
        <v>0.270148</v>
      </c>
    </row>
    <row r="1264" spans="1:6" x14ac:dyDescent="0.2">
      <c r="A1264" s="11" t="s">
        <v>105</v>
      </c>
      <c r="B1264" s="24">
        <f t="shared" si="95"/>
        <v>3</v>
      </c>
      <c r="C1264" s="22">
        <f t="shared" si="96"/>
        <v>1.0734765853658537</v>
      </c>
      <c r="D1264" s="3">
        <f t="shared" si="97"/>
        <v>-1</v>
      </c>
      <c r="E1264" s="3">
        <f t="shared" si="98"/>
        <v>-0.77236912307239414</v>
      </c>
      <c r="F1264" s="22">
        <f t="shared" si="99"/>
        <v>0.35782552845528454</v>
      </c>
    </row>
    <row r="1265" spans="1:6" x14ac:dyDescent="0.2">
      <c r="A1265" s="11" t="s">
        <v>953</v>
      </c>
      <c r="B1265" s="24">
        <f t="shared" si="95"/>
        <v>3</v>
      </c>
      <c r="C1265" s="22">
        <f t="shared" si="96"/>
        <v>0.29306900000000002</v>
      </c>
      <c r="D1265" s="3">
        <f t="shared" si="97"/>
        <v>-0.60000000000000009</v>
      </c>
      <c r="E1265" s="3">
        <f t="shared" si="98"/>
        <v>-0.77242859834551658</v>
      </c>
      <c r="F1265" s="22">
        <f t="shared" si="99"/>
        <v>9.7689666666666675E-2</v>
      </c>
    </row>
    <row r="1266" spans="1:6" x14ac:dyDescent="0.2">
      <c r="A1266" s="11" t="s">
        <v>1073</v>
      </c>
      <c r="B1266" s="24">
        <f t="shared" si="95"/>
        <v>1</v>
      </c>
      <c r="C1266" s="22">
        <f t="shared" si="96"/>
        <v>0.41581099999999999</v>
      </c>
      <c r="D1266" s="3">
        <f t="shared" si="97"/>
        <v>0</v>
      </c>
      <c r="E1266" s="3">
        <f t="shared" si="98"/>
        <v>-0.77285179252972458</v>
      </c>
      <c r="F1266" s="22">
        <f t="shared" si="99"/>
        <v>0.41581099999999999</v>
      </c>
    </row>
    <row r="1267" spans="1:6" x14ac:dyDescent="0.2">
      <c r="A1267" t="s">
        <v>1143</v>
      </c>
      <c r="B1267" s="24">
        <f t="shared" si="95"/>
        <v>1</v>
      </c>
      <c r="C1267" s="22">
        <f t="shared" si="96"/>
        <v>0.38</v>
      </c>
      <c r="D1267" s="3">
        <f t="shared" si="97"/>
        <v>-0.60000000000000009</v>
      </c>
      <c r="E1267" s="3">
        <f t="shared" si="98"/>
        <v>-0.77322609268111187</v>
      </c>
      <c r="F1267" s="22">
        <f t="shared" si="99"/>
        <v>0.38</v>
      </c>
    </row>
    <row r="1268" spans="1:6" x14ac:dyDescent="0.2">
      <c r="A1268" s="11" t="s">
        <v>1050</v>
      </c>
      <c r="B1268" s="24">
        <f t="shared" si="95"/>
        <v>3</v>
      </c>
      <c r="C1268" s="22">
        <f t="shared" si="96"/>
        <v>2.161241</v>
      </c>
      <c r="D1268" s="3">
        <f t="shared" si="97"/>
        <v>3.1000000000000005</v>
      </c>
      <c r="E1268" s="3">
        <f t="shared" si="98"/>
        <v>-0.77494255566925196</v>
      </c>
      <c r="F1268" s="22">
        <f t="shared" si="99"/>
        <v>0.72041366666666662</v>
      </c>
    </row>
    <row r="1269" spans="1:6" x14ac:dyDescent="0.2">
      <c r="A1269" s="11" t="s">
        <v>954</v>
      </c>
      <c r="B1269" s="24">
        <f t="shared" si="95"/>
        <v>7</v>
      </c>
      <c r="C1269" s="22">
        <f t="shared" si="96"/>
        <v>5.460964317073171</v>
      </c>
      <c r="D1269" s="3">
        <f t="shared" si="97"/>
        <v>5.8999999999999995</v>
      </c>
      <c r="E1269" s="3">
        <f t="shared" si="98"/>
        <v>-0.77693592333736938</v>
      </c>
      <c r="F1269" s="22">
        <f t="shared" si="99"/>
        <v>0.78013775958188158</v>
      </c>
    </row>
    <row r="1270" spans="1:6" x14ac:dyDescent="0.2">
      <c r="A1270" s="11" t="s">
        <v>937</v>
      </c>
      <c r="B1270" s="24">
        <f t="shared" si="95"/>
        <v>2</v>
      </c>
      <c r="C1270" s="22">
        <f t="shared" si="96"/>
        <v>9.7227999999999995E-2</v>
      </c>
      <c r="D1270" s="3">
        <f t="shared" si="97"/>
        <v>-0.7</v>
      </c>
      <c r="E1270" s="3">
        <f t="shared" si="98"/>
        <v>-0.77805033998542561</v>
      </c>
      <c r="F1270" s="22">
        <f t="shared" si="99"/>
        <v>4.8613999999999997E-2</v>
      </c>
    </row>
    <row r="1271" spans="1:6" x14ac:dyDescent="0.2">
      <c r="A1271" s="11" t="s">
        <v>1907</v>
      </c>
      <c r="B1271" s="24">
        <f t="shared" si="95"/>
        <v>4</v>
      </c>
      <c r="C1271" s="22">
        <f t="shared" si="96"/>
        <v>3.920779</v>
      </c>
      <c r="D1271" s="3">
        <f t="shared" si="97"/>
        <v>6.4</v>
      </c>
      <c r="E1271" s="3">
        <f t="shared" si="98"/>
        <v>-0.78975645389736016</v>
      </c>
      <c r="F1271" s="22">
        <f t="shared" si="99"/>
        <v>0.98019475</v>
      </c>
    </row>
    <row r="1272" spans="1:6" x14ac:dyDescent="0.2">
      <c r="A1272" s="11" t="s">
        <v>1863</v>
      </c>
      <c r="B1272" s="24">
        <f t="shared" si="95"/>
        <v>2</v>
      </c>
      <c r="C1272" s="22">
        <f t="shared" si="96"/>
        <v>0.55518100000000004</v>
      </c>
      <c r="D1272" s="3">
        <f t="shared" si="97"/>
        <v>-0.60000000000000009</v>
      </c>
      <c r="E1272" s="3">
        <f t="shared" si="98"/>
        <v>-0.79661295259764786</v>
      </c>
      <c r="F1272" s="22">
        <f t="shared" si="99"/>
        <v>0.27759050000000002</v>
      </c>
    </row>
    <row r="1273" spans="1:6" x14ac:dyDescent="0.2">
      <c r="A1273" t="s">
        <v>774</v>
      </c>
      <c r="B1273" s="24">
        <f t="shared" si="95"/>
        <v>2</v>
      </c>
      <c r="C1273" s="22">
        <f t="shared" si="96"/>
        <v>0.14074400000000001</v>
      </c>
      <c r="D1273" s="3">
        <f t="shared" si="97"/>
        <v>-0.8</v>
      </c>
      <c r="E1273" s="3">
        <f t="shared" si="98"/>
        <v>-0.79949718924316004</v>
      </c>
      <c r="F1273" s="22">
        <f t="shared" si="99"/>
        <v>7.0372000000000004E-2</v>
      </c>
    </row>
    <row r="1274" spans="1:6" x14ac:dyDescent="0.2">
      <c r="A1274" s="11" t="s">
        <v>1167</v>
      </c>
      <c r="B1274" s="24">
        <f t="shared" si="95"/>
        <v>4</v>
      </c>
      <c r="C1274" s="22">
        <f t="shared" si="96"/>
        <v>0.26306363414634149</v>
      </c>
      <c r="D1274" s="3">
        <f t="shared" si="97"/>
        <v>-0.5</v>
      </c>
      <c r="E1274" s="3">
        <f t="shared" si="98"/>
        <v>-0.79951782543431849</v>
      </c>
      <c r="F1274" s="22">
        <f t="shared" si="99"/>
        <v>6.5765908536585371E-2</v>
      </c>
    </row>
    <row r="1275" spans="1:6" x14ac:dyDescent="0.2">
      <c r="A1275" s="11" t="s">
        <v>1223</v>
      </c>
      <c r="B1275" s="24">
        <f t="shared" si="95"/>
        <v>1</v>
      </c>
      <c r="C1275" s="22">
        <f t="shared" si="96"/>
        <v>0.47499999999999998</v>
      </c>
      <c r="D1275" s="3">
        <f t="shared" si="97"/>
        <v>-0.8</v>
      </c>
      <c r="E1275" s="3">
        <f t="shared" si="98"/>
        <v>-0.8</v>
      </c>
      <c r="F1275" s="22">
        <f t="shared" si="99"/>
        <v>0.47499999999999998</v>
      </c>
    </row>
    <row r="1276" spans="1:6" x14ac:dyDescent="0.2">
      <c r="A1276" s="11" t="s">
        <v>1128</v>
      </c>
      <c r="B1276" s="24">
        <f t="shared" si="95"/>
        <v>3</v>
      </c>
      <c r="C1276" s="22">
        <f t="shared" si="96"/>
        <v>0.21433773170731707</v>
      </c>
      <c r="D1276" s="3">
        <f t="shared" si="97"/>
        <v>-0.7</v>
      </c>
      <c r="E1276" s="3">
        <f t="shared" si="98"/>
        <v>-0.80003559900540977</v>
      </c>
      <c r="F1276" s="22">
        <f t="shared" si="99"/>
        <v>7.1445910569105694E-2</v>
      </c>
    </row>
    <row r="1277" spans="1:6" x14ac:dyDescent="0.2">
      <c r="A1277" s="11" t="s">
        <v>1399</v>
      </c>
      <c r="B1277" s="24">
        <f t="shared" si="95"/>
        <v>3</v>
      </c>
      <c r="C1277" s="22">
        <f t="shared" si="96"/>
        <v>9.9400000000000002E-2</v>
      </c>
      <c r="D1277" s="3">
        <f t="shared" si="97"/>
        <v>-0.8</v>
      </c>
      <c r="E1277" s="3">
        <f t="shared" si="98"/>
        <v>-0.80009192305835564</v>
      </c>
      <c r="F1277" s="22">
        <f t="shared" si="99"/>
        <v>3.3133333333333334E-2</v>
      </c>
    </row>
    <row r="1278" spans="1:6" x14ac:dyDescent="0.2">
      <c r="A1278" s="11" t="s">
        <v>1932</v>
      </c>
      <c r="B1278" s="24">
        <f t="shared" si="95"/>
        <v>2</v>
      </c>
      <c r="C1278" s="22">
        <f t="shared" si="96"/>
        <v>0.80608800000000003</v>
      </c>
      <c r="D1278" s="3">
        <f t="shared" si="97"/>
        <v>0</v>
      </c>
      <c r="E1278" s="3">
        <f t="shared" si="98"/>
        <v>-0.80018069211175913</v>
      </c>
      <c r="F1278" s="22">
        <f t="shared" si="99"/>
        <v>0.40304400000000001</v>
      </c>
    </row>
    <row r="1279" spans="1:6" x14ac:dyDescent="0.2">
      <c r="A1279" s="11" t="s">
        <v>205</v>
      </c>
      <c r="B1279" s="24">
        <f t="shared" si="95"/>
        <v>3</v>
      </c>
      <c r="C1279" s="22">
        <f t="shared" si="96"/>
        <v>4.6468920000000002</v>
      </c>
      <c r="D1279" s="3">
        <f t="shared" si="97"/>
        <v>7.8</v>
      </c>
      <c r="E1279" s="3">
        <f t="shared" si="98"/>
        <v>-0.80197505264582336</v>
      </c>
      <c r="F1279" s="22">
        <f t="shared" si="99"/>
        <v>1.548964</v>
      </c>
    </row>
    <row r="1280" spans="1:6" x14ac:dyDescent="0.2">
      <c r="A1280" t="s">
        <v>895</v>
      </c>
      <c r="B1280" s="24">
        <f t="shared" si="95"/>
        <v>1</v>
      </c>
      <c r="C1280" s="22">
        <f t="shared" si="96"/>
        <v>9.3460000000000001E-3</v>
      </c>
      <c r="D1280" s="3">
        <f t="shared" si="97"/>
        <v>-0.8</v>
      </c>
      <c r="E1280" s="3">
        <f t="shared" si="98"/>
        <v>-0.80205489612033665</v>
      </c>
      <c r="F1280" s="22">
        <f t="shared" si="99"/>
        <v>9.3460000000000001E-3</v>
      </c>
    </row>
    <row r="1281" spans="1:6" x14ac:dyDescent="0.2">
      <c r="A1281" t="s">
        <v>1962</v>
      </c>
      <c r="B1281" s="24">
        <f t="shared" si="95"/>
        <v>4</v>
      </c>
      <c r="C1281" s="22">
        <f t="shared" si="96"/>
        <v>0.72318831707317077</v>
      </c>
      <c r="D1281" s="3">
        <f t="shared" si="97"/>
        <v>-0.3</v>
      </c>
      <c r="E1281" s="3">
        <f t="shared" si="98"/>
        <v>-0.80487730486441711</v>
      </c>
      <c r="F1281" s="22">
        <f t="shared" si="99"/>
        <v>0.18079707926829269</v>
      </c>
    </row>
    <row r="1282" spans="1:6" x14ac:dyDescent="0.2">
      <c r="A1282" s="11" t="s">
        <v>1015</v>
      </c>
      <c r="B1282" s="24">
        <f t="shared" ref="B1282:B1345" si="100">SUMIF(Player,A1282,Count)</f>
        <v>2</v>
      </c>
      <c r="C1282" s="22">
        <f t="shared" ref="C1282:C1345" si="101">SUMIF(Player,A1282,Cap)/1000000</f>
        <v>2.9297E-2</v>
      </c>
      <c r="D1282" s="3">
        <f t="shared" ref="D1282:D1345" si="102">SUMIF(Player,A1282,GVT)</f>
        <v>-0.8</v>
      </c>
      <c r="E1282" s="3">
        <f t="shared" ref="E1282:E1345" si="103">SUMIF(Player,A1282,GVS)</f>
        <v>-0.80538772411657045</v>
      </c>
      <c r="F1282" s="22">
        <f t="shared" ref="F1282:F1345" si="104">C1282/B1282</f>
        <v>1.46485E-2</v>
      </c>
    </row>
    <row r="1283" spans="1:6" x14ac:dyDescent="0.2">
      <c r="A1283" s="11" t="s">
        <v>1736</v>
      </c>
      <c r="B1283" s="24">
        <f t="shared" si="100"/>
        <v>7</v>
      </c>
      <c r="C1283" s="22">
        <f t="shared" si="101"/>
        <v>0.99217329268292687</v>
      </c>
      <c r="D1283" s="3">
        <f t="shared" si="102"/>
        <v>-0.6</v>
      </c>
      <c r="E1283" s="3">
        <f t="shared" si="103"/>
        <v>-0.80603529006880792</v>
      </c>
      <c r="F1283" s="22">
        <f t="shared" si="104"/>
        <v>0.14173904181184668</v>
      </c>
    </row>
    <row r="1284" spans="1:6" x14ac:dyDescent="0.2">
      <c r="A1284" t="s">
        <v>1608</v>
      </c>
      <c r="B1284" s="24">
        <f t="shared" si="100"/>
        <v>2</v>
      </c>
      <c r="C1284" s="22">
        <f t="shared" si="101"/>
        <v>9.6994536585365845E-2</v>
      </c>
      <c r="D1284" s="3">
        <f t="shared" si="102"/>
        <v>-0.8</v>
      </c>
      <c r="E1284" s="3">
        <f t="shared" si="103"/>
        <v>-0.80982631509019065</v>
      </c>
      <c r="F1284" s="22">
        <f t="shared" si="104"/>
        <v>4.8497268292682923E-2</v>
      </c>
    </row>
    <row r="1285" spans="1:6" x14ac:dyDescent="0.2">
      <c r="A1285" t="s">
        <v>31</v>
      </c>
      <c r="B1285" s="24">
        <f t="shared" si="100"/>
        <v>2</v>
      </c>
      <c r="C1285" s="22">
        <f t="shared" si="101"/>
        <v>4.1957512195121949E-2</v>
      </c>
      <c r="D1285" s="3">
        <f t="shared" si="102"/>
        <v>-0.8</v>
      </c>
      <c r="E1285" s="3">
        <f t="shared" si="103"/>
        <v>-0.81429370413271474</v>
      </c>
      <c r="F1285" s="22">
        <f t="shared" si="104"/>
        <v>2.0978756097560974E-2</v>
      </c>
    </row>
    <row r="1286" spans="1:6" x14ac:dyDescent="0.2">
      <c r="A1286" s="11" t="s">
        <v>1415</v>
      </c>
      <c r="B1286" s="24">
        <f t="shared" si="100"/>
        <v>6</v>
      </c>
      <c r="C1286" s="22">
        <f t="shared" si="101"/>
        <v>3.0860834390243901</v>
      </c>
      <c r="D1286" s="3">
        <f t="shared" si="102"/>
        <v>1.9000000000000001</v>
      </c>
      <c r="E1286" s="3">
        <f t="shared" si="103"/>
        <v>-0.82261930406337591</v>
      </c>
      <c r="F1286" s="22">
        <f t="shared" si="104"/>
        <v>0.51434723983739838</v>
      </c>
    </row>
    <row r="1287" spans="1:6" x14ac:dyDescent="0.2">
      <c r="A1287" t="s">
        <v>1925</v>
      </c>
      <c r="B1287" s="24">
        <f t="shared" si="100"/>
        <v>1</v>
      </c>
      <c r="C1287" s="22">
        <f t="shared" si="101"/>
        <v>0.29199999999999998</v>
      </c>
      <c r="D1287" s="3">
        <f t="shared" si="102"/>
        <v>-0.60000000000000009</v>
      </c>
      <c r="E1287" s="3">
        <f t="shared" si="103"/>
        <v>-0.83141082519964526</v>
      </c>
      <c r="F1287" s="22">
        <f t="shared" si="104"/>
        <v>0.29199999999999998</v>
      </c>
    </row>
    <row r="1288" spans="1:6" x14ac:dyDescent="0.2">
      <c r="A1288" s="11" t="s">
        <v>1903</v>
      </c>
      <c r="B1288" s="24">
        <f t="shared" si="100"/>
        <v>1</v>
      </c>
      <c r="C1288" s="22">
        <f t="shared" si="101"/>
        <v>4.3763000000000003E-2</v>
      </c>
      <c r="D1288" s="3">
        <f t="shared" si="102"/>
        <v>-0.8</v>
      </c>
      <c r="E1288" s="3">
        <f t="shared" si="103"/>
        <v>-0.83555684557882692</v>
      </c>
      <c r="F1288" s="22">
        <f t="shared" si="104"/>
        <v>4.3763000000000003E-2</v>
      </c>
    </row>
    <row r="1289" spans="1:6" x14ac:dyDescent="0.2">
      <c r="A1289" s="11" t="s">
        <v>1568</v>
      </c>
      <c r="B1289" s="24">
        <f t="shared" si="100"/>
        <v>2</v>
      </c>
      <c r="C1289" s="22">
        <f t="shared" si="101"/>
        <v>1.333334</v>
      </c>
      <c r="D1289" s="3">
        <f t="shared" si="102"/>
        <v>0</v>
      </c>
      <c r="E1289" s="3">
        <f t="shared" si="103"/>
        <v>-0.84466061469120257</v>
      </c>
      <c r="F1289" s="22">
        <f t="shared" si="104"/>
        <v>0.66666700000000001</v>
      </c>
    </row>
    <row r="1290" spans="1:6" x14ac:dyDescent="0.2">
      <c r="A1290" t="s">
        <v>1267</v>
      </c>
      <c r="B1290" s="24">
        <f t="shared" si="100"/>
        <v>5</v>
      </c>
      <c r="C1290" s="22">
        <f t="shared" si="101"/>
        <v>2.6157240243902438</v>
      </c>
      <c r="D1290" s="3">
        <f t="shared" si="102"/>
        <v>0.30000000000000004</v>
      </c>
      <c r="E1290" s="3">
        <f t="shared" si="103"/>
        <v>-0.8489462674571443</v>
      </c>
      <c r="F1290" s="22">
        <f t="shared" si="104"/>
        <v>0.52314480487804871</v>
      </c>
    </row>
    <row r="1291" spans="1:6" x14ac:dyDescent="0.2">
      <c r="A1291" t="s">
        <v>707</v>
      </c>
      <c r="B1291" s="24">
        <f t="shared" si="100"/>
        <v>2</v>
      </c>
      <c r="C1291" s="22">
        <f t="shared" si="101"/>
        <v>0.139487</v>
      </c>
      <c r="D1291" s="3">
        <f t="shared" si="102"/>
        <v>-0.8</v>
      </c>
      <c r="E1291" s="3">
        <f t="shared" si="103"/>
        <v>-0.85150442621618128</v>
      </c>
      <c r="F1291" s="22">
        <f t="shared" si="104"/>
        <v>6.97435E-2</v>
      </c>
    </row>
    <row r="1292" spans="1:6" x14ac:dyDescent="0.2">
      <c r="A1292" s="11" t="s">
        <v>1126</v>
      </c>
      <c r="B1292" s="24">
        <f t="shared" si="100"/>
        <v>2</v>
      </c>
      <c r="C1292" s="22">
        <f t="shared" si="101"/>
        <v>1.333334</v>
      </c>
      <c r="D1292" s="3">
        <f t="shared" si="102"/>
        <v>0</v>
      </c>
      <c r="E1292" s="3">
        <f t="shared" si="103"/>
        <v>-0.85903935627479977</v>
      </c>
      <c r="F1292" s="22">
        <f t="shared" si="104"/>
        <v>0.66666700000000001</v>
      </c>
    </row>
    <row r="1293" spans="1:6" x14ac:dyDescent="0.2">
      <c r="A1293" s="11" t="s">
        <v>538</v>
      </c>
      <c r="B1293" s="24">
        <f t="shared" si="100"/>
        <v>1</v>
      </c>
      <c r="C1293" s="22">
        <f t="shared" si="101"/>
        <v>8.6022000000000001E-2</v>
      </c>
      <c r="D1293" s="3">
        <f t="shared" si="102"/>
        <v>-0.7</v>
      </c>
      <c r="E1293" s="3">
        <f t="shared" si="103"/>
        <v>-0.86162828473297859</v>
      </c>
      <c r="F1293" s="22">
        <f t="shared" si="104"/>
        <v>8.6022000000000001E-2</v>
      </c>
    </row>
    <row r="1294" spans="1:6" x14ac:dyDescent="0.2">
      <c r="A1294" s="11" t="s">
        <v>1493</v>
      </c>
      <c r="B1294" s="24">
        <f t="shared" si="100"/>
        <v>1</v>
      </c>
      <c r="C1294" s="22">
        <f t="shared" si="101"/>
        <v>0.5</v>
      </c>
      <c r="D1294" s="3">
        <f t="shared" si="102"/>
        <v>-0.8</v>
      </c>
      <c r="E1294" s="3">
        <f t="shared" si="103"/>
        <v>-0.86553795740032768</v>
      </c>
      <c r="F1294" s="22">
        <f t="shared" si="104"/>
        <v>0.5</v>
      </c>
    </row>
    <row r="1295" spans="1:6" x14ac:dyDescent="0.2">
      <c r="A1295" s="11" t="s">
        <v>798</v>
      </c>
      <c r="B1295" s="24">
        <f t="shared" si="100"/>
        <v>4</v>
      </c>
      <c r="C1295" s="22">
        <f t="shared" si="101"/>
        <v>0.69910499999999998</v>
      </c>
      <c r="D1295" s="3">
        <f t="shared" si="102"/>
        <v>-0.79999999999999993</v>
      </c>
      <c r="E1295" s="3">
        <f t="shared" si="103"/>
        <v>-0.86598194992984789</v>
      </c>
      <c r="F1295" s="22">
        <f t="shared" si="104"/>
        <v>0.17477624999999999</v>
      </c>
    </row>
    <row r="1296" spans="1:6" x14ac:dyDescent="0.2">
      <c r="A1296" s="11" t="s">
        <v>325</v>
      </c>
      <c r="B1296" s="24">
        <f t="shared" si="100"/>
        <v>6</v>
      </c>
      <c r="C1296" s="22">
        <f t="shared" si="101"/>
        <v>1.1326128292682924</v>
      </c>
      <c r="D1296" s="3">
        <f t="shared" si="102"/>
        <v>0.19999999999999987</v>
      </c>
      <c r="E1296" s="3">
        <f t="shared" si="103"/>
        <v>-0.87127183472749103</v>
      </c>
      <c r="F1296" s="22">
        <f t="shared" si="104"/>
        <v>0.18876880487804873</v>
      </c>
    </row>
    <row r="1297" spans="1:6" x14ac:dyDescent="0.2">
      <c r="A1297" s="11" t="s">
        <v>1580</v>
      </c>
      <c r="B1297" s="24">
        <f t="shared" si="100"/>
        <v>2</v>
      </c>
      <c r="C1297" s="22">
        <f t="shared" si="101"/>
        <v>0.88104499999999997</v>
      </c>
      <c r="D1297" s="3">
        <f t="shared" si="102"/>
        <v>0.2</v>
      </c>
      <c r="E1297" s="3">
        <f t="shared" si="103"/>
        <v>-0.87653216242707455</v>
      </c>
      <c r="F1297" s="22">
        <f t="shared" si="104"/>
        <v>0.44052249999999998</v>
      </c>
    </row>
    <row r="1298" spans="1:6" x14ac:dyDescent="0.2">
      <c r="A1298" t="s">
        <v>1715</v>
      </c>
      <c r="B1298" s="24">
        <f t="shared" si="100"/>
        <v>3</v>
      </c>
      <c r="C1298" s="22">
        <f t="shared" si="101"/>
        <v>0.35959324390243902</v>
      </c>
      <c r="D1298" s="3">
        <f t="shared" si="102"/>
        <v>-0.8</v>
      </c>
      <c r="E1298" s="3">
        <f t="shared" si="103"/>
        <v>-0.88266808298845612</v>
      </c>
      <c r="F1298" s="22">
        <f t="shared" si="104"/>
        <v>0.11986441463414634</v>
      </c>
    </row>
    <row r="1299" spans="1:6" x14ac:dyDescent="0.2">
      <c r="A1299" t="s">
        <v>1483</v>
      </c>
      <c r="B1299" s="24">
        <f t="shared" si="100"/>
        <v>1</v>
      </c>
      <c r="C1299" s="22">
        <f t="shared" si="101"/>
        <v>0.442</v>
      </c>
      <c r="D1299" s="3">
        <f t="shared" si="102"/>
        <v>-0.1</v>
      </c>
      <c r="E1299" s="3">
        <f t="shared" si="103"/>
        <v>-0.89642785585482432</v>
      </c>
      <c r="F1299" s="22">
        <f t="shared" si="104"/>
        <v>0.442</v>
      </c>
    </row>
    <row r="1300" spans="1:6" x14ac:dyDescent="0.2">
      <c r="A1300" s="11" t="s">
        <v>551</v>
      </c>
      <c r="B1300" s="24">
        <f t="shared" si="100"/>
        <v>4</v>
      </c>
      <c r="C1300" s="22">
        <f t="shared" si="101"/>
        <v>0.87345456097560981</v>
      </c>
      <c r="D1300" s="3">
        <f t="shared" si="102"/>
        <v>-0.7</v>
      </c>
      <c r="E1300" s="3">
        <f t="shared" si="103"/>
        <v>-0.90624378532516281</v>
      </c>
      <c r="F1300" s="22">
        <f t="shared" si="104"/>
        <v>0.21836364024390245</v>
      </c>
    </row>
    <row r="1301" spans="1:6" x14ac:dyDescent="0.2">
      <c r="A1301" s="11" t="s">
        <v>1949</v>
      </c>
      <c r="B1301" s="24">
        <f t="shared" si="100"/>
        <v>2</v>
      </c>
      <c r="C1301" s="22">
        <f t="shared" si="101"/>
        <v>6.8761000000000003E-2</v>
      </c>
      <c r="D1301" s="3">
        <f t="shared" si="102"/>
        <v>-0.9</v>
      </c>
      <c r="E1301" s="3">
        <f t="shared" si="103"/>
        <v>-0.91317549022482281</v>
      </c>
      <c r="F1301" s="22">
        <f t="shared" si="104"/>
        <v>3.4380500000000001E-2</v>
      </c>
    </row>
    <row r="1302" spans="1:6" x14ac:dyDescent="0.2">
      <c r="A1302" s="11" t="s">
        <v>1952</v>
      </c>
      <c r="B1302" s="24">
        <f t="shared" si="100"/>
        <v>1</v>
      </c>
      <c r="C1302" s="22">
        <f t="shared" si="101"/>
        <v>1.625</v>
      </c>
      <c r="D1302" s="3">
        <f t="shared" si="102"/>
        <v>2.1</v>
      </c>
      <c r="E1302" s="3">
        <f t="shared" si="103"/>
        <v>-0.91474604041507357</v>
      </c>
      <c r="F1302" s="22">
        <f t="shared" si="104"/>
        <v>1.625</v>
      </c>
    </row>
    <row r="1303" spans="1:6" x14ac:dyDescent="0.2">
      <c r="A1303" s="11" t="s">
        <v>442</v>
      </c>
      <c r="B1303" s="24">
        <f t="shared" si="100"/>
        <v>3</v>
      </c>
      <c r="C1303" s="22">
        <f t="shared" si="101"/>
        <v>0.106986</v>
      </c>
      <c r="D1303" s="3">
        <f t="shared" si="102"/>
        <v>-0.89999999999999991</v>
      </c>
      <c r="E1303" s="3">
        <f t="shared" si="103"/>
        <v>-0.919871989653269</v>
      </c>
      <c r="F1303" s="22">
        <f t="shared" si="104"/>
        <v>3.5661999999999999E-2</v>
      </c>
    </row>
    <row r="1304" spans="1:6" x14ac:dyDescent="0.2">
      <c r="A1304" t="s">
        <v>237</v>
      </c>
      <c r="B1304" s="24">
        <f t="shared" si="100"/>
        <v>1</v>
      </c>
      <c r="C1304" s="22">
        <f t="shared" si="101"/>
        <v>6.4000000000000001E-2</v>
      </c>
      <c r="D1304" s="3">
        <f t="shared" si="102"/>
        <v>-0.9</v>
      </c>
      <c r="E1304" s="3">
        <f t="shared" si="103"/>
        <v>-0.9229441566247818</v>
      </c>
      <c r="F1304" s="22">
        <f t="shared" si="104"/>
        <v>6.4000000000000001E-2</v>
      </c>
    </row>
    <row r="1305" spans="1:6" x14ac:dyDescent="0.2">
      <c r="A1305" t="s">
        <v>1856</v>
      </c>
      <c r="B1305" s="24">
        <f t="shared" si="100"/>
        <v>1</v>
      </c>
      <c r="C1305" s="22">
        <f t="shared" si="101"/>
        <v>0.27100000000000002</v>
      </c>
      <c r="D1305" s="3">
        <f t="shared" si="102"/>
        <v>-0.7</v>
      </c>
      <c r="E1305" s="3">
        <f t="shared" si="103"/>
        <v>-0.92447262214843851</v>
      </c>
      <c r="F1305" s="22">
        <f t="shared" si="104"/>
        <v>0.27100000000000002</v>
      </c>
    </row>
    <row r="1306" spans="1:6" x14ac:dyDescent="0.2">
      <c r="A1306" s="11" t="s">
        <v>1243</v>
      </c>
      <c r="B1306" s="24">
        <f t="shared" si="100"/>
        <v>2</v>
      </c>
      <c r="C1306" s="22">
        <f t="shared" si="101"/>
        <v>0.27645799999999998</v>
      </c>
      <c r="D1306" s="3">
        <f t="shared" si="102"/>
        <v>-0.6</v>
      </c>
      <c r="E1306" s="3">
        <f t="shared" si="103"/>
        <v>-0.93286915550986538</v>
      </c>
      <c r="F1306" s="22">
        <f t="shared" si="104"/>
        <v>0.13822899999999999</v>
      </c>
    </row>
    <row r="1307" spans="1:6" x14ac:dyDescent="0.2">
      <c r="A1307" s="11" t="s">
        <v>557</v>
      </c>
      <c r="B1307" s="24">
        <f t="shared" si="100"/>
        <v>1</v>
      </c>
      <c r="C1307" s="22">
        <f t="shared" si="101"/>
        <v>0.875</v>
      </c>
      <c r="D1307" s="3">
        <f t="shared" si="102"/>
        <v>0.1</v>
      </c>
      <c r="E1307" s="3">
        <f t="shared" si="103"/>
        <v>-0.94860731840524293</v>
      </c>
      <c r="F1307" s="22">
        <f t="shared" si="104"/>
        <v>0.875</v>
      </c>
    </row>
    <row r="1308" spans="1:6" x14ac:dyDescent="0.2">
      <c r="A1308" s="11" t="s">
        <v>1115</v>
      </c>
      <c r="B1308" s="24">
        <f t="shared" si="100"/>
        <v>5</v>
      </c>
      <c r="C1308" s="22">
        <f t="shared" si="101"/>
        <v>4.1678855121951219</v>
      </c>
      <c r="D1308" s="3">
        <f t="shared" si="102"/>
        <v>3.9</v>
      </c>
      <c r="E1308" s="3">
        <f t="shared" si="103"/>
        <v>-0.95624326646303703</v>
      </c>
      <c r="F1308" s="22">
        <f t="shared" si="104"/>
        <v>0.83357710243902439</v>
      </c>
    </row>
    <row r="1309" spans="1:6" x14ac:dyDescent="0.2">
      <c r="A1309" s="11" t="s">
        <v>952</v>
      </c>
      <c r="B1309" s="24">
        <f t="shared" si="100"/>
        <v>5</v>
      </c>
      <c r="C1309" s="22">
        <f t="shared" si="101"/>
        <v>1.17252</v>
      </c>
      <c r="D1309" s="3">
        <f t="shared" si="102"/>
        <v>-0.9</v>
      </c>
      <c r="E1309" s="3">
        <f t="shared" si="103"/>
        <v>-0.95917282076395716</v>
      </c>
      <c r="F1309" s="22">
        <f t="shared" si="104"/>
        <v>0.23450399999999999</v>
      </c>
    </row>
    <row r="1310" spans="1:6" x14ac:dyDescent="0.2">
      <c r="A1310" t="s">
        <v>1569</v>
      </c>
      <c r="B1310" s="24">
        <f t="shared" si="100"/>
        <v>1</v>
      </c>
      <c r="C1310" s="22">
        <f t="shared" si="101"/>
        <v>0.189</v>
      </c>
      <c r="D1310" s="3">
        <f t="shared" si="102"/>
        <v>-0.8</v>
      </c>
      <c r="E1310" s="3">
        <f t="shared" si="103"/>
        <v>-0.96319661104273413</v>
      </c>
      <c r="F1310" s="22">
        <f t="shared" si="104"/>
        <v>0.189</v>
      </c>
    </row>
    <row r="1311" spans="1:6" x14ac:dyDescent="0.2">
      <c r="A1311" s="11" t="s">
        <v>1414</v>
      </c>
      <c r="B1311" s="24">
        <f t="shared" si="100"/>
        <v>6</v>
      </c>
      <c r="C1311" s="22">
        <f t="shared" si="101"/>
        <v>2.9449233414634151</v>
      </c>
      <c r="D1311" s="3">
        <f t="shared" si="102"/>
        <v>0.79999999999999982</v>
      </c>
      <c r="E1311" s="3">
        <f t="shared" si="103"/>
        <v>-0.97478189661432479</v>
      </c>
      <c r="F1311" s="22">
        <f t="shared" si="104"/>
        <v>0.49082055691056919</v>
      </c>
    </row>
    <row r="1312" spans="1:6" x14ac:dyDescent="0.2">
      <c r="A1312" t="s">
        <v>345</v>
      </c>
      <c r="B1312" s="24">
        <f t="shared" si="100"/>
        <v>3</v>
      </c>
      <c r="C1312" s="22">
        <f t="shared" si="101"/>
        <v>0.46271165853658541</v>
      </c>
      <c r="D1312" s="3">
        <f t="shared" si="102"/>
        <v>-0.9</v>
      </c>
      <c r="E1312" s="3">
        <f t="shared" si="103"/>
        <v>-0.98087398471936182</v>
      </c>
      <c r="F1312" s="22">
        <f t="shared" si="104"/>
        <v>0.15423721951219513</v>
      </c>
    </row>
    <row r="1313" spans="1:6" x14ac:dyDescent="0.2">
      <c r="A1313" s="11" t="s">
        <v>1560</v>
      </c>
      <c r="B1313" s="24">
        <f t="shared" si="100"/>
        <v>2</v>
      </c>
      <c r="C1313" s="22">
        <f t="shared" si="101"/>
        <v>9.4936999999999994E-2</v>
      </c>
      <c r="D1313" s="3">
        <f t="shared" si="102"/>
        <v>-0.9</v>
      </c>
      <c r="E1313" s="3">
        <f t="shared" si="103"/>
        <v>-0.98584290438308653</v>
      </c>
      <c r="F1313" s="22">
        <f t="shared" si="104"/>
        <v>4.7468499999999997E-2</v>
      </c>
    </row>
    <row r="1314" spans="1:6" x14ac:dyDescent="0.2">
      <c r="A1314" s="11" t="s">
        <v>674</v>
      </c>
      <c r="B1314" s="24">
        <f t="shared" si="100"/>
        <v>5</v>
      </c>
      <c r="C1314" s="22">
        <f t="shared" si="101"/>
        <v>2.7151516097560977</v>
      </c>
      <c r="D1314" s="3">
        <f t="shared" si="102"/>
        <v>-5.5511151231257827E-17</v>
      </c>
      <c r="E1314" s="3">
        <f t="shared" si="103"/>
        <v>-0.99183185692058651</v>
      </c>
      <c r="F1314" s="22">
        <f t="shared" si="104"/>
        <v>0.54303032195121959</v>
      </c>
    </row>
    <row r="1315" spans="1:6" x14ac:dyDescent="0.2">
      <c r="A1315" s="11" t="s">
        <v>1377</v>
      </c>
      <c r="B1315" s="24">
        <f t="shared" si="100"/>
        <v>5</v>
      </c>
      <c r="C1315" s="22">
        <f t="shared" si="101"/>
        <v>2.6579820487804877</v>
      </c>
      <c r="D1315" s="3">
        <f t="shared" si="102"/>
        <v>0.60000000000000009</v>
      </c>
      <c r="E1315" s="3">
        <f t="shared" si="103"/>
        <v>-0.99609868849651184</v>
      </c>
      <c r="F1315" s="22">
        <f t="shared" si="104"/>
        <v>0.53159640975609757</v>
      </c>
    </row>
    <row r="1316" spans="1:6" x14ac:dyDescent="0.2">
      <c r="A1316" s="11" t="s">
        <v>1516</v>
      </c>
      <c r="B1316" s="24">
        <f t="shared" si="100"/>
        <v>1</v>
      </c>
      <c r="C1316" s="22">
        <f t="shared" si="101"/>
        <v>0.55000000000000004</v>
      </c>
      <c r="D1316" s="3">
        <f t="shared" si="102"/>
        <v>-0.8</v>
      </c>
      <c r="E1316" s="3">
        <f t="shared" si="103"/>
        <v>-0.99661387220098308</v>
      </c>
      <c r="F1316" s="22">
        <f t="shared" si="104"/>
        <v>0.55000000000000004</v>
      </c>
    </row>
    <row r="1317" spans="1:6" x14ac:dyDescent="0.2">
      <c r="A1317" t="s">
        <v>1826</v>
      </c>
      <c r="B1317" s="24">
        <f t="shared" si="100"/>
        <v>1</v>
      </c>
      <c r="C1317" s="22">
        <f t="shared" si="101"/>
        <v>0.92500000000000004</v>
      </c>
      <c r="D1317" s="3">
        <f t="shared" si="102"/>
        <v>-0.2</v>
      </c>
      <c r="E1317" s="3">
        <f t="shared" si="103"/>
        <v>-0.99858030168589185</v>
      </c>
      <c r="F1317" s="22">
        <f t="shared" si="104"/>
        <v>0.92500000000000004</v>
      </c>
    </row>
    <row r="1318" spans="1:6" x14ac:dyDescent="0.2">
      <c r="A1318" s="11" t="s">
        <v>725</v>
      </c>
      <c r="B1318" s="24">
        <f t="shared" si="100"/>
        <v>2</v>
      </c>
      <c r="C1318" s="22">
        <f t="shared" si="101"/>
        <v>0.49572500000000003</v>
      </c>
      <c r="D1318" s="3">
        <f t="shared" si="102"/>
        <v>-1</v>
      </c>
      <c r="E1318" s="3">
        <f t="shared" si="103"/>
        <v>-0.99999897059328147</v>
      </c>
      <c r="F1318" s="22">
        <f t="shared" si="104"/>
        <v>0.24786250000000001</v>
      </c>
    </row>
    <row r="1319" spans="1:6" x14ac:dyDescent="0.2">
      <c r="A1319" s="11" t="s">
        <v>636</v>
      </c>
      <c r="B1319" s="24">
        <f t="shared" si="100"/>
        <v>2</v>
      </c>
      <c r="C1319" s="22">
        <f t="shared" si="101"/>
        <v>0.56554400000000005</v>
      </c>
      <c r="D1319" s="3">
        <f t="shared" si="102"/>
        <v>-0.8</v>
      </c>
      <c r="E1319" s="3">
        <f t="shared" si="103"/>
        <v>-1.0034764738548965</v>
      </c>
      <c r="F1319" s="22">
        <f t="shared" si="104"/>
        <v>0.28277200000000002</v>
      </c>
    </row>
    <row r="1320" spans="1:6" x14ac:dyDescent="0.2">
      <c r="A1320" s="11" t="s">
        <v>1040</v>
      </c>
      <c r="B1320" s="24">
        <f t="shared" si="100"/>
        <v>2</v>
      </c>
      <c r="C1320" s="22">
        <f t="shared" si="101"/>
        <v>1.7</v>
      </c>
      <c r="D1320" s="3">
        <f t="shared" si="102"/>
        <v>0.9</v>
      </c>
      <c r="E1320" s="3">
        <f t="shared" si="103"/>
        <v>-1.008572379295503</v>
      </c>
      <c r="F1320" s="22">
        <f t="shared" si="104"/>
        <v>0.85</v>
      </c>
    </row>
    <row r="1321" spans="1:6" x14ac:dyDescent="0.2">
      <c r="A1321" s="11" t="s">
        <v>522</v>
      </c>
      <c r="B1321" s="24">
        <f t="shared" si="100"/>
        <v>2</v>
      </c>
      <c r="C1321" s="22">
        <f t="shared" si="101"/>
        <v>0.3628771463414634</v>
      </c>
      <c r="D1321" s="3">
        <f t="shared" si="102"/>
        <v>-1</v>
      </c>
      <c r="E1321" s="3">
        <f t="shared" si="103"/>
        <v>-1.0151056566660934</v>
      </c>
      <c r="F1321" s="22">
        <f t="shared" si="104"/>
        <v>0.1814385731707317</v>
      </c>
    </row>
    <row r="1322" spans="1:6" x14ac:dyDescent="0.2">
      <c r="A1322" t="s">
        <v>986</v>
      </c>
      <c r="B1322" s="24">
        <f t="shared" si="100"/>
        <v>3</v>
      </c>
      <c r="C1322" s="22">
        <f t="shared" si="101"/>
        <v>0.61833236585365858</v>
      </c>
      <c r="D1322" s="3">
        <f t="shared" si="102"/>
        <v>-0.4</v>
      </c>
      <c r="E1322" s="3">
        <f t="shared" si="103"/>
        <v>-1.0491567779615105</v>
      </c>
      <c r="F1322" s="22">
        <f t="shared" si="104"/>
        <v>0.2061107886178862</v>
      </c>
    </row>
    <row r="1323" spans="1:6" x14ac:dyDescent="0.2">
      <c r="A1323" t="s">
        <v>896</v>
      </c>
      <c r="B1323" s="24">
        <f t="shared" si="100"/>
        <v>2</v>
      </c>
      <c r="C1323" s="22">
        <f t="shared" si="101"/>
        <v>0.27738499999999999</v>
      </c>
      <c r="D1323" s="3">
        <f t="shared" si="102"/>
        <v>-0.60000000000000009</v>
      </c>
      <c r="E1323" s="3">
        <f t="shared" si="103"/>
        <v>-1.0535338496137086</v>
      </c>
      <c r="F1323" s="22">
        <f t="shared" si="104"/>
        <v>0.1386925</v>
      </c>
    </row>
    <row r="1324" spans="1:6" x14ac:dyDescent="0.2">
      <c r="A1324" s="11" t="s">
        <v>166</v>
      </c>
      <c r="B1324" s="24">
        <f t="shared" si="100"/>
        <v>5</v>
      </c>
      <c r="C1324" s="22">
        <f t="shared" si="101"/>
        <v>1.7604569999999999</v>
      </c>
      <c r="D1324" s="3">
        <f t="shared" si="102"/>
        <v>-0.90000000000000024</v>
      </c>
      <c r="E1324" s="3">
        <f t="shared" si="103"/>
        <v>-1.0595175472604228</v>
      </c>
      <c r="F1324" s="22">
        <f t="shared" si="104"/>
        <v>0.3520914</v>
      </c>
    </row>
    <row r="1325" spans="1:6" x14ac:dyDescent="0.2">
      <c r="A1325" t="s">
        <v>1401</v>
      </c>
      <c r="B1325" s="24">
        <f t="shared" si="100"/>
        <v>2</v>
      </c>
      <c r="C1325" s="22">
        <f t="shared" si="101"/>
        <v>0.85511099999999995</v>
      </c>
      <c r="D1325" s="3">
        <f t="shared" si="102"/>
        <v>-0.5</v>
      </c>
      <c r="E1325" s="3">
        <f t="shared" si="103"/>
        <v>-1.0638975180449539</v>
      </c>
      <c r="F1325" s="22">
        <f t="shared" si="104"/>
        <v>0.42755549999999998</v>
      </c>
    </row>
    <row r="1326" spans="1:6" x14ac:dyDescent="0.2">
      <c r="A1326" s="11" t="s">
        <v>1257</v>
      </c>
      <c r="B1326" s="24">
        <f t="shared" si="100"/>
        <v>4</v>
      </c>
      <c r="C1326" s="22">
        <f t="shared" si="101"/>
        <v>5.1114860000000002</v>
      </c>
      <c r="D1326" s="3">
        <f t="shared" si="102"/>
        <v>7.1</v>
      </c>
      <c r="E1326" s="3">
        <f t="shared" si="103"/>
        <v>-1.0689351291923797</v>
      </c>
      <c r="F1326" s="22">
        <f t="shared" si="104"/>
        <v>1.2778715</v>
      </c>
    </row>
    <row r="1327" spans="1:6" x14ac:dyDescent="0.2">
      <c r="A1327" t="s">
        <v>1225</v>
      </c>
      <c r="B1327" s="24">
        <f t="shared" si="100"/>
        <v>2</v>
      </c>
      <c r="C1327" s="22">
        <f t="shared" si="101"/>
        <v>4.3881670000000002</v>
      </c>
      <c r="D1327" s="3">
        <f t="shared" si="102"/>
        <v>6</v>
      </c>
      <c r="E1327" s="3">
        <f t="shared" si="103"/>
        <v>-1.0690013078609937</v>
      </c>
      <c r="F1327" s="22">
        <f t="shared" si="104"/>
        <v>2.1940835000000001</v>
      </c>
    </row>
    <row r="1328" spans="1:6" x14ac:dyDescent="0.2">
      <c r="A1328" s="11" t="s">
        <v>1234</v>
      </c>
      <c r="B1328" s="24">
        <f t="shared" si="100"/>
        <v>7</v>
      </c>
      <c r="C1328" s="22">
        <f t="shared" si="101"/>
        <v>46.565853658536582</v>
      </c>
      <c r="D1328" s="3">
        <f t="shared" si="102"/>
        <v>100.9</v>
      </c>
      <c r="E1328" s="3">
        <f t="shared" si="103"/>
        <v>-1.070522292108059</v>
      </c>
      <c r="F1328" s="22">
        <f t="shared" si="104"/>
        <v>6.6522648083623688</v>
      </c>
    </row>
    <row r="1329" spans="1:6" x14ac:dyDescent="0.2">
      <c r="A1329" s="11" t="s">
        <v>295</v>
      </c>
      <c r="B1329" s="24">
        <f t="shared" si="100"/>
        <v>7</v>
      </c>
      <c r="C1329" s="22">
        <f t="shared" si="101"/>
        <v>4.7284629512195124</v>
      </c>
      <c r="D1329" s="3">
        <f t="shared" si="102"/>
        <v>2.2000000000000006</v>
      </c>
      <c r="E1329" s="3">
        <f t="shared" si="103"/>
        <v>-1.0818236128084573</v>
      </c>
      <c r="F1329" s="22">
        <f t="shared" si="104"/>
        <v>0.67549470731707317</v>
      </c>
    </row>
    <row r="1330" spans="1:6" x14ac:dyDescent="0.2">
      <c r="A1330" s="11" t="s">
        <v>1360</v>
      </c>
      <c r="B1330" s="24">
        <f t="shared" si="100"/>
        <v>2</v>
      </c>
      <c r="C1330" s="22">
        <f t="shared" si="101"/>
        <v>0.56826399999999999</v>
      </c>
      <c r="D1330" s="3">
        <f t="shared" si="102"/>
        <v>-1</v>
      </c>
      <c r="E1330" s="3">
        <f t="shared" si="103"/>
        <v>-1.1019092007952724</v>
      </c>
      <c r="F1330" s="22">
        <f t="shared" si="104"/>
        <v>0.284132</v>
      </c>
    </row>
    <row r="1331" spans="1:6" x14ac:dyDescent="0.2">
      <c r="A1331" s="11" t="s">
        <v>838</v>
      </c>
      <c r="B1331" s="24">
        <f t="shared" si="100"/>
        <v>4</v>
      </c>
      <c r="C1331" s="22">
        <f t="shared" si="101"/>
        <v>4.8562500000000002</v>
      </c>
      <c r="D1331" s="3">
        <f t="shared" si="102"/>
        <v>6</v>
      </c>
      <c r="E1331" s="3">
        <f t="shared" si="103"/>
        <v>-1.1055635844476752</v>
      </c>
      <c r="F1331" s="22">
        <f t="shared" si="104"/>
        <v>1.2140625</v>
      </c>
    </row>
    <row r="1332" spans="1:6" x14ac:dyDescent="0.2">
      <c r="A1332" t="s">
        <v>1631</v>
      </c>
      <c r="B1332" s="24">
        <f t="shared" si="100"/>
        <v>1</v>
      </c>
      <c r="C1332" s="22">
        <f t="shared" si="101"/>
        <v>3.2392999999999998E-2</v>
      </c>
      <c r="D1332" s="3">
        <f t="shared" si="102"/>
        <v>-1.1000000000000001</v>
      </c>
      <c r="E1332" s="3">
        <f t="shared" si="103"/>
        <v>-1.1097298086231291</v>
      </c>
      <c r="F1332" s="22">
        <f t="shared" si="104"/>
        <v>3.2392999999999998E-2</v>
      </c>
    </row>
    <row r="1333" spans="1:6" x14ac:dyDescent="0.2">
      <c r="A1333" s="11" t="s">
        <v>410</v>
      </c>
      <c r="B1333" s="24">
        <f t="shared" si="100"/>
        <v>3</v>
      </c>
      <c r="C1333" s="22">
        <f t="shared" si="101"/>
        <v>0.57340199999999997</v>
      </c>
      <c r="D1333" s="3">
        <f t="shared" si="102"/>
        <v>-1.0999999999999999</v>
      </c>
      <c r="E1333" s="3">
        <f t="shared" si="103"/>
        <v>-1.1131088908911912</v>
      </c>
      <c r="F1333" s="22">
        <f t="shared" si="104"/>
        <v>0.191134</v>
      </c>
    </row>
    <row r="1334" spans="1:6" x14ac:dyDescent="0.2">
      <c r="A1334" s="11" t="s">
        <v>1773</v>
      </c>
      <c r="B1334" s="24">
        <f t="shared" si="100"/>
        <v>1</v>
      </c>
      <c r="C1334" s="22">
        <f t="shared" si="101"/>
        <v>0.32207200000000002</v>
      </c>
      <c r="D1334" s="3">
        <f t="shared" si="102"/>
        <v>-0.8</v>
      </c>
      <c r="E1334" s="3">
        <f t="shared" si="103"/>
        <v>-1.116199231495737</v>
      </c>
      <c r="F1334" s="22">
        <f t="shared" si="104"/>
        <v>0.32207200000000002</v>
      </c>
    </row>
    <row r="1335" spans="1:6" x14ac:dyDescent="0.2">
      <c r="A1335" s="11" t="s">
        <v>1168</v>
      </c>
      <c r="B1335" s="24">
        <f t="shared" si="100"/>
        <v>5</v>
      </c>
      <c r="C1335" s="22">
        <f t="shared" si="101"/>
        <v>8.6456001951219505</v>
      </c>
      <c r="D1335" s="3">
        <f t="shared" si="102"/>
        <v>15.4</v>
      </c>
      <c r="E1335" s="3">
        <f t="shared" si="103"/>
        <v>-1.1203822772507968</v>
      </c>
      <c r="F1335" s="22">
        <f t="shared" si="104"/>
        <v>1.7291200390243902</v>
      </c>
    </row>
    <row r="1336" spans="1:6" x14ac:dyDescent="0.2">
      <c r="A1336" s="11" t="s">
        <v>930</v>
      </c>
      <c r="B1336" s="24">
        <f t="shared" si="100"/>
        <v>2</v>
      </c>
      <c r="C1336" s="22">
        <f t="shared" si="101"/>
        <v>1.365</v>
      </c>
      <c r="D1336" s="3">
        <f t="shared" si="102"/>
        <v>-0.10000000000000009</v>
      </c>
      <c r="E1336" s="3">
        <f t="shared" si="103"/>
        <v>-1.1274087550319916</v>
      </c>
      <c r="F1336" s="22">
        <f t="shared" si="104"/>
        <v>0.6825</v>
      </c>
    </row>
    <row r="1337" spans="1:6" x14ac:dyDescent="0.2">
      <c r="A1337" t="s">
        <v>1527</v>
      </c>
      <c r="B1337" s="24">
        <f t="shared" si="100"/>
        <v>1</v>
      </c>
      <c r="C1337" s="22">
        <f t="shared" si="101"/>
        <v>0.16500000000000001</v>
      </c>
      <c r="D1337" s="3">
        <f t="shared" si="102"/>
        <v>-1</v>
      </c>
      <c r="E1337" s="3">
        <f t="shared" si="103"/>
        <v>-1.137275667630306</v>
      </c>
      <c r="F1337" s="22">
        <f t="shared" si="104"/>
        <v>0.16500000000000001</v>
      </c>
    </row>
    <row r="1338" spans="1:6" x14ac:dyDescent="0.2">
      <c r="A1338" s="11" t="s">
        <v>1259</v>
      </c>
      <c r="B1338" s="24">
        <f t="shared" si="100"/>
        <v>1</v>
      </c>
      <c r="C1338" s="22">
        <f t="shared" si="101"/>
        <v>0.83333299999999999</v>
      </c>
      <c r="D1338" s="3">
        <f t="shared" si="102"/>
        <v>-0.2</v>
      </c>
      <c r="E1338" s="3">
        <f t="shared" si="103"/>
        <v>-1.1393765155652649</v>
      </c>
      <c r="F1338" s="22">
        <f t="shared" si="104"/>
        <v>0.83333299999999999</v>
      </c>
    </row>
    <row r="1339" spans="1:6" x14ac:dyDescent="0.2">
      <c r="A1339" s="11" t="s">
        <v>1857</v>
      </c>
      <c r="B1339" s="24">
        <f t="shared" si="100"/>
        <v>2</v>
      </c>
      <c r="C1339" s="22">
        <f t="shared" si="101"/>
        <v>0.87518799999999997</v>
      </c>
      <c r="D1339" s="3">
        <f t="shared" si="102"/>
        <v>-0.1</v>
      </c>
      <c r="E1339" s="3">
        <f t="shared" si="103"/>
        <v>-1.1420530916597555</v>
      </c>
      <c r="F1339" s="22">
        <f t="shared" si="104"/>
        <v>0.43759399999999998</v>
      </c>
    </row>
    <row r="1340" spans="1:6" x14ac:dyDescent="0.2">
      <c r="A1340" s="11" t="s">
        <v>401</v>
      </c>
      <c r="B1340" s="24">
        <f t="shared" si="100"/>
        <v>3</v>
      </c>
      <c r="C1340" s="22">
        <f t="shared" si="101"/>
        <v>0.27489400000000003</v>
      </c>
      <c r="D1340" s="3">
        <f t="shared" si="102"/>
        <v>-1.1000000000000001</v>
      </c>
      <c r="E1340" s="3">
        <f t="shared" si="103"/>
        <v>-1.1478512583689184</v>
      </c>
      <c r="F1340" s="22">
        <f t="shared" si="104"/>
        <v>9.1631333333333342E-2</v>
      </c>
    </row>
    <row r="1341" spans="1:6" x14ac:dyDescent="0.2">
      <c r="A1341" s="11" t="s">
        <v>618</v>
      </c>
      <c r="B1341" s="24">
        <f t="shared" si="100"/>
        <v>5</v>
      </c>
      <c r="C1341" s="22">
        <f t="shared" si="101"/>
        <v>0.97227926829268296</v>
      </c>
      <c r="D1341" s="3">
        <f t="shared" si="102"/>
        <v>-0.8</v>
      </c>
      <c r="E1341" s="3">
        <f t="shared" si="103"/>
        <v>-1.1658353604682827</v>
      </c>
      <c r="F1341" s="22">
        <f t="shared" si="104"/>
        <v>0.1944558536585366</v>
      </c>
    </row>
    <row r="1342" spans="1:6" x14ac:dyDescent="0.2">
      <c r="A1342" s="11" t="s">
        <v>1374</v>
      </c>
      <c r="B1342" s="24">
        <f t="shared" si="100"/>
        <v>4</v>
      </c>
      <c r="C1342" s="22">
        <f t="shared" si="101"/>
        <v>1.3583339999999999</v>
      </c>
      <c r="D1342" s="3">
        <f t="shared" si="102"/>
        <v>-2.7</v>
      </c>
      <c r="E1342" s="3">
        <f t="shared" si="103"/>
        <v>-1.1726439873468784</v>
      </c>
      <c r="F1342" s="22">
        <f t="shared" si="104"/>
        <v>0.33958349999999998</v>
      </c>
    </row>
    <row r="1343" spans="1:6" x14ac:dyDescent="0.2">
      <c r="A1343" s="11" t="s">
        <v>1625</v>
      </c>
      <c r="B1343" s="24">
        <f t="shared" si="100"/>
        <v>2</v>
      </c>
      <c r="C1343" s="22">
        <f t="shared" si="101"/>
        <v>0.66329000000000005</v>
      </c>
      <c r="D1343" s="3">
        <f t="shared" si="102"/>
        <v>-1</v>
      </c>
      <c r="E1343" s="3">
        <f t="shared" si="103"/>
        <v>-1.1754093686655904</v>
      </c>
      <c r="F1343" s="22">
        <f t="shared" si="104"/>
        <v>0.33164500000000002</v>
      </c>
    </row>
    <row r="1344" spans="1:6" x14ac:dyDescent="0.2">
      <c r="A1344" s="11" t="s">
        <v>1964</v>
      </c>
      <c r="B1344" s="24">
        <f t="shared" si="100"/>
        <v>1</v>
      </c>
      <c r="C1344" s="22">
        <f t="shared" si="101"/>
        <v>0.85</v>
      </c>
      <c r="D1344" s="3">
        <f t="shared" si="102"/>
        <v>-0.2</v>
      </c>
      <c r="E1344" s="3">
        <f t="shared" si="103"/>
        <v>-1.1830693610049152</v>
      </c>
      <c r="F1344" s="22">
        <f t="shared" si="104"/>
        <v>0.85</v>
      </c>
    </row>
    <row r="1345" spans="1:6" x14ac:dyDescent="0.2">
      <c r="A1345" s="11" t="s">
        <v>1563</v>
      </c>
      <c r="B1345" s="24">
        <f t="shared" si="100"/>
        <v>3</v>
      </c>
      <c r="C1345" s="22">
        <f t="shared" si="101"/>
        <v>0.87161999999999995</v>
      </c>
      <c r="D1345" s="3">
        <f t="shared" si="102"/>
        <v>-0.4</v>
      </c>
      <c r="E1345" s="3">
        <f t="shared" si="103"/>
        <v>-1.1887583096891574</v>
      </c>
      <c r="F1345" s="22">
        <f t="shared" si="104"/>
        <v>0.29053999999999996</v>
      </c>
    </row>
    <row r="1346" spans="1:6" x14ac:dyDescent="0.2">
      <c r="A1346" t="s">
        <v>1253</v>
      </c>
      <c r="B1346" s="24">
        <f t="shared" ref="B1346:B1409" si="105">SUMIF(Player,A1346,Count)</f>
        <v>4</v>
      </c>
      <c r="C1346" s="22">
        <f t="shared" ref="C1346:C1409" si="106">SUMIF(Player,A1346,Cap)/1000000</f>
        <v>6.3024909999999998</v>
      </c>
      <c r="D1346" s="3">
        <f t="shared" ref="D1346:D1409" si="107">SUMIF(Player,A1346,GVT)</f>
        <v>9.3000000000000007</v>
      </c>
      <c r="E1346" s="3">
        <f t="shared" ref="E1346:E1409" si="108">SUMIF(Player,A1346,GVS)</f>
        <v>-1.1940918072706062</v>
      </c>
      <c r="F1346" s="22">
        <f t="shared" ref="F1346:F1409" si="109">C1346/B1346</f>
        <v>1.57562275</v>
      </c>
    </row>
    <row r="1347" spans="1:6" x14ac:dyDescent="0.2">
      <c r="A1347" s="11" t="s">
        <v>1305</v>
      </c>
      <c r="B1347" s="24">
        <f t="shared" si="105"/>
        <v>1</v>
      </c>
      <c r="C1347" s="22">
        <f t="shared" si="106"/>
        <v>0.47499999999999998</v>
      </c>
      <c r="D1347" s="3">
        <f t="shared" si="107"/>
        <v>-1.2</v>
      </c>
      <c r="E1347" s="3">
        <f t="shared" si="108"/>
        <v>-1.2</v>
      </c>
      <c r="F1347" s="22">
        <f t="shared" si="109"/>
        <v>0.47499999999999998</v>
      </c>
    </row>
    <row r="1348" spans="1:6" x14ac:dyDescent="0.2">
      <c r="A1348" s="11" t="s">
        <v>1786</v>
      </c>
      <c r="B1348" s="24">
        <f t="shared" si="105"/>
        <v>2</v>
      </c>
      <c r="C1348" s="22">
        <f t="shared" si="106"/>
        <v>1.357642</v>
      </c>
      <c r="D1348" s="3">
        <f t="shared" si="107"/>
        <v>0.9</v>
      </c>
      <c r="E1348" s="3">
        <f t="shared" si="108"/>
        <v>-1.2130013310399408</v>
      </c>
      <c r="F1348" s="22">
        <f t="shared" si="109"/>
        <v>0.67882100000000001</v>
      </c>
    </row>
    <row r="1349" spans="1:6" x14ac:dyDescent="0.2">
      <c r="A1349" s="11" t="s">
        <v>823</v>
      </c>
      <c r="B1349" s="24">
        <f t="shared" si="105"/>
        <v>6</v>
      </c>
      <c r="C1349" s="22">
        <f t="shared" si="106"/>
        <v>1.286623243902439</v>
      </c>
      <c r="D1349" s="3">
        <f t="shared" si="107"/>
        <v>-0.99999999999999978</v>
      </c>
      <c r="E1349" s="3">
        <f t="shared" si="108"/>
        <v>-1.2155018879449782</v>
      </c>
      <c r="F1349" s="22">
        <f t="shared" si="109"/>
        <v>0.21443720731707316</v>
      </c>
    </row>
    <row r="1350" spans="1:6" x14ac:dyDescent="0.2">
      <c r="A1350" s="11" t="s">
        <v>153</v>
      </c>
      <c r="B1350" s="24">
        <f t="shared" si="105"/>
        <v>4</v>
      </c>
      <c r="C1350" s="22">
        <f t="shared" si="106"/>
        <v>2.5652699999999999</v>
      </c>
      <c r="D1350" s="3">
        <f t="shared" si="107"/>
        <v>0.7</v>
      </c>
      <c r="E1350" s="3">
        <f t="shared" si="108"/>
        <v>-1.2197712122542357</v>
      </c>
      <c r="F1350" s="22">
        <f t="shared" si="109"/>
        <v>0.64131749999999998</v>
      </c>
    </row>
    <row r="1351" spans="1:6" x14ac:dyDescent="0.2">
      <c r="A1351" s="11" t="s">
        <v>421</v>
      </c>
      <c r="B1351" s="24">
        <f t="shared" si="105"/>
        <v>2</v>
      </c>
      <c r="C1351" s="22">
        <f t="shared" si="106"/>
        <v>1.25</v>
      </c>
      <c r="D1351" s="3">
        <f t="shared" si="107"/>
        <v>-0.5</v>
      </c>
      <c r="E1351" s="3">
        <f t="shared" si="108"/>
        <v>-1.2243535722165357</v>
      </c>
      <c r="F1351" s="22">
        <f t="shared" si="109"/>
        <v>0.625</v>
      </c>
    </row>
    <row r="1352" spans="1:6" x14ac:dyDescent="0.2">
      <c r="A1352" s="11" t="s">
        <v>269</v>
      </c>
      <c r="B1352" s="24">
        <f t="shared" si="105"/>
        <v>3</v>
      </c>
      <c r="C1352" s="22">
        <f t="shared" si="106"/>
        <v>1.2097</v>
      </c>
      <c r="D1352" s="3">
        <f t="shared" si="107"/>
        <v>9.9999999999999978E-2</v>
      </c>
      <c r="E1352" s="3">
        <f t="shared" si="108"/>
        <v>-1.2301873032892063</v>
      </c>
      <c r="F1352" s="22">
        <f t="shared" si="109"/>
        <v>0.40323333333333333</v>
      </c>
    </row>
    <row r="1353" spans="1:6" x14ac:dyDescent="0.2">
      <c r="A1353" s="11" t="s">
        <v>1244</v>
      </c>
      <c r="B1353" s="24">
        <f t="shared" si="105"/>
        <v>2</v>
      </c>
      <c r="C1353" s="22">
        <f t="shared" si="106"/>
        <v>0.31248500000000001</v>
      </c>
      <c r="D1353" s="3">
        <f t="shared" si="107"/>
        <v>-1</v>
      </c>
      <c r="E1353" s="3">
        <f t="shared" si="108"/>
        <v>-1.2394894842897988</v>
      </c>
      <c r="F1353" s="22">
        <f t="shared" si="109"/>
        <v>0.15624250000000001</v>
      </c>
    </row>
    <row r="1354" spans="1:6" x14ac:dyDescent="0.2">
      <c r="A1354" s="11" t="s">
        <v>1213</v>
      </c>
      <c r="B1354" s="24">
        <f t="shared" si="105"/>
        <v>5</v>
      </c>
      <c r="C1354" s="22">
        <f t="shared" si="106"/>
        <v>0.42969946341463411</v>
      </c>
      <c r="D1354" s="3">
        <f t="shared" si="107"/>
        <v>-1.2000000000000002</v>
      </c>
      <c r="E1354" s="3">
        <f t="shared" si="108"/>
        <v>-1.2474864735767972</v>
      </c>
      <c r="F1354" s="22">
        <f t="shared" si="109"/>
        <v>8.5939892682926816E-2</v>
      </c>
    </row>
    <row r="1355" spans="1:6" x14ac:dyDescent="0.2">
      <c r="A1355" t="s">
        <v>430</v>
      </c>
      <c r="B1355" s="24">
        <f t="shared" si="105"/>
        <v>3</v>
      </c>
      <c r="C1355" s="22">
        <f t="shared" si="106"/>
        <v>0.20611721951219511</v>
      </c>
      <c r="D1355" s="3">
        <f t="shared" si="107"/>
        <v>-1.2</v>
      </c>
      <c r="E1355" s="3">
        <f t="shared" si="108"/>
        <v>-1.2476086732748697</v>
      </c>
      <c r="F1355" s="22">
        <f t="shared" si="109"/>
        <v>6.8705739837398375E-2</v>
      </c>
    </row>
    <row r="1356" spans="1:6" x14ac:dyDescent="0.2">
      <c r="A1356" s="11" t="s">
        <v>1939</v>
      </c>
      <c r="B1356" s="24">
        <f t="shared" si="105"/>
        <v>2</v>
      </c>
      <c r="C1356" s="22">
        <f t="shared" si="106"/>
        <v>1.3</v>
      </c>
      <c r="D1356" s="3">
        <f t="shared" si="107"/>
        <v>-0.39999999999999991</v>
      </c>
      <c r="E1356" s="3">
        <f t="shared" si="108"/>
        <v>-1.2533678625294322</v>
      </c>
      <c r="F1356" s="22">
        <f t="shared" si="109"/>
        <v>0.65</v>
      </c>
    </row>
    <row r="1357" spans="1:6" x14ac:dyDescent="0.2">
      <c r="A1357" s="11" t="s">
        <v>837</v>
      </c>
      <c r="B1357" s="24">
        <f t="shared" si="105"/>
        <v>2</v>
      </c>
      <c r="C1357" s="22">
        <f t="shared" si="106"/>
        <v>0.89082899999999998</v>
      </c>
      <c r="D1357" s="3">
        <f t="shared" si="107"/>
        <v>-0.2</v>
      </c>
      <c r="E1357" s="3">
        <f t="shared" si="108"/>
        <v>-1.2564081516193724</v>
      </c>
      <c r="F1357" s="22">
        <f t="shared" si="109"/>
        <v>0.44541449999999999</v>
      </c>
    </row>
    <row r="1358" spans="1:6" x14ac:dyDescent="0.2">
      <c r="A1358" s="11" t="s">
        <v>1950</v>
      </c>
      <c r="B1358" s="24">
        <f t="shared" si="105"/>
        <v>5</v>
      </c>
      <c r="C1358" s="22">
        <f t="shared" si="106"/>
        <v>7.8420721707317078</v>
      </c>
      <c r="D1358" s="3">
        <f t="shared" si="107"/>
        <v>12.1</v>
      </c>
      <c r="E1358" s="3">
        <f t="shared" si="108"/>
        <v>-1.2637566135387335</v>
      </c>
      <c r="F1358" s="22">
        <f t="shared" si="109"/>
        <v>1.5684144341463415</v>
      </c>
    </row>
    <row r="1359" spans="1:6" x14ac:dyDescent="0.2">
      <c r="A1359" s="11" t="s">
        <v>1531</v>
      </c>
      <c r="B1359" s="24">
        <f t="shared" si="105"/>
        <v>2</v>
      </c>
      <c r="C1359" s="22">
        <f t="shared" si="106"/>
        <v>0.57488399999999995</v>
      </c>
      <c r="D1359" s="3">
        <f t="shared" si="107"/>
        <v>-1</v>
      </c>
      <c r="E1359" s="3">
        <f t="shared" si="108"/>
        <v>-1.2645933774834437</v>
      </c>
      <c r="F1359" s="22">
        <f t="shared" si="109"/>
        <v>0.28744199999999998</v>
      </c>
    </row>
    <row r="1360" spans="1:6" x14ac:dyDescent="0.2">
      <c r="A1360" s="11" t="s">
        <v>643</v>
      </c>
      <c r="B1360" s="24">
        <f t="shared" si="105"/>
        <v>1</v>
      </c>
      <c r="C1360" s="22">
        <f t="shared" si="106"/>
        <v>0.85</v>
      </c>
      <c r="D1360" s="3">
        <f t="shared" si="107"/>
        <v>-0.30000000000000004</v>
      </c>
      <c r="E1360" s="3">
        <f t="shared" si="108"/>
        <v>-1.2830693610049153</v>
      </c>
      <c r="F1360" s="22">
        <f t="shared" si="109"/>
        <v>0.85</v>
      </c>
    </row>
    <row r="1361" spans="1:6" x14ac:dyDescent="0.2">
      <c r="A1361" s="11" t="s">
        <v>970</v>
      </c>
      <c r="B1361" s="24">
        <f t="shared" si="105"/>
        <v>2</v>
      </c>
      <c r="C1361" s="22">
        <f t="shared" si="106"/>
        <v>5.7</v>
      </c>
      <c r="D1361" s="3">
        <f t="shared" si="107"/>
        <v>11.1</v>
      </c>
      <c r="E1361" s="3">
        <f t="shared" si="108"/>
        <v>-1.3196599404660727</v>
      </c>
      <c r="F1361" s="22">
        <f t="shared" si="109"/>
        <v>2.85</v>
      </c>
    </row>
    <row r="1362" spans="1:6" x14ac:dyDescent="0.2">
      <c r="A1362" s="11" t="s">
        <v>1368</v>
      </c>
      <c r="B1362" s="24">
        <f t="shared" si="105"/>
        <v>1</v>
      </c>
      <c r="C1362" s="22">
        <f t="shared" si="106"/>
        <v>0.75</v>
      </c>
      <c r="D1362" s="3">
        <f t="shared" si="107"/>
        <v>-0.60000000000000009</v>
      </c>
      <c r="E1362" s="3">
        <f t="shared" si="108"/>
        <v>-1.3209175314036048</v>
      </c>
      <c r="F1362" s="22">
        <f t="shared" si="109"/>
        <v>0.75</v>
      </c>
    </row>
    <row r="1363" spans="1:6" x14ac:dyDescent="0.2">
      <c r="A1363" s="11" t="s">
        <v>1100</v>
      </c>
      <c r="B1363" s="24">
        <f t="shared" si="105"/>
        <v>6</v>
      </c>
      <c r="C1363" s="22">
        <f t="shared" si="106"/>
        <v>4.2024508536585365</v>
      </c>
      <c r="D1363" s="3">
        <f t="shared" si="107"/>
        <v>2.8000000000000003</v>
      </c>
      <c r="E1363" s="3">
        <f t="shared" si="108"/>
        <v>-1.323676723294102</v>
      </c>
      <c r="F1363" s="22">
        <f t="shared" si="109"/>
        <v>0.70040847560975605</v>
      </c>
    </row>
    <row r="1364" spans="1:6" x14ac:dyDescent="0.2">
      <c r="A1364" t="s">
        <v>371</v>
      </c>
      <c r="B1364" s="24">
        <f t="shared" si="105"/>
        <v>2</v>
      </c>
      <c r="C1364" s="22">
        <f t="shared" si="106"/>
        <v>0.40607700000000002</v>
      </c>
      <c r="D1364" s="3">
        <f t="shared" si="107"/>
        <v>-1</v>
      </c>
      <c r="E1364" s="3">
        <f t="shared" si="108"/>
        <v>-1.3284576208512406</v>
      </c>
      <c r="F1364" s="22">
        <f t="shared" si="109"/>
        <v>0.20303850000000001</v>
      </c>
    </row>
    <row r="1365" spans="1:6" x14ac:dyDescent="0.2">
      <c r="A1365" s="11" t="s">
        <v>1153</v>
      </c>
      <c r="B1365" s="24">
        <f t="shared" si="105"/>
        <v>1</v>
      </c>
      <c r="C1365" s="22">
        <f t="shared" si="106"/>
        <v>0.31686799999999998</v>
      </c>
      <c r="D1365" s="3">
        <f t="shared" si="107"/>
        <v>-1</v>
      </c>
      <c r="E1365" s="3">
        <f t="shared" si="108"/>
        <v>-1.329146043504613</v>
      </c>
      <c r="F1365" s="22">
        <f t="shared" si="109"/>
        <v>0.31686799999999998</v>
      </c>
    </row>
    <row r="1366" spans="1:6" x14ac:dyDescent="0.2">
      <c r="A1366" s="11" t="s">
        <v>1743</v>
      </c>
      <c r="B1366" s="24">
        <f t="shared" si="105"/>
        <v>2</v>
      </c>
      <c r="C1366" s="22">
        <f t="shared" si="106"/>
        <v>3.5</v>
      </c>
      <c r="D1366" s="3">
        <f t="shared" si="107"/>
        <v>5.3</v>
      </c>
      <c r="E1366" s="3">
        <f t="shared" si="108"/>
        <v>-1.3330778606848208</v>
      </c>
      <c r="F1366" s="22">
        <f t="shared" si="109"/>
        <v>1.75</v>
      </c>
    </row>
    <row r="1367" spans="1:6" x14ac:dyDescent="0.2">
      <c r="A1367" s="11" t="s">
        <v>1471</v>
      </c>
      <c r="B1367" s="24">
        <f t="shared" si="105"/>
        <v>3</v>
      </c>
      <c r="C1367" s="22">
        <f t="shared" si="106"/>
        <v>0.57194900000000004</v>
      </c>
      <c r="D1367" s="3">
        <f t="shared" si="107"/>
        <v>-1.2000000000000002</v>
      </c>
      <c r="E1367" s="3">
        <f t="shared" si="108"/>
        <v>-1.3348496028279766</v>
      </c>
      <c r="F1367" s="22">
        <f t="shared" si="109"/>
        <v>0.19064966666666669</v>
      </c>
    </row>
    <row r="1368" spans="1:6" x14ac:dyDescent="0.2">
      <c r="A1368" s="11" t="s">
        <v>106</v>
      </c>
      <c r="B1368" s="24">
        <f t="shared" si="105"/>
        <v>4</v>
      </c>
      <c r="C1368" s="22">
        <f t="shared" si="106"/>
        <v>0.69714399999999999</v>
      </c>
      <c r="D1368" s="3">
        <f t="shared" si="107"/>
        <v>-1.2000000000000002</v>
      </c>
      <c r="E1368" s="3">
        <f t="shared" si="108"/>
        <v>-1.3516487682948333</v>
      </c>
      <c r="F1368" s="22">
        <f t="shared" si="109"/>
        <v>0.174286</v>
      </c>
    </row>
    <row r="1369" spans="1:6" x14ac:dyDescent="0.2">
      <c r="A1369" s="11" t="s">
        <v>326</v>
      </c>
      <c r="B1369" s="24">
        <f t="shared" si="105"/>
        <v>3</v>
      </c>
      <c r="C1369" s="22">
        <f t="shared" si="106"/>
        <v>0.74072800000000005</v>
      </c>
      <c r="D1369" s="3">
        <f t="shared" si="107"/>
        <v>-1</v>
      </c>
      <c r="E1369" s="3">
        <f t="shared" si="108"/>
        <v>-1.3561824667748621</v>
      </c>
      <c r="F1369" s="22">
        <f t="shared" si="109"/>
        <v>0.24690933333333334</v>
      </c>
    </row>
    <row r="1370" spans="1:6" x14ac:dyDescent="0.2">
      <c r="A1370" t="s">
        <v>1020</v>
      </c>
      <c r="B1370" s="24">
        <f t="shared" si="105"/>
        <v>2</v>
      </c>
      <c r="C1370" s="22">
        <f t="shared" si="106"/>
        <v>0.32208500000000001</v>
      </c>
      <c r="D1370" s="3">
        <f t="shared" si="107"/>
        <v>-1.1000000000000001</v>
      </c>
      <c r="E1370" s="3">
        <f t="shared" si="108"/>
        <v>-1.3622535811292875</v>
      </c>
      <c r="F1370" s="22">
        <f t="shared" si="109"/>
        <v>0.16104250000000001</v>
      </c>
    </row>
    <row r="1371" spans="1:6" x14ac:dyDescent="0.2">
      <c r="A1371" s="11" t="s">
        <v>1829</v>
      </c>
      <c r="B1371" s="24">
        <f t="shared" si="105"/>
        <v>5</v>
      </c>
      <c r="C1371" s="22">
        <f t="shared" si="106"/>
        <v>0.98520687804878049</v>
      </c>
      <c r="D1371" s="3">
        <f t="shared" si="107"/>
        <v>-1.1000000000000001</v>
      </c>
      <c r="E1371" s="3">
        <f t="shared" si="108"/>
        <v>-1.3841397418225836</v>
      </c>
      <c r="F1371" s="22">
        <f t="shared" si="109"/>
        <v>0.1970413756097561</v>
      </c>
    </row>
    <row r="1372" spans="1:6" x14ac:dyDescent="0.2">
      <c r="A1372" s="11" t="s">
        <v>1746</v>
      </c>
      <c r="B1372" s="24">
        <f t="shared" si="105"/>
        <v>3</v>
      </c>
      <c r="C1372" s="22">
        <f t="shared" si="106"/>
        <v>1.0026470000000001</v>
      </c>
      <c r="D1372" s="3">
        <f t="shared" si="107"/>
        <v>-0.89999999999999991</v>
      </c>
      <c r="E1372" s="3">
        <f t="shared" si="108"/>
        <v>-1.3841586650039721</v>
      </c>
      <c r="F1372" s="22">
        <f t="shared" si="109"/>
        <v>0.33421566666666669</v>
      </c>
    </row>
    <row r="1373" spans="1:6" x14ac:dyDescent="0.2">
      <c r="A1373" t="s">
        <v>1382</v>
      </c>
      <c r="B1373" s="24">
        <f t="shared" si="105"/>
        <v>3</v>
      </c>
      <c r="C1373" s="22">
        <f t="shared" si="106"/>
        <v>0.65416312195121951</v>
      </c>
      <c r="D1373" s="3">
        <f t="shared" si="107"/>
        <v>-0.89999999999999991</v>
      </c>
      <c r="E1373" s="3">
        <f t="shared" si="108"/>
        <v>-1.3856044125861033</v>
      </c>
      <c r="F1373" s="22">
        <f t="shared" si="109"/>
        <v>0.21805437398373984</v>
      </c>
    </row>
    <row r="1374" spans="1:6" x14ac:dyDescent="0.2">
      <c r="A1374" s="11" t="s">
        <v>859</v>
      </c>
      <c r="B1374" s="24">
        <f t="shared" si="105"/>
        <v>4</v>
      </c>
      <c r="C1374" s="22">
        <f t="shared" si="106"/>
        <v>1.1428470731707319</v>
      </c>
      <c r="D1374" s="3">
        <f t="shared" si="107"/>
        <v>-1.3</v>
      </c>
      <c r="E1374" s="3">
        <f t="shared" si="108"/>
        <v>-1.3901564019392989</v>
      </c>
      <c r="F1374" s="22">
        <f t="shared" si="109"/>
        <v>0.28571176829268297</v>
      </c>
    </row>
    <row r="1375" spans="1:6" x14ac:dyDescent="0.2">
      <c r="A1375" s="11" t="s">
        <v>1313</v>
      </c>
      <c r="B1375" s="24">
        <f t="shared" si="105"/>
        <v>2</v>
      </c>
      <c r="C1375" s="22">
        <f t="shared" si="106"/>
        <v>0.85880800000000002</v>
      </c>
      <c r="D1375" s="3">
        <f t="shared" si="107"/>
        <v>-0.4</v>
      </c>
      <c r="E1375" s="3">
        <f t="shared" si="108"/>
        <v>-1.3926763884214475</v>
      </c>
      <c r="F1375" s="22">
        <f t="shared" si="109"/>
        <v>0.42940400000000001</v>
      </c>
    </row>
    <row r="1376" spans="1:6" x14ac:dyDescent="0.2">
      <c r="A1376" s="11" t="s">
        <v>1526</v>
      </c>
      <c r="B1376" s="24">
        <f t="shared" si="105"/>
        <v>1</v>
      </c>
      <c r="C1376" s="22">
        <f t="shared" si="106"/>
        <v>0.26391900000000001</v>
      </c>
      <c r="D1376" s="3">
        <f t="shared" si="107"/>
        <v>-1.4</v>
      </c>
      <c r="E1376" s="3">
        <f t="shared" si="108"/>
        <v>-1.4000001863040639</v>
      </c>
      <c r="F1376" s="22">
        <f t="shared" si="109"/>
        <v>0.26391900000000001</v>
      </c>
    </row>
    <row r="1377" spans="1:6" x14ac:dyDescent="0.2">
      <c r="A1377" s="11" t="s">
        <v>278</v>
      </c>
      <c r="B1377" s="24">
        <f t="shared" si="105"/>
        <v>2</v>
      </c>
      <c r="C1377" s="22">
        <f t="shared" si="106"/>
        <v>7.9825999999999994E-2</v>
      </c>
      <c r="D1377" s="3">
        <f t="shared" si="107"/>
        <v>-1.4</v>
      </c>
      <c r="E1377" s="3">
        <f t="shared" si="108"/>
        <v>-1.4000008863006324</v>
      </c>
      <c r="F1377" s="22">
        <f t="shared" si="109"/>
        <v>3.9912999999999997E-2</v>
      </c>
    </row>
    <row r="1378" spans="1:6" x14ac:dyDescent="0.2">
      <c r="A1378" s="11" t="s">
        <v>1803</v>
      </c>
      <c r="B1378" s="24">
        <f t="shared" si="105"/>
        <v>3</v>
      </c>
      <c r="C1378" s="22">
        <f t="shared" si="106"/>
        <v>1.448272</v>
      </c>
      <c r="D1378" s="3">
        <f t="shared" si="107"/>
        <v>-1</v>
      </c>
      <c r="E1378" s="3">
        <f t="shared" si="108"/>
        <v>-1.4087437253243289</v>
      </c>
      <c r="F1378" s="22">
        <f t="shared" si="109"/>
        <v>0.48275733333333332</v>
      </c>
    </row>
    <row r="1379" spans="1:6" x14ac:dyDescent="0.2">
      <c r="A1379" s="11" t="s">
        <v>312</v>
      </c>
      <c r="B1379" s="24">
        <f t="shared" si="105"/>
        <v>1</v>
      </c>
      <c r="C1379" s="22">
        <f t="shared" si="106"/>
        <v>1.0333330000000001</v>
      </c>
      <c r="D1379" s="3">
        <f t="shared" si="107"/>
        <v>0</v>
      </c>
      <c r="E1379" s="3">
        <f t="shared" si="108"/>
        <v>-1.4128026490066226</v>
      </c>
      <c r="F1379" s="22">
        <f t="shared" si="109"/>
        <v>1.0333330000000001</v>
      </c>
    </row>
    <row r="1380" spans="1:6" x14ac:dyDescent="0.2">
      <c r="A1380" s="11" t="s">
        <v>1860</v>
      </c>
      <c r="B1380" s="24">
        <f t="shared" si="105"/>
        <v>5</v>
      </c>
      <c r="C1380" s="22">
        <f t="shared" si="106"/>
        <v>1.2678639268292682</v>
      </c>
      <c r="D1380" s="3">
        <f t="shared" si="107"/>
        <v>-0.99999999999999989</v>
      </c>
      <c r="E1380" s="3">
        <f t="shared" si="108"/>
        <v>-1.4236189148751435</v>
      </c>
      <c r="F1380" s="22">
        <f t="shared" si="109"/>
        <v>0.25357278536585365</v>
      </c>
    </row>
    <row r="1381" spans="1:6" x14ac:dyDescent="0.2">
      <c r="A1381" s="11" t="s">
        <v>331</v>
      </c>
      <c r="B1381" s="24">
        <f t="shared" si="105"/>
        <v>2</v>
      </c>
      <c r="C1381" s="22">
        <f t="shared" si="106"/>
        <v>0.61126899999999995</v>
      </c>
      <c r="D1381" s="3">
        <f t="shared" si="107"/>
        <v>-1.4</v>
      </c>
      <c r="E1381" s="3">
        <f t="shared" si="108"/>
        <v>-1.4243610179548734</v>
      </c>
      <c r="F1381" s="22">
        <f t="shared" si="109"/>
        <v>0.30563449999999998</v>
      </c>
    </row>
    <row r="1382" spans="1:6" x14ac:dyDescent="0.2">
      <c r="A1382" s="11" t="s">
        <v>1748</v>
      </c>
      <c r="B1382" s="24">
        <f t="shared" si="105"/>
        <v>4</v>
      </c>
      <c r="C1382" s="22">
        <f t="shared" si="106"/>
        <v>0.679037</v>
      </c>
      <c r="D1382" s="3">
        <f t="shared" si="107"/>
        <v>-1.2</v>
      </c>
      <c r="E1382" s="3">
        <f t="shared" si="108"/>
        <v>-1.429003304435887</v>
      </c>
      <c r="F1382" s="22">
        <f t="shared" si="109"/>
        <v>0.16975925</v>
      </c>
    </row>
    <row r="1383" spans="1:6" x14ac:dyDescent="0.2">
      <c r="A1383" s="11" t="s">
        <v>1838</v>
      </c>
      <c r="B1383" s="24">
        <f t="shared" si="105"/>
        <v>2</v>
      </c>
      <c r="C1383" s="22">
        <f t="shared" si="106"/>
        <v>0.55655900000000003</v>
      </c>
      <c r="D1383" s="3">
        <f t="shared" si="107"/>
        <v>-1.4000000000000001</v>
      </c>
      <c r="E1383" s="3">
        <f t="shared" si="108"/>
        <v>-1.4305840686945841</v>
      </c>
      <c r="F1383" s="22">
        <f t="shared" si="109"/>
        <v>0.27827950000000001</v>
      </c>
    </row>
    <row r="1384" spans="1:6" x14ac:dyDescent="0.2">
      <c r="A1384" s="11" t="s">
        <v>672</v>
      </c>
      <c r="B1384" s="24">
        <f t="shared" si="105"/>
        <v>5</v>
      </c>
      <c r="C1384" s="22">
        <f t="shared" si="106"/>
        <v>0.37086302439024393</v>
      </c>
      <c r="D1384" s="3">
        <f t="shared" si="107"/>
        <v>-1.4000000000000001</v>
      </c>
      <c r="E1384" s="3">
        <f t="shared" si="108"/>
        <v>-1.4318565475251859</v>
      </c>
      <c r="F1384" s="22">
        <f t="shared" si="109"/>
        <v>7.417260487804879E-2</v>
      </c>
    </row>
    <row r="1385" spans="1:6" x14ac:dyDescent="0.2">
      <c r="A1385" s="11" t="s">
        <v>298</v>
      </c>
      <c r="B1385" s="24">
        <f t="shared" si="105"/>
        <v>1</v>
      </c>
      <c r="C1385" s="22">
        <f t="shared" si="106"/>
        <v>0.98419999999999996</v>
      </c>
      <c r="D1385" s="3">
        <f t="shared" si="107"/>
        <v>-0.1</v>
      </c>
      <c r="E1385" s="3">
        <f t="shared" si="108"/>
        <v>-1.4348771163298744</v>
      </c>
      <c r="F1385" s="22">
        <f t="shared" si="109"/>
        <v>0.98419999999999996</v>
      </c>
    </row>
    <row r="1386" spans="1:6" x14ac:dyDescent="0.2">
      <c r="A1386" s="11" t="s">
        <v>638</v>
      </c>
      <c r="B1386" s="24">
        <f t="shared" si="105"/>
        <v>2</v>
      </c>
      <c r="C1386" s="22">
        <f t="shared" si="106"/>
        <v>0.126998</v>
      </c>
      <c r="D1386" s="3">
        <f t="shared" si="107"/>
        <v>-1.4000000000000001</v>
      </c>
      <c r="E1386" s="3">
        <f t="shared" si="108"/>
        <v>-1.4355796055046721</v>
      </c>
      <c r="F1386" s="22">
        <f t="shared" si="109"/>
        <v>6.3499E-2</v>
      </c>
    </row>
    <row r="1387" spans="1:6" x14ac:dyDescent="0.2">
      <c r="A1387" s="11" t="s">
        <v>1288</v>
      </c>
      <c r="B1387" s="24">
        <f t="shared" si="105"/>
        <v>2</v>
      </c>
      <c r="C1387" s="22">
        <f t="shared" si="106"/>
        <v>0.86145099999999997</v>
      </c>
      <c r="D1387" s="3">
        <f t="shared" si="107"/>
        <v>-0.5</v>
      </c>
      <c r="E1387" s="3">
        <f t="shared" si="108"/>
        <v>-1.4388754012367087</v>
      </c>
      <c r="F1387" s="22">
        <f t="shared" si="109"/>
        <v>0.43072549999999998</v>
      </c>
    </row>
    <row r="1388" spans="1:6" x14ac:dyDescent="0.2">
      <c r="A1388" t="s">
        <v>716</v>
      </c>
      <c r="B1388" s="24">
        <f t="shared" si="105"/>
        <v>2</v>
      </c>
      <c r="C1388" s="22">
        <f t="shared" si="106"/>
        <v>6.0215536585365853E-2</v>
      </c>
      <c r="D1388" s="3">
        <f t="shared" si="107"/>
        <v>-1.4</v>
      </c>
      <c r="E1388" s="3">
        <f t="shared" si="108"/>
        <v>-1.440728699755323</v>
      </c>
      <c r="F1388" s="22">
        <f t="shared" si="109"/>
        <v>3.0107768292682927E-2</v>
      </c>
    </row>
    <row r="1389" spans="1:6" x14ac:dyDescent="0.2">
      <c r="A1389" s="11" t="s">
        <v>1394</v>
      </c>
      <c r="B1389" s="24">
        <f t="shared" si="105"/>
        <v>1</v>
      </c>
      <c r="C1389" s="22">
        <f t="shared" si="106"/>
        <v>0.5675</v>
      </c>
      <c r="D1389" s="3">
        <f t="shared" si="107"/>
        <v>-1.2</v>
      </c>
      <c r="E1389" s="3">
        <f t="shared" si="108"/>
        <v>-1.4424904423812124</v>
      </c>
      <c r="F1389" s="22">
        <f t="shared" si="109"/>
        <v>0.5675</v>
      </c>
    </row>
    <row r="1390" spans="1:6" x14ac:dyDescent="0.2">
      <c r="A1390" s="11" t="s">
        <v>1887</v>
      </c>
      <c r="B1390" s="24">
        <f t="shared" si="105"/>
        <v>3</v>
      </c>
      <c r="C1390" s="22">
        <f t="shared" si="106"/>
        <v>0.71577336585365858</v>
      </c>
      <c r="D1390" s="3">
        <f t="shared" si="107"/>
        <v>-0.39999999999999991</v>
      </c>
      <c r="E1390" s="3">
        <f t="shared" si="108"/>
        <v>-1.4433909235557512</v>
      </c>
      <c r="F1390" s="22">
        <f t="shared" si="109"/>
        <v>0.23859112195121954</v>
      </c>
    </row>
    <row r="1391" spans="1:6" x14ac:dyDescent="0.2">
      <c r="A1391" s="11" t="s">
        <v>40</v>
      </c>
      <c r="B1391" s="24">
        <f t="shared" si="105"/>
        <v>3</v>
      </c>
      <c r="C1391" s="22">
        <f t="shared" si="106"/>
        <v>0.39525300000000002</v>
      </c>
      <c r="D1391" s="3">
        <f t="shared" si="107"/>
        <v>-1.2</v>
      </c>
      <c r="E1391" s="3">
        <f t="shared" si="108"/>
        <v>-1.4713673343353171</v>
      </c>
      <c r="F1391" s="22">
        <f t="shared" si="109"/>
        <v>0.13175100000000001</v>
      </c>
    </row>
    <row r="1392" spans="1:6" x14ac:dyDescent="0.2">
      <c r="A1392" s="11" t="s">
        <v>379</v>
      </c>
      <c r="B1392" s="24">
        <f t="shared" si="105"/>
        <v>1</v>
      </c>
      <c r="C1392" s="22">
        <f t="shared" si="106"/>
        <v>1.7250000000000001</v>
      </c>
      <c r="D1392" s="3">
        <f t="shared" si="107"/>
        <v>1.8</v>
      </c>
      <c r="E1392" s="3">
        <f t="shared" si="108"/>
        <v>-1.4768978700163842</v>
      </c>
      <c r="F1392" s="22">
        <f t="shared" si="109"/>
        <v>1.7250000000000001</v>
      </c>
    </row>
    <row r="1393" spans="1:6" x14ac:dyDescent="0.2">
      <c r="A1393" s="11" t="s">
        <v>990</v>
      </c>
      <c r="B1393" s="24">
        <f t="shared" si="105"/>
        <v>3</v>
      </c>
      <c r="C1393" s="22">
        <f t="shared" si="106"/>
        <v>0.79039000000000004</v>
      </c>
      <c r="D1393" s="3">
        <f t="shared" si="107"/>
        <v>-0.8</v>
      </c>
      <c r="E1393" s="3">
        <f t="shared" si="108"/>
        <v>-1.4851651612806087</v>
      </c>
      <c r="F1393" s="22">
        <f t="shared" si="109"/>
        <v>0.26346333333333333</v>
      </c>
    </row>
    <row r="1394" spans="1:6" x14ac:dyDescent="0.2">
      <c r="A1394" s="11" t="s">
        <v>1797</v>
      </c>
      <c r="B1394" s="24">
        <f t="shared" si="105"/>
        <v>2</v>
      </c>
      <c r="C1394" s="22">
        <f t="shared" si="106"/>
        <v>1.079145</v>
      </c>
      <c r="D1394" s="3">
        <f t="shared" si="107"/>
        <v>-0.79999999999999993</v>
      </c>
      <c r="E1394" s="3">
        <f t="shared" si="108"/>
        <v>-1.5027339512109938</v>
      </c>
      <c r="F1394" s="22">
        <f t="shared" si="109"/>
        <v>0.53957250000000001</v>
      </c>
    </row>
    <row r="1395" spans="1:6" x14ac:dyDescent="0.2">
      <c r="A1395" s="11" t="s">
        <v>277</v>
      </c>
      <c r="B1395" s="24">
        <f t="shared" si="105"/>
        <v>5</v>
      </c>
      <c r="C1395" s="22">
        <f t="shared" si="106"/>
        <v>2.4491635365853659</v>
      </c>
      <c r="D1395" s="3">
        <f t="shared" si="107"/>
        <v>0.49999999999999956</v>
      </c>
      <c r="E1395" s="3">
        <f t="shared" si="108"/>
        <v>-1.5048111445771499</v>
      </c>
      <c r="F1395" s="22">
        <f t="shared" si="109"/>
        <v>0.48983270731707318</v>
      </c>
    </row>
    <row r="1396" spans="1:6" x14ac:dyDescent="0.2">
      <c r="A1396" t="s">
        <v>307</v>
      </c>
      <c r="B1396" s="24">
        <f t="shared" si="105"/>
        <v>3</v>
      </c>
      <c r="C1396" s="22">
        <f t="shared" si="106"/>
        <v>0.57116</v>
      </c>
      <c r="D1396" s="3">
        <f t="shared" si="107"/>
        <v>-1.5</v>
      </c>
      <c r="E1396" s="3">
        <f t="shared" si="108"/>
        <v>-1.5116778942075237</v>
      </c>
      <c r="F1396" s="22">
        <f t="shared" si="109"/>
        <v>0.19038666666666668</v>
      </c>
    </row>
    <row r="1397" spans="1:6" x14ac:dyDescent="0.2">
      <c r="A1397" t="s">
        <v>1918</v>
      </c>
      <c r="B1397" s="24">
        <f t="shared" si="105"/>
        <v>2</v>
      </c>
      <c r="C1397" s="22">
        <f t="shared" si="106"/>
        <v>2.1321669999999999</v>
      </c>
      <c r="D1397" s="3">
        <f t="shared" si="107"/>
        <v>0.8</v>
      </c>
      <c r="E1397" s="3">
        <f t="shared" si="108"/>
        <v>-1.5151186047096084</v>
      </c>
      <c r="F1397" s="22">
        <f t="shared" si="109"/>
        <v>1.0660835</v>
      </c>
    </row>
    <row r="1398" spans="1:6" x14ac:dyDescent="0.2">
      <c r="A1398" t="s">
        <v>1423</v>
      </c>
      <c r="B1398" s="24">
        <f t="shared" si="105"/>
        <v>1</v>
      </c>
      <c r="C1398" s="22">
        <f t="shared" si="106"/>
        <v>0.58899999999999997</v>
      </c>
      <c r="D1398" s="3">
        <f t="shared" si="107"/>
        <v>-0.8</v>
      </c>
      <c r="E1398" s="3">
        <f t="shared" si="108"/>
        <v>-1.5190542977359247</v>
      </c>
      <c r="F1398" s="22">
        <f t="shared" si="109"/>
        <v>0.58899999999999997</v>
      </c>
    </row>
    <row r="1399" spans="1:6" x14ac:dyDescent="0.2">
      <c r="A1399" s="11" t="s">
        <v>1057</v>
      </c>
      <c r="B1399" s="24">
        <f t="shared" si="105"/>
        <v>5</v>
      </c>
      <c r="C1399" s="22">
        <f t="shared" si="106"/>
        <v>13.50609756097561</v>
      </c>
      <c r="D1399" s="3">
        <f t="shared" si="107"/>
        <v>26</v>
      </c>
      <c r="E1399" s="3">
        <f t="shared" si="108"/>
        <v>-1.5240448863044853</v>
      </c>
      <c r="F1399" s="22">
        <f t="shared" si="109"/>
        <v>2.7012195121951219</v>
      </c>
    </row>
    <row r="1400" spans="1:6" x14ac:dyDescent="0.2">
      <c r="A1400" t="s">
        <v>1173</v>
      </c>
      <c r="B1400" s="24">
        <f t="shared" si="105"/>
        <v>3</v>
      </c>
      <c r="C1400" s="22">
        <f t="shared" si="106"/>
        <v>1.9481656097560978</v>
      </c>
      <c r="D1400" s="3">
        <f t="shared" si="107"/>
        <v>0.79999999999999982</v>
      </c>
      <c r="E1400" s="3">
        <f t="shared" si="108"/>
        <v>-1.5266174812182844</v>
      </c>
      <c r="F1400" s="22">
        <f t="shared" si="109"/>
        <v>0.64938853658536588</v>
      </c>
    </row>
    <row r="1401" spans="1:6" x14ac:dyDescent="0.2">
      <c r="A1401" s="11" t="s">
        <v>343</v>
      </c>
      <c r="B1401" s="24">
        <f t="shared" si="105"/>
        <v>5</v>
      </c>
      <c r="C1401" s="22">
        <f t="shared" si="106"/>
        <v>0.85325534146341464</v>
      </c>
      <c r="D1401" s="3">
        <f t="shared" si="107"/>
        <v>-0.89999999999999991</v>
      </c>
      <c r="E1401" s="3">
        <f t="shared" si="108"/>
        <v>-1.5421586384001387</v>
      </c>
      <c r="F1401" s="22">
        <f t="shared" si="109"/>
        <v>0.17065106829268292</v>
      </c>
    </row>
    <row r="1402" spans="1:6" x14ac:dyDescent="0.2">
      <c r="A1402" s="11" t="s">
        <v>116</v>
      </c>
      <c r="B1402" s="24">
        <f t="shared" si="105"/>
        <v>4</v>
      </c>
      <c r="C1402" s="22">
        <f t="shared" si="106"/>
        <v>2.2202310731707318</v>
      </c>
      <c r="D1402" s="3">
        <f t="shared" si="107"/>
        <v>0.9</v>
      </c>
      <c r="E1402" s="3">
        <f t="shared" si="108"/>
        <v>-1.5542229120827071</v>
      </c>
      <c r="F1402" s="22">
        <f t="shared" si="109"/>
        <v>0.55505776829268294</v>
      </c>
    </row>
    <row r="1403" spans="1:6" x14ac:dyDescent="0.2">
      <c r="A1403" s="11" t="s">
        <v>1439</v>
      </c>
      <c r="B1403" s="24">
        <f t="shared" si="105"/>
        <v>6</v>
      </c>
      <c r="C1403" s="22">
        <f t="shared" si="106"/>
        <v>6.6323170731707322</v>
      </c>
      <c r="D1403" s="3">
        <f t="shared" si="107"/>
        <v>7.4999999999999991</v>
      </c>
      <c r="E1403" s="3">
        <f t="shared" si="108"/>
        <v>-1.5546514819570643</v>
      </c>
      <c r="F1403" s="22">
        <f t="shared" si="109"/>
        <v>1.1053861788617887</v>
      </c>
    </row>
    <row r="1404" spans="1:6" x14ac:dyDescent="0.2">
      <c r="A1404" s="11" t="s">
        <v>1711</v>
      </c>
      <c r="B1404" s="24">
        <f t="shared" si="105"/>
        <v>7</v>
      </c>
      <c r="C1404" s="22">
        <f t="shared" si="106"/>
        <v>2.431293512195122</v>
      </c>
      <c r="D1404" s="3">
        <f t="shared" si="107"/>
        <v>-0.60000000000000009</v>
      </c>
      <c r="E1404" s="3">
        <f t="shared" si="108"/>
        <v>-1.5598806412145123</v>
      </c>
      <c r="F1404" s="22">
        <f t="shared" si="109"/>
        <v>0.34732764459930315</v>
      </c>
    </row>
    <row r="1405" spans="1:6" x14ac:dyDescent="0.2">
      <c r="A1405" s="11" t="s">
        <v>558</v>
      </c>
      <c r="B1405" s="24">
        <f t="shared" si="105"/>
        <v>1</v>
      </c>
      <c r="C1405" s="22">
        <f t="shared" si="106"/>
        <v>0.5</v>
      </c>
      <c r="D1405" s="3">
        <f t="shared" si="107"/>
        <v>-1.5</v>
      </c>
      <c r="E1405" s="3">
        <f t="shared" si="108"/>
        <v>-1.5655379574003276</v>
      </c>
      <c r="F1405" s="22">
        <f t="shared" si="109"/>
        <v>0.5</v>
      </c>
    </row>
    <row r="1406" spans="1:6" x14ac:dyDescent="0.2">
      <c r="A1406" s="11" t="s">
        <v>1485</v>
      </c>
      <c r="B1406" s="24">
        <f t="shared" si="105"/>
        <v>1</v>
      </c>
      <c r="C1406" s="22">
        <f t="shared" si="106"/>
        <v>0.5</v>
      </c>
      <c r="D1406" s="3">
        <f t="shared" si="107"/>
        <v>-1.5</v>
      </c>
      <c r="E1406" s="3">
        <f t="shared" si="108"/>
        <v>-1.5655379574003276</v>
      </c>
      <c r="F1406" s="22">
        <f t="shared" si="109"/>
        <v>0.5</v>
      </c>
    </row>
    <row r="1407" spans="1:6" x14ac:dyDescent="0.2">
      <c r="A1407" s="11" t="s">
        <v>1321</v>
      </c>
      <c r="B1407" s="24">
        <f t="shared" si="105"/>
        <v>5</v>
      </c>
      <c r="C1407" s="22">
        <f t="shared" si="106"/>
        <v>4.8243000243902436</v>
      </c>
      <c r="D1407" s="3">
        <f t="shared" si="107"/>
        <v>4.5999999999999996</v>
      </c>
      <c r="E1407" s="3">
        <f t="shared" si="108"/>
        <v>-1.5708680829701294</v>
      </c>
      <c r="F1407" s="22">
        <f t="shared" si="109"/>
        <v>0.96486000487804868</v>
      </c>
    </row>
    <row r="1408" spans="1:6" x14ac:dyDescent="0.2">
      <c r="A1408" s="11" t="s">
        <v>684</v>
      </c>
      <c r="B1408" s="24">
        <f t="shared" si="105"/>
        <v>4</v>
      </c>
      <c r="C1408" s="22">
        <f t="shared" si="106"/>
        <v>0.37496773170731706</v>
      </c>
      <c r="D1408" s="3">
        <f t="shared" si="107"/>
        <v>-1.5</v>
      </c>
      <c r="E1408" s="3">
        <f t="shared" si="108"/>
        <v>-1.5780112284934564</v>
      </c>
      <c r="F1408" s="22">
        <f t="shared" si="109"/>
        <v>9.3741932926829266E-2</v>
      </c>
    </row>
    <row r="1409" spans="1:6" x14ac:dyDescent="0.2">
      <c r="A1409" s="11" t="s">
        <v>79</v>
      </c>
      <c r="B1409" s="24">
        <f t="shared" si="105"/>
        <v>5</v>
      </c>
      <c r="C1409" s="22">
        <f t="shared" si="106"/>
        <v>2.8116367804878046</v>
      </c>
      <c r="D1409" s="3">
        <f t="shared" si="107"/>
        <v>0.5</v>
      </c>
      <c r="E1409" s="3">
        <f t="shared" si="108"/>
        <v>-1.5916544929071721</v>
      </c>
      <c r="F1409" s="22">
        <f t="shared" si="109"/>
        <v>0.5623273560975609</v>
      </c>
    </row>
    <row r="1410" spans="1:6" x14ac:dyDescent="0.2">
      <c r="A1410" t="s">
        <v>1627</v>
      </c>
      <c r="B1410" s="24">
        <f t="shared" ref="B1410:B1473" si="110">SUMIF(Player,A1410,Count)</f>
        <v>2</v>
      </c>
      <c r="C1410" s="22">
        <f t="shared" ref="C1410:C1473" si="111">SUMIF(Player,A1410,Cap)/1000000</f>
        <v>0.73597400000000002</v>
      </c>
      <c r="D1410" s="3">
        <f t="shared" ref="D1410:D1473" si="112">SUMIF(Player,A1410,GVT)</f>
        <v>-1.6</v>
      </c>
      <c r="E1410" s="3">
        <f t="shared" ref="E1410:E1473" si="113">SUMIF(Player,A1410,GVS)</f>
        <v>-1.5999075725444445</v>
      </c>
      <c r="F1410" s="22">
        <f t="shared" ref="F1410:F1473" si="114">C1410/B1410</f>
        <v>0.36798700000000001</v>
      </c>
    </row>
    <row r="1411" spans="1:6" x14ac:dyDescent="0.2">
      <c r="A1411" s="11" t="s">
        <v>861</v>
      </c>
      <c r="B1411" s="24">
        <f t="shared" si="110"/>
        <v>2</v>
      </c>
      <c r="C1411" s="22">
        <f t="shared" si="111"/>
        <v>0.19241900000000001</v>
      </c>
      <c r="D1411" s="3">
        <f t="shared" si="112"/>
        <v>-1.3</v>
      </c>
      <c r="E1411" s="3">
        <f t="shared" si="113"/>
        <v>-1.6096861426633344</v>
      </c>
      <c r="F1411" s="22">
        <f t="shared" si="114"/>
        <v>9.6209500000000003E-2</v>
      </c>
    </row>
    <row r="1412" spans="1:6" x14ac:dyDescent="0.2">
      <c r="A1412" t="s">
        <v>240</v>
      </c>
      <c r="B1412" s="24">
        <f t="shared" si="110"/>
        <v>3</v>
      </c>
      <c r="C1412" s="22">
        <f t="shared" si="111"/>
        <v>3.8894634146341462</v>
      </c>
      <c r="D1412" s="3">
        <f t="shared" si="112"/>
        <v>4.8000000000000007</v>
      </c>
      <c r="E1412" s="3">
        <f t="shared" si="113"/>
        <v>-1.6104406783970675</v>
      </c>
      <c r="F1412" s="22">
        <f t="shared" si="114"/>
        <v>1.2964878048780488</v>
      </c>
    </row>
    <row r="1413" spans="1:6" x14ac:dyDescent="0.2">
      <c r="A1413" t="s">
        <v>1105</v>
      </c>
      <c r="B1413" s="24">
        <f t="shared" si="110"/>
        <v>3</v>
      </c>
      <c r="C1413" s="22">
        <f t="shared" si="111"/>
        <v>0.24235558536585364</v>
      </c>
      <c r="D1413" s="3">
        <f t="shared" si="112"/>
        <v>-1.5</v>
      </c>
      <c r="E1413" s="3">
        <f t="shared" si="113"/>
        <v>-1.6135649247451154</v>
      </c>
      <c r="F1413" s="22">
        <f t="shared" si="114"/>
        <v>8.0785195121951217E-2</v>
      </c>
    </row>
    <row r="1414" spans="1:6" x14ac:dyDescent="0.2">
      <c r="A1414" s="11" t="s">
        <v>388</v>
      </c>
      <c r="B1414" s="24">
        <f t="shared" si="110"/>
        <v>2</v>
      </c>
      <c r="C1414" s="22">
        <f t="shared" si="111"/>
        <v>0.56777200000000005</v>
      </c>
      <c r="D1414" s="3">
        <f t="shared" si="112"/>
        <v>-1.4</v>
      </c>
      <c r="E1414" s="3">
        <f t="shared" si="113"/>
        <v>-1.6228290002594223</v>
      </c>
      <c r="F1414" s="22">
        <f t="shared" si="114"/>
        <v>0.28388600000000003</v>
      </c>
    </row>
    <row r="1415" spans="1:6" x14ac:dyDescent="0.2">
      <c r="A1415" t="s">
        <v>1270</v>
      </c>
      <c r="B1415" s="24">
        <f t="shared" si="110"/>
        <v>2</v>
      </c>
      <c r="C1415" s="22">
        <f t="shared" si="111"/>
        <v>0.63468400000000003</v>
      </c>
      <c r="D1415" s="3">
        <f t="shared" si="112"/>
        <v>-1.2999999999999998</v>
      </c>
      <c r="E1415" s="3">
        <f t="shared" si="113"/>
        <v>-1.6250675954856886</v>
      </c>
      <c r="F1415" s="22">
        <f t="shared" si="114"/>
        <v>0.31734200000000001</v>
      </c>
    </row>
    <row r="1416" spans="1:6" x14ac:dyDescent="0.2">
      <c r="A1416" s="11" t="s">
        <v>363</v>
      </c>
      <c r="B1416" s="24">
        <f t="shared" si="110"/>
        <v>2</v>
      </c>
      <c r="C1416" s="22">
        <f t="shared" si="111"/>
        <v>1.053118</v>
      </c>
      <c r="D1416" s="3">
        <f t="shared" si="112"/>
        <v>-0.69999999999999973</v>
      </c>
      <c r="E1416" s="3">
        <f t="shared" si="113"/>
        <v>-1.6306382947007885</v>
      </c>
      <c r="F1416" s="22">
        <f t="shared" si="114"/>
        <v>0.526559</v>
      </c>
    </row>
    <row r="1417" spans="1:6" x14ac:dyDescent="0.2">
      <c r="A1417" s="11" t="s">
        <v>1953</v>
      </c>
      <c r="B1417" s="24">
        <f t="shared" si="110"/>
        <v>2</v>
      </c>
      <c r="C1417" s="22">
        <f t="shared" si="111"/>
        <v>0.62437200000000004</v>
      </c>
      <c r="D1417" s="3">
        <f t="shared" si="112"/>
        <v>-1.4</v>
      </c>
      <c r="E1417" s="3">
        <f t="shared" si="113"/>
        <v>-1.6357430302253682</v>
      </c>
      <c r="F1417" s="22">
        <f t="shared" si="114"/>
        <v>0.31218600000000002</v>
      </c>
    </row>
    <row r="1418" spans="1:6" x14ac:dyDescent="0.2">
      <c r="A1418" s="11" t="s">
        <v>1038</v>
      </c>
      <c r="B1418" s="24">
        <f t="shared" si="110"/>
        <v>3</v>
      </c>
      <c r="C1418" s="22">
        <f t="shared" si="111"/>
        <v>1.384865</v>
      </c>
      <c r="D1418" s="3">
        <f t="shared" si="112"/>
        <v>-1.2</v>
      </c>
      <c r="E1418" s="3">
        <f t="shared" si="113"/>
        <v>-1.6380670467523135</v>
      </c>
      <c r="F1418" s="22">
        <f t="shared" si="114"/>
        <v>0.46162166666666665</v>
      </c>
    </row>
    <row r="1419" spans="1:6" x14ac:dyDescent="0.2">
      <c r="A1419" s="11" t="s">
        <v>1307</v>
      </c>
      <c r="B1419" s="24">
        <f t="shared" si="110"/>
        <v>3</v>
      </c>
      <c r="C1419" s="22">
        <f t="shared" si="111"/>
        <v>0.41535499999999997</v>
      </c>
      <c r="D1419" s="3">
        <f t="shared" si="112"/>
        <v>-1.4999999999999998</v>
      </c>
      <c r="E1419" s="3">
        <f t="shared" si="113"/>
        <v>-1.6413485632938229</v>
      </c>
      <c r="F1419" s="22">
        <f t="shared" si="114"/>
        <v>0.13845166666666667</v>
      </c>
    </row>
    <row r="1420" spans="1:6" x14ac:dyDescent="0.2">
      <c r="A1420" s="11" t="s">
        <v>845</v>
      </c>
      <c r="B1420" s="24">
        <f t="shared" si="110"/>
        <v>2</v>
      </c>
      <c r="C1420" s="22">
        <f t="shared" si="111"/>
        <v>0.96567400000000003</v>
      </c>
      <c r="D1420" s="3">
        <f t="shared" si="112"/>
        <v>-0.5</v>
      </c>
      <c r="E1420" s="3">
        <f t="shared" si="113"/>
        <v>-1.6515491157493736</v>
      </c>
      <c r="F1420" s="22">
        <f t="shared" si="114"/>
        <v>0.48283700000000002</v>
      </c>
    </row>
    <row r="1421" spans="1:6" x14ac:dyDescent="0.2">
      <c r="A1421" s="11" t="s">
        <v>1473</v>
      </c>
      <c r="B1421" s="24">
        <f t="shared" si="110"/>
        <v>3</v>
      </c>
      <c r="C1421" s="22">
        <f t="shared" si="111"/>
        <v>0.84585999999999995</v>
      </c>
      <c r="D1421" s="3">
        <f t="shared" si="112"/>
        <v>-1.5</v>
      </c>
      <c r="E1421" s="3">
        <f t="shared" si="113"/>
        <v>-1.6566179104389163</v>
      </c>
      <c r="F1421" s="22">
        <f t="shared" si="114"/>
        <v>0.28195333333333333</v>
      </c>
    </row>
    <row r="1422" spans="1:6" x14ac:dyDescent="0.2">
      <c r="A1422" s="11" t="s">
        <v>1148</v>
      </c>
      <c r="B1422" s="24">
        <f t="shared" si="110"/>
        <v>5</v>
      </c>
      <c r="C1422" s="22">
        <f t="shared" si="111"/>
        <v>1.8193000731707318</v>
      </c>
      <c r="D1422" s="3">
        <f t="shared" si="112"/>
        <v>-0.40000000000000036</v>
      </c>
      <c r="E1422" s="3">
        <f t="shared" si="113"/>
        <v>-1.663839517869655</v>
      </c>
      <c r="F1422" s="22">
        <f t="shared" si="114"/>
        <v>0.36386001463414636</v>
      </c>
    </row>
    <row r="1423" spans="1:6" x14ac:dyDescent="0.2">
      <c r="A1423" s="11" t="s">
        <v>1514</v>
      </c>
      <c r="B1423" s="24">
        <f t="shared" si="110"/>
        <v>2</v>
      </c>
      <c r="C1423" s="22">
        <f t="shared" si="111"/>
        <v>0.52072499999999999</v>
      </c>
      <c r="D1423" s="3">
        <f t="shared" si="112"/>
        <v>-1.5999999999999999</v>
      </c>
      <c r="E1423" s="3">
        <f t="shared" si="113"/>
        <v>-1.665536927993609</v>
      </c>
      <c r="F1423" s="22">
        <f t="shared" si="114"/>
        <v>0.2603625</v>
      </c>
    </row>
    <row r="1424" spans="1:6" x14ac:dyDescent="0.2">
      <c r="A1424" t="s">
        <v>288</v>
      </c>
      <c r="B1424" s="24">
        <f t="shared" si="110"/>
        <v>3</v>
      </c>
      <c r="C1424" s="22">
        <f t="shared" si="111"/>
        <v>0.52849339024390241</v>
      </c>
      <c r="D1424" s="3">
        <f t="shared" si="112"/>
        <v>-1.3</v>
      </c>
      <c r="E1424" s="3">
        <f t="shared" si="113"/>
        <v>-1.692705326881736</v>
      </c>
      <c r="F1424" s="22">
        <f t="shared" si="114"/>
        <v>0.17616446341463413</v>
      </c>
    </row>
    <row r="1425" spans="1:6" x14ac:dyDescent="0.2">
      <c r="A1425" s="11" t="s">
        <v>1854</v>
      </c>
      <c r="B1425" s="24">
        <f t="shared" si="110"/>
        <v>1</v>
      </c>
      <c r="C1425" s="22">
        <f t="shared" si="111"/>
        <v>0.47499999999999998</v>
      </c>
      <c r="D1425" s="3">
        <f t="shared" si="112"/>
        <v>-1.7000000000000002</v>
      </c>
      <c r="E1425" s="3">
        <f t="shared" si="113"/>
        <v>-1.7000000000000002</v>
      </c>
      <c r="F1425" s="22">
        <f t="shared" si="114"/>
        <v>0.47499999999999998</v>
      </c>
    </row>
    <row r="1426" spans="1:6" x14ac:dyDescent="0.2">
      <c r="A1426" t="s">
        <v>1888</v>
      </c>
      <c r="B1426" s="24">
        <f t="shared" si="110"/>
        <v>1</v>
      </c>
      <c r="C1426" s="22">
        <f t="shared" si="111"/>
        <v>1.242</v>
      </c>
      <c r="D1426" s="3">
        <f t="shared" si="112"/>
        <v>-0.1</v>
      </c>
      <c r="E1426" s="3">
        <f t="shared" si="113"/>
        <v>-1.7058848784955778</v>
      </c>
      <c r="F1426" s="22">
        <f t="shared" si="114"/>
        <v>1.242</v>
      </c>
    </row>
    <row r="1427" spans="1:6" x14ac:dyDescent="0.2">
      <c r="A1427" t="s">
        <v>245</v>
      </c>
      <c r="B1427" s="24">
        <f t="shared" si="110"/>
        <v>1</v>
      </c>
      <c r="C1427" s="22">
        <f t="shared" si="111"/>
        <v>1.4999999999999999E-2</v>
      </c>
      <c r="D1427" s="3">
        <f t="shared" si="112"/>
        <v>-1.7000000000000002</v>
      </c>
      <c r="E1427" s="3">
        <f t="shared" si="113"/>
        <v>-1.7067550161719669</v>
      </c>
      <c r="F1427" s="22">
        <f t="shared" si="114"/>
        <v>1.4999999999999999E-2</v>
      </c>
    </row>
    <row r="1428" spans="1:6" x14ac:dyDescent="0.2">
      <c r="A1428" s="11" t="s">
        <v>1768</v>
      </c>
      <c r="B1428" s="24">
        <f t="shared" si="110"/>
        <v>4</v>
      </c>
      <c r="C1428" s="22">
        <f t="shared" si="111"/>
        <v>1.5454234634146342</v>
      </c>
      <c r="D1428" s="3">
        <f t="shared" si="112"/>
        <v>-0.40000000000000013</v>
      </c>
      <c r="E1428" s="3">
        <f t="shared" si="113"/>
        <v>-1.7135396196989752</v>
      </c>
      <c r="F1428" s="22">
        <f t="shared" si="114"/>
        <v>0.38635586585365855</v>
      </c>
    </row>
    <row r="1429" spans="1:6" x14ac:dyDescent="0.2">
      <c r="A1429" s="11" t="s">
        <v>1169</v>
      </c>
      <c r="B1429" s="24">
        <f t="shared" si="110"/>
        <v>2</v>
      </c>
      <c r="C1429" s="22">
        <f t="shared" si="111"/>
        <v>0.88523300000000005</v>
      </c>
      <c r="D1429" s="3">
        <f t="shared" si="112"/>
        <v>-0.7</v>
      </c>
      <c r="E1429" s="3">
        <f t="shared" si="113"/>
        <v>-1.7215001196776669</v>
      </c>
      <c r="F1429" s="22">
        <f t="shared" si="114"/>
        <v>0.44261650000000002</v>
      </c>
    </row>
    <row r="1430" spans="1:6" x14ac:dyDescent="0.2">
      <c r="A1430" s="11" t="s">
        <v>490</v>
      </c>
      <c r="B1430" s="24">
        <f t="shared" si="110"/>
        <v>4</v>
      </c>
      <c r="C1430" s="22">
        <f t="shared" si="111"/>
        <v>1.8531966829268292</v>
      </c>
      <c r="D1430" s="3">
        <f t="shared" si="112"/>
        <v>-0.19999999999999984</v>
      </c>
      <c r="E1430" s="3">
        <f t="shared" si="113"/>
        <v>-1.72398771658136</v>
      </c>
      <c r="F1430" s="22">
        <f t="shared" si="114"/>
        <v>0.46329917073170729</v>
      </c>
    </row>
    <row r="1431" spans="1:6" x14ac:dyDescent="0.2">
      <c r="A1431" s="11" t="s">
        <v>817</v>
      </c>
      <c r="B1431" s="24">
        <f t="shared" si="110"/>
        <v>3</v>
      </c>
      <c r="C1431" s="22">
        <f t="shared" si="111"/>
        <v>2.5091399999999999</v>
      </c>
      <c r="D1431" s="3">
        <f t="shared" si="112"/>
        <v>1.5</v>
      </c>
      <c r="E1431" s="3">
        <f t="shared" si="113"/>
        <v>-1.7278534472749445</v>
      </c>
      <c r="F1431" s="22">
        <f t="shared" si="114"/>
        <v>0.83638000000000001</v>
      </c>
    </row>
    <row r="1432" spans="1:6" x14ac:dyDescent="0.2">
      <c r="A1432" t="s">
        <v>265</v>
      </c>
      <c r="B1432" s="24">
        <f t="shared" si="110"/>
        <v>2</v>
      </c>
      <c r="C1432" s="22">
        <f t="shared" si="111"/>
        <v>5.1655853658536581E-2</v>
      </c>
      <c r="D1432" s="3">
        <f t="shared" si="112"/>
        <v>-1.7000000000000002</v>
      </c>
      <c r="E1432" s="3">
        <f t="shared" si="113"/>
        <v>-1.7308722443860483</v>
      </c>
      <c r="F1432" s="22">
        <f t="shared" si="114"/>
        <v>2.5827926829268291E-2</v>
      </c>
    </row>
    <row r="1433" spans="1:6" x14ac:dyDescent="0.2">
      <c r="A1433" s="11" t="s">
        <v>625</v>
      </c>
      <c r="B1433" s="24">
        <f t="shared" si="110"/>
        <v>4</v>
      </c>
      <c r="C1433" s="22">
        <f t="shared" si="111"/>
        <v>0.51207468292682923</v>
      </c>
      <c r="D1433" s="3">
        <f t="shared" si="112"/>
        <v>-1.2999999999999998</v>
      </c>
      <c r="E1433" s="3">
        <f t="shared" si="113"/>
        <v>-1.7315622076806436</v>
      </c>
      <c r="F1433" s="22">
        <f t="shared" si="114"/>
        <v>0.12801867073170731</v>
      </c>
    </row>
    <row r="1434" spans="1:6" x14ac:dyDescent="0.2">
      <c r="A1434" s="11" t="s">
        <v>594</v>
      </c>
      <c r="B1434" s="24">
        <f t="shared" si="110"/>
        <v>3</v>
      </c>
      <c r="C1434" s="22">
        <f t="shared" si="111"/>
        <v>0.63012500000000005</v>
      </c>
      <c r="D1434" s="3">
        <f t="shared" si="112"/>
        <v>-1.7</v>
      </c>
      <c r="E1434" s="3">
        <f t="shared" si="113"/>
        <v>-1.7322944449179893</v>
      </c>
      <c r="F1434" s="22">
        <f t="shared" si="114"/>
        <v>0.21004166666666668</v>
      </c>
    </row>
    <row r="1435" spans="1:6" x14ac:dyDescent="0.2">
      <c r="A1435" s="11" t="s">
        <v>1509</v>
      </c>
      <c r="B1435" s="24">
        <f t="shared" si="110"/>
        <v>1</v>
      </c>
      <c r="C1435" s="22">
        <f t="shared" si="111"/>
        <v>1.1000000000000001</v>
      </c>
      <c r="D1435" s="3">
        <f t="shared" si="112"/>
        <v>-0.1</v>
      </c>
      <c r="E1435" s="3">
        <f t="shared" si="113"/>
        <v>-1.7384489350081922</v>
      </c>
      <c r="F1435" s="22">
        <f t="shared" si="114"/>
        <v>1.1000000000000001</v>
      </c>
    </row>
    <row r="1436" spans="1:6" x14ac:dyDescent="0.2">
      <c r="A1436" s="11" t="s">
        <v>1763</v>
      </c>
      <c r="B1436" s="24">
        <f t="shared" si="110"/>
        <v>1</v>
      </c>
      <c r="C1436" s="22">
        <f t="shared" si="111"/>
        <v>0.10027</v>
      </c>
      <c r="D1436" s="3">
        <f t="shared" si="112"/>
        <v>-1.6</v>
      </c>
      <c r="E1436" s="3">
        <f t="shared" si="113"/>
        <v>-1.7391064132586393</v>
      </c>
      <c r="F1436" s="22">
        <f t="shared" si="114"/>
        <v>0.10027</v>
      </c>
    </row>
    <row r="1437" spans="1:6" x14ac:dyDescent="0.2">
      <c r="A1437" s="11" t="s">
        <v>926</v>
      </c>
      <c r="B1437" s="24">
        <f t="shared" si="110"/>
        <v>1</v>
      </c>
      <c r="C1437" s="22">
        <f t="shared" si="111"/>
        <v>0.5</v>
      </c>
      <c r="D1437" s="3">
        <f t="shared" si="112"/>
        <v>-1.7000000000000002</v>
      </c>
      <c r="E1437" s="3">
        <f t="shared" si="113"/>
        <v>-1.7655379574003278</v>
      </c>
      <c r="F1437" s="22">
        <f t="shared" si="114"/>
        <v>0.5</v>
      </c>
    </row>
    <row r="1438" spans="1:6" x14ac:dyDescent="0.2">
      <c r="A1438" s="11" t="s">
        <v>1958</v>
      </c>
      <c r="B1438" s="24">
        <f t="shared" si="110"/>
        <v>1</v>
      </c>
      <c r="C1438" s="22">
        <f t="shared" si="111"/>
        <v>1.1666669999999999</v>
      </c>
      <c r="D1438" s="3">
        <f t="shared" si="112"/>
        <v>0</v>
      </c>
      <c r="E1438" s="3">
        <f t="shared" si="113"/>
        <v>-1.766005298013245</v>
      </c>
      <c r="F1438" s="22">
        <f t="shared" si="114"/>
        <v>1.1666669999999999</v>
      </c>
    </row>
    <row r="1439" spans="1:6" x14ac:dyDescent="0.2">
      <c r="A1439" s="11" t="s">
        <v>1112</v>
      </c>
      <c r="B1439" s="24">
        <f t="shared" si="110"/>
        <v>4</v>
      </c>
      <c r="C1439" s="22">
        <f t="shared" si="111"/>
        <v>1.481239</v>
      </c>
      <c r="D1439" s="3">
        <f t="shared" si="112"/>
        <v>-0.19999999999999973</v>
      </c>
      <c r="E1439" s="3">
        <f t="shared" si="113"/>
        <v>-1.7725145589143563</v>
      </c>
      <c r="F1439" s="22">
        <f t="shared" si="114"/>
        <v>0.37030974999999999</v>
      </c>
    </row>
    <row r="1440" spans="1:6" x14ac:dyDescent="0.2">
      <c r="A1440" s="11" t="s">
        <v>1535</v>
      </c>
      <c r="B1440" s="24">
        <f t="shared" si="110"/>
        <v>3</v>
      </c>
      <c r="C1440" s="22">
        <f t="shared" si="111"/>
        <v>1.199651</v>
      </c>
      <c r="D1440" s="3">
        <f t="shared" si="112"/>
        <v>-1.5</v>
      </c>
      <c r="E1440" s="3">
        <f t="shared" si="113"/>
        <v>-1.7859317875155636</v>
      </c>
      <c r="F1440" s="22">
        <f t="shared" si="114"/>
        <v>0.39988366666666669</v>
      </c>
    </row>
    <row r="1441" spans="1:6" x14ac:dyDescent="0.2">
      <c r="A1441" s="11" t="s">
        <v>1358</v>
      </c>
      <c r="B1441" s="24">
        <f t="shared" si="110"/>
        <v>2</v>
      </c>
      <c r="C1441" s="22">
        <f t="shared" si="111"/>
        <v>0.56692299999999995</v>
      </c>
      <c r="D1441" s="3">
        <f t="shared" si="112"/>
        <v>-1.6</v>
      </c>
      <c r="E1441" s="3">
        <f t="shared" si="113"/>
        <v>-1.7966136934832826</v>
      </c>
      <c r="F1441" s="22">
        <f t="shared" si="114"/>
        <v>0.28346149999999998</v>
      </c>
    </row>
    <row r="1442" spans="1:6" x14ac:dyDescent="0.2">
      <c r="A1442" s="11" t="s">
        <v>291</v>
      </c>
      <c r="B1442" s="24">
        <f t="shared" si="110"/>
        <v>2</v>
      </c>
      <c r="C1442" s="22">
        <f t="shared" si="111"/>
        <v>0.85155400000000003</v>
      </c>
      <c r="D1442" s="3">
        <f t="shared" si="112"/>
        <v>-1</v>
      </c>
      <c r="E1442" s="3">
        <f t="shared" si="113"/>
        <v>-1.7977788291423413</v>
      </c>
      <c r="F1442" s="22">
        <f t="shared" si="114"/>
        <v>0.42577700000000002</v>
      </c>
    </row>
    <row r="1443" spans="1:6" x14ac:dyDescent="0.2">
      <c r="A1443" s="11" t="s">
        <v>619</v>
      </c>
      <c r="B1443" s="24">
        <f t="shared" si="110"/>
        <v>7</v>
      </c>
      <c r="C1443" s="22">
        <f t="shared" si="111"/>
        <v>10.386859756097561</v>
      </c>
      <c r="D1443" s="3">
        <f t="shared" si="112"/>
        <v>14</v>
      </c>
      <c r="E1443" s="3">
        <f t="shared" si="113"/>
        <v>-1.8135462741281541</v>
      </c>
      <c r="F1443" s="22">
        <f t="shared" si="114"/>
        <v>1.4838371080139372</v>
      </c>
    </row>
    <row r="1444" spans="1:6" x14ac:dyDescent="0.2">
      <c r="A1444" s="11" t="s">
        <v>1733</v>
      </c>
      <c r="B1444" s="24">
        <f t="shared" si="110"/>
        <v>7</v>
      </c>
      <c r="C1444" s="22">
        <f t="shared" si="111"/>
        <v>33.489220243902437</v>
      </c>
      <c r="D1444" s="3">
        <f t="shared" si="112"/>
        <v>68</v>
      </c>
      <c r="E1444" s="3">
        <f t="shared" si="113"/>
        <v>-1.8221083439471526</v>
      </c>
      <c r="F1444" s="22">
        <f t="shared" si="114"/>
        <v>4.7841743205574909</v>
      </c>
    </row>
    <row r="1445" spans="1:6" x14ac:dyDescent="0.2">
      <c r="A1445" s="11" t="s">
        <v>1283</v>
      </c>
      <c r="B1445" s="24">
        <f t="shared" si="110"/>
        <v>7</v>
      </c>
      <c r="C1445" s="22">
        <f t="shared" si="111"/>
        <v>8.1232377073170721</v>
      </c>
      <c r="D1445" s="3">
        <f t="shared" si="112"/>
        <v>11.200000000000001</v>
      </c>
      <c r="E1445" s="3">
        <f t="shared" si="113"/>
        <v>-1.8265883549018267</v>
      </c>
      <c r="F1445" s="22">
        <f t="shared" si="114"/>
        <v>1.1604625296167246</v>
      </c>
    </row>
    <row r="1446" spans="1:6" x14ac:dyDescent="0.2">
      <c r="A1446" s="11" t="s">
        <v>1787</v>
      </c>
      <c r="B1446" s="24">
        <f t="shared" si="110"/>
        <v>2</v>
      </c>
      <c r="C1446" s="22">
        <f t="shared" si="111"/>
        <v>0.30531756097560975</v>
      </c>
      <c r="D1446" s="3">
        <f t="shared" si="112"/>
        <v>-1.6</v>
      </c>
      <c r="E1446" s="3">
        <f t="shared" si="113"/>
        <v>-1.8423589750324738</v>
      </c>
      <c r="F1446" s="22">
        <f t="shared" si="114"/>
        <v>0.15265878048780487</v>
      </c>
    </row>
    <row r="1447" spans="1:6" x14ac:dyDescent="0.2">
      <c r="A1447" s="11" t="s">
        <v>1910</v>
      </c>
      <c r="B1447" s="24">
        <f t="shared" si="110"/>
        <v>3</v>
      </c>
      <c r="C1447" s="22">
        <f t="shared" si="111"/>
        <v>0.65510000000000002</v>
      </c>
      <c r="D1447" s="3">
        <f t="shared" si="112"/>
        <v>-1.5</v>
      </c>
      <c r="E1447" s="3">
        <f t="shared" si="113"/>
        <v>-1.849288407506513</v>
      </c>
      <c r="F1447" s="22">
        <f t="shared" si="114"/>
        <v>0.21836666666666668</v>
      </c>
    </row>
    <row r="1448" spans="1:6" x14ac:dyDescent="0.2">
      <c r="A1448" s="11" t="s">
        <v>510</v>
      </c>
      <c r="B1448" s="24">
        <f t="shared" si="110"/>
        <v>7</v>
      </c>
      <c r="C1448" s="22">
        <f t="shared" si="111"/>
        <v>15.117073170731707</v>
      </c>
      <c r="D1448" s="3">
        <f t="shared" si="112"/>
        <v>25.4</v>
      </c>
      <c r="E1448" s="3">
        <f t="shared" si="113"/>
        <v>-1.8641901616603604</v>
      </c>
      <c r="F1448" s="22">
        <f t="shared" si="114"/>
        <v>2.1595818815331009</v>
      </c>
    </row>
    <row r="1449" spans="1:6" x14ac:dyDescent="0.2">
      <c r="A1449" s="11" t="s">
        <v>1014</v>
      </c>
      <c r="B1449" s="24">
        <f t="shared" si="110"/>
        <v>1</v>
      </c>
      <c r="C1449" s="22">
        <f t="shared" si="111"/>
        <v>0.5</v>
      </c>
      <c r="D1449" s="3">
        <f t="shared" si="112"/>
        <v>-1.8</v>
      </c>
      <c r="E1449" s="3">
        <f t="shared" si="113"/>
        <v>-1.8655379574003277</v>
      </c>
      <c r="F1449" s="22">
        <f t="shared" si="114"/>
        <v>0.5</v>
      </c>
    </row>
    <row r="1450" spans="1:6" x14ac:dyDescent="0.2">
      <c r="A1450" s="11" t="s">
        <v>1904</v>
      </c>
      <c r="B1450" s="24">
        <f t="shared" si="110"/>
        <v>7</v>
      </c>
      <c r="C1450" s="22">
        <f t="shared" si="111"/>
        <v>29.323170731707314</v>
      </c>
      <c r="D1450" s="3">
        <f t="shared" si="112"/>
        <v>59.400000000000006</v>
      </c>
      <c r="E1450" s="3">
        <f t="shared" si="113"/>
        <v>-1.8744047747386006</v>
      </c>
      <c r="F1450" s="22">
        <f t="shared" si="114"/>
        <v>4.1890243902439019</v>
      </c>
    </row>
    <row r="1451" spans="1:6" x14ac:dyDescent="0.2">
      <c r="A1451" s="11" t="s">
        <v>780</v>
      </c>
      <c r="B1451" s="24">
        <f t="shared" si="110"/>
        <v>2</v>
      </c>
      <c r="C1451" s="22">
        <f t="shared" si="111"/>
        <v>0.58494599999999997</v>
      </c>
      <c r="D1451" s="3">
        <f t="shared" si="112"/>
        <v>-1.7000000000000002</v>
      </c>
      <c r="E1451" s="3">
        <f t="shared" si="113"/>
        <v>-1.8966132795684827</v>
      </c>
      <c r="F1451" s="22">
        <f t="shared" si="114"/>
        <v>0.29247299999999998</v>
      </c>
    </row>
    <row r="1452" spans="1:6" x14ac:dyDescent="0.2">
      <c r="A1452" s="11" t="s">
        <v>1703</v>
      </c>
      <c r="B1452" s="24">
        <f t="shared" si="110"/>
        <v>3</v>
      </c>
      <c r="C1452" s="22">
        <f t="shared" si="111"/>
        <v>0.59157800000000005</v>
      </c>
      <c r="D1452" s="3">
        <f t="shared" si="112"/>
        <v>-1.3</v>
      </c>
      <c r="E1452" s="3">
        <f t="shared" si="113"/>
        <v>-1.8991869690096923</v>
      </c>
      <c r="F1452" s="22">
        <f t="shared" si="114"/>
        <v>0.19719266666666668</v>
      </c>
    </row>
    <row r="1453" spans="1:6" x14ac:dyDescent="0.2">
      <c r="A1453" t="s">
        <v>262</v>
      </c>
      <c r="B1453" s="24">
        <f t="shared" si="110"/>
        <v>3</v>
      </c>
      <c r="C1453" s="22">
        <f t="shared" si="111"/>
        <v>0.3161925853658536</v>
      </c>
      <c r="D1453" s="3">
        <f t="shared" si="112"/>
        <v>-1.9</v>
      </c>
      <c r="E1453" s="3">
        <f t="shared" si="113"/>
        <v>-1.90231567558351</v>
      </c>
      <c r="F1453" s="22">
        <f t="shared" si="114"/>
        <v>0.10539752845528454</v>
      </c>
    </row>
    <row r="1454" spans="1:6" x14ac:dyDescent="0.2">
      <c r="A1454" s="11" t="s">
        <v>1799</v>
      </c>
      <c r="B1454" s="24">
        <f t="shared" si="110"/>
        <v>1</v>
      </c>
      <c r="C1454" s="22">
        <f t="shared" si="111"/>
        <v>0.51666699999999999</v>
      </c>
      <c r="D1454" s="3">
        <f t="shared" si="112"/>
        <v>-1.8</v>
      </c>
      <c r="E1454" s="3">
        <f t="shared" si="113"/>
        <v>-1.9092308028399783</v>
      </c>
      <c r="F1454" s="22">
        <f t="shared" si="114"/>
        <v>0.51666699999999999</v>
      </c>
    </row>
    <row r="1455" spans="1:6" x14ac:dyDescent="0.2">
      <c r="A1455" t="s">
        <v>434</v>
      </c>
      <c r="B1455" s="24">
        <f t="shared" si="110"/>
        <v>1</v>
      </c>
      <c r="C1455" s="22">
        <f t="shared" si="111"/>
        <v>3.194</v>
      </c>
      <c r="D1455" s="3">
        <f t="shared" si="112"/>
        <v>3.7</v>
      </c>
      <c r="E1455" s="3">
        <f t="shared" si="113"/>
        <v>-1.930523513753327</v>
      </c>
      <c r="F1455" s="22">
        <f t="shared" si="114"/>
        <v>3.194</v>
      </c>
    </row>
    <row r="1456" spans="1:6" x14ac:dyDescent="0.2">
      <c r="A1456" t="s">
        <v>1832</v>
      </c>
      <c r="B1456" s="24">
        <f t="shared" si="110"/>
        <v>2</v>
      </c>
      <c r="C1456" s="22">
        <f t="shared" si="111"/>
        <v>0.23113700000000001</v>
      </c>
      <c r="D1456" s="3">
        <f t="shared" si="112"/>
        <v>-1.9000000000000001</v>
      </c>
      <c r="E1456" s="3">
        <f t="shared" si="113"/>
        <v>-1.9314687704482965</v>
      </c>
      <c r="F1456" s="22">
        <f t="shared" si="114"/>
        <v>0.1155685</v>
      </c>
    </row>
    <row r="1457" spans="1:6" x14ac:dyDescent="0.2">
      <c r="A1457" s="11" t="s">
        <v>1701</v>
      </c>
      <c r="B1457" s="24">
        <f t="shared" si="110"/>
        <v>2</v>
      </c>
      <c r="C1457" s="22">
        <f t="shared" si="111"/>
        <v>0.65487899999999999</v>
      </c>
      <c r="D1457" s="3">
        <f t="shared" si="112"/>
        <v>-1.9</v>
      </c>
      <c r="E1457" s="3">
        <f t="shared" si="113"/>
        <v>-1.9436916925041254</v>
      </c>
      <c r="F1457" s="22">
        <f t="shared" si="114"/>
        <v>0.32743949999999999</v>
      </c>
    </row>
    <row r="1458" spans="1:6" x14ac:dyDescent="0.2">
      <c r="A1458" s="11" t="s">
        <v>336</v>
      </c>
      <c r="B1458" s="24">
        <f t="shared" si="110"/>
        <v>4</v>
      </c>
      <c r="C1458" s="22">
        <f t="shared" si="111"/>
        <v>2.4077476341463413</v>
      </c>
      <c r="D1458" s="3">
        <f t="shared" si="112"/>
        <v>1</v>
      </c>
      <c r="E1458" s="3">
        <f t="shared" si="113"/>
        <v>-1.9520535278156825</v>
      </c>
      <c r="F1458" s="22">
        <f t="shared" si="114"/>
        <v>0.60193690853658532</v>
      </c>
    </row>
    <row r="1459" spans="1:6" x14ac:dyDescent="0.2">
      <c r="A1459" s="11" t="s">
        <v>400</v>
      </c>
      <c r="B1459" s="24">
        <f t="shared" si="110"/>
        <v>2</v>
      </c>
      <c r="C1459" s="22">
        <f t="shared" si="111"/>
        <v>1.6</v>
      </c>
      <c r="D1459" s="3">
        <f t="shared" si="112"/>
        <v>-0.30000000000000004</v>
      </c>
      <c r="E1459" s="3">
        <f t="shared" si="113"/>
        <v>-1.9521930982599167</v>
      </c>
      <c r="F1459" s="22">
        <f t="shared" si="114"/>
        <v>0.8</v>
      </c>
    </row>
    <row r="1460" spans="1:6" x14ac:dyDescent="0.2">
      <c r="A1460" s="11" t="s">
        <v>1539</v>
      </c>
      <c r="B1460" s="24">
        <f t="shared" si="110"/>
        <v>2</v>
      </c>
      <c r="C1460" s="22">
        <f t="shared" si="111"/>
        <v>4.3726000000000001E-2</v>
      </c>
      <c r="D1460" s="3">
        <f t="shared" si="112"/>
        <v>-1.9</v>
      </c>
      <c r="E1460" s="3">
        <f t="shared" si="113"/>
        <v>-1.9669705423199595</v>
      </c>
      <c r="F1460" s="22">
        <f t="shared" si="114"/>
        <v>2.1863E-2</v>
      </c>
    </row>
    <row r="1461" spans="1:6" x14ac:dyDescent="0.2">
      <c r="A1461" s="11" t="s">
        <v>28</v>
      </c>
      <c r="B1461" s="24">
        <f t="shared" si="110"/>
        <v>2</v>
      </c>
      <c r="C1461" s="22">
        <f t="shared" si="111"/>
        <v>4.1333330000000004</v>
      </c>
      <c r="D1461" s="3">
        <f t="shared" si="112"/>
        <v>6.3</v>
      </c>
      <c r="E1461" s="3">
        <f t="shared" si="113"/>
        <v>-1.9878742423530005</v>
      </c>
      <c r="F1461" s="22">
        <f t="shared" si="114"/>
        <v>2.0666665000000002</v>
      </c>
    </row>
    <row r="1462" spans="1:6" x14ac:dyDescent="0.2">
      <c r="A1462" s="11" t="s">
        <v>1862</v>
      </c>
      <c r="B1462" s="24">
        <f t="shared" si="110"/>
        <v>1</v>
      </c>
      <c r="C1462" s="22">
        <f t="shared" si="111"/>
        <v>0.8</v>
      </c>
      <c r="D1462" s="3">
        <f t="shared" si="112"/>
        <v>-1.2</v>
      </c>
      <c r="E1462" s="3">
        <f t="shared" si="113"/>
        <v>-1.9947019867549669</v>
      </c>
      <c r="F1462" s="22">
        <f t="shared" si="114"/>
        <v>0.8</v>
      </c>
    </row>
    <row r="1463" spans="1:6" x14ac:dyDescent="0.2">
      <c r="A1463" s="11" t="s">
        <v>310</v>
      </c>
      <c r="B1463" s="24">
        <f t="shared" si="110"/>
        <v>4</v>
      </c>
      <c r="C1463" s="22">
        <f t="shared" si="111"/>
        <v>0.722916</v>
      </c>
      <c r="D1463" s="3">
        <f t="shared" si="112"/>
        <v>-1.5</v>
      </c>
      <c r="E1463" s="3">
        <f t="shared" si="113"/>
        <v>-1.99553195412565</v>
      </c>
      <c r="F1463" s="22">
        <f t="shared" si="114"/>
        <v>0.180729</v>
      </c>
    </row>
    <row r="1464" spans="1:6" x14ac:dyDescent="0.2">
      <c r="A1464" t="s">
        <v>1595</v>
      </c>
      <c r="B1464" s="24">
        <f t="shared" si="110"/>
        <v>7</v>
      </c>
      <c r="C1464" s="22">
        <f t="shared" si="111"/>
        <v>19.102439024390243</v>
      </c>
      <c r="D1464" s="3">
        <f t="shared" si="112"/>
        <v>34.6</v>
      </c>
      <c r="E1464" s="3">
        <f t="shared" si="113"/>
        <v>-2.0001693075864493</v>
      </c>
      <c r="F1464" s="22">
        <f t="shared" si="114"/>
        <v>2.7289198606271774</v>
      </c>
    </row>
    <row r="1465" spans="1:6" x14ac:dyDescent="0.2">
      <c r="A1465" t="s">
        <v>699</v>
      </c>
      <c r="B1465" s="24">
        <f t="shared" si="110"/>
        <v>3</v>
      </c>
      <c r="C1465" s="22">
        <f t="shared" si="111"/>
        <v>0.67112373170731709</v>
      </c>
      <c r="D1465" s="3">
        <f t="shared" si="112"/>
        <v>-1.4000000000000001</v>
      </c>
      <c r="E1465" s="3">
        <f t="shared" si="113"/>
        <v>-2.0002615715044474</v>
      </c>
      <c r="F1465" s="22">
        <f t="shared" si="114"/>
        <v>0.22370791056910569</v>
      </c>
    </row>
    <row r="1466" spans="1:6" x14ac:dyDescent="0.2">
      <c r="A1466" s="11" t="s">
        <v>1275</v>
      </c>
      <c r="B1466" s="24">
        <f t="shared" si="110"/>
        <v>1</v>
      </c>
      <c r="C1466" s="22">
        <f t="shared" si="111"/>
        <v>1.85</v>
      </c>
      <c r="D1466" s="3">
        <f t="shared" si="112"/>
        <v>1.6</v>
      </c>
      <c r="E1466" s="3">
        <f t="shared" si="113"/>
        <v>-2.0045876570180226</v>
      </c>
      <c r="F1466" s="22">
        <f t="shared" si="114"/>
        <v>1.85</v>
      </c>
    </row>
    <row r="1467" spans="1:6" x14ac:dyDescent="0.2">
      <c r="A1467" s="11" t="s">
        <v>1537</v>
      </c>
      <c r="B1467" s="24">
        <f t="shared" si="110"/>
        <v>4</v>
      </c>
      <c r="C1467" s="22">
        <f t="shared" si="111"/>
        <v>0.57559300000000002</v>
      </c>
      <c r="D1467" s="3">
        <f t="shared" si="112"/>
        <v>-1.9</v>
      </c>
      <c r="E1467" s="3">
        <f t="shared" si="113"/>
        <v>-2.0057922082108615</v>
      </c>
      <c r="F1467" s="22">
        <f t="shared" si="114"/>
        <v>0.14389825000000001</v>
      </c>
    </row>
    <row r="1468" spans="1:6" x14ac:dyDescent="0.2">
      <c r="A1468" s="11" t="s">
        <v>983</v>
      </c>
      <c r="B1468" s="24">
        <f t="shared" si="110"/>
        <v>3</v>
      </c>
      <c r="C1468" s="22">
        <f t="shared" si="111"/>
        <v>0.95844399999999996</v>
      </c>
      <c r="D1468" s="3">
        <f t="shared" si="112"/>
        <v>-1</v>
      </c>
      <c r="E1468" s="3">
        <f t="shared" si="113"/>
        <v>-2.0081039226555295</v>
      </c>
      <c r="F1468" s="22">
        <f t="shared" si="114"/>
        <v>0.31948133333333334</v>
      </c>
    </row>
    <row r="1469" spans="1:6" x14ac:dyDescent="0.2">
      <c r="A1469" s="11" t="s">
        <v>1344</v>
      </c>
      <c r="B1469" s="24">
        <f t="shared" si="110"/>
        <v>5</v>
      </c>
      <c r="C1469" s="22">
        <f t="shared" si="111"/>
        <v>2.1654025609756098</v>
      </c>
      <c r="D1469" s="3">
        <f t="shared" si="112"/>
        <v>-0.5</v>
      </c>
      <c r="E1469" s="3">
        <f t="shared" si="113"/>
        <v>-2.0222259270409997</v>
      </c>
      <c r="F1469" s="22">
        <f t="shared" si="114"/>
        <v>0.43308051219512195</v>
      </c>
    </row>
    <row r="1470" spans="1:6" x14ac:dyDescent="0.2">
      <c r="A1470" s="11" t="s">
        <v>881</v>
      </c>
      <c r="B1470" s="24">
        <f t="shared" si="110"/>
        <v>4</v>
      </c>
      <c r="C1470" s="22">
        <f t="shared" si="111"/>
        <v>1.8109900000000001</v>
      </c>
      <c r="D1470" s="3">
        <f t="shared" si="112"/>
        <v>-1.4</v>
      </c>
      <c r="E1470" s="3">
        <f t="shared" si="113"/>
        <v>-2.0290029550355957</v>
      </c>
      <c r="F1470" s="22">
        <f t="shared" si="114"/>
        <v>0.45274750000000002</v>
      </c>
    </row>
    <row r="1471" spans="1:6" x14ac:dyDescent="0.2">
      <c r="A1471" s="11" t="s">
        <v>1317</v>
      </c>
      <c r="B1471" s="24">
        <f t="shared" si="110"/>
        <v>1</v>
      </c>
      <c r="C1471" s="22">
        <f t="shared" si="111"/>
        <v>1.25</v>
      </c>
      <c r="D1471" s="3">
        <f t="shared" si="112"/>
        <v>0</v>
      </c>
      <c r="E1471" s="3">
        <f t="shared" si="113"/>
        <v>-2.0316766794101584</v>
      </c>
      <c r="F1471" s="22">
        <f t="shared" si="114"/>
        <v>1.25</v>
      </c>
    </row>
    <row r="1472" spans="1:6" x14ac:dyDescent="0.2">
      <c r="A1472" t="s">
        <v>372</v>
      </c>
      <c r="B1472" s="24">
        <f t="shared" si="110"/>
        <v>4</v>
      </c>
      <c r="C1472" s="22">
        <f t="shared" si="111"/>
        <v>0.70779848780487808</v>
      </c>
      <c r="D1472" s="3">
        <f t="shared" si="112"/>
        <v>-1.2</v>
      </c>
      <c r="E1472" s="3">
        <f t="shared" si="113"/>
        <v>-2.040602087467807</v>
      </c>
      <c r="F1472" s="22">
        <f t="shared" si="114"/>
        <v>0.17694962195121952</v>
      </c>
    </row>
    <row r="1473" spans="1:6" x14ac:dyDescent="0.2">
      <c r="A1473" s="11" t="s">
        <v>941</v>
      </c>
      <c r="B1473" s="24">
        <f t="shared" si="110"/>
        <v>1</v>
      </c>
      <c r="C1473" s="22">
        <f t="shared" si="111"/>
        <v>0.875</v>
      </c>
      <c r="D1473" s="3">
        <f t="shared" si="112"/>
        <v>-1</v>
      </c>
      <c r="E1473" s="3">
        <f t="shared" si="113"/>
        <v>-2.0486073184052431</v>
      </c>
      <c r="F1473" s="22">
        <f t="shared" si="114"/>
        <v>0.875</v>
      </c>
    </row>
    <row r="1474" spans="1:6" x14ac:dyDescent="0.2">
      <c r="A1474" s="11" t="s">
        <v>1373</v>
      </c>
      <c r="B1474" s="24">
        <f t="shared" ref="B1474:B1537" si="115">SUMIF(Player,A1474,Count)</f>
        <v>1</v>
      </c>
      <c r="C1474" s="22">
        <f t="shared" ref="C1474:C1537" si="116">SUMIF(Player,A1474,Cap)/1000000</f>
        <v>0.875</v>
      </c>
      <c r="D1474" s="3">
        <f t="shared" ref="D1474:D1537" si="117">SUMIF(Player,A1474,GVT)</f>
        <v>-1</v>
      </c>
      <c r="E1474" s="3">
        <f t="shared" ref="E1474:E1537" si="118">SUMIF(Player,A1474,GVS)</f>
        <v>-2.0486073184052431</v>
      </c>
      <c r="F1474" s="22">
        <f t="shared" ref="F1474:F1537" si="119">C1474/B1474</f>
        <v>0.875</v>
      </c>
    </row>
    <row r="1475" spans="1:6" x14ac:dyDescent="0.2">
      <c r="A1475" t="s">
        <v>1724</v>
      </c>
      <c r="B1475" s="24">
        <f t="shared" si="115"/>
        <v>1</v>
      </c>
      <c r="C1475" s="22">
        <f t="shared" si="116"/>
        <v>0.126</v>
      </c>
      <c r="D1475" s="3">
        <f t="shared" si="117"/>
        <v>-1.9</v>
      </c>
      <c r="E1475" s="3">
        <f t="shared" si="118"/>
        <v>-2.0675701977845837</v>
      </c>
      <c r="F1475" s="22">
        <f t="shared" si="119"/>
        <v>0.126</v>
      </c>
    </row>
    <row r="1476" spans="1:6" x14ac:dyDescent="0.2">
      <c r="A1476" s="11" t="s">
        <v>170</v>
      </c>
      <c r="B1476" s="24">
        <f t="shared" si="115"/>
        <v>6</v>
      </c>
      <c r="C1476" s="22">
        <f t="shared" si="116"/>
        <v>1.5919498048780489</v>
      </c>
      <c r="D1476" s="3">
        <f t="shared" si="117"/>
        <v>-1.8</v>
      </c>
      <c r="E1476" s="3">
        <f t="shared" si="118"/>
        <v>-2.0816175815885609</v>
      </c>
      <c r="F1476" s="22">
        <f t="shared" si="119"/>
        <v>0.26532496747967482</v>
      </c>
    </row>
    <row r="1477" spans="1:6" x14ac:dyDescent="0.2">
      <c r="A1477" t="s">
        <v>385</v>
      </c>
      <c r="B1477" s="24">
        <f t="shared" si="115"/>
        <v>3</v>
      </c>
      <c r="C1477" s="22">
        <f t="shared" si="116"/>
        <v>0.90869831707317084</v>
      </c>
      <c r="D1477" s="3">
        <f t="shared" si="117"/>
        <v>-1.8</v>
      </c>
      <c r="E1477" s="3">
        <f t="shared" si="118"/>
        <v>-2.0862831952419323</v>
      </c>
      <c r="F1477" s="22">
        <f t="shared" si="119"/>
        <v>0.30289943902439026</v>
      </c>
    </row>
    <row r="1478" spans="1:6" x14ac:dyDescent="0.2">
      <c r="A1478" t="s">
        <v>1215</v>
      </c>
      <c r="B1478" s="24">
        <f t="shared" si="115"/>
        <v>1</v>
      </c>
      <c r="C1478" s="22">
        <f t="shared" si="116"/>
        <v>1.1990000000000001</v>
      </c>
      <c r="D1478" s="3">
        <f t="shared" si="117"/>
        <v>-0.60000000000000009</v>
      </c>
      <c r="E1478" s="3">
        <f t="shared" si="118"/>
        <v>-2.0891261413401265</v>
      </c>
      <c r="F1478" s="22">
        <f t="shared" si="119"/>
        <v>1.1990000000000001</v>
      </c>
    </row>
    <row r="1479" spans="1:6" x14ac:dyDescent="0.2">
      <c r="A1479" t="s">
        <v>647</v>
      </c>
      <c r="B1479" s="24">
        <f t="shared" si="115"/>
        <v>3</v>
      </c>
      <c r="C1479" s="22">
        <f t="shared" si="116"/>
        <v>1.1559578780487805</v>
      </c>
      <c r="D1479" s="3">
        <f t="shared" si="117"/>
        <v>-0.8</v>
      </c>
      <c r="E1479" s="3">
        <f t="shared" si="118"/>
        <v>-2.0969213366834816</v>
      </c>
      <c r="F1479" s="22">
        <f t="shared" si="119"/>
        <v>0.38531929268292681</v>
      </c>
    </row>
    <row r="1480" spans="1:6" x14ac:dyDescent="0.2">
      <c r="A1480" t="s">
        <v>178</v>
      </c>
      <c r="B1480" s="24">
        <f t="shared" si="115"/>
        <v>3</v>
      </c>
      <c r="C1480" s="22">
        <f t="shared" si="116"/>
        <v>2.307317073170732</v>
      </c>
      <c r="D1480" s="3">
        <f t="shared" si="117"/>
        <v>-9.9999999999999978E-2</v>
      </c>
      <c r="E1480" s="3">
        <f t="shared" si="118"/>
        <v>-2.1037949099417532</v>
      </c>
      <c r="F1480" s="22">
        <f t="shared" si="119"/>
        <v>0.76910569105691062</v>
      </c>
    </row>
    <row r="1481" spans="1:6" x14ac:dyDescent="0.2">
      <c r="A1481" s="11" t="s">
        <v>692</v>
      </c>
      <c r="B1481" s="24">
        <f t="shared" si="115"/>
        <v>3</v>
      </c>
      <c r="C1481" s="22">
        <f t="shared" si="116"/>
        <v>1.311213</v>
      </c>
      <c r="D1481" s="3">
        <f t="shared" si="117"/>
        <v>-0.5</v>
      </c>
      <c r="E1481" s="3">
        <f t="shared" si="118"/>
        <v>-2.1050862769984438</v>
      </c>
      <c r="F1481" s="22">
        <f t="shared" si="119"/>
        <v>0.43707099999999999</v>
      </c>
    </row>
    <row r="1482" spans="1:6" x14ac:dyDescent="0.2">
      <c r="A1482" s="11" t="s">
        <v>1089</v>
      </c>
      <c r="B1482" s="24">
        <f t="shared" si="115"/>
        <v>3</v>
      </c>
      <c r="C1482" s="22">
        <f t="shared" si="116"/>
        <v>4.375</v>
      </c>
      <c r="D1482" s="3">
        <f t="shared" si="117"/>
        <v>5.5</v>
      </c>
      <c r="E1482" s="3">
        <f t="shared" si="118"/>
        <v>-2.1056270697464328</v>
      </c>
      <c r="F1482" s="22">
        <f t="shared" si="119"/>
        <v>1.4583333333333333</v>
      </c>
    </row>
    <row r="1483" spans="1:6" x14ac:dyDescent="0.2">
      <c r="A1483" s="11" t="s">
        <v>1679</v>
      </c>
      <c r="B1483" s="24">
        <f t="shared" si="115"/>
        <v>7</v>
      </c>
      <c r="C1483" s="22">
        <f t="shared" si="116"/>
        <v>28.541463414634144</v>
      </c>
      <c r="D1483" s="3">
        <f t="shared" si="117"/>
        <v>56.899999999999991</v>
      </c>
      <c r="E1483" s="3">
        <f t="shared" si="118"/>
        <v>-2.1143018576280737</v>
      </c>
      <c r="F1483" s="22">
        <f t="shared" si="119"/>
        <v>4.0773519163763066</v>
      </c>
    </row>
    <row r="1484" spans="1:6" x14ac:dyDescent="0.2">
      <c r="A1484" s="11" t="s">
        <v>1450</v>
      </c>
      <c r="B1484" s="24">
        <f t="shared" si="115"/>
        <v>3</v>
      </c>
      <c r="C1484" s="22">
        <f t="shared" si="116"/>
        <v>18</v>
      </c>
      <c r="D1484" s="3">
        <f t="shared" si="117"/>
        <v>40.700000000000003</v>
      </c>
      <c r="E1484" s="3">
        <f t="shared" si="118"/>
        <v>-2.1321306460566909</v>
      </c>
      <c r="F1484" s="22">
        <f t="shared" si="119"/>
        <v>6</v>
      </c>
    </row>
    <row r="1485" spans="1:6" x14ac:dyDescent="0.2">
      <c r="A1485" s="11" t="s">
        <v>1781</v>
      </c>
      <c r="B1485" s="24">
        <f t="shared" si="115"/>
        <v>7</v>
      </c>
      <c r="C1485" s="22">
        <f t="shared" si="116"/>
        <v>5.2706512682926823</v>
      </c>
      <c r="D1485" s="3">
        <f t="shared" si="117"/>
        <v>2.1</v>
      </c>
      <c r="E1485" s="3">
        <f t="shared" si="118"/>
        <v>-2.1343261228958266</v>
      </c>
      <c r="F1485" s="22">
        <f t="shared" si="119"/>
        <v>0.75295018118466894</v>
      </c>
    </row>
    <row r="1486" spans="1:6" x14ac:dyDescent="0.2">
      <c r="A1486" s="11" t="s">
        <v>1640</v>
      </c>
      <c r="B1486" s="24">
        <f t="shared" si="115"/>
        <v>3</v>
      </c>
      <c r="C1486" s="22">
        <f t="shared" si="116"/>
        <v>5.15</v>
      </c>
      <c r="D1486" s="3">
        <f t="shared" si="117"/>
        <v>7.3999999999999995</v>
      </c>
      <c r="E1486" s="3">
        <f t="shared" si="118"/>
        <v>-2.1563703203727305</v>
      </c>
      <c r="F1486" s="22">
        <f t="shared" si="119"/>
        <v>1.7166666666666668</v>
      </c>
    </row>
    <row r="1487" spans="1:6" x14ac:dyDescent="0.2">
      <c r="A1487" s="11" t="s">
        <v>519</v>
      </c>
      <c r="B1487" s="24">
        <f t="shared" si="115"/>
        <v>3</v>
      </c>
      <c r="C1487" s="22">
        <f t="shared" si="116"/>
        <v>1.646374</v>
      </c>
      <c r="D1487" s="3">
        <f t="shared" si="117"/>
        <v>1</v>
      </c>
      <c r="E1487" s="3">
        <f t="shared" si="118"/>
        <v>-2.1783682572402046</v>
      </c>
      <c r="F1487" s="22">
        <f t="shared" si="119"/>
        <v>0.5487913333333333</v>
      </c>
    </row>
    <row r="1488" spans="1:6" x14ac:dyDescent="0.2">
      <c r="A1488" t="s">
        <v>486</v>
      </c>
      <c r="B1488" s="24">
        <f t="shared" si="115"/>
        <v>7</v>
      </c>
      <c r="C1488" s="22">
        <f t="shared" si="116"/>
        <v>15.352439024390243</v>
      </c>
      <c r="D1488" s="3">
        <f t="shared" si="117"/>
        <v>24.699999999999996</v>
      </c>
      <c r="E1488" s="3">
        <f t="shared" si="118"/>
        <v>-2.1826766104763879</v>
      </c>
      <c r="F1488" s="22">
        <f t="shared" si="119"/>
        <v>2.1932055749128918</v>
      </c>
    </row>
    <row r="1489" spans="1:6" x14ac:dyDescent="0.2">
      <c r="A1489" t="s">
        <v>682</v>
      </c>
      <c r="B1489" s="24">
        <f t="shared" si="115"/>
        <v>2</v>
      </c>
      <c r="C1489" s="22">
        <f t="shared" si="116"/>
        <v>0.289769</v>
      </c>
      <c r="D1489" s="3">
        <f t="shared" si="117"/>
        <v>-2</v>
      </c>
      <c r="E1489" s="3">
        <f t="shared" si="118"/>
        <v>-2.1861875372854209</v>
      </c>
      <c r="F1489" s="22">
        <f t="shared" si="119"/>
        <v>0.1448845</v>
      </c>
    </row>
    <row r="1490" spans="1:6" x14ac:dyDescent="0.2">
      <c r="A1490" s="11" t="s">
        <v>1960</v>
      </c>
      <c r="B1490" s="24">
        <f t="shared" si="115"/>
        <v>7</v>
      </c>
      <c r="C1490" s="22">
        <f t="shared" si="116"/>
        <v>23.820463414634144</v>
      </c>
      <c r="D1490" s="3">
        <f t="shared" si="117"/>
        <v>46.4</v>
      </c>
      <c r="E1490" s="3">
        <f t="shared" si="118"/>
        <v>-2.2074783404978566</v>
      </c>
      <c r="F1490" s="22">
        <f t="shared" si="119"/>
        <v>3.4029233449477347</v>
      </c>
    </row>
    <row r="1491" spans="1:6" x14ac:dyDescent="0.2">
      <c r="A1491" s="11" t="s">
        <v>1026</v>
      </c>
      <c r="B1491" s="24">
        <f t="shared" si="115"/>
        <v>4</v>
      </c>
      <c r="C1491" s="22">
        <f t="shared" si="116"/>
        <v>27.3</v>
      </c>
      <c r="D1491" s="3">
        <f t="shared" si="117"/>
        <v>61.800000000000004</v>
      </c>
      <c r="E1491" s="3">
        <f t="shared" si="118"/>
        <v>-2.2151675484135254</v>
      </c>
      <c r="F1491" s="22">
        <f t="shared" si="119"/>
        <v>6.8250000000000002</v>
      </c>
    </row>
    <row r="1492" spans="1:6" x14ac:dyDescent="0.2">
      <c r="A1492" s="11" t="s">
        <v>1319</v>
      </c>
      <c r="B1492" s="24">
        <f t="shared" si="115"/>
        <v>7</v>
      </c>
      <c r="C1492" s="22">
        <f t="shared" si="116"/>
        <v>62.517266951219511</v>
      </c>
      <c r="D1492" s="3">
        <f t="shared" si="117"/>
        <v>139</v>
      </c>
      <c r="E1492" s="3">
        <f t="shared" si="118"/>
        <v>-2.2289285846736462</v>
      </c>
      <c r="F1492" s="22">
        <f t="shared" si="119"/>
        <v>8.9310381358885014</v>
      </c>
    </row>
    <row r="1493" spans="1:6" x14ac:dyDescent="0.2">
      <c r="A1493" t="s">
        <v>696</v>
      </c>
      <c r="B1493" s="24">
        <f t="shared" si="115"/>
        <v>1</v>
      </c>
      <c r="C1493" s="22">
        <f t="shared" si="116"/>
        <v>0.29899999999999999</v>
      </c>
      <c r="D1493" s="3">
        <f t="shared" si="117"/>
        <v>-2</v>
      </c>
      <c r="E1493" s="3">
        <f t="shared" si="118"/>
        <v>-2.2463176574977819</v>
      </c>
      <c r="F1493" s="22">
        <f t="shared" si="119"/>
        <v>0.29899999999999999</v>
      </c>
    </row>
    <row r="1494" spans="1:6" x14ac:dyDescent="0.2">
      <c r="A1494" s="11" t="s">
        <v>1077</v>
      </c>
      <c r="B1494" s="24">
        <f t="shared" si="115"/>
        <v>3</v>
      </c>
      <c r="C1494" s="22">
        <f t="shared" si="116"/>
        <v>2.0178219999999998</v>
      </c>
      <c r="D1494" s="3">
        <f t="shared" si="117"/>
        <v>-0.8</v>
      </c>
      <c r="E1494" s="3">
        <f t="shared" si="118"/>
        <v>-2.2636568057468356</v>
      </c>
      <c r="F1494" s="22">
        <f t="shared" si="119"/>
        <v>0.67260733333333322</v>
      </c>
    </row>
    <row r="1495" spans="1:6" x14ac:dyDescent="0.2">
      <c r="A1495" s="11" t="s">
        <v>962</v>
      </c>
      <c r="B1495" s="24">
        <f t="shared" si="115"/>
        <v>7</v>
      </c>
      <c r="C1495" s="22">
        <f t="shared" si="116"/>
        <v>22.334147341463417</v>
      </c>
      <c r="D1495" s="3">
        <f t="shared" si="117"/>
        <v>41.5</v>
      </c>
      <c r="E1495" s="3">
        <f t="shared" si="118"/>
        <v>-2.2737393901226888</v>
      </c>
      <c r="F1495" s="22">
        <f t="shared" si="119"/>
        <v>3.1905924773519168</v>
      </c>
    </row>
    <row r="1496" spans="1:6" x14ac:dyDescent="0.2">
      <c r="A1496" s="11" t="s">
        <v>973</v>
      </c>
      <c r="B1496" s="24">
        <f t="shared" si="115"/>
        <v>4</v>
      </c>
      <c r="C1496" s="22">
        <f t="shared" si="116"/>
        <v>4.6500009999999996</v>
      </c>
      <c r="D1496" s="3">
        <f t="shared" si="117"/>
        <v>4.4000000000000004</v>
      </c>
      <c r="E1496" s="3">
        <f t="shared" si="118"/>
        <v>-2.2800675467233855</v>
      </c>
      <c r="F1496" s="22">
        <f t="shared" si="119"/>
        <v>1.1625002499999999</v>
      </c>
    </row>
    <row r="1497" spans="1:6" x14ac:dyDescent="0.2">
      <c r="A1497" s="11" t="s">
        <v>1764</v>
      </c>
      <c r="B1497" s="24">
        <f t="shared" si="115"/>
        <v>2</v>
      </c>
      <c r="C1497" s="22">
        <f t="shared" si="116"/>
        <v>1.05</v>
      </c>
      <c r="D1497" s="3">
        <f t="shared" si="117"/>
        <v>-2.1</v>
      </c>
      <c r="E1497" s="3">
        <f t="shared" si="118"/>
        <v>-2.2973010803635692</v>
      </c>
      <c r="F1497" s="22">
        <f t="shared" si="119"/>
        <v>0.52500000000000002</v>
      </c>
    </row>
    <row r="1498" spans="1:6" x14ac:dyDescent="0.2">
      <c r="A1498" s="11" t="s">
        <v>162</v>
      </c>
      <c r="B1498" s="24">
        <f t="shared" si="115"/>
        <v>6</v>
      </c>
      <c r="C1498" s="22">
        <f t="shared" si="116"/>
        <v>1.2154113902439023</v>
      </c>
      <c r="D1498" s="3">
        <f t="shared" si="117"/>
        <v>-1.7</v>
      </c>
      <c r="E1498" s="3">
        <f t="shared" si="118"/>
        <v>-2.3324778080887807</v>
      </c>
      <c r="F1498" s="22">
        <f t="shared" si="119"/>
        <v>0.20256856504065038</v>
      </c>
    </row>
    <row r="1499" spans="1:6" x14ac:dyDescent="0.2">
      <c r="A1499" s="11" t="s">
        <v>1224</v>
      </c>
      <c r="B1499" s="24">
        <f t="shared" si="115"/>
        <v>1</v>
      </c>
      <c r="C1499" s="22">
        <f t="shared" si="116"/>
        <v>1.3833329999999999</v>
      </c>
      <c r="D1499" s="3">
        <f t="shared" si="117"/>
        <v>0</v>
      </c>
      <c r="E1499" s="3">
        <f t="shared" si="118"/>
        <v>-2.3399549668874173</v>
      </c>
      <c r="F1499" s="22">
        <f t="shared" si="119"/>
        <v>1.3833329999999999</v>
      </c>
    </row>
    <row r="1500" spans="1:6" x14ac:dyDescent="0.2">
      <c r="A1500" s="11" t="s">
        <v>1680</v>
      </c>
      <c r="B1500" s="24">
        <f t="shared" si="115"/>
        <v>7</v>
      </c>
      <c r="C1500" s="22">
        <f t="shared" si="116"/>
        <v>19.88016326829268</v>
      </c>
      <c r="D1500" s="3">
        <f t="shared" si="117"/>
        <v>35.5</v>
      </c>
      <c r="E1500" s="3">
        <f t="shared" si="118"/>
        <v>-2.34054038010584</v>
      </c>
      <c r="F1500" s="22">
        <f t="shared" si="119"/>
        <v>2.8400233240418116</v>
      </c>
    </row>
    <row r="1501" spans="1:6" x14ac:dyDescent="0.2">
      <c r="A1501" s="11" t="s">
        <v>1603</v>
      </c>
      <c r="B1501" s="24">
        <f t="shared" si="115"/>
        <v>6</v>
      </c>
      <c r="C1501" s="22">
        <f t="shared" si="116"/>
        <v>1.8163423414634146</v>
      </c>
      <c r="D1501" s="3">
        <f t="shared" si="117"/>
        <v>-1.5</v>
      </c>
      <c r="E1501" s="3">
        <f t="shared" si="118"/>
        <v>-2.3580831968820055</v>
      </c>
      <c r="F1501" s="22">
        <f t="shared" si="119"/>
        <v>0.30272372357723576</v>
      </c>
    </row>
    <row r="1502" spans="1:6" x14ac:dyDescent="0.2">
      <c r="A1502" s="11" t="s">
        <v>869</v>
      </c>
      <c r="B1502" s="24">
        <f t="shared" si="115"/>
        <v>6</v>
      </c>
      <c r="C1502" s="22">
        <f t="shared" si="116"/>
        <v>2.5879420487804881</v>
      </c>
      <c r="D1502" s="3">
        <f t="shared" si="117"/>
        <v>-9.9999999999999867E-2</v>
      </c>
      <c r="E1502" s="3">
        <f t="shared" si="118"/>
        <v>-2.358592870654685</v>
      </c>
      <c r="F1502" s="22">
        <f t="shared" si="119"/>
        <v>0.43132367479674799</v>
      </c>
    </row>
    <row r="1503" spans="1:6" x14ac:dyDescent="0.2">
      <c r="A1503" s="11" t="s">
        <v>844</v>
      </c>
      <c r="B1503" s="24">
        <f t="shared" si="115"/>
        <v>1</v>
      </c>
      <c r="C1503" s="22">
        <f t="shared" si="116"/>
        <v>2.1</v>
      </c>
      <c r="D1503" s="3">
        <f t="shared" si="117"/>
        <v>1.9</v>
      </c>
      <c r="E1503" s="3">
        <f t="shared" si="118"/>
        <v>-2.3599672310212996</v>
      </c>
      <c r="F1503" s="22">
        <f t="shared" si="119"/>
        <v>2.1</v>
      </c>
    </row>
    <row r="1504" spans="1:6" x14ac:dyDescent="0.2">
      <c r="A1504" t="s">
        <v>125</v>
      </c>
      <c r="B1504" s="24">
        <f t="shared" si="115"/>
        <v>1</v>
      </c>
      <c r="C1504" s="22">
        <f t="shared" si="116"/>
        <v>0.92025599999999996</v>
      </c>
      <c r="D1504" s="3">
        <f t="shared" si="117"/>
        <v>-1.5</v>
      </c>
      <c r="E1504" s="3">
        <f t="shared" si="118"/>
        <v>-2.366779894258694</v>
      </c>
      <c r="F1504" s="22">
        <f t="shared" si="119"/>
        <v>0.92025599999999996</v>
      </c>
    </row>
    <row r="1505" spans="1:6" x14ac:dyDescent="0.2">
      <c r="A1505" t="s">
        <v>1946</v>
      </c>
      <c r="B1505" s="24">
        <f t="shared" si="115"/>
        <v>2</v>
      </c>
      <c r="C1505" s="22">
        <f t="shared" si="116"/>
        <v>1.891051</v>
      </c>
      <c r="D1505" s="3">
        <f t="shared" si="117"/>
        <v>0.30000000000000004</v>
      </c>
      <c r="E1505" s="3">
        <f t="shared" si="118"/>
        <v>-2.381185243156307</v>
      </c>
      <c r="F1505" s="22">
        <f t="shared" si="119"/>
        <v>0.94552550000000002</v>
      </c>
    </row>
    <row r="1506" spans="1:6" x14ac:dyDescent="0.2">
      <c r="A1506" s="11" t="s">
        <v>1729</v>
      </c>
      <c r="B1506" s="24">
        <f t="shared" si="115"/>
        <v>5</v>
      </c>
      <c r="C1506" s="22">
        <f t="shared" si="116"/>
        <v>1.5201627073170731</v>
      </c>
      <c r="D1506" s="3">
        <f t="shared" si="117"/>
        <v>-1.2</v>
      </c>
      <c r="E1506" s="3">
        <f t="shared" si="118"/>
        <v>-2.3890671927404243</v>
      </c>
      <c r="F1506" s="22">
        <f t="shared" si="119"/>
        <v>0.30403254146341463</v>
      </c>
    </row>
    <row r="1507" spans="1:6" x14ac:dyDescent="0.2">
      <c r="A1507" s="11" t="s">
        <v>754</v>
      </c>
      <c r="B1507" s="24">
        <f t="shared" si="115"/>
        <v>2</v>
      </c>
      <c r="C1507" s="22">
        <f t="shared" si="116"/>
        <v>0.558199</v>
      </c>
      <c r="D1507" s="3">
        <f t="shared" si="117"/>
        <v>-2.3000000000000003</v>
      </c>
      <c r="E1507" s="3">
        <f t="shared" si="118"/>
        <v>-2.398307124665378</v>
      </c>
      <c r="F1507" s="22">
        <f t="shared" si="119"/>
        <v>0.2790995</v>
      </c>
    </row>
    <row r="1508" spans="1:6" x14ac:dyDescent="0.2">
      <c r="A1508" s="11" t="s">
        <v>1499</v>
      </c>
      <c r="B1508" s="24">
        <f t="shared" si="115"/>
        <v>2</v>
      </c>
      <c r="C1508" s="22">
        <f t="shared" si="116"/>
        <v>1.118279</v>
      </c>
      <c r="D1508" s="3">
        <f t="shared" si="117"/>
        <v>-0.90000000000000013</v>
      </c>
      <c r="E1508" s="3">
        <f t="shared" si="118"/>
        <v>-2.4244538028275833</v>
      </c>
      <c r="F1508" s="22">
        <f t="shared" si="119"/>
        <v>0.55913950000000001</v>
      </c>
    </row>
    <row r="1509" spans="1:6" x14ac:dyDescent="0.2">
      <c r="A1509" s="11" t="s">
        <v>1080</v>
      </c>
      <c r="B1509" s="24">
        <f t="shared" si="115"/>
        <v>1</v>
      </c>
      <c r="C1509" s="22">
        <f t="shared" si="116"/>
        <v>1.25</v>
      </c>
      <c r="D1509" s="3">
        <f t="shared" si="117"/>
        <v>-0.4</v>
      </c>
      <c r="E1509" s="3">
        <f t="shared" si="118"/>
        <v>-2.4316766794101583</v>
      </c>
      <c r="F1509" s="22">
        <f t="shared" si="119"/>
        <v>1.25</v>
      </c>
    </row>
    <row r="1510" spans="1:6" x14ac:dyDescent="0.2">
      <c r="A1510" t="s">
        <v>1311</v>
      </c>
      <c r="B1510" s="24">
        <f t="shared" si="115"/>
        <v>2</v>
      </c>
      <c r="C1510" s="22">
        <f t="shared" si="116"/>
        <v>0.17216699999999999</v>
      </c>
      <c r="D1510" s="3">
        <f t="shared" si="117"/>
        <v>-2.4000000000000004</v>
      </c>
      <c r="E1510" s="3">
        <f t="shared" si="118"/>
        <v>-2.4398325499346267</v>
      </c>
      <c r="F1510" s="22">
        <f t="shared" si="119"/>
        <v>8.6083499999999993E-2</v>
      </c>
    </row>
    <row r="1511" spans="1:6" x14ac:dyDescent="0.2">
      <c r="A1511" s="11" t="s">
        <v>1897</v>
      </c>
      <c r="B1511" s="24">
        <f t="shared" si="115"/>
        <v>3</v>
      </c>
      <c r="C1511" s="22">
        <f t="shared" si="116"/>
        <v>5.809812</v>
      </c>
      <c r="D1511" s="3">
        <f t="shared" si="117"/>
        <v>9.6000000000000014</v>
      </c>
      <c r="E1511" s="3">
        <f t="shared" si="118"/>
        <v>-2.4438733581739873</v>
      </c>
      <c r="F1511" s="22">
        <f t="shared" si="119"/>
        <v>1.936604</v>
      </c>
    </row>
    <row r="1512" spans="1:6" x14ac:dyDescent="0.2">
      <c r="A1512" s="11" t="s">
        <v>1147</v>
      </c>
      <c r="B1512" s="24">
        <f t="shared" si="115"/>
        <v>7</v>
      </c>
      <c r="C1512" s="22">
        <f t="shared" si="116"/>
        <v>6.6256697317073172</v>
      </c>
      <c r="D1512" s="3">
        <f t="shared" si="117"/>
        <v>5.1000000000000005</v>
      </c>
      <c r="E1512" s="3">
        <f t="shared" si="118"/>
        <v>-2.44714592919195</v>
      </c>
      <c r="F1512" s="22">
        <f t="shared" si="119"/>
        <v>0.94652424738675955</v>
      </c>
    </row>
    <row r="1513" spans="1:6" x14ac:dyDescent="0.2">
      <c r="A1513" s="11" t="s">
        <v>1691</v>
      </c>
      <c r="B1513" s="24">
        <f t="shared" si="115"/>
        <v>2</v>
      </c>
      <c r="C1513" s="22">
        <f t="shared" si="116"/>
        <v>0.531088</v>
      </c>
      <c r="D1513" s="3">
        <f t="shared" si="117"/>
        <v>-2.4</v>
      </c>
      <c r="E1513" s="3">
        <f t="shared" si="118"/>
        <v>-2.4655377377935612</v>
      </c>
      <c r="F1513" s="22">
        <f t="shared" si="119"/>
        <v>0.265544</v>
      </c>
    </row>
    <row r="1514" spans="1:6" x14ac:dyDescent="0.2">
      <c r="A1514" s="11" t="s">
        <v>1385</v>
      </c>
      <c r="B1514" s="24">
        <f t="shared" si="115"/>
        <v>2</v>
      </c>
      <c r="C1514" s="22">
        <f t="shared" si="116"/>
        <v>1.064767</v>
      </c>
      <c r="D1514" s="3">
        <f t="shared" si="117"/>
        <v>-1.0999999999999999</v>
      </c>
      <c r="E1514" s="3">
        <f t="shared" si="118"/>
        <v>-2.4762975308949917</v>
      </c>
      <c r="F1514" s="22">
        <f t="shared" si="119"/>
        <v>0.53238350000000001</v>
      </c>
    </row>
    <row r="1515" spans="1:6" x14ac:dyDescent="0.2">
      <c r="A1515" s="11" t="s">
        <v>1216</v>
      </c>
      <c r="B1515" s="24">
        <f t="shared" si="115"/>
        <v>5</v>
      </c>
      <c r="C1515" s="22">
        <f t="shared" si="116"/>
        <v>8.409756097560976</v>
      </c>
      <c r="D1515" s="3">
        <f t="shared" si="117"/>
        <v>12.5</v>
      </c>
      <c r="E1515" s="3">
        <f t="shared" si="118"/>
        <v>-2.4873747916920097</v>
      </c>
      <c r="F1515" s="22">
        <f t="shared" si="119"/>
        <v>1.6819512195121953</v>
      </c>
    </row>
    <row r="1516" spans="1:6" x14ac:dyDescent="0.2">
      <c r="A1516" t="s">
        <v>1262</v>
      </c>
      <c r="B1516" s="24">
        <f t="shared" si="115"/>
        <v>2</v>
      </c>
      <c r="C1516" s="22">
        <f t="shared" si="116"/>
        <v>0.22486575609756096</v>
      </c>
      <c r="D1516" s="3">
        <f t="shared" si="117"/>
        <v>-2.2999999999999998</v>
      </c>
      <c r="E1516" s="3">
        <f t="shared" si="118"/>
        <v>-2.5080262663668274</v>
      </c>
      <c r="F1516" s="22">
        <f t="shared" si="119"/>
        <v>0.11243287804878048</v>
      </c>
    </row>
    <row r="1517" spans="1:6" x14ac:dyDescent="0.2">
      <c r="A1517" s="11" t="s">
        <v>376</v>
      </c>
      <c r="B1517" s="24">
        <f t="shared" si="115"/>
        <v>5</v>
      </c>
      <c r="C1517" s="22">
        <f t="shared" si="116"/>
        <v>1.3075916097560976</v>
      </c>
      <c r="D1517" s="3">
        <f t="shared" si="117"/>
        <v>-1.9</v>
      </c>
      <c r="E1517" s="3">
        <f t="shared" si="118"/>
        <v>-2.5133675003008737</v>
      </c>
      <c r="F1517" s="22">
        <f t="shared" si="119"/>
        <v>0.26151832195121949</v>
      </c>
    </row>
    <row r="1518" spans="1:6" x14ac:dyDescent="0.2">
      <c r="A1518" s="11" t="s">
        <v>1692</v>
      </c>
      <c r="B1518" s="24">
        <f t="shared" si="115"/>
        <v>5</v>
      </c>
      <c r="C1518" s="22">
        <f t="shared" si="116"/>
        <v>2.4987327317073169</v>
      </c>
      <c r="D1518" s="3">
        <f t="shared" si="117"/>
        <v>-2</v>
      </c>
      <c r="E1518" s="3">
        <f t="shared" si="118"/>
        <v>-2.5468017231648843</v>
      </c>
      <c r="F1518" s="22">
        <f t="shared" si="119"/>
        <v>0.49974654634146337</v>
      </c>
    </row>
    <row r="1519" spans="1:6" x14ac:dyDescent="0.2">
      <c r="A1519" t="s">
        <v>1362</v>
      </c>
      <c r="B1519" s="24">
        <f t="shared" si="115"/>
        <v>3</v>
      </c>
      <c r="C1519" s="22">
        <f t="shared" si="116"/>
        <v>1.4786463414634146</v>
      </c>
      <c r="D1519" s="3">
        <f t="shared" si="117"/>
        <v>-2.4000000000000004</v>
      </c>
      <c r="E1519" s="3">
        <f t="shared" si="118"/>
        <v>-2.5512759756860457</v>
      </c>
      <c r="F1519" s="22">
        <f t="shared" si="119"/>
        <v>0.49288211382113817</v>
      </c>
    </row>
    <row r="1520" spans="1:6" x14ac:dyDescent="0.2">
      <c r="A1520" s="11" t="s">
        <v>916</v>
      </c>
      <c r="B1520" s="24">
        <f t="shared" si="115"/>
        <v>1</v>
      </c>
      <c r="C1520" s="22">
        <f t="shared" si="116"/>
        <v>6.1828000000000001E-2</v>
      </c>
      <c r="D1520" s="3">
        <f t="shared" si="117"/>
        <v>-2.5</v>
      </c>
      <c r="E1520" s="3">
        <f t="shared" si="118"/>
        <v>-2.5875480907805239</v>
      </c>
      <c r="F1520" s="22">
        <f t="shared" si="119"/>
        <v>6.1828000000000001E-2</v>
      </c>
    </row>
    <row r="1521" spans="1:6" x14ac:dyDescent="0.2">
      <c r="A1521" s="11" t="s">
        <v>1136</v>
      </c>
      <c r="B1521" s="24">
        <f t="shared" si="115"/>
        <v>7</v>
      </c>
      <c r="C1521" s="22">
        <f t="shared" si="116"/>
        <v>3.3026512926829268</v>
      </c>
      <c r="D1521" s="3">
        <f t="shared" si="117"/>
        <v>-1.2000000000000002</v>
      </c>
      <c r="E1521" s="3">
        <f t="shared" si="118"/>
        <v>-2.61193759433564</v>
      </c>
      <c r="F1521" s="22">
        <f t="shared" si="119"/>
        <v>0.47180732752613241</v>
      </c>
    </row>
    <row r="1522" spans="1:6" x14ac:dyDescent="0.2">
      <c r="A1522" s="11" t="s">
        <v>1068</v>
      </c>
      <c r="B1522" s="24">
        <f t="shared" si="115"/>
        <v>6</v>
      </c>
      <c r="C1522" s="22">
        <f t="shared" si="116"/>
        <v>1.6266637317073172</v>
      </c>
      <c r="D1522" s="3">
        <f t="shared" si="117"/>
        <v>-2.3000000000000003</v>
      </c>
      <c r="E1522" s="3">
        <f t="shared" si="118"/>
        <v>-2.6488889404970406</v>
      </c>
      <c r="F1522" s="22">
        <f t="shared" si="119"/>
        <v>0.27111062195121954</v>
      </c>
    </row>
    <row r="1523" spans="1:6" x14ac:dyDescent="0.2">
      <c r="A1523" s="11" t="s">
        <v>60</v>
      </c>
      <c r="B1523" s="24">
        <f t="shared" si="115"/>
        <v>5</v>
      </c>
      <c r="C1523" s="22">
        <f t="shared" si="116"/>
        <v>10.135624853658536</v>
      </c>
      <c r="D1523" s="3">
        <f t="shared" si="117"/>
        <v>16.699999999999996</v>
      </c>
      <c r="E1523" s="3">
        <f t="shared" si="118"/>
        <v>-2.6534157096801865</v>
      </c>
      <c r="F1523" s="22">
        <f t="shared" si="119"/>
        <v>2.0271249707317072</v>
      </c>
    </row>
    <row r="1524" spans="1:6" x14ac:dyDescent="0.2">
      <c r="A1524" s="11" t="s">
        <v>56</v>
      </c>
      <c r="B1524" s="24">
        <f t="shared" si="115"/>
        <v>5</v>
      </c>
      <c r="C1524" s="22">
        <f t="shared" si="116"/>
        <v>16.615548780487806</v>
      </c>
      <c r="D1524" s="3">
        <f t="shared" si="117"/>
        <v>32.200000000000003</v>
      </c>
      <c r="E1524" s="3">
        <f t="shared" si="118"/>
        <v>-2.6941708897385515</v>
      </c>
      <c r="F1524" s="22">
        <f t="shared" si="119"/>
        <v>3.3231097560975611</v>
      </c>
    </row>
    <row r="1525" spans="1:6" x14ac:dyDescent="0.2">
      <c r="A1525" s="11" t="s">
        <v>635</v>
      </c>
      <c r="B1525" s="24">
        <f t="shared" si="115"/>
        <v>1</v>
      </c>
      <c r="C1525" s="22">
        <f t="shared" si="116"/>
        <v>1.25</v>
      </c>
      <c r="D1525" s="3">
        <f t="shared" si="117"/>
        <v>-0.7</v>
      </c>
      <c r="E1525" s="3">
        <f t="shared" si="118"/>
        <v>-2.7316766794101586</v>
      </c>
      <c r="F1525" s="22">
        <f t="shared" si="119"/>
        <v>1.25</v>
      </c>
    </row>
    <row r="1526" spans="1:6" x14ac:dyDescent="0.2">
      <c r="A1526" s="11" t="s">
        <v>793</v>
      </c>
      <c r="B1526" s="24">
        <f t="shared" si="115"/>
        <v>4</v>
      </c>
      <c r="C1526" s="22">
        <f t="shared" si="116"/>
        <v>1.770405</v>
      </c>
      <c r="D1526" s="3">
        <f t="shared" si="117"/>
        <v>-2.1999999999999997</v>
      </c>
      <c r="E1526" s="3">
        <f t="shared" si="118"/>
        <v>-2.7319763735508653</v>
      </c>
      <c r="F1526" s="22">
        <f t="shared" si="119"/>
        <v>0.44260125</v>
      </c>
    </row>
    <row r="1527" spans="1:6" x14ac:dyDescent="0.2">
      <c r="A1527" s="11" t="s">
        <v>1054</v>
      </c>
      <c r="B1527" s="24">
        <f t="shared" si="115"/>
        <v>1</v>
      </c>
      <c r="C1527" s="22">
        <f t="shared" si="116"/>
        <v>0.72499999999999998</v>
      </c>
      <c r="D1527" s="3">
        <f t="shared" si="117"/>
        <v>-2.1</v>
      </c>
      <c r="E1527" s="3">
        <f t="shared" si="118"/>
        <v>-2.7553795740032769</v>
      </c>
      <c r="F1527" s="22">
        <f t="shared" si="119"/>
        <v>0.72499999999999998</v>
      </c>
    </row>
    <row r="1528" spans="1:6" x14ac:dyDescent="0.2">
      <c r="A1528" s="11" t="s">
        <v>436</v>
      </c>
      <c r="B1528" s="24">
        <f t="shared" si="115"/>
        <v>2</v>
      </c>
      <c r="C1528" s="22">
        <f t="shared" si="116"/>
        <v>0.55284999999999995</v>
      </c>
      <c r="D1528" s="3">
        <f t="shared" si="117"/>
        <v>-2.7</v>
      </c>
      <c r="E1528" s="3">
        <f t="shared" si="118"/>
        <v>-2.7888718626262827</v>
      </c>
      <c r="F1528" s="22">
        <f t="shared" si="119"/>
        <v>0.27642499999999998</v>
      </c>
    </row>
    <row r="1529" spans="1:6" x14ac:dyDescent="0.2">
      <c r="A1529" s="11" t="s">
        <v>1087</v>
      </c>
      <c r="B1529" s="24">
        <f t="shared" si="115"/>
        <v>4</v>
      </c>
      <c r="C1529" s="22">
        <f t="shared" si="116"/>
        <v>0.67972999999999995</v>
      </c>
      <c r="D1529" s="3">
        <f t="shared" si="117"/>
        <v>-2.6</v>
      </c>
      <c r="E1529" s="3">
        <f t="shared" si="118"/>
        <v>-2.8077451690545914</v>
      </c>
      <c r="F1529" s="22">
        <f t="shared" si="119"/>
        <v>0.16993249999999999</v>
      </c>
    </row>
    <row r="1530" spans="1:6" x14ac:dyDescent="0.2">
      <c r="A1530" s="11" t="s">
        <v>564</v>
      </c>
      <c r="B1530" s="24">
        <f t="shared" si="115"/>
        <v>7</v>
      </c>
      <c r="C1530" s="22">
        <f t="shared" si="116"/>
        <v>17.673170731707319</v>
      </c>
      <c r="D1530" s="3">
        <f t="shared" si="117"/>
        <v>30.4</v>
      </c>
      <c r="E1530" s="3">
        <f t="shared" si="118"/>
        <v>-2.8128891769331825</v>
      </c>
      <c r="F1530" s="22">
        <f t="shared" si="119"/>
        <v>2.5247386759581887</v>
      </c>
    </row>
    <row r="1531" spans="1:6" x14ac:dyDescent="0.2">
      <c r="A1531" s="11" t="s">
        <v>899</v>
      </c>
      <c r="B1531" s="24">
        <f t="shared" si="115"/>
        <v>3</v>
      </c>
      <c r="C1531" s="22">
        <f t="shared" si="116"/>
        <v>1.675</v>
      </c>
      <c r="D1531" s="3">
        <f t="shared" si="117"/>
        <v>-2.2999999999999998</v>
      </c>
      <c r="E1531" s="3">
        <f t="shared" si="118"/>
        <v>-2.8176428519904411</v>
      </c>
      <c r="F1531" s="22">
        <f t="shared" si="119"/>
        <v>0.55833333333333335</v>
      </c>
    </row>
    <row r="1532" spans="1:6" x14ac:dyDescent="0.2">
      <c r="A1532" t="s">
        <v>1936</v>
      </c>
      <c r="B1532" s="24">
        <f t="shared" si="115"/>
        <v>3</v>
      </c>
      <c r="C1532" s="22">
        <f t="shared" si="116"/>
        <v>5.2414634146341461</v>
      </c>
      <c r="D1532" s="3">
        <f t="shared" si="117"/>
        <v>5.4</v>
      </c>
      <c r="E1532" s="3">
        <f t="shared" si="118"/>
        <v>-2.8224382829360186</v>
      </c>
      <c r="F1532" s="22">
        <f t="shared" si="119"/>
        <v>1.7471544715447154</v>
      </c>
    </row>
    <row r="1533" spans="1:6" x14ac:dyDescent="0.2">
      <c r="A1533" s="11" t="s">
        <v>641</v>
      </c>
      <c r="B1533" s="24">
        <f t="shared" si="115"/>
        <v>7</v>
      </c>
      <c r="C1533" s="22">
        <f t="shared" si="116"/>
        <v>17.176829268292682</v>
      </c>
      <c r="D1533" s="3">
        <f t="shared" si="117"/>
        <v>29.8</v>
      </c>
      <c r="E1533" s="3">
        <f t="shared" si="118"/>
        <v>-2.8286378180726715</v>
      </c>
      <c r="F1533" s="22">
        <f t="shared" si="119"/>
        <v>2.4538327526132404</v>
      </c>
    </row>
    <row r="1534" spans="1:6" x14ac:dyDescent="0.2">
      <c r="A1534" s="11" t="s">
        <v>1154</v>
      </c>
      <c r="B1534" s="24">
        <f t="shared" si="115"/>
        <v>4</v>
      </c>
      <c r="C1534" s="22">
        <f t="shared" si="116"/>
        <v>1.619867780487805</v>
      </c>
      <c r="D1534" s="3">
        <f t="shared" si="117"/>
        <v>-2.5</v>
      </c>
      <c r="E1534" s="3">
        <f t="shared" si="118"/>
        <v>-2.8384374396791787</v>
      </c>
      <c r="F1534" s="22">
        <f t="shared" si="119"/>
        <v>0.40496694512195125</v>
      </c>
    </row>
    <row r="1535" spans="1:6" x14ac:dyDescent="0.2">
      <c r="A1535" s="11" t="s">
        <v>1602</v>
      </c>
      <c r="B1535" s="24">
        <f t="shared" si="115"/>
        <v>7</v>
      </c>
      <c r="C1535" s="22">
        <f t="shared" si="116"/>
        <v>1.234650731707317</v>
      </c>
      <c r="D1535" s="3">
        <f t="shared" si="117"/>
        <v>-2.8</v>
      </c>
      <c r="E1535" s="3">
        <f t="shared" si="118"/>
        <v>-2.8420395678742976</v>
      </c>
      <c r="F1535" s="22">
        <f t="shared" si="119"/>
        <v>0.17637867595818815</v>
      </c>
    </row>
    <row r="1536" spans="1:6" x14ac:dyDescent="0.2">
      <c r="A1536" s="11" t="s">
        <v>362</v>
      </c>
      <c r="B1536" s="24">
        <f t="shared" si="115"/>
        <v>7</v>
      </c>
      <c r="C1536" s="22">
        <f t="shared" si="116"/>
        <v>21.79878048780488</v>
      </c>
      <c r="D1536" s="3">
        <f t="shared" si="117"/>
        <v>40.799999999999997</v>
      </c>
      <c r="E1536" s="3">
        <f t="shared" si="118"/>
        <v>-2.8657670266760169</v>
      </c>
      <c r="F1536" s="22">
        <f t="shared" si="119"/>
        <v>3.1141114982578402</v>
      </c>
    </row>
    <row r="1537" spans="1:6" x14ac:dyDescent="0.2">
      <c r="A1537" s="11" t="s">
        <v>927</v>
      </c>
      <c r="B1537" s="24">
        <f t="shared" si="115"/>
        <v>2</v>
      </c>
      <c r="C1537" s="22">
        <f t="shared" si="116"/>
        <v>1.9496119999999999</v>
      </c>
      <c r="D1537" s="3">
        <f t="shared" si="117"/>
        <v>0</v>
      </c>
      <c r="E1537" s="3">
        <f t="shared" si="118"/>
        <v>-2.8665327424405089</v>
      </c>
      <c r="F1537" s="22">
        <f t="shared" si="119"/>
        <v>0.97480599999999995</v>
      </c>
    </row>
    <row r="1538" spans="1:6" x14ac:dyDescent="0.2">
      <c r="A1538" t="s">
        <v>488</v>
      </c>
      <c r="B1538" s="24">
        <f t="shared" ref="B1538:B1601" si="120">SUMIF(Player,A1538,Count)</f>
        <v>1</v>
      </c>
      <c r="C1538" s="22">
        <f t="shared" ref="C1538:C1601" si="121">SUMIF(Player,A1538,Cap)/1000000</f>
        <v>8.0641000000000004E-2</v>
      </c>
      <c r="D1538" s="3">
        <f t="shared" ref="D1538:D1601" si="122">SUMIF(Player,A1538,GVT)</f>
        <v>-2.8</v>
      </c>
      <c r="E1538" s="3">
        <f t="shared" ref="E1538:E1601" si="123">SUMIF(Player,A1538,GVS)</f>
        <v>-2.8759549631394741</v>
      </c>
      <c r="F1538" s="22">
        <f t="shared" ref="F1538:F1601" si="124">C1538/B1538</f>
        <v>8.0641000000000004E-2</v>
      </c>
    </row>
    <row r="1539" spans="1:6" x14ac:dyDescent="0.2">
      <c r="A1539" s="11" t="s">
        <v>807</v>
      </c>
      <c r="B1539" s="24">
        <f t="shared" si="120"/>
        <v>6</v>
      </c>
      <c r="C1539" s="22">
        <f t="shared" si="121"/>
        <v>2.9901155121951222</v>
      </c>
      <c r="D1539" s="3">
        <f t="shared" si="122"/>
        <v>-0.8</v>
      </c>
      <c r="E1539" s="3">
        <f t="shared" si="123"/>
        <v>-2.8834305948672969</v>
      </c>
      <c r="F1539" s="22">
        <f t="shared" si="124"/>
        <v>0.4983525853658537</v>
      </c>
    </row>
    <row r="1540" spans="1:6" x14ac:dyDescent="0.2">
      <c r="A1540" s="11" t="s">
        <v>677</v>
      </c>
      <c r="B1540" s="24">
        <f t="shared" si="120"/>
        <v>6</v>
      </c>
      <c r="C1540" s="22">
        <f t="shared" si="121"/>
        <v>6.3947560975609754</v>
      </c>
      <c r="D1540" s="3">
        <f t="shared" si="122"/>
        <v>6.3</v>
      </c>
      <c r="E1540" s="3">
        <f t="shared" si="123"/>
        <v>-2.9310813814972274</v>
      </c>
      <c r="F1540" s="22">
        <f t="shared" si="124"/>
        <v>1.0657926829268292</v>
      </c>
    </row>
    <row r="1541" spans="1:6" x14ac:dyDescent="0.2">
      <c r="A1541" s="11" t="s">
        <v>1710</v>
      </c>
      <c r="B1541" s="24">
        <f t="shared" si="120"/>
        <v>4</v>
      </c>
      <c r="C1541" s="22">
        <f t="shared" si="121"/>
        <v>1.8656870000000001</v>
      </c>
      <c r="D1541" s="3">
        <f t="shared" si="122"/>
        <v>-1.5</v>
      </c>
      <c r="E1541" s="3">
        <f t="shared" si="123"/>
        <v>-2.9420655031161882</v>
      </c>
      <c r="F1541" s="22">
        <f t="shared" si="124"/>
        <v>0.46642175000000002</v>
      </c>
    </row>
    <row r="1542" spans="1:6" x14ac:dyDescent="0.2">
      <c r="A1542" s="11" t="s">
        <v>813</v>
      </c>
      <c r="B1542" s="24">
        <f t="shared" si="120"/>
        <v>6</v>
      </c>
      <c r="C1542" s="22">
        <f t="shared" si="121"/>
        <v>18.595121951219515</v>
      </c>
      <c r="D1542" s="3">
        <f t="shared" si="122"/>
        <v>33.699999999999996</v>
      </c>
      <c r="E1542" s="3">
        <f t="shared" si="123"/>
        <v>-2.9522248920789398</v>
      </c>
      <c r="F1542" s="22">
        <f t="shared" si="124"/>
        <v>3.0991869918699191</v>
      </c>
    </row>
    <row r="1543" spans="1:6" x14ac:dyDescent="0.2">
      <c r="A1543" s="11" t="s">
        <v>857</v>
      </c>
      <c r="B1543" s="24">
        <f t="shared" si="120"/>
        <v>1</v>
      </c>
      <c r="C1543" s="22">
        <f t="shared" si="121"/>
        <v>0.88333300000000003</v>
      </c>
      <c r="D1543" s="3">
        <f t="shared" si="122"/>
        <v>-1.9</v>
      </c>
      <c r="E1543" s="3">
        <f t="shared" si="123"/>
        <v>-2.9704524303659201</v>
      </c>
      <c r="F1543" s="22">
        <f t="shared" si="124"/>
        <v>0.88333300000000003</v>
      </c>
    </row>
    <row r="1544" spans="1:6" x14ac:dyDescent="0.2">
      <c r="A1544" s="11" t="s">
        <v>88</v>
      </c>
      <c r="B1544" s="24">
        <f t="shared" si="120"/>
        <v>1</v>
      </c>
      <c r="C1544" s="22">
        <f t="shared" si="121"/>
        <v>2.2999999999999998</v>
      </c>
      <c r="D1544" s="3">
        <f t="shared" si="122"/>
        <v>1.8</v>
      </c>
      <c r="E1544" s="3">
        <f t="shared" si="123"/>
        <v>-2.9842708902239217</v>
      </c>
      <c r="F1544" s="22">
        <f t="shared" si="124"/>
        <v>2.2999999999999998</v>
      </c>
    </row>
    <row r="1545" spans="1:6" x14ac:dyDescent="0.2">
      <c r="A1545" s="11" t="s">
        <v>1355</v>
      </c>
      <c r="B1545" s="24">
        <f t="shared" si="120"/>
        <v>1</v>
      </c>
      <c r="C1545" s="22">
        <f t="shared" si="121"/>
        <v>1.3149999999999999</v>
      </c>
      <c r="D1545" s="3">
        <f t="shared" si="122"/>
        <v>-0.8</v>
      </c>
      <c r="E1545" s="3">
        <f t="shared" si="123"/>
        <v>-3.0020753686510107</v>
      </c>
      <c r="F1545" s="22">
        <f t="shared" si="124"/>
        <v>1.3149999999999999</v>
      </c>
    </row>
    <row r="1546" spans="1:6" x14ac:dyDescent="0.2">
      <c r="A1546" s="11" t="s">
        <v>1636</v>
      </c>
      <c r="B1546" s="24">
        <f t="shared" si="120"/>
        <v>7</v>
      </c>
      <c r="C1546" s="22">
        <f t="shared" si="121"/>
        <v>4.2318628292682927</v>
      </c>
      <c r="D1546" s="3">
        <f t="shared" si="122"/>
        <v>1</v>
      </c>
      <c r="E1546" s="3">
        <f t="shared" si="123"/>
        <v>-3.0087011631421539</v>
      </c>
      <c r="F1546" s="22">
        <f t="shared" si="124"/>
        <v>0.60455183275261326</v>
      </c>
    </row>
    <row r="1547" spans="1:6" x14ac:dyDescent="0.2">
      <c r="A1547" t="s">
        <v>1954</v>
      </c>
      <c r="B1547" s="24">
        <f t="shared" si="120"/>
        <v>1</v>
      </c>
      <c r="C1547" s="22">
        <f t="shared" si="121"/>
        <v>0.129</v>
      </c>
      <c r="D1547" s="3">
        <f t="shared" si="122"/>
        <v>-3</v>
      </c>
      <c r="E1547" s="3">
        <f t="shared" si="123"/>
        <v>-3.0228296648252568</v>
      </c>
      <c r="F1547" s="22">
        <f t="shared" si="124"/>
        <v>0.129</v>
      </c>
    </row>
    <row r="1548" spans="1:6" x14ac:dyDescent="0.2">
      <c r="A1548" s="11" t="s">
        <v>34</v>
      </c>
      <c r="B1548" s="24">
        <f t="shared" si="120"/>
        <v>6</v>
      </c>
      <c r="C1548" s="22">
        <f t="shared" si="121"/>
        <v>5.8920731707317078</v>
      </c>
      <c r="D1548" s="3">
        <f t="shared" si="122"/>
        <v>4.4000000000000004</v>
      </c>
      <c r="E1548" s="3">
        <f t="shared" si="123"/>
        <v>-3.0370405469489734</v>
      </c>
      <c r="F1548" s="22">
        <f t="shared" si="124"/>
        <v>0.98201219512195126</v>
      </c>
    </row>
    <row r="1549" spans="1:6" x14ac:dyDescent="0.2">
      <c r="A1549" s="11" t="s">
        <v>192</v>
      </c>
      <c r="B1549" s="24">
        <f t="shared" si="120"/>
        <v>3</v>
      </c>
      <c r="C1549" s="22">
        <f t="shared" si="121"/>
        <v>0.98990975609756093</v>
      </c>
      <c r="D1549" s="3">
        <f t="shared" si="122"/>
        <v>-2.6</v>
      </c>
      <c r="E1549" s="3">
        <f t="shared" si="123"/>
        <v>-3.1009902417015232</v>
      </c>
      <c r="F1549" s="22">
        <f t="shared" si="124"/>
        <v>0.32996991869918696</v>
      </c>
    </row>
    <row r="1550" spans="1:6" x14ac:dyDescent="0.2">
      <c r="A1550" s="11" t="s">
        <v>175</v>
      </c>
      <c r="B1550" s="24">
        <f t="shared" si="120"/>
        <v>1</v>
      </c>
      <c r="C1550" s="22">
        <f t="shared" si="121"/>
        <v>1.4750000000000001</v>
      </c>
      <c r="D1550" s="3">
        <f t="shared" si="122"/>
        <v>-0.5</v>
      </c>
      <c r="E1550" s="3">
        <f t="shared" si="123"/>
        <v>-3.1215182960131074</v>
      </c>
      <c r="F1550" s="22">
        <f t="shared" si="124"/>
        <v>1.4750000000000001</v>
      </c>
    </row>
    <row r="1551" spans="1:6" x14ac:dyDescent="0.2">
      <c r="A1551" s="11" t="s">
        <v>1586</v>
      </c>
      <c r="B1551" s="24">
        <f t="shared" si="120"/>
        <v>1</v>
      </c>
      <c r="C1551" s="22">
        <f t="shared" si="121"/>
        <v>1.8342000000000001</v>
      </c>
      <c r="D1551" s="3">
        <f t="shared" si="122"/>
        <v>0.4</v>
      </c>
      <c r="E1551" s="3">
        <f t="shared" si="123"/>
        <v>-3.1631676679410159</v>
      </c>
      <c r="F1551" s="22">
        <f t="shared" si="124"/>
        <v>1.8342000000000001</v>
      </c>
    </row>
    <row r="1552" spans="1:6" x14ac:dyDescent="0.2">
      <c r="A1552" s="11" t="s">
        <v>1392</v>
      </c>
      <c r="B1552" s="24">
        <f t="shared" si="120"/>
        <v>2</v>
      </c>
      <c r="C1552" s="22">
        <f t="shared" si="121"/>
        <v>7.7716999999999994E-2</v>
      </c>
      <c r="D1552" s="3">
        <f t="shared" si="122"/>
        <v>-3.1</v>
      </c>
      <c r="E1552" s="3">
        <f t="shared" si="123"/>
        <v>-3.1685150100114412</v>
      </c>
      <c r="F1552" s="22">
        <f t="shared" si="124"/>
        <v>3.8858499999999997E-2</v>
      </c>
    </row>
    <row r="1553" spans="1:6" x14ac:dyDescent="0.2">
      <c r="A1553" s="11" t="s">
        <v>1850</v>
      </c>
      <c r="B1553" s="24">
        <f t="shared" si="120"/>
        <v>5</v>
      </c>
      <c r="C1553" s="22">
        <f t="shared" si="121"/>
        <v>2.1681285121951221</v>
      </c>
      <c r="D1553" s="3">
        <f t="shared" si="122"/>
        <v>-2.7</v>
      </c>
      <c r="E1553" s="3">
        <f t="shared" si="123"/>
        <v>-3.1755024496698199</v>
      </c>
      <c r="F1553" s="22">
        <f t="shared" si="124"/>
        <v>0.43362570243902443</v>
      </c>
    </row>
    <row r="1554" spans="1:6" x14ac:dyDescent="0.2">
      <c r="A1554" s="11" t="s">
        <v>580</v>
      </c>
      <c r="B1554" s="24">
        <f t="shared" si="120"/>
        <v>3</v>
      </c>
      <c r="C1554" s="22">
        <f t="shared" si="121"/>
        <v>1.4526159999999999</v>
      </c>
      <c r="D1554" s="3">
        <f t="shared" si="122"/>
        <v>-2.4</v>
      </c>
      <c r="E1554" s="3">
        <f t="shared" si="123"/>
        <v>-3.1765348275041534</v>
      </c>
      <c r="F1554" s="22">
        <f t="shared" si="124"/>
        <v>0.48420533333333332</v>
      </c>
    </row>
    <row r="1555" spans="1:6" x14ac:dyDescent="0.2">
      <c r="A1555" s="11" t="s">
        <v>1796</v>
      </c>
      <c r="B1555" s="24">
        <f t="shared" si="120"/>
        <v>5</v>
      </c>
      <c r="C1555" s="22">
        <f t="shared" si="121"/>
        <v>0.72445358536585358</v>
      </c>
      <c r="D1555" s="3">
        <f t="shared" si="122"/>
        <v>-3.1</v>
      </c>
      <c r="E1555" s="3">
        <f t="shared" si="123"/>
        <v>-3.1843620080938848</v>
      </c>
      <c r="F1555" s="22">
        <f t="shared" si="124"/>
        <v>0.14489071707317072</v>
      </c>
    </row>
    <row r="1556" spans="1:6" x14ac:dyDescent="0.2">
      <c r="A1556" s="11" t="s">
        <v>1376</v>
      </c>
      <c r="B1556" s="24">
        <f t="shared" si="120"/>
        <v>4</v>
      </c>
      <c r="C1556" s="22">
        <f t="shared" si="121"/>
        <v>1.0485899999999999</v>
      </c>
      <c r="D1556" s="3">
        <f t="shared" si="122"/>
        <v>-3.1</v>
      </c>
      <c r="E1556" s="3">
        <f t="shared" si="123"/>
        <v>-3.1874183775840965</v>
      </c>
      <c r="F1556" s="22">
        <f t="shared" si="124"/>
        <v>0.26214749999999998</v>
      </c>
    </row>
    <row r="1557" spans="1:6" x14ac:dyDescent="0.2">
      <c r="A1557" s="11" t="s">
        <v>1134</v>
      </c>
      <c r="B1557" s="24">
        <f t="shared" si="120"/>
        <v>7</v>
      </c>
      <c r="C1557" s="22">
        <f t="shared" si="121"/>
        <v>8.5537562439024395</v>
      </c>
      <c r="D1557" s="3">
        <f t="shared" si="122"/>
        <v>9.2999999999999989</v>
      </c>
      <c r="E1557" s="3">
        <f t="shared" si="123"/>
        <v>-3.2816746403586183</v>
      </c>
      <c r="F1557" s="22">
        <f t="shared" si="124"/>
        <v>1.2219651777003484</v>
      </c>
    </row>
    <row r="1558" spans="1:6" x14ac:dyDescent="0.2">
      <c r="A1558" s="11" t="s">
        <v>667</v>
      </c>
      <c r="B1558" s="24">
        <f t="shared" si="120"/>
        <v>4</v>
      </c>
      <c r="C1558" s="22">
        <f t="shared" si="121"/>
        <v>11.635135999999999</v>
      </c>
      <c r="D1558" s="3">
        <f t="shared" si="122"/>
        <v>20.6</v>
      </c>
      <c r="E1558" s="3">
        <f t="shared" si="123"/>
        <v>-3.2873731791419805</v>
      </c>
      <c r="F1558" s="22">
        <f t="shared" si="124"/>
        <v>2.9087839999999998</v>
      </c>
    </row>
    <row r="1559" spans="1:6" x14ac:dyDescent="0.2">
      <c r="A1559" s="11" t="s">
        <v>1265</v>
      </c>
      <c r="B1559" s="24">
        <f t="shared" si="120"/>
        <v>5</v>
      </c>
      <c r="C1559" s="22">
        <f t="shared" si="121"/>
        <v>2.7806028048780487</v>
      </c>
      <c r="D1559" s="3">
        <f t="shared" si="122"/>
        <v>-0.60000000000000031</v>
      </c>
      <c r="E1559" s="3">
        <f t="shared" si="123"/>
        <v>-3.4120307625810353</v>
      </c>
      <c r="F1559" s="22">
        <f t="shared" si="124"/>
        <v>0.55612056097560969</v>
      </c>
    </row>
    <row r="1560" spans="1:6" x14ac:dyDescent="0.2">
      <c r="A1560" s="11" t="s">
        <v>73</v>
      </c>
      <c r="B1560" s="24">
        <f t="shared" si="120"/>
        <v>3</v>
      </c>
      <c r="C1560" s="22">
        <f t="shared" si="121"/>
        <v>0.96918700000000002</v>
      </c>
      <c r="D1560" s="3">
        <f t="shared" si="122"/>
        <v>-2.6</v>
      </c>
      <c r="E1560" s="3">
        <f t="shared" si="123"/>
        <v>-3.422458664422634</v>
      </c>
      <c r="F1560" s="22">
        <f t="shared" si="124"/>
        <v>0.32306233333333334</v>
      </c>
    </row>
    <row r="1561" spans="1:6" x14ac:dyDescent="0.2">
      <c r="A1561" s="11" t="s">
        <v>491</v>
      </c>
      <c r="B1561" s="24">
        <f t="shared" si="120"/>
        <v>2</v>
      </c>
      <c r="C1561" s="22">
        <f t="shared" si="121"/>
        <v>1.45</v>
      </c>
      <c r="D1561" s="3">
        <f t="shared" si="122"/>
        <v>-2.2000000000000002</v>
      </c>
      <c r="E1561" s="3">
        <f t="shared" si="123"/>
        <v>-3.4520932722320881</v>
      </c>
      <c r="F1561" s="22">
        <f t="shared" si="124"/>
        <v>0.72499999999999998</v>
      </c>
    </row>
    <row r="1562" spans="1:6" x14ac:dyDescent="0.2">
      <c r="A1562" s="11" t="s">
        <v>1882</v>
      </c>
      <c r="B1562" s="24">
        <f t="shared" si="120"/>
        <v>2</v>
      </c>
      <c r="C1562" s="22">
        <f t="shared" si="121"/>
        <v>0.68104799999999999</v>
      </c>
      <c r="D1562" s="3">
        <f t="shared" si="122"/>
        <v>-3</v>
      </c>
      <c r="E1562" s="3">
        <f t="shared" si="123"/>
        <v>-3.4624686851681767</v>
      </c>
      <c r="F1562" s="22">
        <f t="shared" si="124"/>
        <v>0.34052399999999999</v>
      </c>
    </row>
    <row r="1563" spans="1:6" x14ac:dyDescent="0.2">
      <c r="A1563" s="11" t="s">
        <v>1512</v>
      </c>
      <c r="B1563" s="24">
        <f t="shared" si="120"/>
        <v>6</v>
      </c>
      <c r="C1563" s="22">
        <f t="shared" si="121"/>
        <v>4.8763947804878045</v>
      </c>
      <c r="D1563" s="3">
        <f t="shared" si="122"/>
        <v>1.2</v>
      </c>
      <c r="E1563" s="3">
        <f t="shared" si="123"/>
        <v>-3.5101481868781144</v>
      </c>
      <c r="F1563" s="22">
        <f t="shared" si="124"/>
        <v>0.81273246341463412</v>
      </c>
    </row>
    <row r="1564" spans="1:6" x14ac:dyDescent="0.2">
      <c r="A1564" s="11" t="s">
        <v>1113</v>
      </c>
      <c r="B1564" s="24">
        <f t="shared" si="120"/>
        <v>2</v>
      </c>
      <c r="C1564" s="22">
        <f t="shared" si="121"/>
        <v>0.93160600000000005</v>
      </c>
      <c r="D1564" s="3">
        <f t="shared" si="122"/>
        <v>-3.2</v>
      </c>
      <c r="E1564" s="3">
        <f t="shared" si="123"/>
        <v>-3.5276892105338762</v>
      </c>
      <c r="F1564" s="22">
        <f t="shared" si="124"/>
        <v>0.46580300000000002</v>
      </c>
    </row>
    <row r="1565" spans="1:6" x14ac:dyDescent="0.2">
      <c r="A1565" s="11" t="s">
        <v>1739</v>
      </c>
      <c r="B1565" s="24">
        <f t="shared" si="120"/>
        <v>3</v>
      </c>
      <c r="C1565" s="22">
        <f t="shared" si="121"/>
        <v>4.5430099999999998</v>
      </c>
      <c r="D1565" s="3">
        <f t="shared" si="122"/>
        <v>5.0999999999999996</v>
      </c>
      <c r="E1565" s="3">
        <f t="shared" si="123"/>
        <v>-3.5510393378726031</v>
      </c>
      <c r="F1565" s="22">
        <f t="shared" si="124"/>
        <v>1.5143366666666667</v>
      </c>
    </row>
    <row r="1566" spans="1:6" x14ac:dyDescent="0.2">
      <c r="A1566" s="11" t="s">
        <v>620</v>
      </c>
      <c r="B1566" s="24">
        <f t="shared" si="120"/>
        <v>7</v>
      </c>
      <c r="C1566" s="22">
        <f t="shared" si="121"/>
        <v>15.882926829268291</v>
      </c>
      <c r="D1566" s="3">
        <f t="shared" si="122"/>
        <v>24.700000000000003</v>
      </c>
      <c r="E1566" s="3">
        <f t="shared" si="123"/>
        <v>-3.5648590101424285</v>
      </c>
      <c r="F1566" s="22">
        <f t="shared" si="124"/>
        <v>2.2689895470383274</v>
      </c>
    </row>
    <row r="1567" spans="1:6" x14ac:dyDescent="0.2">
      <c r="A1567" s="11" t="s">
        <v>84</v>
      </c>
      <c r="B1567" s="24">
        <f t="shared" si="120"/>
        <v>5</v>
      </c>
      <c r="C1567" s="22">
        <f t="shared" si="121"/>
        <v>1.1269865121951219</v>
      </c>
      <c r="D1567" s="3">
        <f t="shared" si="122"/>
        <v>-3.3000000000000003</v>
      </c>
      <c r="E1567" s="3">
        <f t="shared" si="123"/>
        <v>-3.5709015541816962</v>
      </c>
      <c r="F1567" s="22">
        <f t="shared" si="124"/>
        <v>0.22539730243902439</v>
      </c>
    </row>
    <row r="1568" spans="1:6" x14ac:dyDescent="0.2">
      <c r="A1568" s="11" t="s">
        <v>1891</v>
      </c>
      <c r="B1568" s="24">
        <f t="shared" si="120"/>
        <v>5</v>
      </c>
      <c r="C1568" s="22">
        <f t="shared" si="121"/>
        <v>3.0493902439024394</v>
      </c>
      <c r="D1568" s="3">
        <f t="shared" si="122"/>
        <v>-1.9000000000000004</v>
      </c>
      <c r="E1568" s="3">
        <f t="shared" si="123"/>
        <v>-3.5939820590595306</v>
      </c>
      <c r="F1568" s="22">
        <f t="shared" si="124"/>
        <v>0.6098780487804879</v>
      </c>
    </row>
    <row r="1569" spans="1:6" x14ac:dyDescent="0.2">
      <c r="A1569" s="11" t="s">
        <v>719</v>
      </c>
      <c r="B1569" s="24">
        <f t="shared" si="120"/>
        <v>5</v>
      </c>
      <c r="C1569" s="22">
        <f t="shared" si="121"/>
        <v>14.970731707317073</v>
      </c>
      <c r="D1569" s="3">
        <f t="shared" si="122"/>
        <v>28.1</v>
      </c>
      <c r="E1569" s="3">
        <f t="shared" si="123"/>
        <v>-3.6178356815346051</v>
      </c>
      <c r="F1569" s="22">
        <f t="shared" si="124"/>
        <v>2.9941463414634146</v>
      </c>
    </row>
    <row r="1570" spans="1:6" x14ac:dyDescent="0.2">
      <c r="A1570" s="11" t="s">
        <v>1140</v>
      </c>
      <c r="B1570" s="24">
        <f t="shared" si="120"/>
        <v>3</v>
      </c>
      <c r="C1570" s="22">
        <f t="shared" si="121"/>
        <v>6.1333330000000004</v>
      </c>
      <c r="D1570" s="3">
        <f t="shared" si="122"/>
        <v>8.5</v>
      </c>
      <c r="E1570" s="3">
        <f t="shared" si="123"/>
        <v>-3.6232358173619224</v>
      </c>
      <c r="F1570" s="22">
        <f t="shared" si="124"/>
        <v>2.0444443333333333</v>
      </c>
    </row>
    <row r="1571" spans="1:6" x14ac:dyDescent="0.2">
      <c r="A1571" s="11" t="s">
        <v>498</v>
      </c>
      <c r="B1571" s="24">
        <f t="shared" si="120"/>
        <v>6</v>
      </c>
      <c r="C1571" s="22">
        <f t="shared" si="121"/>
        <v>2.6917788292682925</v>
      </c>
      <c r="D1571" s="3">
        <f t="shared" si="122"/>
        <v>-1.7</v>
      </c>
      <c r="E1571" s="3">
        <f t="shared" si="123"/>
        <v>-3.6348089968086748</v>
      </c>
      <c r="F1571" s="22">
        <f t="shared" si="124"/>
        <v>0.44862980487804877</v>
      </c>
    </row>
    <row r="1572" spans="1:6" x14ac:dyDescent="0.2">
      <c r="A1572" s="11" t="s">
        <v>359</v>
      </c>
      <c r="B1572" s="24">
        <f t="shared" si="120"/>
        <v>7</v>
      </c>
      <c r="C1572" s="22">
        <f t="shared" si="121"/>
        <v>6.1803658536585369</v>
      </c>
      <c r="D1572" s="3">
        <f t="shared" si="122"/>
        <v>2.8000000000000007</v>
      </c>
      <c r="E1572" s="3">
        <f t="shared" si="123"/>
        <v>-3.653757038986126</v>
      </c>
      <c r="F1572" s="22">
        <f t="shared" si="124"/>
        <v>0.8829094076655053</v>
      </c>
    </row>
    <row r="1573" spans="1:6" x14ac:dyDescent="0.2">
      <c r="A1573" s="11" t="s">
        <v>1261</v>
      </c>
      <c r="B1573" s="24">
        <f t="shared" si="120"/>
        <v>4</v>
      </c>
      <c r="C1573" s="22">
        <f t="shared" si="121"/>
        <v>4.3333339999999998</v>
      </c>
      <c r="D1573" s="3">
        <f t="shared" si="122"/>
        <v>2.5999999999999996</v>
      </c>
      <c r="E1573" s="3">
        <f t="shared" si="123"/>
        <v>-3.6610261359895224</v>
      </c>
      <c r="F1573" s="22">
        <f t="shared" si="124"/>
        <v>1.0833334999999999</v>
      </c>
    </row>
    <row r="1574" spans="1:6" x14ac:dyDescent="0.2">
      <c r="A1574" s="11" t="s">
        <v>81</v>
      </c>
      <c r="B1574" s="24">
        <f t="shared" si="120"/>
        <v>1</v>
      </c>
      <c r="C1574" s="22">
        <f t="shared" si="121"/>
        <v>1.85</v>
      </c>
      <c r="D1574" s="3">
        <f t="shared" si="122"/>
        <v>-0.1</v>
      </c>
      <c r="E1574" s="3">
        <f t="shared" si="123"/>
        <v>-3.7045876570180227</v>
      </c>
      <c r="F1574" s="22">
        <f t="shared" si="124"/>
        <v>1.85</v>
      </c>
    </row>
    <row r="1575" spans="1:6" x14ac:dyDescent="0.2">
      <c r="A1575" s="11" t="s">
        <v>275</v>
      </c>
      <c r="B1575" s="24">
        <f t="shared" si="120"/>
        <v>7</v>
      </c>
      <c r="C1575" s="22">
        <f t="shared" si="121"/>
        <v>27.969512195121951</v>
      </c>
      <c r="D1575" s="3">
        <f t="shared" si="122"/>
        <v>53.899999999999991</v>
      </c>
      <c r="E1575" s="3">
        <f t="shared" si="123"/>
        <v>-3.7530013582740143</v>
      </c>
      <c r="F1575" s="22">
        <f t="shared" si="124"/>
        <v>3.995644599303136</v>
      </c>
    </row>
    <row r="1576" spans="1:6" x14ac:dyDescent="0.2">
      <c r="A1576" t="s">
        <v>1118</v>
      </c>
      <c r="B1576" s="24">
        <f t="shared" si="120"/>
        <v>2</v>
      </c>
      <c r="C1576" s="22">
        <f t="shared" si="121"/>
        <v>0.27735900000000002</v>
      </c>
      <c r="D1576" s="3">
        <f t="shared" si="122"/>
        <v>-3.7</v>
      </c>
      <c r="E1576" s="3">
        <f t="shared" si="123"/>
        <v>-3.7620777195971993</v>
      </c>
      <c r="F1576" s="22">
        <f t="shared" si="124"/>
        <v>0.13867950000000001</v>
      </c>
    </row>
    <row r="1577" spans="1:6" x14ac:dyDescent="0.2">
      <c r="A1577" s="11" t="s">
        <v>713</v>
      </c>
      <c r="B1577" s="24">
        <f t="shared" si="120"/>
        <v>1</v>
      </c>
      <c r="C1577" s="22">
        <f t="shared" si="121"/>
        <v>0.87050000000000005</v>
      </c>
      <c r="D1577" s="3">
        <f t="shared" si="122"/>
        <v>-2.8</v>
      </c>
      <c r="E1577" s="3">
        <f t="shared" si="123"/>
        <v>-3.8368104860731838</v>
      </c>
      <c r="F1577" s="22">
        <f t="shared" si="124"/>
        <v>0.87050000000000005</v>
      </c>
    </row>
    <row r="1578" spans="1:6" x14ac:dyDescent="0.2">
      <c r="A1578" s="11" t="s">
        <v>1629</v>
      </c>
      <c r="B1578" s="24">
        <f t="shared" si="120"/>
        <v>3</v>
      </c>
      <c r="C1578" s="22">
        <f t="shared" si="121"/>
        <v>2.2760750000000001</v>
      </c>
      <c r="D1578" s="3">
        <f t="shared" si="122"/>
        <v>-1</v>
      </c>
      <c r="E1578" s="3">
        <f t="shared" si="123"/>
        <v>-3.8604064507415288</v>
      </c>
      <c r="F1578" s="22">
        <f t="shared" si="124"/>
        <v>0.75869166666666665</v>
      </c>
    </row>
    <row r="1579" spans="1:6" x14ac:dyDescent="0.2">
      <c r="A1579" s="11" t="s">
        <v>854</v>
      </c>
      <c r="B1579" s="24">
        <f t="shared" si="120"/>
        <v>3</v>
      </c>
      <c r="C1579" s="22">
        <f t="shared" si="121"/>
        <v>1.4083979512195122</v>
      </c>
      <c r="D1579" s="3">
        <f t="shared" si="122"/>
        <v>-3.1</v>
      </c>
      <c r="E1579" s="3">
        <f t="shared" si="123"/>
        <v>-3.9125694483098159</v>
      </c>
      <c r="F1579" s="22">
        <f t="shared" si="124"/>
        <v>0.46946598373983739</v>
      </c>
    </row>
    <row r="1580" spans="1:6" x14ac:dyDescent="0.2">
      <c r="A1580" s="11" t="s">
        <v>610</v>
      </c>
      <c r="B1580" s="24">
        <f t="shared" si="120"/>
        <v>4</v>
      </c>
      <c r="C1580" s="22">
        <f t="shared" si="121"/>
        <v>2.3608963170731707</v>
      </c>
      <c r="D1580" s="3">
        <f t="shared" si="122"/>
        <v>-2.2999999999999998</v>
      </c>
      <c r="E1580" s="3">
        <f t="shared" si="123"/>
        <v>-3.9535343017928737</v>
      </c>
      <c r="F1580" s="22">
        <f t="shared" si="124"/>
        <v>0.59022407926829268</v>
      </c>
    </row>
    <row r="1581" spans="1:6" x14ac:dyDescent="0.2">
      <c r="A1581" s="11" t="s">
        <v>138</v>
      </c>
      <c r="B1581" s="24">
        <f t="shared" si="120"/>
        <v>7</v>
      </c>
      <c r="C1581" s="22">
        <f t="shared" si="121"/>
        <v>8.4404695365853648</v>
      </c>
      <c r="D1581" s="3">
        <f t="shared" si="122"/>
        <v>10</v>
      </c>
      <c r="E1581" s="3">
        <f t="shared" si="123"/>
        <v>-3.9561059727578005</v>
      </c>
      <c r="F1581" s="22">
        <f t="shared" si="124"/>
        <v>1.2057813623693379</v>
      </c>
    </row>
    <row r="1582" spans="1:6" x14ac:dyDescent="0.2">
      <c r="A1582" s="11" t="s">
        <v>207</v>
      </c>
      <c r="B1582" s="24">
        <f t="shared" si="120"/>
        <v>5</v>
      </c>
      <c r="C1582" s="22">
        <f t="shared" si="121"/>
        <v>4.1158534634146342</v>
      </c>
      <c r="D1582" s="3">
        <f t="shared" si="122"/>
        <v>0.6000000000000002</v>
      </c>
      <c r="E1582" s="3">
        <f t="shared" si="123"/>
        <v>-4.0378999168545198</v>
      </c>
      <c r="F1582" s="22">
        <f t="shared" si="124"/>
        <v>0.82317069268292686</v>
      </c>
    </row>
    <row r="1583" spans="1:6" x14ac:dyDescent="0.2">
      <c r="A1583" s="11" t="s">
        <v>368</v>
      </c>
      <c r="B1583" s="24">
        <f t="shared" si="120"/>
        <v>5</v>
      </c>
      <c r="C1583" s="22">
        <f t="shared" si="121"/>
        <v>0.63470599999999999</v>
      </c>
      <c r="D1583" s="3">
        <f t="shared" si="122"/>
        <v>-4</v>
      </c>
      <c r="E1583" s="3">
        <f t="shared" si="123"/>
        <v>-4.0688577144337259</v>
      </c>
      <c r="F1583" s="22">
        <f t="shared" si="124"/>
        <v>0.1269412</v>
      </c>
    </row>
    <row r="1584" spans="1:6" x14ac:dyDescent="0.2">
      <c r="A1584" s="11" t="s">
        <v>1124</v>
      </c>
      <c r="B1584" s="24">
        <f t="shared" si="120"/>
        <v>4</v>
      </c>
      <c r="C1584" s="22">
        <f t="shared" si="121"/>
        <v>0.80962500000000004</v>
      </c>
      <c r="D1584" s="3">
        <f t="shared" si="122"/>
        <v>-3.9000000000000004</v>
      </c>
      <c r="E1584" s="3">
        <f t="shared" si="123"/>
        <v>-4.0729643177484931</v>
      </c>
      <c r="F1584" s="22">
        <f t="shared" si="124"/>
        <v>0.20240625000000001</v>
      </c>
    </row>
    <row r="1585" spans="1:6" x14ac:dyDescent="0.2">
      <c r="A1585" s="11" t="s">
        <v>1272</v>
      </c>
      <c r="B1585" s="24">
        <f t="shared" si="120"/>
        <v>1</v>
      </c>
      <c r="C1585" s="22">
        <f t="shared" si="121"/>
        <v>0.85</v>
      </c>
      <c r="D1585" s="3">
        <f t="shared" si="122"/>
        <v>-3.1</v>
      </c>
      <c r="E1585" s="3">
        <f t="shared" si="123"/>
        <v>-4.0830693610049149</v>
      </c>
      <c r="F1585" s="22">
        <f t="shared" si="124"/>
        <v>0.85</v>
      </c>
    </row>
    <row r="1586" spans="1:6" x14ac:dyDescent="0.2">
      <c r="A1586" s="11" t="s">
        <v>968</v>
      </c>
      <c r="B1586" s="24">
        <f t="shared" si="120"/>
        <v>4</v>
      </c>
      <c r="C1586" s="22">
        <f t="shared" si="121"/>
        <v>1.6822843902439024</v>
      </c>
      <c r="D1586" s="3">
        <f t="shared" si="122"/>
        <v>-2.8000000000000003</v>
      </c>
      <c r="E1586" s="3">
        <f t="shared" si="123"/>
        <v>-4.0880782263103894</v>
      </c>
      <c r="F1586" s="22">
        <f t="shared" si="124"/>
        <v>0.4205710975609756</v>
      </c>
    </row>
    <row r="1587" spans="1:6" x14ac:dyDescent="0.2">
      <c r="A1587" s="11" t="s">
        <v>663</v>
      </c>
      <c r="B1587" s="24">
        <f t="shared" si="120"/>
        <v>1</v>
      </c>
      <c r="C1587" s="22">
        <f t="shared" si="121"/>
        <v>0.51700000000000002</v>
      </c>
      <c r="D1587" s="3">
        <f t="shared" si="122"/>
        <v>-3.8</v>
      </c>
      <c r="E1587" s="3">
        <f t="shared" si="123"/>
        <v>-4.0949537739359414</v>
      </c>
      <c r="F1587" s="22">
        <f t="shared" si="124"/>
        <v>0.51700000000000002</v>
      </c>
    </row>
    <row r="1588" spans="1:6" x14ac:dyDescent="0.2">
      <c r="A1588" s="11" t="s">
        <v>492</v>
      </c>
      <c r="B1588" s="24">
        <f t="shared" si="120"/>
        <v>6</v>
      </c>
      <c r="C1588" s="22">
        <f t="shared" si="121"/>
        <v>7.3780487804878048</v>
      </c>
      <c r="D1588" s="3">
        <f t="shared" si="122"/>
        <v>6.6000000000000005</v>
      </c>
      <c r="E1588" s="3">
        <f t="shared" si="123"/>
        <v>-4.1298092225989365</v>
      </c>
      <c r="F1588" s="22">
        <f t="shared" si="124"/>
        <v>1.2296747967479675</v>
      </c>
    </row>
    <row r="1589" spans="1:6" x14ac:dyDescent="0.2">
      <c r="A1589" s="11" t="s">
        <v>1120</v>
      </c>
      <c r="B1589" s="24">
        <f t="shared" si="120"/>
        <v>4</v>
      </c>
      <c r="C1589" s="22">
        <f t="shared" si="121"/>
        <v>1.5143949999999999</v>
      </c>
      <c r="D1589" s="3">
        <f t="shared" si="122"/>
        <v>-2.5</v>
      </c>
      <c r="E1589" s="3">
        <f t="shared" si="123"/>
        <v>-4.1318504697541769</v>
      </c>
      <c r="F1589" s="22">
        <f t="shared" si="124"/>
        <v>0.37859874999999998</v>
      </c>
    </row>
    <row r="1590" spans="1:6" x14ac:dyDescent="0.2">
      <c r="A1590" s="11" t="s">
        <v>786</v>
      </c>
      <c r="B1590" s="24">
        <f t="shared" si="120"/>
        <v>2</v>
      </c>
      <c r="C1590" s="22">
        <f t="shared" si="121"/>
        <v>0.39849268292682927</v>
      </c>
      <c r="D1590" s="3">
        <f t="shared" si="122"/>
        <v>-4</v>
      </c>
      <c r="E1590" s="3">
        <f t="shared" si="123"/>
        <v>-4.1430177019288728</v>
      </c>
      <c r="F1590" s="22">
        <f t="shared" si="124"/>
        <v>0.19924634146341463</v>
      </c>
    </row>
    <row r="1591" spans="1:6" x14ac:dyDescent="0.2">
      <c r="A1591" s="11" t="s">
        <v>313</v>
      </c>
      <c r="B1591" s="24">
        <f t="shared" si="120"/>
        <v>7</v>
      </c>
      <c r="C1591" s="22">
        <f t="shared" si="121"/>
        <v>24.296951219512195</v>
      </c>
      <c r="D1591" s="3">
        <f t="shared" si="122"/>
        <v>44.9</v>
      </c>
      <c r="E1591" s="3">
        <f t="shared" si="123"/>
        <v>-4.1729042175492168</v>
      </c>
      <c r="F1591" s="22">
        <f t="shared" si="124"/>
        <v>3.4709930313588848</v>
      </c>
    </row>
    <row r="1592" spans="1:6" x14ac:dyDescent="0.2">
      <c r="A1592" s="11" t="s">
        <v>552</v>
      </c>
      <c r="B1592" s="24">
        <f t="shared" si="120"/>
        <v>5</v>
      </c>
      <c r="C1592" s="22">
        <f t="shared" si="121"/>
        <v>4.5717926097560975</v>
      </c>
      <c r="D1592" s="3">
        <f t="shared" si="122"/>
        <v>3.1999999999999997</v>
      </c>
      <c r="E1592" s="3">
        <f t="shared" si="123"/>
        <v>-4.1975280541797391</v>
      </c>
      <c r="F1592" s="22">
        <f t="shared" si="124"/>
        <v>0.91435852195121947</v>
      </c>
    </row>
    <row r="1593" spans="1:6" x14ac:dyDescent="0.2">
      <c r="A1593" t="s">
        <v>406</v>
      </c>
      <c r="B1593" s="24">
        <f t="shared" si="120"/>
        <v>2</v>
      </c>
      <c r="C1593" s="22">
        <f t="shared" si="121"/>
        <v>0.74306799999999995</v>
      </c>
      <c r="D1593" s="3">
        <f t="shared" si="122"/>
        <v>-4</v>
      </c>
      <c r="E1593" s="3">
        <f t="shared" si="123"/>
        <v>-4.2089002077705597</v>
      </c>
      <c r="F1593" s="22">
        <f t="shared" si="124"/>
        <v>0.37153399999999998</v>
      </c>
    </row>
    <row r="1594" spans="1:6" x14ac:dyDescent="0.2">
      <c r="A1594" s="11" t="s">
        <v>1107</v>
      </c>
      <c r="B1594" s="24">
        <f t="shared" si="120"/>
        <v>7</v>
      </c>
      <c r="C1594" s="22">
        <f t="shared" si="121"/>
        <v>12.912560975609757</v>
      </c>
      <c r="D1594" s="3">
        <f t="shared" si="122"/>
        <v>17.100000000000005</v>
      </c>
      <c r="E1594" s="3">
        <f t="shared" si="123"/>
        <v>-4.2091089459996027</v>
      </c>
      <c r="F1594" s="22">
        <f t="shared" si="124"/>
        <v>1.844651567944251</v>
      </c>
    </row>
    <row r="1595" spans="1:6" x14ac:dyDescent="0.2">
      <c r="A1595" s="11" t="s">
        <v>349</v>
      </c>
      <c r="B1595" s="24">
        <f t="shared" si="120"/>
        <v>2</v>
      </c>
      <c r="C1595" s="22">
        <f t="shared" si="121"/>
        <v>1.1000000000000001</v>
      </c>
      <c r="D1595" s="3">
        <f t="shared" si="122"/>
        <v>-3.9</v>
      </c>
      <c r="E1595" s="3">
        <f t="shared" si="123"/>
        <v>-4.2290642033268107</v>
      </c>
      <c r="F1595" s="22">
        <f t="shared" si="124"/>
        <v>0.55000000000000004</v>
      </c>
    </row>
    <row r="1596" spans="1:6" x14ac:dyDescent="0.2">
      <c r="A1596" s="11" t="s">
        <v>1000</v>
      </c>
      <c r="B1596" s="24">
        <f t="shared" si="120"/>
        <v>6</v>
      </c>
      <c r="C1596" s="22">
        <f t="shared" si="121"/>
        <v>5.0557219756097558</v>
      </c>
      <c r="D1596" s="3">
        <f t="shared" si="122"/>
        <v>2.2000000000000002</v>
      </c>
      <c r="E1596" s="3">
        <f t="shared" si="123"/>
        <v>-4.2560898301915984</v>
      </c>
      <c r="F1596" s="22">
        <f t="shared" si="124"/>
        <v>0.84262032926829267</v>
      </c>
    </row>
    <row r="1597" spans="1:6" x14ac:dyDescent="0.2">
      <c r="A1597" s="11" t="s">
        <v>1434</v>
      </c>
      <c r="B1597" s="24">
        <f t="shared" si="120"/>
        <v>3</v>
      </c>
      <c r="C1597" s="22">
        <f t="shared" si="121"/>
        <v>3.129032</v>
      </c>
      <c r="D1597" s="3">
        <f t="shared" si="122"/>
        <v>0.99999999999999978</v>
      </c>
      <c r="E1597" s="3">
        <f t="shared" si="123"/>
        <v>-4.284352532905233</v>
      </c>
      <c r="F1597" s="22">
        <f t="shared" si="124"/>
        <v>1.0430106666666668</v>
      </c>
    </row>
    <row r="1598" spans="1:6" x14ac:dyDescent="0.2">
      <c r="A1598" s="11" t="s">
        <v>1084</v>
      </c>
      <c r="B1598" s="24">
        <f t="shared" si="120"/>
        <v>2</v>
      </c>
      <c r="C1598" s="22">
        <f t="shared" si="121"/>
        <v>1.7666660000000001</v>
      </c>
      <c r="D1598" s="3">
        <f t="shared" si="122"/>
        <v>-2.2999999999999998</v>
      </c>
      <c r="E1598" s="3">
        <f t="shared" si="123"/>
        <v>-4.3859040859950591</v>
      </c>
      <c r="F1598" s="22">
        <f t="shared" si="124"/>
        <v>0.88333300000000003</v>
      </c>
    </row>
    <row r="1599" spans="1:6" x14ac:dyDescent="0.2">
      <c r="A1599" s="11" t="s">
        <v>117</v>
      </c>
      <c r="B1599" s="24">
        <f t="shared" si="120"/>
        <v>3</v>
      </c>
      <c r="C1599" s="22">
        <f t="shared" si="121"/>
        <v>1.7389779999999999</v>
      </c>
      <c r="D1599" s="3">
        <f t="shared" si="122"/>
        <v>-3.4</v>
      </c>
      <c r="E1599" s="3">
        <f t="shared" si="123"/>
        <v>-4.3995594590022566</v>
      </c>
      <c r="F1599" s="22">
        <f t="shared" si="124"/>
        <v>0.5796593333333333</v>
      </c>
    </row>
    <row r="1600" spans="1:6" x14ac:dyDescent="0.2">
      <c r="A1600" s="11" t="s">
        <v>593</v>
      </c>
      <c r="B1600" s="24">
        <f t="shared" si="120"/>
        <v>4</v>
      </c>
      <c r="C1600" s="22">
        <f t="shared" si="121"/>
        <v>2.1613286585365854</v>
      </c>
      <c r="D1600" s="3">
        <f t="shared" si="122"/>
        <v>-2.4</v>
      </c>
      <c r="E1600" s="3">
        <f t="shared" si="123"/>
        <v>-4.4039523350554166</v>
      </c>
      <c r="F1600" s="22">
        <f t="shared" si="124"/>
        <v>0.54033216463414635</v>
      </c>
    </row>
    <row r="1601" spans="1:6" x14ac:dyDescent="0.2">
      <c r="A1601" s="11" t="s">
        <v>1407</v>
      </c>
      <c r="B1601" s="24">
        <f t="shared" si="120"/>
        <v>1</v>
      </c>
      <c r="C1601" s="22">
        <f t="shared" si="121"/>
        <v>0.66749999999999998</v>
      </c>
      <c r="D1601" s="3">
        <f t="shared" si="122"/>
        <v>-4</v>
      </c>
      <c r="E1601" s="3">
        <f t="shared" si="123"/>
        <v>-4.5046422719825232</v>
      </c>
      <c r="F1601" s="22">
        <f t="shared" si="124"/>
        <v>0.66749999999999998</v>
      </c>
    </row>
    <row r="1602" spans="1:6" x14ac:dyDescent="0.2">
      <c r="A1602" s="11" t="s">
        <v>78</v>
      </c>
      <c r="B1602" s="24">
        <f t="shared" ref="B1602:B1665" si="125">SUMIF(Player,A1602,Count)</f>
        <v>4</v>
      </c>
      <c r="C1602" s="22">
        <f t="shared" ref="C1602:C1665" si="126">SUMIF(Player,A1602,Cap)/1000000</f>
        <v>3.375648</v>
      </c>
      <c r="D1602" s="3">
        <f t="shared" ref="D1602:D1665" si="127">SUMIF(Player,A1602,GVT)</f>
        <v>-0.80000000000000071</v>
      </c>
      <c r="E1602" s="3">
        <f t="shared" ref="E1602:E1665" si="128">SUMIF(Player,A1602,GVS)</f>
        <v>-4.5203576343567526</v>
      </c>
      <c r="F1602" s="22">
        <f t="shared" ref="F1602:F1665" si="129">C1602/B1602</f>
        <v>0.843912</v>
      </c>
    </row>
    <row r="1603" spans="1:6" x14ac:dyDescent="0.2">
      <c r="A1603" s="11" t="s">
        <v>64</v>
      </c>
      <c r="B1603" s="24">
        <f t="shared" si="125"/>
        <v>1</v>
      </c>
      <c r="C1603" s="22">
        <f t="shared" si="126"/>
        <v>1.675</v>
      </c>
      <c r="D1603" s="3">
        <f t="shared" si="127"/>
        <v>-1.4</v>
      </c>
      <c r="E1603" s="3">
        <f t="shared" si="128"/>
        <v>-4.5458219552157288</v>
      </c>
      <c r="F1603" s="22">
        <f t="shared" si="129"/>
        <v>1.675</v>
      </c>
    </row>
    <row r="1604" spans="1:6" x14ac:dyDescent="0.2">
      <c r="A1604" t="s">
        <v>427</v>
      </c>
      <c r="B1604" s="24">
        <f t="shared" si="125"/>
        <v>1</v>
      </c>
      <c r="C1604" s="22">
        <f t="shared" si="126"/>
        <v>1.609</v>
      </c>
      <c r="D1604" s="3">
        <f t="shared" si="127"/>
        <v>-1.7000000000000002</v>
      </c>
      <c r="E1604" s="3">
        <f t="shared" si="128"/>
        <v>-4.5723015713999491</v>
      </c>
      <c r="F1604" s="22">
        <f t="shared" si="129"/>
        <v>1.609</v>
      </c>
    </row>
    <row r="1605" spans="1:6" x14ac:dyDescent="0.2">
      <c r="A1605" s="11" t="s">
        <v>742</v>
      </c>
      <c r="B1605" s="24">
        <f t="shared" si="125"/>
        <v>1</v>
      </c>
      <c r="C1605" s="22">
        <f t="shared" si="126"/>
        <v>1</v>
      </c>
      <c r="D1605" s="3">
        <f t="shared" si="127"/>
        <v>-3.2</v>
      </c>
      <c r="E1605" s="3">
        <f t="shared" si="128"/>
        <v>-4.5762971054068817</v>
      </c>
      <c r="F1605" s="22">
        <f t="shared" si="129"/>
        <v>1</v>
      </c>
    </row>
    <row r="1606" spans="1:6" x14ac:dyDescent="0.2">
      <c r="A1606" s="11" t="s">
        <v>1513</v>
      </c>
      <c r="B1606" s="24">
        <f t="shared" si="125"/>
        <v>5</v>
      </c>
      <c r="C1606" s="22">
        <f t="shared" si="126"/>
        <v>1.8131228780487805</v>
      </c>
      <c r="D1606" s="3">
        <f t="shared" si="127"/>
        <v>-4.0999999999999996</v>
      </c>
      <c r="E1606" s="3">
        <f t="shared" si="128"/>
        <v>-4.5926672472304233</v>
      </c>
      <c r="F1606" s="22">
        <f t="shared" si="129"/>
        <v>0.36262457560975608</v>
      </c>
    </row>
    <row r="1607" spans="1:6" x14ac:dyDescent="0.2">
      <c r="A1607" s="11" t="s">
        <v>1339</v>
      </c>
      <c r="B1607" s="24">
        <f t="shared" si="125"/>
        <v>3</v>
      </c>
      <c r="C1607" s="22">
        <f t="shared" si="126"/>
        <v>2.1327150000000001</v>
      </c>
      <c r="D1607" s="3">
        <f t="shared" si="127"/>
        <v>-2.2000000000000002</v>
      </c>
      <c r="E1607" s="3">
        <f t="shared" si="128"/>
        <v>-4.6231389206242941</v>
      </c>
      <c r="F1607" s="22">
        <f t="shared" si="129"/>
        <v>0.71090500000000001</v>
      </c>
    </row>
    <row r="1608" spans="1:6" x14ac:dyDescent="0.2">
      <c r="A1608" s="11" t="s">
        <v>775</v>
      </c>
      <c r="B1608" s="24">
        <f t="shared" si="125"/>
        <v>5</v>
      </c>
      <c r="C1608" s="22">
        <f t="shared" si="126"/>
        <v>6.8280820975609755</v>
      </c>
      <c r="D1608" s="3">
        <f t="shared" si="127"/>
        <v>7.4</v>
      </c>
      <c r="E1608" s="3">
        <f t="shared" si="128"/>
        <v>-4.6261139402463751</v>
      </c>
      <c r="F1608" s="22">
        <f t="shared" si="129"/>
        <v>1.3656164195121951</v>
      </c>
    </row>
    <row r="1609" spans="1:6" x14ac:dyDescent="0.2">
      <c r="A1609" s="11" t="s">
        <v>1776</v>
      </c>
      <c r="B1609" s="24">
        <f t="shared" si="125"/>
        <v>2</v>
      </c>
      <c r="C1609" s="22">
        <f t="shared" si="126"/>
        <v>0.12755</v>
      </c>
      <c r="D1609" s="3">
        <f t="shared" si="127"/>
        <v>-4.5999999999999996</v>
      </c>
      <c r="E1609" s="3">
        <f t="shared" si="128"/>
        <v>-4.6303048107134366</v>
      </c>
      <c r="F1609" s="22">
        <f t="shared" si="129"/>
        <v>6.3774999999999998E-2</v>
      </c>
    </row>
    <row r="1610" spans="1:6" x14ac:dyDescent="0.2">
      <c r="A1610" s="11" t="s">
        <v>256</v>
      </c>
      <c r="B1610" s="24">
        <f t="shared" si="125"/>
        <v>2</v>
      </c>
      <c r="C1610" s="22">
        <f t="shared" si="126"/>
        <v>2.8243520000000002</v>
      </c>
      <c r="D1610" s="3">
        <f t="shared" si="127"/>
        <v>1.2000000000000002</v>
      </c>
      <c r="E1610" s="3">
        <f t="shared" si="128"/>
        <v>-4.6328773302020974</v>
      </c>
      <c r="F1610" s="22">
        <f t="shared" si="129"/>
        <v>1.4121760000000001</v>
      </c>
    </row>
    <row r="1611" spans="1:6" x14ac:dyDescent="0.2">
      <c r="A1611" s="11" t="s">
        <v>357</v>
      </c>
      <c r="B1611" s="24">
        <f t="shared" si="125"/>
        <v>5</v>
      </c>
      <c r="C1611" s="22">
        <f t="shared" si="126"/>
        <v>1.253026</v>
      </c>
      <c r="D1611" s="3">
        <f t="shared" si="127"/>
        <v>-3.7</v>
      </c>
      <c r="E1611" s="3">
        <f t="shared" si="128"/>
        <v>-4.6378051904395683</v>
      </c>
      <c r="F1611" s="22">
        <f t="shared" si="129"/>
        <v>0.25060519999999997</v>
      </c>
    </row>
    <row r="1612" spans="1:6" x14ac:dyDescent="0.2">
      <c r="A1612" s="11" t="s">
        <v>1643</v>
      </c>
      <c r="B1612" s="24">
        <f t="shared" si="125"/>
        <v>4</v>
      </c>
      <c r="C1612" s="22">
        <f t="shared" si="126"/>
        <v>2.1400450000000002</v>
      </c>
      <c r="D1612" s="3">
        <f t="shared" si="127"/>
        <v>-2.9999999999999996</v>
      </c>
      <c r="E1612" s="3">
        <f t="shared" si="128"/>
        <v>-4.6446020651817452</v>
      </c>
      <c r="F1612" s="22">
        <f t="shared" si="129"/>
        <v>0.53501125000000005</v>
      </c>
    </row>
    <row r="1613" spans="1:6" x14ac:dyDescent="0.2">
      <c r="A1613" s="11" t="s">
        <v>1011</v>
      </c>
      <c r="B1613" s="24">
        <f t="shared" si="125"/>
        <v>4</v>
      </c>
      <c r="C1613" s="22">
        <f t="shared" si="126"/>
        <v>1.9748443658536583</v>
      </c>
      <c r="D1613" s="3">
        <f t="shared" si="127"/>
        <v>-2.8000000000000003</v>
      </c>
      <c r="E1613" s="3">
        <f t="shared" si="128"/>
        <v>-4.6718848995063329</v>
      </c>
      <c r="F1613" s="22">
        <f t="shared" si="129"/>
        <v>0.49371109146341458</v>
      </c>
    </row>
    <row r="1614" spans="1:6" x14ac:dyDescent="0.2">
      <c r="A1614" s="11" t="s">
        <v>1541</v>
      </c>
      <c r="B1614" s="24">
        <f t="shared" si="125"/>
        <v>3</v>
      </c>
      <c r="C1614" s="22">
        <f t="shared" si="126"/>
        <v>7.15</v>
      </c>
      <c r="D1614" s="3">
        <f t="shared" si="127"/>
        <v>10.199999999999999</v>
      </c>
      <c r="E1614" s="3">
        <f t="shared" si="128"/>
        <v>-4.6767449006960797</v>
      </c>
      <c r="F1614" s="22">
        <f t="shared" si="129"/>
        <v>2.3833333333333333</v>
      </c>
    </row>
    <row r="1615" spans="1:6" x14ac:dyDescent="0.2">
      <c r="A1615" s="11" t="s">
        <v>484</v>
      </c>
      <c r="B1615" s="24">
        <f t="shared" si="125"/>
        <v>7</v>
      </c>
      <c r="C1615" s="22">
        <f t="shared" si="126"/>
        <v>25.845121951219515</v>
      </c>
      <c r="D1615" s="3">
        <f t="shared" si="127"/>
        <v>47.6</v>
      </c>
      <c r="E1615" s="3">
        <f t="shared" si="128"/>
        <v>-4.7279903796153491</v>
      </c>
      <c r="F1615" s="22">
        <f t="shared" si="129"/>
        <v>3.6921602787456451</v>
      </c>
    </row>
    <row r="1616" spans="1:6" x14ac:dyDescent="0.2">
      <c r="A1616" s="11" t="s">
        <v>579</v>
      </c>
      <c r="B1616" s="24">
        <f t="shared" si="125"/>
        <v>1</v>
      </c>
      <c r="C1616" s="22">
        <f t="shared" si="126"/>
        <v>2.1</v>
      </c>
      <c r="D1616" s="3">
        <f t="shared" si="127"/>
        <v>-0.5</v>
      </c>
      <c r="E1616" s="3">
        <f t="shared" si="128"/>
        <v>-4.7599672310212995</v>
      </c>
      <c r="F1616" s="22">
        <f t="shared" si="129"/>
        <v>2.1</v>
      </c>
    </row>
    <row r="1617" spans="1:6" x14ac:dyDescent="0.2">
      <c r="A1617" s="11" t="s">
        <v>1131</v>
      </c>
      <c r="B1617" s="24">
        <f t="shared" si="125"/>
        <v>5</v>
      </c>
      <c r="C1617" s="22">
        <f t="shared" si="126"/>
        <v>20.184552512195122</v>
      </c>
      <c r="D1617" s="3">
        <f t="shared" si="127"/>
        <v>39</v>
      </c>
      <c r="E1617" s="3">
        <f t="shared" si="128"/>
        <v>-4.7795034910141299</v>
      </c>
      <c r="F1617" s="22">
        <f t="shared" si="129"/>
        <v>4.0369105024390244</v>
      </c>
    </row>
    <row r="1618" spans="1:6" x14ac:dyDescent="0.2">
      <c r="A1618" s="11" t="s">
        <v>1534</v>
      </c>
      <c r="B1618" s="24">
        <f t="shared" si="125"/>
        <v>3</v>
      </c>
      <c r="C1618" s="22">
        <f t="shared" si="126"/>
        <v>0.14437012195121951</v>
      </c>
      <c r="D1618" s="3">
        <f t="shared" si="127"/>
        <v>-4.7</v>
      </c>
      <c r="E1618" s="3">
        <f t="shared" si="128"/>
        <v>-4.8025942306524012</v>
      </c>
      <c r="F1618" s="22">
        <f t="shared" si="129"/>
        <v>4.8123373983739837E-2</v>
      </c>
    </row>
    <row r="1619" spans="1:6" x14ac:dyDescent="0.2">
      <c r="A1619" s="11" t="s">
        <v>782</v>
      </c>
      <c r="B1619" s="24">
        <f t="shared" si="125"/>
        <v>5</v>
      </c>
      <c r="C1619" s="22">
        <f t="shared" si="126"/>
        <v>1.3983051463414635</v>
      </c>
      <c r="D1619" s="3">
        <f t="shared" si="127"/>
        <v>-4.4000000000000004</v>
      </c>
      <c r="E1619" s="3">
        <f t="shared" si="128"/>
        <v>-4.8063434195428307</v>
      </c>
      <c r="F1619" s="22">
        <f t="shared" si="129"/>
        <v>0.27966102926829273</v>
      </c>
    </row>
    <row r="1620" spans="1:6" x14ac:dyDescent="0.2">
      <c r="A1620" s="11" t="s">
        <v>1874</v>
      </c>
      <c r="B1620" s="24">
        <f t="shared" si="125"/>
        <v>6</v>
      </c>
      <c r="C1620" s="22">
        <f t="shared" si="126"/>
        <v>6.1400315609756095</v>
      </c>
      <c r="D1620" s="3">
        <f t="shared" si="127"/>
        <v>2.5</v>
      </c>
      <c r="E1620" s="3">
        <f t="shared" si="128"/>
        <v>-4.8101241529537457</v>
      </c>
      <c r="F1620" s="22">
        <f t="shared" si="129"/>
        <v>1.0233385934959349</v>
      </c>
    </row>
    <row r="1621" spans="1:6" x14ac:dyDescent="0.2">
      <c r="A1621" s="11" t="s">
        <v>704</v>
      </c>
      <c r="B1621" s="24">
        <f t="shared" si="125"/>
        <v>1</v>
      </c>
      <c r="C1621" s="22">
        <f t="shared" si="126"/>
        <v>2.7</v>
      </c>
      <c r="D1621" s="3">
        <f t="shared" si="127"/>
        <v>1</v>
      </c>
      <c r="E1621" s="3">
        <f t="shared" si="128"/>
        <v>-4.8328782086291646</v>
      </c>
      <c r="F1621" s="22">
        <f t="shared" si="129"/>
        <v>2.7</v>
      </c>
    </row>
    <row r="1622" spans="1:6" x14ac:dyDescent="0.2">
      <c r="A1622" s="11" t="s">
        <v>505</v>
      </c>
      <c r="B1622" s="24">
        <f t="shared" si="125"/>
        <v>1</v>
      </c>
      <c r="C1622" s="22">
        <f t="shared" si="126"/>
        <v>4</v>
      </c>
      <c r="D1622" s="3">
        <f t="shared" si="127"/>
        <v>4.4000000000000004</v>
      </c>
      <c r="E1622" s="3">
        <f t="shared" si="128"/>
        <v>-4.8408519934462042</v>
      </c>
      <c r="F1622" s="22">
        <f t="shared" si="129"/>
        <v>4</v>
      </c>
    </row>
    <row r="1623" spans="1:6" x14ac:dyDescent="0.2">
      <c r="A1623" s="11" t="s">
        <v>898</v>
      </c>
      <c r="B1623" s="24">
        <f t="shared" si="125"/>
        <v>6</v>
      </c>
      <c r="C1623" s="22">
        <f t="shared" si="126"/>
        <v>9.41888631707317</v>
      </c>
      <c r="D1623" s="3">
        <f t="shared" si="127"/>
        <v>11.999999999999998</v>
      </c>
      <c r="E1623" s="3">
        <f t="shared" si="128"/>
        <v>-4.8630971191367811</v>
      </c>
      <c r="F1623" s="22">
        <f t="shared" si="129"/>
        <v>1.5698143861788616</v>
      </c>
    </row>
    <row r="1624" spans="1:6" x14ac:dyDescent="0.2">
      <c r="A1624" s="11" t="s">
        <v>840</v>
      </c>
      <c r="B1624" s="24">
        <f t="shared" si="125"/>
        <v>3</v>
      </c>
      <c r="C1624" s="22">
        <f t="shared" si="126"/>
        <v>3.6666660000000002</v>
      </c>
      <c r="D1624" s="3">
        <f t="shared" si="127"/>
        <v>0.8</v>
      </c>
      <c r="E1624" s="3">
        <f t="shared" si="128"/>
        <v>-4.9247700360266666</v>
      </c>
      <c r="F1624" s="22">
        <f t="shared" si="129"/>
        <v>1.2222220000000001</v>
      </c>
    </row>
    <row r="1625" spans="1:6" x14ac:dyDescent="0.2">
      <c r="A1625" t="s">
        <v>1836</v>
      </c>
      <c r="B1625" s="24">
        <f t="shared" si="125"/>
        <v>6</v>
      </c>
      <c r="C1625" s="22">
        <f t="shared" si="126"/>
        <v>2.1510172195121955</v>
      </c>
      <c r="D1625" s="3">
        <f t="shared" si="127"/>
        <v>-3.3</v>
      </c>
      <c r="E1625" s="3">
        <f t="shared" si="128"/>
        <v>-5.0346029031674879</v>
      </c>
      <c r="F1625" s="22">
        <f t="shared" si="129"/>
        <v>0.35850286991869923</v>
      </c>
    </row>
    <row r="1626" spans="1:6" x14ac:dyDescent="0.2">
      <c r="A1626" s="11" t="s">
        <v>1236</v>
      </c>
      <c r="B1626" s="24">
        <f t="shared" si="125"/>
        <v>1</v>
      </c>
      <c r="C1626" s="22">
        <f t="shared" si="126"/>
        <v>4</v>
      </c>
      <c r="D1626" s="3">
        <f t="shared" si="127"/>
        <v>4.2</v>
      </c>
      <c r="E1626" s="3">
        <f t="shared" si="128"/>
        <v>-5.0408519934462044</v>
      </c>
      <c r="F1626" s="22">
        <f t="shared" si="129"/>
        <v>4</v>
      </c>
    </row>
    <row r="1627" spans="1:6" x14ac:dyDescent="0.2">
      <c r="A1627" s="11" t="s">
        <v>61</v>
      </c>
      <c r="B1627" s="24">
        <f t="shared" si="125"/>
        <v>2</v>
      </c>
      <c r="C1627" s="22">
        <f t="shared" si="126"/>
        <v>1.5819300000000001</v>
      </c>
      <c r="D1627" s="3">
        <f t="shared" si="127"/>
        <v>-2.2999999999999998</v>
      </c>
      <c r="E1627" s="3">
        <f t="shared" si="128"/>
        <v>-5.046247002478391</v>
      </c>
      <c r="F1627" s="22">
        <f t="shared" si="129"/>
        <v>0.79096500000000003</v>
      </c>
    </row>
    <row r="1628" spans="1:6" x14ac:dyDescent="0.2">
      <c r="A1628" s="11" t="s">
        <v>1924</v>
      </c>
      <c r="B1628" s="24">
        <f t="shared" si="125"/>
        <v>7</v>
      </c>
      <c r="C1628" s="22">
        <f t="shared" si="126"/>
        <v>26.299591195121952</v>
      </c>
      <c r="D1628" s="3">
        <f t="shared" si="127"/>
        <v>47.7</v>
      </c>
      <c r="E1628" s="3">
        <f t="shared" si="128"/>
        <v>-5.057362890487699</v>
      </c>
      <c r="F1628" s="22">
        <f t="shared" si="129"/>
        <v>3.7570844564459933</v>
      </c>
    </row>
    <row r="1629" spans="1:6" x14ac:dyDescent="0.2">
      <c r="A1629" s="11" t="s">
        <v>1933</v>
      </c>
      <c r="B1629" s="24">
        <f t="shared" si="125"/>
        <v>4</v>
      </c>
      <c r="C1629" s="22">
        <f t="shared" si="126"/>
        <v>1.6245058048780487</v>
      </c>
      <c r="D1629" s="3">
        <f t="shared" si="127"/>
        <v>-3.9000000000000004</v>
      </c>
      <c r="E1629" s="3">
        <f t="shared" si="128"/>
        <v>-5.0733064118266968</v>
      </c>
      <c r="F1629" s="22">
        <f t="shared" si="129"/>
        <v>0.40612645121951219</v>
      </c>
    </row>
    <row r="1630" spans="1:6" x14ac:dyDescent="0.2">
      <c r="A1630" s="11" t="s">
        <v>188</v>
      </c>
      <c r="B1630" s="24">
        <f t="shared" si="125"/>
        <v>7</v>
      </c>
      <c r="C1630" s="22">
        <f t="shared" si="126"/>
        <v>4.1535975609756095</v>
      </c>
      <c r="D1630" s="3">
        <f t="shared" si="127"/>
        <v>-3.3</v>
      </c>
      <c r="E1630" s="3">
        <f t="shared" si="128"/>
        <v>-5.0815896114160992</v>
      </c>
      <c r="F1630" s="22">
        <f t="shared" si="129"/>
        <v>0.59337108013937279</v>
      </c>
    </row>
    <row r="1631" spans="1:6" x14ac:dyDescent="0.2">
      <c r="A1631" s="11" t="s">
        <v>1102</v>
      </c>
      <c r="B1631" s="24">
        <f t="shared" si="125"/>
        <v>6</v>
      </c>
      <c r="C1631" s="22">
        <f t="shared" si="126"/>
        <v>7.5835275121951211</v>
      </c>
      <c r="D1631" s="3">
        <f t="shared" si="127"/>
        <v>6.7999999999999989</v>
      </c>
      <c r="E1631" s="3">
        <f t="shared" si="128"/>
        <v>-5.0837120820268948</v>
      </c>
      <c r="F1631" s="22">
        <f t="shared" si="129"/>
        <v>1.2639212520325203</v>
      </c>
    </row>
    <row r="1632" spans="1:6" x14ac:dyDescent="0.2">
      <c r="A1632" s="11" t="s">
        <v>1247</v>
      </c>
      <c r="B1632" s="24">
        <f t="shared" si="125"/>
        <v>7</v>
      </c>
      <c r="C1632" s="22">
        <f t="shared" si="126"/>
        <v>8.7687757317073167</v>
      </c>
      <c r="D1632" s="3">
        <f t="shared" si="127"/>
        <v>7.8000000000000007</v>
      </c>
      <c r="E1632" s="3">
        <f t="shared" si="128"/>
        <v>-5.1026214771309881</v>
      </c>
      <c r="F1632" s="22">
        <f t="shared" si="129"/>
        <v>1.2526822473867596</v>
      </c>
    </row>
    <row r="1633" spans="1:6" x14ac:dyDescent="0.2">
      <c r="A1633" s="11" t="s">
        <v>270</v>
      </c>
      <c r="B1633" s="24">
        <f t="shared" si="125"/>
        <v>7</v>
      </c>
      <c r="C1633" s="22">
        <f t="shared" si="126"/>
        <v>5.4583798292682921</v>
      </c>
      <c r="D1633" s="3">
        <f t="shared" si="127"/>
        <v>-4.4408920985006262E-16</v>
      </c>
      <c r="E1633" s="3">
        <f t="shared" si="128"/>
        <v>-5.1139746143078195</v>
      </c>
      <c r="F1633" s="22">
        <f t="shared" si="129"/>
        <v>0.77976854703832743</v>
      </c>
    </row>
    <row r="1634" spans="1:6" x14ac:dyDescent="0.2">
      <c r="A1634" s="11" t="s">
        <v>1589</v>
      </c>
      <c r="B1634" s="24">
        <f t="shared" si="125"/>
        <v>7</v>
      </c>
      <c r="C1634" s="22">
        <f t="shared" si="126"/>
        <v>19.652743902439024</v>
      </c>
      <c r="D1634" s="3">
        <f t="shared" si="127"/>
        <v>33.1</v>
      </c>
      <c r="E1634" s="3">
        <f t="shared" si="128"/>
        <v>-5.1297058339010375</v>
      </c>
      <c r="F1634" s="22">
        <f t="shared" si="129"/>
        <v>2.8075348432055747</v>
      </c>
    </row>
    <row r="1635" spans="1:6" x14ac:dyDescent="0.2">
      <c r="A1635" s="11" t="s">
        <v>1634</v>
      </c>
      <c r="B1635" s="24">
        <f t="shared" si="125"/>
        <v>3</v>
      </c>
      <c r="C1635" s="22">
        <f t="shared" si="126"/>
        <v>2.34</v>
      </c>
      <c r="D1635" s="3">
        <f t="shared" si="127"/>
        <v>-2.9000000000000004</v>
      </c>
      <c r="E1635" s="3">
        <f t="shared" si="128"/>
        <v>-5.145410635344069</v>
      </c>
      <c r="F1635" s="22">
        <f t="shared" si="129"/>
        <v>0.77999999999999992</v>
      </c>
    </row>
    <row r="1636" spans="1:6" x14ac:dyDescent="0.2">
      <c r="A1636" s="11" t="s">
        <v>791</v>
      </c>
      <c r="B1636" s="24">
        <f t="shared" si="125"/>
        <v>7</v>
      </c>
      <c r="C1636" s="22">
        <f t="shared" si="126"/>
        <v>3.8580365853658538</v>
      </c>
      <c r="D1636" s="3">
        <f t="shared" si="127"/>
        <v>-4.0999999999999996</v>
      </c>
      <c r="E1636" s="3">
        <f t="shared" si="128"/>
        <v>-5.1790671021478509</v>
      </c>
      <c r="F1636" s="22">
        <f t="shared" si="129"/>
        <v>0.55114808362369339</v>
      </c>
    </row>
    <row r="1637" spans="1:6" x14ac:dyDescent="0.2">
      <c r="A1637" s="11" t="s">
        <v>241</v>
      </c>
      <c r="B1637" s="24">
        <f t="shared" si="125"/>
        <v>4</v>
      </c>
      <c r="C1637" s="22">
        <f t="shared" si="126"/>
        <v>4.6452090000000004</v>
      </c>
      <c r="D1637" s="3">
        <f t="shared" si="127"/>
        <v>4</v>
      </c>
      <c r="E1637" s="3">
        <f t="shared" si="128"/>
        <v>-5.2264079264689371</v>
      </c>
      <c r="F1637" s="22">
        <f t="shared" si="129"/>
        <v>1.1613022500000001</v>
      </c>
    </row>
    <row r="1638" spans="1:6" x14ac:dyDescent="0.2">
      <c r="A1638" s="11" t="s">
        <v>1852</v>
      </c>
      <c r="B1638" s="24">
        <f t="shared" si="125"/>
        <v>3</v>
      </c>
      <c r="C1638" s="22">
        <f t="shared" si="126"/>
        <v>2.6720429999999999</v>
      </c>
      <c r="D1638" s="3">
        <f t="shared" si="127"/>
        <v>-1.7000000000000002</v>
      </c>
      <c r="E1638" s="3">
        <f t="shared" si="128"/>
        <v>-5.2426079188538592</v>
      </c>
      <c r="F1638" s="22">
        <f t="shared" si="129"/>
        <v>0.89068099999999994</v>
      </c>
    </row>
    <row r="1639" spans="1:6" x14ac:dyDescent="0.2">
      <c r="A1639" s="11" t="s">
        <v>1096</v>
      </c>
      <c r="B1639" s="24">
        <f t="shared" si="125"/>
        <v>7</v>
      </c>
      <c r="C1639" s="22">
        <f t="shared" si="126"/>
        <v>44.006024390243901</v>
      </c>
      <c r="D1639" s="3">
        <f t="shared" si="127"/>
        <v>91.5</v>
      </c>
      <c r="E1639" s="3">
        <f t="shared" si="128"/>
        <v>-5.2999004227643507</v>
      </c>
      <c r="F1639" s="22">
        <f t="shared" si="129"/>
        <v>6.2865749128919859</v>
      </c>
    </row>
    <row r="1640" spans="1:6" x14ac:dyDescent="0.2">
      <c r="A1640" s="11" t="s">
        <v>1628</v>
      </c>
      <c r="B1640" s="24">
        <f t="shared" si="125"/>
        <v>1</v>
      </c>
      <c r="C1640" s="22">
        <f t="shared" si="126"/>
        <v>2.2000000000000002</v>
      </c>
      <c r="D1640" s="3">
        <f t="shared" si="127"/>
        <v>-0.8</v>
      </c>
      <c r="E1640" s="3">
        <f t="shared" si="128"/>
        <v>-5.3221190606226099</v>
      </c>
      <c r="F1640" s="22">
        <f t="shared" si="129"/>
        <v>2.2000000000000002</v>
      </c>
    </row>
    <row r="1641" spans="1:6" x14ac:dyDescent="0.2">
      <c r="A1641" s="11" t="s">
        <v>1928</v>
      </c>
      <c r="B1641" s="24">
        <f t="shared" si="125"/>
        <v>5</v>
      </c>
      <c r="C1641" s="22">
        <f t="shared" si="126"/>
        <v>13.551219512195122</v>
      </c>
      <c r="D1641" s="3">
        <f t="shared" si="127"/>
        <v>22.700000000000003</v>
      </c>
      <c r="E1641" s="3">
        <f t="shared" si="128"/>
        <v>-5.3707375874681329</v>
      </c>
      <c r="F1641" s="22">
        <f t="shared" si="129"/>
        <v>2.7102439024390241</v>
      </c>
    </row>
    <row r="1642" spans="1:6" x14ac:dyDescent="0.2">
      <c r="A1642" t="s">
        <v>1170</v>
      </c>
      <c r="B1642" s="24">
        <f t="shared" si="125"/>
        <v>5</v>
      </c>
      <c r="C1642" s="22">
        <f t="shared" si="126"/>
        <v>2.3559683170731707</v>
      </c>
      <c r="D1642" s="3">
        <f t="shared" si="127"/>
        <v>-3.5000000000000004</v>
      </c>
      <c r="E1642" s="3">
        <f t="shared" si="128"/>
        <v>-5.4700266295300954</v>
      </c>
      <c r="F1642" s="22">
        <f t="shared" si="129"/>
        <v>0.47119366341463415</v>
      </c>
    </row>
    <row r="1643" spans="1:6" x14ac:dyDescent="0.2">
      <c r="A1643" s="11" t="s">
        <v>1820</v>
      </c>
      <c r="B1643" s="24">
        <f t="shared" si="125"/>
        <v>2</v>
      </c>
      <c r="C1643" s="22">
        <f t="shared" si="126"/>
        <v>0.99546599999999996</v>
      </c>
      <c r="D1643" s="3">
        <f t="shared" si="127"/>
        <v>-4.5999999999999996</v>
      </c>
      <c r="E1643" s="3">
        <f t="shared" si="128"/>
        <v>-5.4777305742434717</v>
      </c>
      <c r="F1643" s="22">
        <f t="shared" si="129"/>
        <v>0.49773299999999998</v>
      </c>
    </row>
    <row r="1644" spans="1:6" x14ac:dyDescent="0.2">
      <c r="A1644" s="11" t="s">
        <v>173</v>
      </c>
      <c r="B1644" s="24">
        <f t="shared" si="125"/>
        <v>4</v>
      </c>
      <c r="C1644" s="22">
        <f t="shared" si="126"/>
        <v>2.2692239512195123</v>
      </c>
      <c r="D1644" s="3">
        <f t="shared" si="127"/>
        <v>-3.9000000000000004</v>
      </c>
      <c r="E1644" s="3">
        <f t="shared" si="128"/>
        <v>-5.5172971706661063</v>
      </c>
      <c r="F1644" s="22">
        <f t="shared" si="129"/>
        <v>0.56730598780487806</v>
      </c>
    </row>
    <row r="1645" spans="1:6" x14ac:dyDescent="0.2">
      <c r="A1645" s="11" t="s">
        <v>1819</v>
      </c>
      <c r="B1645" s="24">
        <f t="shared" si="125"/>
        <v>3</v>
      </c>
      <c r="C1645" s="22">
        <f t="shared" si="126"/>
        <v>1.6700269999999999</v>
      </c>
      <c r="D1645" s="3">
        <f t="shared" si="127"/>
        <v>-3.8</v>
      </c>
      <c r="E1645" s="3">
        <f t="shared" si="128"/>
        <v>-5.5427069422334849</v>
      </c>
      <c r="F1645" s="22">
        <f t="shared" si="129"/>
        <v>0.55667566666666668</v>
      </c>
    </row>
    <row r="1646" spans="1:6" x14ac:dyDescent="0.2">
      <c r="A1646" s="11" t="s">
        <v>1284</v>
      </c>
      <c r="B1646" s="24">
        <f t="shared" si="125"/>
        <v>5</v>
      </c>
      <c r="C1646" s="22">
        <f t="shared" si="126"/>
        <v>5.6786585365853668</v>
      </c>
      <c r="D1646" s="3">
        <f t="shared" si="127"/>
        <v>2.4</v>
      </c>
      <c r="E1646" s="3">
        <f t="shared" si="128"/>
        <v>-5.5702904243003761</v>
      </c>
      <c r="F1646" s="22">
        <f t="shared" si="129"/>
        <v>1.1357317073170734</v>
      </c>
    </row>
    <row r="1647" spans="1:6" x14ac:dyDescent="0.2">
      <c r="A1647" s="11" t="s">
        <v>1181</v>
      </c>
      <c r="B1647" s="24">
        <f t="shared" si="125"/>
        <v>6</v>
      </c>
      <c r="C1647" s="22">
        <f t="shared" si="126"/>
        <v>8.8021961219512193</v>
      </c>
      <c r="D1647" s="3">
        <f t="shared" si="127"/>
        <v>8.0000000000000018</v>
      </c>
      <c r="E1647" s="3">
        <f t="shared" si="128"/>
        <v>-5.6268013611813537</v>
      </c>
      <c r="F1647" s="22">
        <f t="shared" si="129"/>
        <v>1.4670326869918699</v>
      </c>
    </row>
    <row r="1648" spans="1:6" x14ac:dyDescent="0.2">
      <c r="A1648" s="11" t="s">
        <v>1425</v>
      </c>
      <c r="B1648" s="24">
        <f t="shared" si="125"/>
        <v>6</v>
      </c>
      <c r="C1648" s="22">
        <f t="shared" si="126"/>
        <v>3.6119544390243901</v>
      </c>
      <c r="D1648" s="3">
        <f t="shared" si="127"/>
        <v>-2.7</v>
      </c>
      <c r="E1648" s="3">
        <f t="shared" si="128"/>
        <v>-5.6763825157951571</v>
      </c>
      <c r="F1648" s="22">
        <f t="shared" si="129"/>
        <v>0.60199240650406505</v>
      </c>
    </row>
    <row r="1649" spans="1:6" x14ac:dyDescent="0.2">
      <c r="A1649" s="11" t="s">
        <v>1697</v>
      </c>
      <c r="B1649" s="24">
        <f t="shared" si="125"/>
        <v>1</v>
      </c>
      <c r="C1649" s="22">
        <f t="shared" si="126"/>
        <v>0.48499999999999999</v>
      </c>
      <c r="D1649" s="3">
        <f t="shared" si="127"/>
        <v>-5.7</v>
      </c>
      <c r="E1649" s="3">
        <f t="shared" si="128"/>
        <v>-5.7262151829601313</v>
      </c>
      <c r="F1649" s="22">
        <f t="shared" si="129"/>
        <v>0.48499999999999999</v>
      </c>
    </row>
    <row r="1650" spans="1:6" x14ac:dyDescent="0.2">
      <c r="A1650" s="11" t="s">
        <v>924</v>
      </c>
      <c r="B1650" s="24">
        <f t="shared" si="125"/>
        <v>3</v>
      </c>
      <c r="C1650" s="22">
        <f t="shared" si="126"/>
        <v>9.8333340000000007</v>
      </c>
      <c r="D1650" s="3">
        <f t="shared" si="127"/>
        <v>16.3</v>
      </c>
      <c r="E1650" s="3">
        <f t="shared" si="128"/>
        <v>-5.7641098390124466</v>
      </c>
      <c r="F1650" s="22">
        <f t="shared" si="129"/>
        <v>3.2777780000000001</v>
      </c>
    </row>
    <row r="1651" spans="1:6" x14ac:dyDescent="0.2">
      <c r="A1651" t="s">
        <v>536</v>
      </c>
      <c r="B1651" s="24">
        <f t="shared" si="125"/>
        <v>1</v>
      </c>
      <c r="C1651" s="22">
        <f t="shared" si="126"/>
        <v>0.20699999999999999</v>
      </c>
      <c r="D1651" s="3">
        <f t="shared" si="127"/>
        <v>-5.7</v>
      </c>
      <c r="E1651" s="3">
        <f t="shared" si="128"/>
        <v>-5.7944786329679134</v>
      </c>
      <c r="F1651" s="22">
        <f t="shared" si="129"/>
        <v>0.20699999999999999</v>
      </c>
    </row>
    <row r="1652" spans="1:6" x14ac:dyDescent="0.2">
      <c r="A1652" s="11" t="s">
        <v>1947</v>
      </c>
      <c r="B1652" s="24">
        <f t="shared" si="125"/>
        <v>7</v>
      </c>
      <c r="C1652" s="22">
        <f t="shared" si="126"/>
        <v>26.422309756097562</v>
      </c>
      <c r="D1652" s="3">
        <f t="shared" si="127"/>
        <v>47.900000000000013</v>
      </c>
      <c r="E1652" s="3">
        <f t="shared" si="128"/>
        <v>-5.8395372844706337</v>
      </c>
      <c r="F1652" s="22">
        <f t="shared" si="129"/>
        <v>3.7746156794425088</v>
      </c>
    </row>
    <row r="1653" spans="1:6" x14ac:dyDescent="0.2">
      <c r="A1653" s="11" t="s">
        <v>1524</v>
      </c>
      <c r="B1653" s="24">
        <f t="shared" si="125"/>
        <v>6</v>
      </c>
      <c r="C1653" s="22">
        <f t="shared" si="126"/>
        <v>6.0280487804878042</v>
      </c>
      <c r="D1653" s="3">
        <f t="shared" si="127"/>
        <v>1.5</v>
      </c>
      <c r="E1653" s="3">
        <f t="shared" si="128"/>
        <v>-5.866416134839902</v>
      </c>
      <c r="F1653" s="22">
        <f t="shared" si="129"/>
        <v>1.0046747967479674</v>
      </c>
    </row>
    <row r="1654" spans="1:6" x14ac:dyDescent="0.2">
      <c r="A1654" s="11" t="s">
        <v>1547</v>
      </c>
      <c r="B1654" s="24">
        <f t="shared" si="125"/>
        <v>3</v>
      </c>
      <c r="C1654" s="22">
        <f t="shared" si="126"/>
        <v>7.5999990000000004</v>
      </c>
      <c r="D1654" s="3">
        <f t="shared" si="127"/>
        <v>10</v>
      </c>
      <c r="E1654" s="3">
        <f t="shared" si="128"/>
        <v>-5.8762150867464573</v>
      </c>
      <c r="F1654" s="22">
        <f t="shared" si="129"/>
        <v>2.5333330000000003</v>
      </c>
    </row>
    <row r="1655" spans="1:6" x14ac:dyDescent="0.2">
      <c r="A1655" s="11" t="s">
        <v>1533</v>
      </c>
      <c r="B1655" s="24">
        <f t="shared" si="125"/>
        <v>7</v>
      </c>
      <c r="C1655" s="22">
        <f t="shared" si="126"/>
        <v>24.54878048780488</v>
      </c>
      <c r="D1655" s="3">
        <f t="shared" si="127"/>
        <v>44.900000000000006</v>
      </c>
      <c r="E1655" s="3">
        <f t="shared" si="128"/>
        <v>-5.9477171633621797</v>
      </c>
      <c r="F1655" s="22">
        <f t="shared" si="129"/>
        <v>3.506968641114983</v>
      </c>
    </row>
    <row r="1656" spans="1:6" x14ac:dyDescent="0.2">
      <c r="A1656" s="11" t="s">
        <v>718</v>
      </c>
      <c r="B1656" s="24">
        <f t="shared" si="125"/>
        <v>7</v>
      </c>
      <c r="C1656" s="22">
        <f t="shared" si="126"/>
        <v>17.630934024390243</v>
      </c>
      <c r="D1656" s="3">
        <f t="shared" si="127"/>
        <v>27.3</v>
      </c>
      <c r="E1656" s="3">
        <f t="shared" si="128"/>
        <v>-5.9660418584716428</v>
      </c>
      <c r="F1656" s="22">
        <f t="shared" si="129"/>
        <v>2.5187048606271776</v>
      </c>
    </row>
    <row r="1657" spans="1:6" x14ac:dyDescent="0.2">
      <c r="A1657" s="11" t="s">
        <v>506</v>
      </c>
      <c r="B1657" s="24">
        <f t="shared" si="125"/>
        <v>4</v>
      </c>
      <c r="C1657" s="22">
        <f t="shared" si="126"/>
        <v>2.7999990000000001</v>
      </c>
      <c r="D1657" s="3">
        <f t="shared" si="127"/>
        <v>-3.8000000000000003</v>
      </c>
      <c r="E1657" s="3">
        <f t="shared" si="128"/>
        <v>-5.9834155790997299</v>
      </c>
      <c r="F1657" s="22">
        <f t="shared" si="129"/>
        <v>0.69999975000000003</v>
      </c>
    </row>
    <row r="1658" spans="1:6" x14ac:dyDescent="0.2">
      <c r="A1658" t="s">
        <v>1500</v>
      </c>
      <c r="B1658" s="24">
        <f t="shared" si="125"/>
        <v>2</v>
      </c>
      <c r="C1658" s="22">
        <f t="shared" si="126"/>
        <v>2.1212819999999999</v>
      </c>
      <c r="D1658" s="3">
        <f t="shared" si="127"/>
        <v>-3.1</v>
      </c>
      <c r="E1658" s="3">
        <f t="shared" si="128"/>
        <v>-6.0348553364393087</v>
      </c>
      <c r="F1658" s="22">
        <f t="shared" si="129"/>
        <v>1.0606409999999999</v>
      </c>
    </row>
    <row r="1659" spans="1:6" x14ac:dyDescent="0.2">
      <c r="A1659" s="11" t="s">
        <v>1757</v>
      </c>
      <c r="B1659" s="24">
        <f t="shared" si="125"/>
        <v>6</v>
      </c>
      <c r="C1659" s="22">
        <f t="shared" si="126"/>
        <v>1.8869896097560976</v>
      </c>
      <c r="D1659" s="3">
        <f t="shared" si="127"/>
        <v>-4.8999999999999995</v>
      </c>
      <c r="E1659" s="3">
        <f t="shared" si="128"/>
        <v>-6.1412022456806969</v>
      </c>
      <c r="F1659" s="22">
        <f t="shared" si="129"/>
        <v>0.31449826829268296</v>
      </c>
    </row>
    <row r="1660" spans="1:6" x14ac:dyDescent="0.2">
      <c r="A1660" t="s">
        <v>650</v>
      </c>
      <c r="B1660" s="24">
        <f t="shared" si="125"/>
        <v>7</v>
      </c>
      <c r="C1660" s="22">
        <f t="shared" si="126"/>
        <v>14.248780487804879</v>
      </c>
      <c r="D1660" s="3">
        <f t="shared" si="127"/>
        <v>18.5</v>
      </c>
      <c r="E1660" s="3">
        <f t="shared" si="128"/>
        <v>-6.1462021945539016</v>
      </c>
      <c r="F1660" s="22">
        <f t="shared" si="129"/>
        <v>2.0355400696864114</v>
      </c>
    </row>
    <row r="1661" spans="1:6" x14ac:dyDescent="0.2">
      <c r="A1661" s="11" t="s">
        <v>1428</v>
      </c>
      <c r="B1661" s="24">
        <f t="shared" si="125"/>
        <v>2</v>
      </c>
      <c r="C1661" s="22">
        <f t="shared" si="126"/>
        <v>2.8</v>
      </c>
      <c r="D1661" s="3">
        <f t="shared" si="127"/>
        <v>-1.4000000000000001</v>
      </c>
      <c r="E1661" s="3">
        <f t="shared" si="128"/>
        <v>-6.2090103840770254</v>
      </c>
      <c r="F1661" s="22">
        <f t="shared" si="129"/>
        <v>1.4</v>
      </c>
    </row>
    <row r="1662" spans="1:6" x14ac:dyDescent="0.2">
      <c r="A1662" s="11" t="s">
        <v>247</v>
      </c>
      <c r="B1662" s="24">
        <f t="shared" si="125"/>
        <v>7</v>
      </c>
      <c r="C1662" s="22">
        <f t="shared" si="126"/>
        <v>7.8119268292682928</v>
      </c>
      <c r="D1662" s="3">
        <f t="shared" si="127"/>
        <v>3.899999999999999</v>
      </c>
      <c r="E1662" s="3">
        <f t="shared" si="128"/>
        <v>-6.2578454740388327</v>
      </c>
      <c r="F1662" s="22">
        <f t="shared" si="129"/>
        <v>1.1159895470383276</v>
      </c>
    </row>
    <row r="1663" spans="1:6" x14ac:dyDescent="0.2">
      <c r="A1663" s="11" t="s">
        <v>1651</v>
      </c>
      <c r="B1663" s="24">
        <f t="shared" si="125"/>
        <v>1</v>
      </c>
      <c r="C1663" s="22">
        <f t="shared" si="126"/>
        <v>2.6</v>
      </c>
      <c r="D1663" s="3">
        <f t="shared" si="127"/>
        <v>-0.7</v>
      </c>
      <c r="E1663" s="3">
        <f t="shared" si="128"/>
        <v>-6.2707263790278533</v>
      </c>
      <c r="F1663" s="22">
        <f t="shared" si="129"/>
        <v>2.6</v>
      </c>
    </row>
    <row r="1664" spans="1:6" x14ac:dyDescent="0.2">
      <c r="A1664" s="11" t="s">
        <v>183</v>
      </c>
      <c r="B1664" s="24">
        <f t="shared" si="125"/>
        <v>5</v>
      </c>
      <c r="C1664" s="22">
        <f t="shared" si="126"/>
        <v>3.6229492682926825</v>
      </c>
      <c r="D1664" s="3">
        <f t="shared" si="127"/>
        <v>-2.5</v>
      </c>
      <c r="E1664" s="3">
        <f t="shared" si="128"/>
        <v>-6.3098772009796793</v>
      </c>
      <c r="F1664" s="22">
        <f t="shared" si="129"/>
        <v>0.72458985365853645</v>
      </c>
    </row>
    <row r="1665" spans="1:6" x14ac:dyDescent="0.2">
      <c r="A1665" s="11" t="s">
        <v>814</v>
      </c>
      <c r="B1665" s="24">
        <f t="shared" si="125"/>
        <v>7</v>
      </c>
      <c r="C1665" s="22">
        <f t="shared" si="126"/>
        <v>20.621808731707315</v>
      </c>
      <c r="D1665" s="3">
        <f t="shared" si="127"/>
        <v>33.200000000000003</v>
      </c>
      <c r="E1665" s="3">
        <f t="shared" si="128"/>
        <v>-6.3475805117867203</v>
      </c>
      <c r="F1665" s="22">
        <f t="shared" si="129"/>
        <v>2.9459726759581879</v>
      </c>
    </row>
    <row r="1666" spans="1:6" x14ac:dyDescent="0.2">
      <c r="A1666" s="11" t="s">
        <v>585</v>
      </c>
      <c r="B1666" s="24">
        <f t="shared" ref="B1666:B1729" si="130">SUMIF(Player,A1666,Count)</f>
        <v>2</v>
      </c>
      <c r="C1666" s="22">
        <f t="shared" ref="C1666:C1729" si="131">SUMIF(Player,A1666,Cap)/1000000</f>
        <v>3.7537630000000002</v>
      </c>
      <c r="D1666" s="3">
        <f t="shared" ref="D1666:D1729" si="132">SUMIF(Player,A1666,GVT)</f>
        <v>2.1</v>
      </c>
      <c r="E1666" s="3">
        <f t="shared" ref="E1666:E1729" si="133">SUMIF(Player,A1666,GVS)</f>
        <v>-6.3543954001907936</v>
      </c>
      <c r="F1666" s="22">
        <f t="shared" ref="F1666:F1729" si="134">C1666/B1666</f>
        <v>1.8768815000000001</v>
      </c>
    </row>
    <row r="1667" spans="1:6" x14ac:dyDescent="0.2">
      <c r="A1667" s="11" t="s">
        <v>1496</v>
      </c>
      <c r="B1667" s="24">
        <f t="shared" si="130"/>
        <v>4</v>
      </c>
      <c r="C1667" s="22">
        <f t="shared" si="131"/>
        <v>2.3395989268292681</v>
      </c>
      <c r="D1667" s="3">
        <f t="shared" si="132"/>
        <v>-5.4</v>
      </c>
      <c r="E1667" s="3">
        <f t="shared" si="133"/>
        <v>-6.3568178983474057</v>
      </c>
      <c r="F1667" s="22">
        <f t="shared" si="134"/>
        <v>0.58489973170731702</v>
      </c>
    </row>
    <row r="1668" spans="1:6" x14ac:dyDescent="0.2">
      <c r="A1668" s="11" t="s">
        <v>1791</v>
      </c>
      <c r="B1668" s="24">
        <f t="shared" si="130"/>
        <v>2</v>
      </c>
      <c r="C1668" s="22">
        <f t="shared" si="131"/>
        <v>6.55</v>
      </c>
      <c r="D1668" s="3">
        <f t="shared" si="132"/>
        <v>8.3000000000000007</v>
      </c>
      <c r="E1668" s="3">
        <f t="shared" si="133"/>
        <v>-6.3713155696051444</v>
      </c>
      <c r="F1668" s="22">
        <f t="shared" si="134"/>
        <v>3.2749999999999999</v>
      </c>
    </row>
    <row r="1669" spans="1:6" x14ac:dyDescent="0.2">
      <c r="A1669" s="11" t="s">
        <v>936</v>
      </c>
      <c r="B1669" s="24">
        <f t="shared" si="130"/>
        <v>5</v>
      </c>
      <c r="C1669" s="22">
        <f t="shared" si="131"/>
        <v>16.441463414634146</v>
      </c>
      <c r="D1669" s="3">
        <f t="shared" si="132"/>
        <v>28.2</v>
      </c>
      <c r="E1669" s="3">
        <f t="shared" si="133"/>
        <v>-6.407740911593617</v>
      </c>
      <c r="F1669" s="22">
        <f t="shared" si="134"/>
        <v>3.2882926829268291</v>
      </c>
    </row>
    <row r="1670" spans="1:6" x14ac:dyDescent="0.2">
      <c r="A1670" s="11" t="s">
        <v>988</v>
      </c>
      <c r="B1670" s="24">
        <f t="shared" si="130"/>
        <v>2</v>
      </c>
      <c r="C1670" s="22">
        <f t="shared" si="131"/>
        <v>0.27569900000000003</v>
      </c>
      <c r="D1670" s="3">
        <f t="shared" si="132"/>
        <v>-6.4</v>
      </c>
      <c r="E1670" s="3">
        <f t="shared" si="133"/>
        <v>-6.4226378245911171</v>
      </c>
      <c r="F1670" s="22">
        <f t="shared" si="134"/>
        <v>0.13784950000000001</v>
      </c>
    </row>
    <row r="1671" spans="1:6" x14ac:dyDescent="0.2">
      <c r="A1671" s="11" t="s">
        <v>495</v>
      </c>
      <c r="B1671" s="24">
        <f t="shared" si="130"/>
        <v>2</v>
      </c>
      <c r="C1671" s="22">
        <f t="shared" si="131"/>
        <v>2.783334</v>
      </c>
      <c r="D1671" s="3">
        <f t="shared" si="132"/>
        <v>-1.7000000000000002</v>
      </c>
      <c r="E1671" s="3">
        <f t="shared" si="133"/>
        <v>-6.4650910999309179</v>
      </c>
      <c r="F1671" s="22">
        <f t="shared" si="134"/>
        <v>1.391667</v>
      </c>
    </row>
    <row r="1672" spans="1:6" x14ac:dyDescent="0.2">
      <c r="A1672" s="11" t="s">
        <v>206</v>
      </c>
      <c r="B1672" s="24">
        <f t="shared" si="130"/>
        <v>6</v>
      </c>
      <c r="C1672" s="22">
        <f t="shared" si="131"/>
        <v>16.297996780487807</v>
      </c>
      <c r="D1672" s="3">
        <f t="shared" si="132"/>
        <v>25.4</v>
      </c>
      <c r="E1672" s="3">
        <f t="shared" si="133"/>
        <v>-6.4675232552944149</v>
      </c>
      <c r="F1672" s="22">
        <f t="shared" si="134"/>
        <v>2.716332796747968</v>
      </c>
    </row>
    <row r="1673" spans="1:6" x14ac:dyDescent="0.2">
      <c r="A1673" s="11" t="s">
        <v>1837</v>
      </c>
      <c r="B1673" s="24">
        <f t="shared" si="130"/>
        <v>7</v>
      </c>
      <c r="C1673" s="22">
        <f t="shared" si="131"/>
        <v>22.720121951219515</v>
      </c>
      <c r="D1673" s="3">
        <f t="shared" si="132"/>
        <v>39.200000000000003</v>
      </c>
      <c r="E1673" s="3">
        <f t="shared" si="133"/>
        <v>-6.4889190109079813</v>
      </c>
      <c r="F1673" s="22">
        <f t="shared" si="134"/>
        <v>3.2457317073170735</v>
      </c>
    </row>
    <row r="1674" spans="1:6" x14ac:dyDescent="0.2">
      <c r="A1674" s="11" t="s">
        <v>751</v>
      </c>
      <c r="B1674" s="24">
        <f t="shared" si="130"/>
        <v>1</v>
      </c>
      <c r="C1674" s="22">
        <f t="shared" si="131"/>
        <v>2.5</v>
      </c>
      <c r="D1674" s="3">
        <f t="shared" si="132"/>
        <v>-1.2</v>
      </c>
      <c r="E1674" s="3">
        <f t="shared" si="133"/>
        <v>-6.5085745494265428</v>
      </c>
      <c r="F1674" s="22">
        <f t="shared" si="134"/>
        <v>2.5</v>
      </c>
    </row>
    <row r="1675" spans="1:6" x14ac:dyDescent="0.2">
      <c r="A1675" s="11" t="s">
        <v>1718</v>
      </c>
      <c r="B1675" s="24">
        <f t="shared" si="130"/>
        <v>3</v>
      </c>
      <c r="C1675" s="22">
        <f t="shared" si="131"/>
        <v>2.0750000000000002</v>
      </c>
      <c r="D1675" s="3">
        <f t="shared" si="132"/>
        <v>-5</v>
      </c>
      <c r="E1675" s="3">
        <f t="shared" si="133"/>
        <v>-6.5522413478087369</v>
      </c>
      <c r="F1675" s="22">
        <f t="shared" si="134"/>
        <v>0.69166666666666676</v>
      </c>
    </row>
    <row r="1676" spans="1:6" x14ac:dyDescent="0.2">
      <c r="A1676" s="11" t="s">
        <v>1858</v>
      </c>
      <c r="B1676" s="24">
        <f t="shared" si="130"/>
        <v>5</v>
      </c>
      <c r="C1676" s="22">
        <f t="shared" si="131"/>
        <v>4.943593951219512</v>
      </c>
      <c r="D1676" s="3">
        <f t="shared" si="132"/>
        <v>1.0999999999999999</v>
      </c>
      <c r="E1676" s="3">
        <f t="shared" si="133"/>
        <v>-6.6306549410023949</v>
      </c>
      <c r="F1676" s="22">
        <f t="shared" si="134"/>
        <v>0.98871879024390241</v>
      </c>
    </row>
    <row r="1677" spans="1:6" x14ac:dyDescent="0.2">
      <c r="A1677" s="11" t="s">
        <v>1145</v>
      </c>
      <c r="B1677" s="24">
        <f t="shared" si="130"/>
        <v>3</v>
      </c>
      <c r="C1677" s="22">
        <f t="shared" si="131"/>
        <v>2.8333339999999998</v>
      </c>
      <c r="D1677" s="3">
        <f t="shared" si="132"/>
        <v>-3.1</v>
      </c>
      <c r="E1677" s="3">
        <f t="shared" si="133"/>
        <v>-6.6549766859711426</v>
      </c>
      <c r="F1677" s="22">
        <f t="shared" si="134"/>
        <v>0.9444446666666666</v>
      </c>
    </row>
    <row r="1678" spans="1:6" x14ac:dyDescent="0.2">
      <c r="A1678" s="11" t="s">
        <v>1260</v>
      </c>
      <c r="B1678" s="24">
        <f t="shared" si="130"/>
        <v>2</v>
      </c>
      <c r="C1678" s="22">
        <f t="shared" si="131"/>
        <v>0.72754700000000005</v>
      </c>
      <c r="D1678" s="3">
        <f t="shared" si="132"/>
        <v>-5.8000000000000007</v>
      </c>
      <c r="E1678" s="3">
        <f t="shared" si="133"/>
        <v>-6.6773971438542752</v>
      </c>
      <c r="F1678" s="22">
        <f t="shared" si="134"/>
        <v>0.36377350000000003</v>
      </c>
    </row>
    <row r="1679" spans="1:6" x14ac:dyDescent="0.2">
      <c r="A1679" s="11" t="s">
        <v>1316</v>
      </c>
      <c r="B1679" s="24">
        <f t="shared" si="130"/>
        <v>7</v>
      </c>
      <c r="C1679" s="22">
        <f t="shared" si="131"/>
        <v>16.004679268292684</v>
      </c>
      <c r="D1679" s="3">
        <f t="shared" si="132"/>
        <v>22.8</v>
      </c>
      <c r="E1679" s="3">
        <f t="shared" si="133"/>
        <v>-6.684687634937915</v>
      </c>
      <c r="F1679" s="22">
        <f t="shared" si="134"/>
        <v>2.2863827526132403</v>
      </c>
    </row>
    <row r="1680" spans="1:6" x14ac:dyDescent="0.2">
      <c r="A1680" s="11" t="s">
        <v>1251</v>
      </c>
      <c r="B1680" s="24">
        <f t="shared" si="130"/>
        <v>3</v>
      </c>
      <c r="C1680" s="22">
        <f t="shared" si="131"/>
        <v>4.25</v>
      </c>
      <c r="D1680" s="3">
        <f t="shared" si="132"/>
        <v>0.49999999999999972</v>
      </c>
      <c r="E1680" s="3">
        <f t="shared" si="133"/>
        <v>-6.7012331176887052</v>
      </c>
      <c r="F1680" s="22">
        <f t="shared" si="134"/>
        <v>1.4166666666666667</v>
      </c>
    </row>
    <row r="1681" spans="1:6" x14ac:dyDescent="0.2">
      <c r="A1681" s="11" t="s">
        <v>353</v>
      </c>
      <c r="B1681" s="24">
        <f t="shared" si="130"/>
        <v>5</v>
      </c>
      <c r="C1681" s="22">
        <f t="shared" si="131"/>
        <v>7.6345979512195123</v>
      </c>
      <c r="D1681" s="3">
        <f t="shared" si="132"/>
        <v>6.5000000000000009</v>
      </c>
      <c r="E1681" s="3">
        <f t="shared" si="133"/>
        <v>-6.704499723596002</v>
      </c>
      <c r="F1681" s="22">
        <f t="shared" si="134"/>
        <v>1.5269195902439026</v>
      </c>
    </row>
    <row r="1682" spans="1:6" x14ac:dyDescent="0.2">
      <c r="A1682" s="11" t="s">
        <v>1587</v>
      </c>
      <c r="B1682" s="24">
        <f t="shared" si="130"/>
        <v>7</v>
      </c>
      <c r="C1682" s="22">
        <f t="shared" si="131"/>
        <v>3.8487195121951219</v>
      </c>
      <c r="D1682" s="3">
        <f t="shared" si="132"/>
        <v>-5.8000000000000007</v>
      </c>
      <c r="E1682" s="3">
        <f t="shared" si="133"/>
        <v>-6.8018509180894569</v>
      </c>
      <c r="F1682" s="22">
        <f t="shared" si="134"/>
        <v>0.5498170731707317</v>
      </c>
    </row>
    <row r="1683" spans="1:6" x14ac:dyDescent="0.2">
      <c r="A1683" s="11" t="s">
        <v>296</v>
      </c>
      <c r="B1683" s="24">
        <f t="shared" si="130"/>
        <v>6</v>
      </c>
      <c r="C1683" s="22">
        <f t="shared" si="131"/>
        <v>2.041410804878049</v>
      </c>
      <c r="D1683" s="3">
        <f t="shared" si="132"/>
        <v>-4.4000000000000004</v>
      </c>
      <c r="E1683" s="3">
        <f t="shared" si="133"/>
        <v>-6.8104116251715947</v>
      </c>
      <c r="F1683" s="22">
        <f t="shared" si="134"/>
        <v>0.34023513414634149</v>
      </c>
    </row>
    <row r="1684" spans="1:6" x14ac:dyDescent="0.2">
      <c r="A1684" s="11" t="s">
        <v>747</v>
      </c>
      <c r="B1684" s="24">
        <f t="shared" si="130"/>
        <v>5</v>
      </c>
      <c r="C1684" s="22">
        <f t="shared" si="131"/>
        <v>10.814965390243902</v>
      </c>
      <c r="D1684" s="3">
        <f t="shared" si="132"/>
        <v>12.9</v>
      </c>
      <c r="E1684" s="3">
        <f t="shared" si="133"/>
        <v>-6.8499491139849775</v>
      </c>
      <c r="F1684" s="22">
        <f t="shared" si="134"/>
        <v>2.1629930780487805</v>
      </c>
    </row>
    <row r="1685" spans="1:6" x14ac:dyDescent="0.2">
      <c r="A1685" s="11" t="s">
        <v>1816</v>
      </c>
      <c r="B1685" s="24">
        <f t="shared" si="130"/>
        <v>7</v>
      </c>
      <c r="C1685" s="22">
        <f t="shared" si="131"/>
        <v>17.523780487804878</v>
      </c>
      <c r="D1685" s="3">
        <f t="shared" si="132"/>
        <v>25.700000000000003</v>
      </c>
      <c r="E1685" s="3">
        <f t="shared" si="133"/>
        <v>-6.866353723943396</v>
      </c>
      <c r="F1685" s="22">
        <f t="shared" si="134"/>
        <v>2.503397212543554</v>
      </c>
    </row>
    <row r="1686" spans="1:6" x14ac:dyDescent="0.2">
      <c r="A1686" s="11" t="s">
        <v>907</v>
      </c>
      <c r="B1686" s="24">
        <f t="shared" si="130"/>
        <v>1</v>
      </c>
      <c r="C1686" s="22">
        <f t="shared" si="131"/>
        <v>2.5</v>
      </c>
      <c r="D1686" s="3">
        <f t="shared" si="132"/>
        <v>-1.6</v>
      </c>
      <c r="E1686" s="3">
        <f t="shared" si="133"/>
        <v>-6.9085745494265431</v>
      </c>
      <c r="F1686" s="22">
        <f t="shared" si="134"/>
        <v>2.5</v>
      </c>
    </row>
    <row r="1687" spans="1:6" x14ac:dyDescent="0.2">
      <c r="A1687" s="11" t="s">
        <v>1812</v>
      </c>
      <c r="B1687" s="24">
        <f t="shared" si="130"/>
        <v>7</v>
      </c>
      <c r="C1687" s="22">
        <f t="shared" si="131"/>
        <v>23.009146341463417</v>
      </c>
      <c r="D1687" s="3">
        <f t="shared" si="132"/>
        <v>39.099999999999994</v>
      </c>
      <c r="E1687" s="3">
        <f t="shared" si="133"/>
        <v>-6.910489326462578</v>
      </c>
      <c r="F1687" s="22">
        <f t="shared" si="134"/>
        <v>3.2870209059233453</v>
      </c>
    </row>
    <row r="1688" spans="1:6" x14ac:dyDescent="0.2">
      <c r="A1688" s="11" t="s">
        <v>513</v>
      </c>
      <c r="B1688" s="24">
        <f t="shared" si="130"/>
        <v>1</v>
      </c>
      <c r="C1688" s="22">
        <f t="shared" si="131"/>
        <v>4.3333329999999997</v>
      </c>
      <c r="D1688" s="3">
        <f t="shared" si="132"/>
        <v>3.2</v>
      </c>
      <c r="E1688" s="3">
        <f t="shared" si="133"/>
        <v>-6.9146905516111401</v>
      </c>
      <c r="F1688" s="22">
        <f t="shared" si="134"/>
        <v>4.3333329999999997</v>
      </c>
    </row>
    <row r="1689" spans="1:6" x14ac:dyDescent="0.2">
      <c r="A1689" s="11" t="s">
        <v>149</v>
      </c>
      <c r="B1689" s="24">
        <f t="shared" si="130"/>
        <v>6</v>
      </c>
      <c r="C1689" s="22">
        <f t="shared" si="131"/>
        <v>7.5139246097560974</v>
      </c>
      <c r="D1689" s="3">
        <f t="shared" si="132"/>
        <v>6.1000000000000023</v>
      </c>
      <c r="E1689" s="3">
        <f t="shared" si="133"/>
        <v>-7.041896674159343</v>
      </c>
      <c r="F1689" s="22">
        <f t="shared" si="134"/>
        <v>1.2523207682926829</v>
      </c>
    </row>
    <row r="1690" spans="1:6" x14ac:dyDescent="0.2">
      <c r="A1690" s="11" t="s">
        <v>186</v>
      </c>
      <c r="B1690" s="24">
        <f t="shared" si="130"/>
        <v>6</v>
      </c>
      <c r="C1690" s="22">
        <f t="shared" si="131"/>
        <v>7.7030487804878049</v>
      </c>
      <c r="D1690" s="3">
        <f t="shared" si="132"/>
        <v>4.6999999999999993</v>
      </c>
      <c r="E1690" s="3">
        <f t="shared" si="133"/>
        <v>-7.0429058607253179</v>
      </c>
      <c r="F1690" s="22">
        <f t="shared" si="134"/>
        <v>1.2838414634146342</v>
      </c>
    </row>
    <row r="1691" spans="1:6" x14ac:dyDescent="0.2">
      <c r="A1691" s="11" t="s">
        <v>657</v>
      </c>
      <c r="B1691" s="24">
        <f t="shared" si="130"/>
        <v>2</v>
      </c>
      <c r="C1691" s="22">
        <f t="shared" si="131"/>
        <v>6.5</v>
      </c>
      <c r="D1691" s="3">
        <f t="shared" si="132"/>
        <v>7.3999999999999995</v>
      </c>
      <c r="E1691" s="3">
        <f t="shared" si="133"/>
        <v>-7.1251210752275931</v>
      </c>
      <c r="F1691" s="22">
        <f t="shared" si="134"/>
        <v>3.25</v>
      </c>
    </row>
    <row r="1692" spans="1:6" x14ac:dyDescent="0.2">
      <c r="A1692" s="11" t="s">
        <v>1417</v>
      </c>
      <c r="B1692" s="24">
        <f t="shared" si="130"/>
        <v>2</v>
      </c>
      <c r="C1692" s="22">
        <f t="shared" si="131"/>
        <v>5</v>
      </c>
      <c r="D1692" s="3">
        <f t="shared" si="132"/>
        <v>3.4</v>
      </c>
      <c r="E1692" s="3">
        <f t="shared" si="133"/>
        <v>-7.2065877944596552</v>
      </c>
      <c r="F1692" s="22">
        <f t="shared" si="134"/>
        <v>2.5</v>
      </c>
    </row>
    <row r="1693" spans="1:6" x14ac:dyDescent="0.2">
      <c r="A1693" s="11" t="s">
        <v>1129</v>
      </c>
      <c r="B1693" s="24">
        <f t="shared" si="130"/>
        <v>6</v>
      </c>
      <c r="C1693" s="22">
        <f t="shared" si="131"/>
        <v>5.2737195121951217</v>
      </c>
      <c r="D1693" s="3">
        <f t="shared" si="132"/>
        <v>-1.5</v>
      </c>
      <c r="E1693" s="3">
        <f t="shared" si="133"/>
        <v>-7.2223494463227187</v>
      </c>
      <c r="F1693" s="22">
        <f t="shared" si="134"/>
        <v>0.87895325203252028</v>
      </c>
    </row>
    <row r="1694" spans="1:6" x14ac:dyDescent="0.2">
      <c r="A1694" s="11" t="s">
        <v>474</v>
      </c>
      <c r="B1694" s="24">
        <f t="shared" si="130"/>
        <v>7</v>
      </c>
      <c r="C1694" s="22">
        <f t="shared" si="131"/>
        <v>2.2509240731707316</v>
      </c>
      <c r="D1694" s="3">
        <f t="shared" si="132"/>
        <v>-7.2</v>
      </c>
      <c r="E1694" s="3">
        <f t="shared" si="133"/>
        <v>-7.2528688165558179</v>
      </c>
      <c r="F1694" s="22">
        <f t="shared" si="134"/>
        <v>0.32156058188153308</v>
      </c>
    </row>
    <row r="1695" spans="1:6" x14ac:dyDescent="0.2">
      <c r="A1695" s="11" t="s">
        <v>1783</v>
      </c>
      <c r="B1695" s="24">
        <f t="shared" si="130"/>
        <v>7</v>
      </c>
      <c r="C1695" s="22">
        <f t="shared" si="131"/>
        <v>5.6022364390243906</v>
      </c>
      <c r="D1695" s="3">
        <f t="shared" si="132"/>
        <v>-2.2999999999999998</v>
      </c>
      <c r="E1695" s="3">
        <f t="shared" si="133"/>
        <v>-7.2537892891354865</v>
      </c>
      <c r="F1695" s="22">
        <f t="shared" si="134"/>
        <v>0.80031949128919866</v>
      </c>
    </row>
    <row r="1696" spans="1:6" x14ac:dyDescent="0.2">
      <c r="A1696" s="11" t="s">
        <v>843</v>
      </c>
      <c r="B1696" s="24">
        <f t="shared" si="130"/>
        <v>7</v>
      </c>
      <c r="C1696" s="22">
        <f t="shared" si="131"/>
        <v>5.2924123170731701</v>
      </c>
      <c r="D1696" s="3">
        <f t="shared" si="132"/>
        <v>-1.9999999999999998</v>
      </c>
      <c r="E1696" s="3">
        <f t="shared" si="133"/>
        <v>-7.2724287905116292</v>
      </c>
      <c r="F1696" s="22">
        <f t="shared" si="134"/>
        <v>0.75605890243902429</v>
      </c>
    </row>
    <row r="1697" spans="1:6" x14ac:dyDescent="0.2">
      <c r="A1697" s="11" t="s">
        <v>1658</v>
      </c>
      <c r="B1697" s="24">
        <f t="shared" si="130"/>
        <v>6</v>
      </c>
      <c r="C1697" s="22">
        <f t="shared" si="131"/>
        <v>3.4173956829268293</v>
      </c>
      <c r="D1697" s="3">
        <f t="shared" si="132"/>
        <v>-4.8999999999999995</v>
      </c>
      <c r="E1697" s="3">
        <f t="shared" si="133"/>
        <v>-7.2827412759309631</v>
      </c>
      <c r="F1697" s="22">
        <f t="shared" si="134"/>
        <v>0.56956594715447151</v>
      </c>
    </row>
    <row r="1698" spans="1:6" x14ac:dyDescent="0.2">
      <c r="A1698" s="11" t="s">
        <v>1009</v>
      </c>
      <c r="B1698" s="24">
        <f t="shared" si="130"/>
        <v>7</v>
      </c>
      <c r="C1698" s="22">
        <f t="shared" si="131"/>
        <v>26.978048780487807</v>
      </c>
      <c r="D1698" s="3">
        <f t="shared" si="132"/>
        <v>48</v>
      </c>
      <c r="E1698" s="3">
        <f t="shared" si="133"/>
        <v>-7.3120621564791399</v>
      </c>
      <c r="F1698" s="22">
        <f t="shared" si="134"/>
        <v>3.8540069686411154</v>
      </c>
    </row>
    <row r="1699" spans="1:6" x14ac:dyDescent="0.2">
      <c r="A1699" s="11" t="s">
        <v>1704</v>
      </c>
      <c r="B1699" s="24">
        <f t="shared" si="130"/>
        <v>7</v>
      </c>
      <c r="C1699" s="22">
        <f t="shared" si="131"/>
        <v>22.802439024390242</v>
      </c>
      <c r="D1699" s="3">
        <f t="shared" si="132"/>
        <v>39.200000000000003</v>
      </c>
      <c r="E1699" s="3">
        <f t="shared" si="133"/>
        <v>-7.3518508192677494</v>
      </c>
      <c r="F1699" s="22">
        <f t="shared" si="134"/>
        <v>3.2574912891986059</v>
      </c>
    </row>
    <row r="1700" spans="1:6" x14ac:dyDescent="0.2">
      <c r="A1700" s="11" t="s">
        <v>1505</v>
      </c>
      <c r="B1700" s="24">
        <f t="shared" si="130"/>
        <v>1</v>
      </c>
      <c r="C1700" s="22">
        <f t="shared" si="131"/>
        <v>2.42</v>
      </c>
      <c r="D1700" s="3">
        <f t="shared" si="132"/>
        <v>-2.2999999999999998</v>
      </c>
      <c r="E1700" s="3">
        <f t="shared" si="133"/>
        <v>-7.3988530857454942</v>
      </c>
      <c r="F1700" s="22">
        <f t="shared" si="134"/>
        <v>2.42</v>
      </c>
    </row>
    <row r="1701" spans="1:6" x14ac:dyDescent="0.2">
      <c r="A1701" s="11" t="s">
        <v>1727</v>
      </c>
      <c r="B1701" s="24">
        <f t="shared" si="130"/>
        <v>5</v>
      </c>
      <c r="C1701" s="22">
        <f t="shared" si="131"/>
        <v>13.282926829268291</v>
      </c>
      <c r="D1701" s="3">
        <f t="shared" si="132"/>
        <v>20.3</v>
      </c>
      <c r="E1701" s="3">
        <f t="shared" si="133"/>
        <v>-7.4364365195072404</v>
      </c>
      <c r="F1701" s="22">
        <f t="shared" si="134"/>
        <v>2.6565853658536582</v>
      </c>
    </row>
    <row r="1702" spans="1:6" x14ac:dyDescent="0.2">
      <c r="A1702" s="11" t="s">
        <v>789</v>
      </c>
      <c r="B1702" s="24">
        <f t="shared" si="130"/>
        <v>4</v>
      </c>
      <c r="C1702" s="22">
        <f t="shared" si="131"/>
        <v>1.8518920000000001</v>
      </c>
      <c r="D1702" s="3">
        <f t="shared" si="132"/>
        <v>-6.6</v>
      </c>
      <c r="E1702" s="3">
        <f t="shared" si="133"/>
        <v>-7.4580169434273618</v>
      </c>
      <c r="F1702" s="22">
        <f t="shared" si="134"/>
        <v>0.46297300000000002</v>
      </c>
    </row>
    <row r="1703" spans="1:6" x14ac:dyDescent="0.2">
      <c r="A1703" s="11" t="s">
        <v>99</v>
      </c>
      <c r="B1703" s="24">
        <f t="shared" si="130"/>
        <v>6</v>
      </c>
      <c r="C1703" s="22">
        <f t="shared" si="131"/>
        <v>4.0140243902439021</v>
      </c>
      <c r="D1703" s="3">
        <f t="shared" si="132"/>
        <v>-4.7</v>
      </c>
      <c r="E1703" s="3">
        <f t="shared" si="133"/>
        <v>-7.4609636226493459</v>
      </c>
      <c r="F1703" s="22">
        <f t="shared" si="134"/>
        <v>0.66900406504065035</v>
      </c>
    </row>
    <row r="1704" spans="1:6" x14ac:dyDescent="0.2">
      <c r="A1704" s="11" t="s">
        <v>1667</v>
      </c>
      <c r="B1704" s="24">
        <f t="shared" si="130"/>
        <v>4</v>
      </c>
      <c r="C1704" s="22">
        <f t="shared" si="131"/>
        <v>14.833332</v>
      </c>
      <c r="D1704" s="3">
        <f t="shared" si="132"/>
        <v>24.799999999999997</v>
      </c>
      <c r="E1704" s="3">
        <f t="shared" si="133"/>
        <v>-7.475645848186276</v>
      </c>
      <c r="F1704" s="22">
        <f t="shared" si="134"/>
        <v>3.7083330000000001</v>
      </c>
    </row>
    <row r="1705" spans="1:6" x14ac:dyDescent="0.2">
      <c r="A1705" s="11" t="s">
        <v>1191</v>
      </c>
      <c r="B1705" s="24">
        <f t="shared" si="130"/>
        <v>6</v>
      </c>
      <c r="C1705" s="22">
        <f t="shared" si="131"/>
        <v>3.5667078780487804</v>
      </c>
      <c r="D1705" s="3">
        <f t="shared" si="132"/>
        <v>-5.2000000000000011</v>
      </c>
      <c r="E1705" s="3">
        <f t="shared" si="133"/>
        <v>-7.5037839560056883</v>
      </c>
      <c r="F1705" s="22">
        <f t="shared" si="134"/>
        <v>0.59445131300813003</v>
      </c>
    </row>
    <row r="1706" spans="1:6" x14ac:dyDescent="0.2">
      <c r="A1706" s="11" t="s">
        <v>917</v>
      </c>
      <c r="B1706" s="24">
        <f t="shared" si="130"/>
        <v>4</v>
      </c>
      <c r="C1706" s="22">
        <f t="shared" si="131"/>
        <v>13</v>
      </c>
      <c r="D1706" s="3">
        <f t="shared" si="132"/>
        <v>20.200000000000003</v>
      </c>
      <c r="E1706" s="3">
        <f t="shared" si="133"/>
        <v>-7.5102033778414823</v>
      </c>
      <c r="F1706" s="22">
        <f t="shared" si="134"/>
        <v>3.25</v>
      </c>
    </row>
    <row r="1707" spans="1:6" x14ac:dyDescent="0.2">
      <c r="A1707" s="11" t="s">
        <v>1564</v>
      </c>
      <c r="B1707" s="24">
        <f t="shared" si="130"/>
        <v>7</v>
      </c>
      <c r="C1707" s="22">
        <f t="shared" si="131"/>
        <v>9.5439047317073165</v>
      </c>
      <c r="D1707" s="3">
        <f t="shared" si="132"/>
        <v>7.4</v>
      </c>
      <c r="E1707" s="3">
        <f t="shared" si="133"/>
        <v>-7.611702345928383</v>
      </c>
      <c r="F1707" s="22">
        <f t="shared" si="134"/>
        <v>1.3634149616724738</v>
      </c>
    </row>
    <row r="1708" spans="1:6" x14ac:dyDescent="0.2">
      <c r="A1708" s="11" t="s">
        <v>688</v>
      </c>
      <c r="B1708" s="24">
        <f t="shared" si="130"/>
        <v>6</v>
      </c>
      <c r="C1708" s="22">
        <f t="shared" si="131"/>
        <v>16.963414634146339</v>
      </c>
      <c r="D1708" s="3">
        <f t="shared" si="132"/>
        <v>27.6</v>
      </c>
      <c r="E1708" s="3">
        <f t="shared" si="133"/>
        <v>-7.6509794912809905</v>
      </c>
      <c r="F1708" s="22">
        <f t="shared" si="134"/>
        <v>2.8272357723577231</v>
      </c>
    </row>
    <row r="1709" spans="1:6" x14ac:dyDescent="0.2">
      <c r="A1709" s="11" t="s">
        <v>1828</v>
      </c>
      <c r="B1709" s="24">
        <f t="shared" si="130"/>
        <v>5</v>
      </c>
      <c r="C1709" s="22">
        <f t="shared" si="131"/>
        <v>7.9106431219512192</v>
      </c>
      <c r="D1709" s="3">
        <f t="shared" si="132"/>
        <v>7.5000000000000009</v>
      </c>
      <c r="E1709" s="3">
        <f t="shared" si="133"/>
        <v>-7.6560554940015253</v>
      </c>
      <c r="F1709" s="22">
        <f t="shared" si="134"/>
        <v>1.5821286243902439</v>
      </c>
    </row>
    <row r="1710" spans="1:6" x14ac:dyDescent="0.2">
      <c r="A1710" s="11" t="s">
        <v>1293</v>
      </c>
      <c r="B1710" s="24">
        <f t="shared" si="130"/>
        <v>7</v>
      </c>
      <c r="C1710" s="22">
        <f t="shared" si="131"/>
        <v>19.838487609756097</v>
      </c>
      <c r="D1710" s="3">
        <f t="shared" si="132"/>
        <v>30.999999999999996</v>
      </c>
      <c r="E1710" s="3">
        <f t="shared" si="133"/>
        <v>-7.6768769766525615</v>
      </c>
      <c r="F1710" s="22">
        <f t="shared" si="134"/>
        <v>2.8340696585365852</v>
      </c>
    </row>
    <row r="1711" spans="1:6" x14ac:dyDescent="0.2">
      <c r="A1711" s="11" t="s">
        <v>578</v>
      </c>
      <c r="B1711" s="24">
        <f t="shared" si="130"/>
        <v>7</v>
      </c>
      <c r="C1711" s="22">
        <f t="shared" si="131"/>
        <v>17.602439024390243</v>
      </c>
      <c r="D1711" s="3">
        <f t="shared" si="132"/>
        <v>25.6</v>
      </c>
      <c r="E1711" s="3">
        <f t="shared" si="133"/>
        <v>-7.8563083009175987</v>
      </c>
      <c r="F1711" s="22">
        <f t="shared" si="134"/>
        <v>2.5146341463414634</v>
      </c>
    </row>
    <row r="1712" spans="1:6" x14ac:dyDescent="0.2">
      <c r="A1712" s="11" t="s">
        <v>604</v>
      </c>
      <c r="B1712" s="24">
        <f t="shared" si="130"/>
        <v>7</v>
      </c>
      <c r="C1712" s="22">
        <f t="shared" si="131"/>
        <v>5.6389024390243909</v>
      </c>
      <c r="D1712" s="3">
        <f t="shared" si="132"/>
        <v>-2.9</v>
      </c>
      <c r="E1712" s="3">
        <f t="shared" si="133"/>
        <v>-7.8685006150975987</v>
      </c>
      <c r="F1712" s="22">
        <f t="shared" si="134"/>
        <v>0.80555749128919873</v>
      </c>
    </row>
    <row r="1713" spans="1:6" x14ac:dyDescent="0.2">
      <c r="A1713" s="11" t="s">
        <v>1462</v>
      </c>
      <c r="B1713" s="24">
        <f t="shared" si="130"/>
        <v>1</v>
      </c>
      <c r="C1713" s="22">
        <f t="shared" si="131"/>
        <v>3.5</v>
      </c>
      <c r="D1713" s="3">
        <f t="shared" si="132"/>
        <v>0</v>
      </c>
      <c r="E1713" s="3">
        <f t="shared" si="133"/>
        <v>-7.9470198675496686</v>
      </c>
      <c r="F1713" s="22">
        <f t="shared" si="134"/>
        <v>3.5</v>
      </c>
    </row>
    <row r="1714" spans="1:6" x14ac:dyDescent="0.2">
      <c r="A1714" s="11" t="s">
        <v>712</v>
      </c>
      <c r="B1714" s="24">
        <f t="shared" si="130"/>
        <v>5</v>
      </c>
      <c r="C1714" s="22">
        <f t="shared" si="131"/>
        <v>5.7445121951219518</v>
      </c>
      <c r="D1714" s="3">
        <f t="shared" si="132"/>
        <v>0.40000000000000036</v>
      </c>
      <c r="E1714" s="3">
        <f t="shared" si="133"/>
        <v>-7.9904944809610283</v>
      </c>
      <c r="F1714" s="22">
        <f t="shared" si="134"/>
        <v>1.1489024390243903</v>
      </c>
    </row>
    <row r="1715" spans="1:6" x14ac:dyDescent="0.2">
      <c r="A1715" s="11" t="s">
        <v>399</v>
      </c>
      <c r="B1715" s="24">
        <f t="shared" si="130"/>
        <v>2</v>
      </c>
      <c r="C1715" s="22">
        <f t="shared" si="131"/>
        <v>8</v>
      </c>
      <c r="D1715" s="3">
        <f t="shared" si="132"/>
        <v>10.5</v>
      </c>
      <c r="E1715" s="3">
        <f t="shared" si="133"/>
        <v>-8.012375172254151</v>
      </c>
      <c r="F1715" s="22">
        <f t="shared" si="134"/>
        <v>4</v>
      </c>
    </row>
    <row r="1716" spans="1:6" x14ac:dyDescent="0.2">
      <c r="A1716" s="11" t="s">
        <v>1894</v>
      </c>
      <c r="B1716" s="24">
        <f t="shared" si="130"/>
        <v>5</v>
      </c>
      <c r="C1716" s="22">
        <f t="shared" si="131"/>
        <v>10.585365853658537</v>
      </c>
      <c r="D1716" s="3">
        <f t="shared" si="132"/>
        <v>13.100000000000001</v>
      </c>
      <c r="E1716" s="3">
        <f t="shared" si="133"/>
        <v>-8.0703657692461501</v>
      </c>
      <c r="F1716" s="22">
        <f t="shared" si="134"/>
        <v>2.1170731707317074</v>
      </c>
    </row>
    <row r="1717" spans="1:6" x14ac:dyDescent="0.2">
      <c r="A1717" s="11" t="s">
        <v>1291</v>
      </c>
      <c r="B1717" s="24">
        <f t="shared" si="130"/>
        <v>4</v>
      </c>
      <c r="C1717" s="22">
        <f t="shared" si="131"/>
        <v>6.4193550000000004</v>
      </c>
      <c r="D1717" s="3">
        <f t="shared" si="132"/>
        <v>5</v>
      </c>
      <c r="E1717" s="3">
        <f t="shared" si="133"/>
        <v>-8.0718136063029995</v>
      </c>
      <c r="F1717" s="22">
        <f t="shared" si="134"/>
        <v>1.6048387500000001</v>
      </c>
    </row>
    <row r="1718" spans="1:6" x14ac:dyDescent="0.2">
      <c r="A1718" s="11" t="s">
        <v>1782</v>
      </c>
      <c r="B1718" s="24">
        <f t="shared" si="130"/>
        <v>7</v>
      </c>
      <c r="C1718" s="22">
        <f t="shared" si="131"/>
        <v>46.370141975609755</v>
      </c>
      <c r="D1718" s="3">
        <f t="shared" si="132"/>
        <v>94.799999999999983</v>
      </c>
      <c r="E1718" s="3">
        <f t="shared" si="133"/>
        <v>-8.0741661534980409</v>
      </c>
      <c r="F1718" s="22">
        <f t="shared" si="134"/>
        <v>6.6243059965156794</v>
      </c>
    </row>
    <row r="1719" spans="1:6" x14ac:dyDescent="0.2">
      <c r="A1719" s="11" t="s">
        <v>799</v>
      </c>
      <c r="B1719" s="24">
        <f t="shared" si="130"/>
        <v>6</v>
      </c>
      <c r="C1719" s="22">
        <f t="shared" si="131"/>
        <v>2.4493600487804876</v>
      </c>
      <c r="D1719" s="3">
        <f t="shared" si="132"/>
        <v>-7.6</v>
      </c>
      <c r="E1719" s="3">
        <f t="shared" si="133"/>
        <v>-8.1792851584290887</v>
      </c>
      <c r="F1719" s="22">
        <f t="shared" si="134"/>
        <v>0.40822667479674796</v>
      </c>
    </row>
    <row r="1720" spans="1:6" x14ac:dyDescent="0.2">
      <c r="A1720" s="11" t="s">
        <v>1044</v>
      </c>
      <c r="B1720" s="24">
        <f t="shared" si="130"/>
        <v>5</v>
      </c>
      <c r="C1720" s="22">
        <f t="shared" si="131"/>
        <v>12.682114487804878</v>
      </c>
      <c r="D1720" s="3">
        <f t="shared" si="132"/>
        <v>16.600000000000001</v>
      </c>
      <c r="E1720" s="3">
        <f t="shared" si="133"/>
        <v>-8.3518077240111595</v>
      </c>
      <c r="F1720" s="22">
        <f t="shared" si="134"/>
        <v>2.5364228975609757</v>
      </c>
    </row>
    <row r="1721" spans="1:6" x14ac:dyDescent="0.2">
      <c r="A1721" s="11" t="s">
        <v>1702</v>
      </c>
      <c r="B1721" s="24">
        <f t="shared" si="130"/>
        <v>3</v>
      </c>
      <c r="C1721" s="22">
        <f t="shared" si="131"/>
        <v>10.599999</v>
      </c>
      <c r="D1721" s="3">
        <f t="shared" si="132"/>
        <v>15.3</v>
      </c>
      <c r="E1721" s="3">
        <f t="shared" si="133"/>
        <v>-8.3519592119567054</v>
      </c>
      <c r="F1721" s="22">
        <f t="shared" si="134"/>
        <v>3.5333330000000003</v>
      </c>
    </row>
    <row r="1722" spans="1:6" x14ac:dyDescent="0.2">
      <c r="A1722" s="11" t="s">
        <v>975</v>
      </c>
      <c r="B1722" s="24">
        <f t="shared" si="130"/>
        <v>4</v>
      </c>
      <c r="C1722" s="22">
        <f t="shared" si="131"/>
        <v>3.9222800000000002</v>
      </c>
      <c r="D1722" s="3">
        <f t="shared" si="132"/>
        <v>-3.4</v>
      </c>
      <c r="E1722" s="3">
        <f t="shared" si="133"/>
        <v>-8.541365442809111</v>
      </c>
      <c r="F1722" s="22">
        <f t="shared" si="134"/>
        <v>0.98057000000000005</v>
      </c>
    </row>
    <row r="1723" spans="1:6" x14ac:dyDescent="0.2">
      <c r="A1723" s="11" t="s">
        <v>176</v>
      </c>
      <c r="B1723" s="24">
        <f t="shared" si="130"/>
        <v>3</v>
      </c>
      <c r="C1723" s="22">
        <f t="shared" si="131"/>
        <v>3.361399</v>
      </c>
      <c r="D1723" s="3">
        <f t="shared" si="132"/>
        <v>-3.7</v>
      </c>
      <c r="E1723" s="3">
        <f t="shared" si="133"/>
        <v>-8.5449154046636515</v>
      </c>
      <c r="F1723" s="22">
        <f t="shared" si="134"/>
        <v>1.1204663333333333</v>
      </c>
    </row>
    <row r="1724" spans="1:6" x14ac:dyDescent="0.2">
      <c r="A1724" s="11" t="s">
        <v>68</v>
      </c>
      <c r="B1724" s="24">
        <f t="shared" si="130"/>
        <v>4</v>
      </c>
      <c r="C1724" s="22">
        <f t="shared" si="131"/>
        <v>16.375</v>
      </c>
      <c r="D1724" s="3">
        <f t="shared" si="132"/>
        <v>28</v>
      </c>
      <c r="E1724" s="3">
        <f t="shared" si="133"/>
        <v>-8.5682272394763608</v>
      </c>
      <c r="F1724" s="22">
        <f t="shared" si="134"/>
        <v>4.09375</v>
      </c>
    </row>
    <row r="1725" spans="1:6" x14ac:dyDescent="0.2">
      <c r="A1725" s="11" t="s">
        <v>591</v>
      </c>
      <c r="B1725" s="24">
        <f t="shared" si="130"/>
        <v>7</v>
      </c>
      <c r="C1725" s="22">
        <f t="shared" si="131"/>
        <v>22.041463414634144</v>
      </c>
      <c r="D1725" s="3">
        <f t="shared" si="132"/>
        <v>36.4</v>
      </c>
      <c r="E1725" s="3">
        <f t="shared" si="133"/>
        <v>-8.6694993396536493</v>
      </c>
      <c r="F1725" s="22">
        <f t="shared" si="134"/>
        <v>3.1487804878048777</v>
      </c>
    </row>
    <row r="1726" spans="1:6" x14ac:dyDescent="0.2">
      <c r="A1726" s="11" t="s">
        <v>966</v>
      </c>
      <c r="B1726" s="24">
        <f t="shared" si="130"/>
        <v>3</v>
      </c>
      <c r="C1726" s="22">
        <f t="shared" si="131"/>
        <v>2.65</v>
      </c>
      <c r="D1726" s="3">
        <f t="shared" si="132"/>
        <v>-5.6</v>
      </c>
      <c r="E1726" s="3">
        <f t="shared" si="133"/>
        <v>-8.6765832976672481</v>
      </c>
      <c r="F1726" s="22">
        <f t="shared" si="134"/>
        <v>0.8833333333333333</v>
      </c>
    </row>
    <row r="1727" spans="1:6" x14ac:dyDescent="0.2">
      <c r="A1727" s="11" t="s">
        <v>1398</v>
      </c>
      <c r="B1727" s="24">
        <f t="shared" si="130"/>
        <v>3</v>
      </c>
      <c r="C1727" s="22">
        <f t="shared" si="131"/>
        <v>5.5</v>
      </c>
      <c r="D1727" s="3">
        <f t="shared" si="132"/>
        <v>1.9000000000000004</v>
      </c>
      <c r="E1727" s="3">
        <f t="shared" si="133"/>
        <v>-8.7065877944596544</v>
      </c>
      <c r="F1727" s="22">
        <f t="shared" si="134"/>
        <v>1.8333333333333333</v>
      </c>
    </row>
    <row r="1728" spans="1:6" x14ac:dyDescent="0.2">
      <c r="A1728" s="11" t="s">
        <v>1861</v>
      </c>
      <c r="B1728" s="24">
        <f t="shared" si="130"/>
        <v>3</v>
      </c>
      <c r="C1728" s="22">
        <f t="shared" si="131"/>
        <v>6.1</v>
      </c>
      <c r="D1728" s="3">
        <f t="shared" si="132"/>
        <v>3.2</v>
      </c>
      <c r="E1728" s="3">
        <f t="shared" si="133"/>
        <v>-8.7081522769624229</v>
      </c>
      <c r="F1728" s="22">
        <f t="shared" si="134"/>
        <v>2.0333333333333332</v>
      </c>
    </row>
    <row r="1729" spans="1:6" x14ac:dyDescent="0.2">
      <c r="A1729" s="11" t="s">
        <v>1142</v>
      </c>
      <c r="B1729" s="24">
        <f t="shared" si="130"/>
        <v>4</v>
      </c>
      <c r="C1729" s="22">
        <f t="shared" si="131"/>
        <v>0.73023499999999997</v>
      </c>
      <c r="D1729" s="3">
        <f t="shared" si="132"/>
        <v>-8.6999999999999993</v>
      </c>
      <c r="E1729" s="3">
        <f t="shared" si="133"/>
        <v>-8.7169644132030282</v>
      </c>
      <c r="F1729" s="22">
        <f t="shared" si="134"/>
        <v>0.18255874999999999</v>
      </c>
    </row>
    <row r="1730" spans="1:6" x14ac:dyDescent="0.2">
      <c r="A1730" s="11" t="s">
        <v>338</v>
      </c>
      <c r="B1730" s="24">
        <f t="shared" ref="B1730:B1793" si="135">SUMIF(Player,A1730,Count)</f>
        <v>5</v>
      </c>
      <c r="C1730" s="22">
        <f t="shared" ref="C1730:C1793" si="136">SUMIF(Player,A1730,Cap)/1000000</f>
        <v>18.903658536585365</v>
      </c>
      <c r="D1730" s="3">
        <f t="shared" ref="D1730:D1793" si="137">SUMIF(Player,A1730,GVT)</f>
        <v>32.6</v>
      </c>
      <c r="E1730" s="3">
        <f t="shared" ref="E1730:E1793" si="138">SUMIF(Player,A1730,GVS)</f>
        <v>-8.7347938383567758</v>
      </c>
      <c r="F1730" s="22">
        <f t="shared" ref="F1730:F1793" si="139">C1730/B1730</f>
        <v>3.7807317073170728</v>
      </c>
    </row>
    <row r="1731" spans="1:6" x14ac:dyDescent="0.2">
      <c r="A1731" s="11" t="s">
        <v>1865</v>
      </c>
      <c r="B1731" s="24">
        <f t="shared" si="135"/>
        <v>2</v>
      </c>
      <c r="C1731" s="22">
        <f t="shared" si="136"/>
        <v>5</v>
      </c>
      <c r="D1731" s="3">
        <f t="shared" si="137"/>
        <v>1.8</v>
      </c>
      <c r="E1731" s="3">
        <f t="shared" si="138"/>
        <v>-8.8065877944596558</v>
      </c>
      <c r="F1731" s="22">
        <f t="shared" si="139"/>
        <v>2.5</v>
      </c>
    </row>
    <row r="1732" spans="1:6" x14ac:dyDescent="0.2">
      <c r="A1732" s="11" t="s">
        <v>392</v>
      </c>
      <c r="B1732" s="24">
        <f t="shared" si="135"/>
        <v>1</v>
      </c>
      <c r="C1732" s="22">
        <f t="shared" si="136"/>
        <v>2.5</v>
      </c>
      <c r="D1732" s="3">
        <f t="shared" si="137"/>
        <v>-3.5</v>
      </c>
      <c r="E1732" s="3">
        <f t="shared" si="138"/>
        <v>-8.8085745494265417</v>
      </c>
      <c r="F1732" s="22">
        <f t="shared" si="139"/>
        <v>2.5</v>
      </c>
    </row>
    <row r="1733" spans="1:6" x14ac:dyDescent="0.2">
      <c r="A1733" s="11" t="s">
        <v>1081</v>
      </c>
      <c r="B1733" s="24">
        <f t="shared" si="135"/>
        <v>7</v>
      </c>
      <c r="C1733" s="22">
        <f t="shared" si="136"/>
        <v>53.226882926829269</v>
      </c>
      <c r="D1733" s="3">
        <f t="shared" si="137"/>
        <v>108.9</v>
      </c>
      <c r="E1733" s="3">
        <f t="shared" si="138"/>
        <v>-8.8290185106848611</v>
      </c>
      <c r="F1733" s="22">
        <f t="shared" si="139"/>
        <v>7.6038404181184669</v>
      </c>
    </row>
    <row r="1734" spans="1:6" x14ac:dyDescent="0.2">
      <c r="A1734" s="11" t="s">
        <v>850</v>
      </c>
      <c r="B1734" s="24">
        <f t="shared" si="135"/>
        <v>6</v>
      </c>
      <c r="C1734" s="22">
        <f t="shared" si="136"/>
        <v>22.873170731707315</v>
      </c>
      <c r="D1734" s="3">
        <f t="shared" si="137"/>
        <v>37.1</v>
      </c>
      <c r="E1734" s="3">
        <f t="shared" si="138"/>
        <v>-8.8563678176132292</v>
      </c>
      <c r="F1734" s="22">
        <f t="shared" si="139"/>
        <v>3.8121951219512193</v>
      </c>
    </row>
    <row r="1735" spans="1:6" x14ac:dyDescent="0.2">
      <c r="A1735" s="11" t="s">
        <v>763</v>
      </c>
      <c r="B1735" s="24">
        <f t="shared" si="135"/>
        <v>5</v>
      </c>
      <c r="C1735" s="22">
        <f t="shared" si="136"/>
        <v>3.2706210731707319</v>
      </c>
      <c r="D1735" s="3">
        <f t="shared" si="137"/>
        <v>-5.9</v>
      </c>
      <c r="E1735" s="3">
        <f t="shared" si="138"/>
        <v>-8.8884080383642026</v>
      </c>
      <c r="F1735" s="22">
        <f t="shared" si="139"/>
        <v>0.65412421463414638</v>
      </c>
    </row>
    <row r="1736" spans="1:6" x14ac:dyDescent="0.2">
      <c r="A1736" s="11" t="s">
        <v>329</v>
      </c>
      <c r="B1736" s="24">
        <f t="shared" si="135"/>
        <v>3</v>
      </c>
      <c r="C1736" s="22">
        <f t="shared" si="136"/>
        <v>5.75</v>
      </c>
      <c r="D1736" s="3">
        <f t="shared" si="137"/>
        <v>2.2999999999999998</v>
      </c>
      <c r="E1736" s="3">
        <f t="shared" si="138"/>
        <v>-8.9276069603336214</v>
      </c>
      <c r="F1736" s="22">
        <f t="shared" si="139"/>
        <v>1.9166666666666667</v>
      </c>
    </row>
    <row r="1737" spans="1:6" x14ac:dyDescent="0.2">
      <c r="A1737" s="11" t="s">
        <v>790</v>
      </c>
      <c r="B1737" s="24">
        <f t="shared" si="135"/>
        <v>7</v>
      </c>
      <c r="C1737" s="22">
        <f t="shared" si="136"/>
        <v>22.687325731707318</v>
      </c>
      <c r="D1737" s="3">
        <f t="shared" si="137"/>
        <v>37.4</v>
      </c>
      <c r="E1737" s="3">
        <f t="shared" si="138"/>
        <v>-8.9326179664967817</v>
      </c>
      <c r="F1737" s="22">
        <f t="shared" si="139"/>
        <v>3.2410465331010454</v>
      </c>
    </row>
    <row r="1738" spans="1:6" x14ac:dyDescent="0.2">
      <c r="A1738" s="11" t="s">
        <v>1408</v>
      </c>
      <c r="B1738" s="24">
        <f t="shared" si="135"/>
        <v>3</v>
      </c>
      <c r="C1738" s="22">
        <f t="shared" si="136"/>
        <v>0.76470300000000002</v>
      </c>
      <c r="D1738" s="3">
        <f t="shared" si="137"/>
        <v>-8.4</v>
      </c>
      <c r="E1738" s="3">
        <f t="shared" si="138"/>
        <v>-8.9795194109660272</v>
      </c>
      <c r="F1738" s="22">
        <f t="shared" si="139"/>
        <v>0.25490099999999999</v>
      </c>
    </row>
    <row r="1739" spans="1:6" x14ac:dyDescent="0.2">
      <c r="A1739" s="11" t="s">
        <v>1280</v>
      </c>
      <c r="B1739" s="24">
        <f t="shared" si="135"/>
        <v>7</v>
      </c>
      <c r="C1739" s="22">
        <f t="shared" si="136"/>
        <v>9.9566751951219512</v>
      </c>
      <c r="D1739" s="3">
        <f t="shared" si="137"/>
        <v>6</v>
      </c>
      <c r="E1739" s="3">
        <f t="shared" si="138"/>
        <v>-9.0051996271259629</v>
      </c>
      <c r="F1739" s="22">
        <f t="shared" si="139"/>
        <v>1.4223821707317073</v>
      </c>
    </row>
    <row r="1740" spans="1:6" x14ac:dyDescent="0.2">
      <c r="A1740" s="11" t="s">
        <v>429</v>
      </c>
      <c r="B1740" s="24">
        <f t="shared" si="135"/>
        <v>3</v>
      </c>
      <c r="C1740" s="22">
        <f t="shared" si="136"/>
        <v>4.7499989999999999</v>
      </c>
      <c r="D1740" s="3">
        <f t="shared" si="137"/>
        <v>-0.59999999999999976</v>
      </c>
      <c r="E1740" s="3">
        <f t="shared" si="138"/>
        <v>-9.0892581677967215</v>
      </c>
      <c r="F1740" s="22">
        <f t="shared" si="139"/>
        <v>1.5833329999999999</v>
      </c>
    </row>
    <row r="1741" spans="1:6" x14ac:dyDescent="0.2">
      <c r="A1741" t="s">
        <v>112</v>
      </c>
      <c r="B1741" s="24">
        <f t="shared" si="135"/>
        <v>7</v>
      </c>
      <c r="C1741" s="22">
        <f t="shared" si="136"/>
        <v>22.098780487804877</v>
      </c>
      <c r="D1741" s="3">
        <f t="shared" si="137"/>
        <v>35.1</v>
      </c>
      <c r="E1741" s="3">
        <f t="shared" si="138"/>
        <v>-9.2456290377942985</v>
      </c>
      <c r="F1741" s="22">
        <f t="shared" si="139"/>
        <v>3.1569686411149824</v>
      </c>
    </row>
    <row r="1742" spans="1:6" x14ac:dyDescent="0.2">
      <c r="A1742" s="11" t="s">
        <v>592</v>
      </c>
      <c r="B1742" s="24">
        <f t="shared" si="135"/>
        <v>6</v>
      </c>
      <c r="C1742" s="22">
        <f t="shared" si="136"/>
        <v>10.692141707317074</v>
      </c>
      <c r="D1742" s="3">
        <f t="shared" si="137"/>
        <v>10.000000000000002</v>
      </c>
      <c r="E1742" s="3">
        <f t="shared" si="138"/>
        <v>-9.3071886126342989</v>
      </c>
      <c r="F1742" s="22">
        <f t="shared" si="139"/>
        <v>1.782023617886179</v>
      </c>
    </row>
    <row r="1743" spans="1:6" x14ac:dyDescent="0.2">
      <c r="A1743" s="11" t="s">
        <v>1345</v>
      </c>
      <c r="B1743" s="24">
        <f t="shared" si="135"/>
        <v>6</v>
      </c>
      <c r="C1743" s="22">
        <f t="shared" si="136"/>
        <v>4.6612804878048788</v>
      </c>
      <c r="D1743" s="3">
        <f t="shared" si="137"/>
        <v>-5</v>
      </c>
      <c r="E1743" s="3">
        <f t="shared" si="138"/>
        <v>-9.3324566303826906</v>
      </c>
      <c r="F1743" s="22">
        <f t="shared" si="139"/>
        <v>0.7768800813008131</v>
      </c>
    </row>
    <row r="1744" spans="1:6" x14ac:dyDescent="0.2">
      <c r="A1744" s="11" t="s">
        <v>318</v>
      </c>
      <c r="B1744" s="24">
        <f t="shared" si="135"/>
        <v>7</v>
      </c>
      <c r="C1744" s="22">
        <f t="shared" si="136"/>
        <v>20.634146341463417</v>
      </c>
      <c r="D1744" s="3">
        <f t="shared" si="137"/>
        <v>30.099999999999998</v>
      </c>
      <c r="E1744" s="3">
        <f t="shared" si="138"/>
        <v>-9.4851743059964022</v>
      </c>
      <c r="F1744" s="22">
        <f t="shared" si="139"/>
        <v>2.9477351916376309</v>
      </c>
    </row>
    <row r="1745" spans="1:6" x14ac:dyDescent="0.2">
      <c r="A1745" s="11" t="s">
        <v>1827</v>
      </c>
      <c r="B1745" s="24">
        <f t="shared" si="135"/>
        <v>2</v>
      </c>
      <c r="C1745" s="22">
        <f t="shared" si="136"/>
        <v>5.8</v>
      </c>
      <c r="D1745" s="3">
        <f t="shared" si="137"/>
        <v>3.2</v>
      </c>
      <c r="E1745" s="3">
        <f t="shared" si="138"/>
        <v>-9.5147977618715203</v>
      </c>
      <c r="F1745" s="22">
        <f t="shared" si="139"/>
        <v>2.9</v>
      </c>
    </row>
    <row r="1746" spans="1:6" x14ac:dyDescent="0.2">
      <c r="A1746" s="11" t="s">
        <v>300</v>
      </c>
      <c r="B1746" s="24">
        <f t="shared" si="135"/>
        <v>5</v>
      </c>
      <c r="C1746" s="22">
        <f t="shared" si="136"/>
        <v>10.239467902439024</v>
      </c>
      <c r="D1746" s="3">
        <f t="shared" si="137"/>
        <v>11.2</v>
      </c>
      <c r="E1746" s="3">
        <f t="shared" si="138"/>
        <v>-9.6286322450107047</v>
      </c>
      <c r="F1746" s="22">
        <f t="shared" si="139"/>
        <v>2.0478935804878047</v>
      </c>
    </row>
    <row r="1747" spans="1:6" x14ac:dyDescent="0.2">
      <c r="A1747" s="11" t="s">
        <v>1543</v>
      </c>
      <c r="B1747" s="24">
        <f t="shared" si="135"/>
        <v>6</v>
      </c>
      <c r="C1747" s="22">
        <f t="shared" si="136"/>
        <v>18.445121951219512</v>
      </c>
      <c r="D1747" s="3">
        <f t="shared" si="137"/>
        <v>28.4</v>
      </c>
      <c r="E1747" s="3">
        <f t="shared" si="138"/>
        <v>-9.7140117195035014</v>
      </c>
      <c r="F1747" s="22">
        <f t="shared" si="139"/>
        <v>3.0741869918699187</v>
      </c>
    </row>
    <row r="1748" spans="1:6" x14ac:dyDescent="0.2">
      <c r="A1748" s="11" t="s">
        <v>1075</v>
      </c>
      <c r="B1748" s="24">
        <f t="shared" si="135"/>
        <v>4</v>
      </c>
      <c r="C1748" s="22">
        <f t="shared" si="136"/>
        <v>7.2466080000000002</v>
      </c>
      <c r="D1748" s="3">
        <f t="shared" si="137"/>
        <v>4.5999999999999996</v>
      </c>
      <c r="E1748" s="3">
        <f t="shared" si="138"/>
        <v>-9.7857838097803214</v>
      </c>
      <c r="F1748" s="22">
        <f t="shared" si="139"/>
        <v>1.811652</v>
      </c>
    </row>
    <row r="1749" spans="1:6" x14ac:dyDescent="0.2">
      <c r="A1749" s="11" t="s">
        <v>1426</v>
      </c>
      <c r="B1749" s="24">
        <f t="shared" si="135"/>
        <v>4</v>
      </c>
      <c r="C1749" s="22">
        <f t="shared" si="136"/>
        <v>5.438256</v>
      </c>
      <c r="D1749" s="3">
        <f t="shared" si="137"/>
        <v>-9.9999999999999867E-2</v>
      </c>
      <c r="E1749" s="3">
        <f t="shared" si="138"/>
        <v>-9.8606805430396385</v>
      </c>
      <c r="F1749" s="22">
        <f t="shared" si="139"/>
        <v>1.359564</v>
      </c>
    </row>
    <row r="1750" spans="1:6" x14ac:dyDescent="0.2">
      <c r="A1750" s="11" t="s">
        <v>1616</v>
      </c>
      <c r="B1750" s="24">
        <f t="shared" si="135"/>
        <v>5</v>
      </c>
      <c r="C1750" s="22">
        <f t="shared" si="136"/>
        <v>4.2702464390243904</v>
      </c>
      <c r="D1750" s="3">
        <f t="shared" si="137"/>
        <v>-5.2</v>
      </c>
      <c r="E1750" s="3">
        <f t="shared" si="138"/>
        <v>-9.9383041988705969</v>
      </c>
      <c r="F1750" s="22">
        <f t="shared" si="139"/>
        <v>0.8540492878048781</v>
      </c>
    </row>
    <row r="1751" spans="1:6" x14ac:dyDescent="0.2">
      <c r="A1751" s="11" t="s">
        <v>1859</v>
      </c>
      <c r="B1751" s="24">
        <f t="shared" si="135"/>
        <v>2</v>
      </c>
      <c r="C1751" s="22">
        <f t="shared" si="136"/>
        <v>5</v>
      </c>
      <c r="D1751" s="3">
        <f t="shared" si="137"/>
        <v>0.60000000000000009</v>
      </c>
      <c r="E1751" s="3">
        <f t="shared" si="138"/>
        <v>-10.006587794459655</v>
      </c>
      <c r="F1751" s="22">
        <f t="shared" si="139"/>
        <v>2.5</v>
      </c>
    </row>
    <row r="1752" spans="1:6" x14ac:dyDescent="0.2">
      <c r="A1752" s="11" t="s">
        <v>1185</v>
      </c>
      <c r="B1752" s="24">
        <f t="shared" si="135"/>
        <v>7</v>
      </c>
      <c r="C1752" s="22">
        <f t="shared" si="136"/>
        <v>10.195426829268291</v>
      </c>
      <c r="D1752" s="3">
        <f t="shared" si="137"/>
        <v>5.9</v>
      </c>
      <c r="E1752" s="3">
        <f t="shared" si="138"/>
        <v>-10.031446152626533</v>
      </c>
      <c r="F1752" s="22">
        <f t="shared" si="139"/>
        <v>1.4564895470383272</v>
      </c>
    </row>
    <row r="1753" spans="1:6" x14ac:dyDescent="0.2">
      <c r="A1753" s="11" t="s">
        <v>923</v>
      </c>
      <c r="B1753" s="24">
        <f t="shared" si="135"/>
        <v>4</v>
      </c>
      <c r="C1753" s="22">
        <f t="shared" si="136"/>
        <v>14.866592975609757</v>
      </c>
      <c r="D1753" s="3">
        <f t="shared" si="137"/>
        <v>24</v>
      </c>
      <c r="E1753" s="3">
        <f t="shared" si="138"/>
        <v>-10.105125237656427</v>
      </c>
      <c r="F1753" s="22">
        <f t="shared" si="139"/>
        <v>3.7166482439024393</v>
      </c>
    </row>
    <row r="1754" spans="1:6" x14ac:dyDescent="0.2">
      <c r="A1754" s="11" t="s">
        <v>172</v>
      </c>
      <c r="B1754" s="24">
        <f t="shared" si="135"/>
        <v>7</v>
      </c>
      <c r="C1754" s="22">
        <f t="shared" si="136"/>
        <v>21.821442756097564</v>
      </c>
      <c r="D1754" s="3">
        <f t="shared" si="137"/>
        <v>32.699999999999996</v>
      </c>
      <c r="E1754" s="3">
        <f t="shared" si="138"/>
        <v>-10.188017279205045</v>
      </c>
      <c r="F1754" s="22">
        <f t="shared" si="139"/>
        <v>3.1173489651567947</v>
      </c>
    </row>
    <row r="1755" spans="1:6" x14ac:dyDescent="0.2">
      <c r="A1755" s="11" t="s">
        <v>1063</v>
      </c>
      <c r="B1755" s="24">
        <f t="shared" si="135"/>
        <v>6</v>
      </c>
      <c r="C1755" s="22">
        <f t="shared" si="136"/>
        <v>1.8781552195121951</v>
      </c>
      <c r="D1755" s="3">
        <f t="shared" si="137"/>
        <v>-9.6000000000000014</v>
      </c>
      <c r="E1755" s="3">
        <f t="shared" si="138"/>
        <v>-10.193700111643956</v>
      </c>
      <c r="F1755" s="22">
        <f t="shared" si="139"/>
        <v>0.31302586991869918</v>
      </c>
    </row>
    <row r="1756" spans="1:6" x14ac:dyDescent="0.2">
      <c r="A1756" s="11" t="s">
        <v>208</v>
      </c>
      <c r="B1756" s="24">
        <f t="shared" si="135"/>
        <v>4</v>
      </c>
      <c r="C1756" s="22">
        <f t="shared" si="136"/>
        <v>3.6292749999999998</v>
      </c>
      <c r="D1756" s="3">
        <f t="shared" si="137"/>
        <v>-5.5</v>
      </c>
      <c r="E1756" s="3">
        <f t="shared" si="138"/>
        <v>-10.247695066123415</v>
      </c>
      <c r="F1756" s="22">
        <f t="shared" si="139"/>
        <v>0.90731874999999995</v>
      </c>
    </row>
    <row r="1757" spans="1:6" x14ac:dyDescent="0.2">
      <c r="A1757" s="11" t="s">
        <v>1665</v>
      </c>
      <c r="B1757" s="24">
        <f t="shared" si="135"/>
        <v>3</v>
      </c>
      <c r="C1757" s="22">
        <f t="shared" si="136"/>
        <v>6.9999989999999999</v>
      </c>
      <c r="D1757" s="3">
        <f t="shared" si="137"/>
        <v>4</v>
      </c>
      <c r="E1757" s="3">
        <f t="shared" si="138"/>
        <v>-10.321066261704409</v>
      </c>
      <c r="F1757" s="22">
        <f t="shared" si="139"/>
        <v>2.3333330000000001</v>
      </c>
    </row>
    <row r="1758" spans="1:6" x14ac:dyDescent="0.2">
      <c r="A1758" s="11" t="s">
        <v>1222</v>
      </c>
      <c r="B1758" s="24">
        <f t="shared" si="135"/>
        <v>6</v>
      </c>
      <c r="C1758" s="22">
        <f t="shared" si="136"/>
        <v>11.013414634146342</v>
      </c>
      <c r="D1758" s="3">
        <f t="shared" si="137"/>
        <v>9.1</v>
      </c>
      <c r="E1758" s="3">
        <f t="shared" si="138"/>
        <v>-10.537067679483041</v>
      </c>
      <c r="F1758" s="22">
        <f t="shared" si="139"/>
        <v>1.835569105691057</v>
      </c>
    </row>
    <row r="1759" spans="1:6" x14ac:dyDescent="0.2">
      <c r="A1759" t="s">
        <v>1133</v>
      </c>
      <c r="B1759" s="24">
        <f t="shared" si="135"/>
        <v>7</v>
      </c>
      <c r="C1759" s="22">
        <f t="shared" si="136"/>
        <v>2.8549828292682924</v>
      </c>
      <c r="D1759" s="3">
        <f t="shared" si="137"/>
        <v>-10</v>
      </c>
      <c r="E1759" s="3">
        <f t="shared" si="138"/>
        <v>-10.589952883951108</v>
      </c>
      <c r="F1759" s="22">
        <f t="shared" si="139"/>
        <v>0.40785468989547036</v>
      </c>
    </row>
    <row r="1760" spans="1:6" x14ac:dyDescent="0.2">
      <c r="A1760" t="s">
        <v>433</v>
      </c>
      <c r="B1760" s="24">
        <f t="shared" si="135"/>
        <v>5</v>
      </c>
      <c r="C1760" s="22">
        <f t="shared" si="136"/>
        <v>1.7352053902439024</v>
      </c>
      <c r="D1760" s="3">
        <f t="shared" si="137"/>
        <v>-9.6</v>
      </c>
      <c r="E1760" s="3">
        <f t="shared" si="138"/>
        <v>-10.626479086028956</v>
      </c>
      <c r="F1760" s="22">
        <f t="shared" si="139"/>
        <v>0.34704107804878048</v>
      </c>
    </row>
    <row r="1761" spans="1:6" x14ac:dyDescent="0.2">
      <c r="A1761" s="11" t="s">
        <v>912</v>
      </c>
      <c r="B1761" s="24">
        <f t="shared" si="135"/>
        <v>7</v>
      </c>
      <c r="C1761" s="22">
        <f t="shared" si="136"/>
        <v>13.65609756097561</v>
      </c>
      <c r="D1761" s="3">
        <f t="shared" si="137"/>
        <v>12.6</v>
      </c>
      <c r="E1761" s="3">
        <f t="shared" si="138"/>
        <v>-10.661008333771507</v>
      </c>
      <c r="F1761" s="22">
        <f t="shared" si="139"/>
        <v>1.9508710801393729</v>
      </c>
    </row>
    <row r="1762" spans="1:6" x14ac:dyDescent="0.2">
      <c r="A1762" s="11" t="s">
        <v>236</v>
      </c>
      <c r="B1762" s="24">
        <f t="shared" si="135"/>
        <v>7</v>
      </c>
      <c r="C1762" s="22">
        <f t="shared" si="136"/>
        <v>4.7020521219512199</v>
      </c>
      <c r="D1762" s="3">
        <f t="shared" si="137"/>
        <v>-7.9</v>
      </c>
      <c r="E1762" s="3">
        <f t="shared" si="138"/>
        <v>-10.777853834276968</v>
      </c>
      <c r="F1762" s="22">
        <f t="shared" si="139"/>
        <v>0.67172173170731708</v>
      </c>
    </row>
    <row r="1763" spans="1:6" x14ac:dyDescent="0.2">
      <c r="A1763" s="11" t="s">
        <v>1807</v>
      </c>
      <c r="B1763" s="24">
        <f t="shared" si="135"/>
        <v>5</v>
      </c>
      <c r="C1763" s="22">
        <f t="shared" si="136"/>
        <v>7.0737078536585365</v>
      </c>
      <c r="D1763" s="3">
        <f t="shared" si="137"/>
        <v>1.4000000000000001</v>
      </c>
      <c r="E1763" s="3">
        <f t="shared" si="138"/>
        <v>-10.783014259239735</v>
      </c>
      <c r="F1763" s="22">
        <f t="shared" si="139"/>
        <v>1.4147415707317073</v>
      </c>
    </row>
    <row r="1764" spans="1:6" x14ac:dyDescent="0.2">
      <c r="A1764" s="11" t="s">
        <v>521</v>
      </c>
      <c r="B1764" s="24">
        <f t="shared" si="135"/>
        <v>3</v>
      </c>
      <c r="C1764" s="22">
        <f t="shared" si="136"/>
        <v>7.1129030000000002</v>
      </c>
      <c r="D1764" s="3">
        <f t="shared" si="137"/>
        <v>5.3</v>
      </c>
      <c r="E1764" s="3">
        <f t="shared" si="138"/>
        <v>-10.819552715683102</v>
      </c>
      <c r="F1764" s="22">
        <f t="shared" si="139"/>
        <v>2.3709676666666666</v>
      </c>
    </row>
    <row r="1765" spans="1:6" x14ac:dyDescent="0.2">
      <c r="A1765" s="11" t="s">
        <v>1091</v>
      </c>
      <c r="B1765" s="24">
        <f t="shared" si="135"/>
        <v>3</v>
      </c>
      <c r="C1765" s="22">
        <f t="shared" si="136"/>
        <v>4.7675000000000001</v>
      </c>
      <c r="D1765" s="3">
        <f t="shared" si="137"/>
        <v>-2.2999999999999998</v>
      </c>
      <c r="E1765" s="3">
        <f t="shared" si="138"/>
        <v>-10.875842262854984</v>
      </c>
      <c r="F1765" s="22">
        <f t="shared" si="139"/>
        <v>1.5891666666666666</v>
      </c>
    </row>
    <row r="1766" spans="1:6" x14ac:dyDescent="0.2">
      <c r="A1766" s="11" t="s">
        <v>911</v>
      </c>
      <c r="B1766" s="24">
        <f t="shared" si="135"/>
        <v>6</v>
      </c>
      <c r="C1766" s="22">
        <f t="shared" si="136"/>
        <v>3.7414634146341461</v>
      </c>
      <c r="D1766" s="3">
        <f t="shared" si="137"/>
        <v>-9</v>
      </c>
      <c r="E1766" s="3">
        <f t="shared" si="138"/>
        <v>-11.00693227596715</v>
      </c>
      <c r="F1766" s="22">
        <f t="shared" si="139"/>
        <v>0.62357723577235769</v>
      </c>
    </row>
    <row r="1767" spans="1:6" x14ac:dyDescent="0.2">
      <c r="A1767" s="11" t="s">
        <v>1465</v>
      </c>
      <c r="B1767" s="24">
        <f t="shared" si="135"/>
        <v>4</v>
      </c>
      <c r="C1767" s="22">
        <f t="shared" si="136"/>
        <v>2.2451349999999999</v>
      </c>
      <c r="D1767" s="3">
        <f t="shared" si="137"/>
        <v>-9.6999999999999993</v>
      </c>
      <c r="E1767" s="3">
        <f t="shared" si="138"/>
        <v>-11.05818886132975</v>
      </c>
      <c r="F1767" s="22">
        <f t="shared" si="139"/>
        <v>0.56128374999999997</v>
      </c>
    </row>
    <row r="1768" spans="1:6" x14ac:dyDescent="0.2">
      <c r="A1768" s="11" t="s">
        <v>654</v>
      </c>
      <c r="B1768" s="24">
        <f t="shared" si="135"/>
        <v>4</v>
      </c>
      <c r="C1768" s="22">
        <f t="shared" si="136"/>
        <v>7.0949004878048783</v>
      </c>
      <c r="D1768" s="3">
        <f t="shared" si="137"/>
        <v>0.40000000000000036</v>
      </c>
      <c r="E1768" s="3">
        <f t="shared" si="138"/>
        <v>-11.137985846325472</v>
      </c>
      <c r="F1768" s="22">
        <f t="shared" si="139"/>
        <v>1.7737251219512196</v>
      </c>
    </row>
    <row r="1769" spans="1:6" x14ac:dyDescent="0.2">
      <c r="A1769" s="11" t="s">
        <v>1182</v>
      </c>
      <c r="B1769" s="24">
        <f t="shared" si="135"/>
        <v>7</v>
      </c>
      <c r="C1769" s="22">
        <f t="shared" si="136"/>
        <v>23.79878048780488</v>
      </c>
      <c r="D1769" s="3">
        <f t="shared" si="137"/>
        <v>37.400000000000006</v>
      </c>
      <c r="E1769" s="3">
        <f t="shared" si="138"/>
        <v>-11.15700570412884</v>
      </c>
      <c r="F1769" s="22">
        <f t="shared" si="139"/>
        <v>3.3998257839721258</v>
      </c>
    </row>
    <row r="1770" spans="1:6" x14ac:dyDescent="0.2">
      <c r="A1770" t="s">
        <v>139</v>
      </c>
      <c r="B1770" s="24">
        <f t="shared" si="135"/>
        <v>2</v>
      </c>
      <c r="C1770" s="22">
        <f t="shared" si="136"/>
        <v>2.1648719999999999</v>
      </c>
      <c r="D1770" s="3">
        <f t="shared" si="137"/>
        <v>-8.6999999999999993</v>
      </c>
      <c r="E1770" s="3">
        <f t="shared" si="138"/>
        <v>-11.202787258263132</v>
      </c>
      <c r="F1770" s="22">
        <f t="shared" si="139"/>
        <v>1.082436</v>
      </c>
    </row>
    <row r="1771" spans="1:6" x14ac:dyDescent="0.2">
      <c r="A1771" s="11" t="s">
        <v>832</v>
      </c>
      <c r="B1771" s="24">
        <f t="shared" si="135"/>
        <v>1</v>
      </c>
      <c r="C1771" s="22">
        <f t="shared" si="136"/>
        <v>0.7</v>
      </c>
      <c r="D1771" s="3">
        <f t="shared" si="137"/>
        <v>-10.7</v>
      </c>
      <c r="E1771" s="3">
        <f t="shared" si="138"/>
        <v>-11.289841616602949</v>
      </c>
      <c r="F1771" s="22">
        <f t="shared" si="139"/>
        <v>0.7</v>
      </c>
    </row>
    <row r="1772" spans="1:6" x14ac:dyDescent="0.2">
      <c r="A1772" s="11" t="s">
        <v>305</v>
      </c>
      <c r="B1772" s="24">
        <f t="shared" si="135"/>
        <v>7</v>
      </c>
      <c r="C1772" s="22">
        <f t="shared" si="136"/>
        <v>6.0174130243902439</v>
      </c>
      <c r="D1772" s="3">
        <f t="shared" si="137"/>
        <v>-4</v>
      </c>
      <c r="E1772" s="3">
        <f t="shared" si="138"/>
        <v>-11.426812106853195</v>
      </c>
      <c r="F1772" s="22">
        <f t="shared" si="139"/>
        <v>0.85963043205574918</v>
      </c>
    </row>
    <row r="1773" spans="1:6" x14ac:dyDescent="0.2">
      <c r="A1773" s="11" t="s">
        <v>304</v>
      </c>
      <c r="B1773" s="24">
        <f t="shared" si="135"/>
        <v>7</v>
      </c>
      <c r="C1773" s="22">
        <f t="shared" si="136"/>
        <v>17.089024390243903</v>
      </c>
      <c r="D1773" s="3">
        <f t="shared" si="137"/>
        <v>21.400000000000002</v>
      </c>
      <c r="E1773" s="3">
        <f t="shared" si="138"/>
        <v>-11.467075899440982</v>
      </c>
      <c r="F1773" s="22">
        <f t="shared" si="139"/>
        <v>2.4412891986062717</v>
      </c>
    </row>
    <row r="1774" spans="1:6" x14ac:dyDescent="0.2">
      <c r="A1774" s="11" t="s">
        <v>1202</v>
      </c>
      <c r="B1774" s="24">
        <f t="shared" si="135"/>
        <v>3</v>
      </c>
      <c r="C1774" s="22">
        <f t="shared" si="136"/>
        <v>6.8</v>
      </c>
      <c r="D1774" s="3">
        <f t="shared" si="137"/>
        <v>2.2999999999999998</v>
      </c>
      <c r="E1774" s="3">
        <f t="shared" si="138"/>
        <v>-11.51695914216366</v>
      </c>
      <c r="F1774" s="22">
        <f t="shared" si="139"/>
        <v>2.2666666666666666</v>
      </c>
    </row>
    <row r="1775" spans="1:6" x14ac:dyDescent="0.2">
      <c r="A1775" s="11" t="s">
        <v>1738</v>
      </c>
      <c r="B1775" s="24">
        <f t="shared" si="135"/>
        <v>5</v>
      </c>
      <c r="C1775" s="22">
        <f t="shared" si="136"/>
        <v>11.128048780487806</v>
      </c>
      <c r="D1775" s="3">
        <f t="shared" si="137"/>
        <v>10.600000000000001</v>
      </c>
      <c r="E1775" s="3">
        <f t="shared" si="138"/>
        <v>-11.567516471165828</v>
      </c>
      <c r="F1775" s="22">
        <f t="shared" si="139"/>
        <v>2.225609756097561</v>
      </c>
    </row>
    <row r="1776" spans="1:6" x14ac:dyDescent="0.2">
      <c r="A1776" s="11" t="s">
        <v>523</v>
      </c>
      <c r="B1776" s="24">
        <f t="shared" si="135"/>
        <v>7</v>
      </c>
      <c r="C1776" s="22">
        <f t="shared" si="136"/>
        <v>27.658536585365855</v>
      </c>
      <c r="D1776" s="3">
        <f t="shared" si="137"/>
        <v>46.400000000000006</v>
      </c>
      <c r="E1776" s="3">
        <f t="shared" si="138"/>
        <v>-11.574253448914162</v>
      </c>
      <c r="F1776" s="22">
        <f t="shared" si="139"/>
        <v>3.9512195121951224</v>
      </c>
    </row>
    <row r="1777" spans="1:6" x14ac:dyDescent="0.2">
      <c r="A1777" s="11" t="s">
        <v>819</v>
      </c>
      <c r="B1777" s="24">
        <f t="shared" si="135"/>
        <v>2</v>
      </c>
      <c r="C1777" s="22">
        <f t="shared" si="136"/>
        <v>9.6999999999999993</v>
      </c>
      <c r="D1777" s="3">
        <f t="shared" si="137"/>
        <v>11.399999999999999</v>
      </c>
      <c r="E1777" s="3">
        <f t="shared" si="138"/>
        <v>-11.592321353004365</v>
      </c>
      <c r="F1777" s="22">
        <f t="shared" si="139"/>
        <v>4.8499999999999996</v>
      </c>
    </row>
    <row r="1778" spans="1:6" x14ac:dyDescent="0.2">
      <c r="A1778" s="11" t="s">
        <v>1653</v>
      </c>
      <c r="B1778" s="24">
        <f t="shared" si="135"/>
        <v>7</v>
      </c>
      <c r="C1778" s="22">
        <f t="shared" si="136"/>
        <v>19.617839707317074</v>
      </c>
      <c r="D1778" s="3">
        <f t="shared" si="137"/>
        <v>25.900000000000002</v>
      </c>
      <c r="E1778" s="3">
        <f t="shared" si="138"/>
        <v>-11.605777915247037</v>
      </c>
      <c r="F1778" s="22">
        <f t="shared" si="139"/>
        <v>2.802548529616725</v>
      </c>
    </row>
    <row r="1779" spans="1:6" x14ac:dyDescent="0.2">
      <c r="A1779" s="11" t="s">
        <v>921</v>
      </c>
      <c r="B1779" s="24">
        <f t="shared" si="135"/>
        <v>3</v>
      </c>
      <c r="C1779" s="22">
        <f t="shared" si="136"/>
        <v>7.4946229999999998</v>
      </c>
      <c r="D1779" s="3">
        <f t="shared" si="137"/>
        <v>4.4000000000000004</v>
      </c>
      <c r="E1779" s="3">
        <f t="shared" si="138"/>
        <v>-11.606258063859347</v>
      </c>
      <c r="F1779" s="22">
        <f t="shared" si="139"/>
        <v>2.4982076666666666</v>
      </c>
    </row>
    <row r="1780" spans="1:6" x14ac:dyDescent="0.2">
      <c r="A1780" s="11" t="s">
        <v>1183</v>
      </c>
      <c r="B1780" s="24">
        <f t="shared" si="135"/>
        <v>3</v>
      </c>
      <c r="C1780" s="22">
        <f t="shared" si="136"/>
        <v>8.65</v>
      </c>
      <c r="D1780" s="3">
        <f t="shared" si="137"/>
        <v>7</v>
      </c>
      <c r="E1780" s="3">
        <f t="shared" si="138"/>
        <v>-11.745110475413567</v>
      </c>
      <c r="F1780" s="22">
        <f t="shared" si="139"/>
        <v>2.8833333333333333</v>
      </c>
    </row>
    <row r="1781" spans="1:6" x14ac:dyDescent="0.2">
      <c r="A1781" s="11" t="s">
        <v>457</v>
      </c>
      <c r="B1781" s="24">
        <f t="shared" si="135"/>
        <v>5</v>
      </c>
      <c r="C1781" s="22">
        <f t="shared" si="136"/>
        <v>9.2657795121951221</v>
      </c>
      <c r="D1781" s="3">
        <f t="shared" si="137"/>
        <v>5.8999999999999995</v>
      </c>
      <c r="E1781" s="3">
        <f t="shared" si="138"/>
        <v>-11.771187078486522</v>
      </c>
      <c r="F1781" s="22">
        <f t="shared" si="139"/>
        <v>1.8531559024390245</v>
      </c>
    </row>
    <row r="1782" spans="1:6" x14ac:dyDescent="0.2">
      <c r="A1782" s="11" t="s">
        <v>1503</v>
      </c>
      <c r="B1782" s="24">
        <f t="shared" si="135"/>
        <v>3</v>
      </c>
      <c r="C1782" s="22">
        <f t="shared" si="136"/>
        <v>8.298387</v>
      </c>
      <c r="D1782" s="3">
        <f t="shared" si="137"/>
        <v>6.1</v>
      </c>
      <c r="E1782" s="3">
        <f t="shared" si="138"/>
        <v>-11.883508924140063</v>
      </c>
      <c r="F1782" s="22">
        <f t="shared" si="139"/>
        <v>2.7661289999999998</v>
      </c>
    </row>
    <row r="1783" spans="1:6" x14ac:dyDescent="0.2">
      <c r="A1783" s="11" t="s">
        <v>1008</v>
      </c>
      <c r="B1783" s="24">
        <f t="shared" si="135"/>
        <v>2</v>
      </c>
      <c r="C1783" s="22">
        <f t="shared" si="136"/>
        <v>6.5</v>
      </c>
      <c r="D1783" s="3">
        <f t="shared" si="137"/>
        <v>2.5</v>
      </c>
      <c r="E1783" s="3">
        <f t="shared" si="138"/>
        <v>-12.038865238479318</v>
      </c>
      <c r="F1783" s="22">
        <f t="shared" si="139"/>
        <v>3.25</v>
      </c>
    </row>
    <row r="1784" spans="1:6" x14ac:dyDescent="0.2">
      <c r="A1784" s="11" t="s">
        <v>1003</v>
      </c>
      <c r="B1784" s="24">
        <f t="shared" si="135"/>
        <v>2</v>
      </c>
      <c r="C1784" s="22">
        <f t="shared" si="136"/>
        <v>2.5489639999999998</v>
      </c>
      <c r="D1784" s="3">
        <f t="shared" si="137"/>
        <v>-7.6999999999999993</v>
      </c>
      <c r="E1784" s="3">
        <f t="shared" si="138"/>
        <v>-12.091043859543946</v>
      </c>
      <c r="F1784" s="22">
        <f t="shared" si="139"/>
        <v>1.2744819999999999</v>
      </c>
    </row>
    <row r="1785" spans="1:6" x14ac:dyDescent="0.2">
      <c r="A1785" s="11" t="s">
        <v>1196</v>
      </c>
      <c r="B1785" s="24">
        <f t="shared" si="135"/>
        <v>4</v>
      </c>
      <c r="C1785" s="22">
        <f t="shared" si="136"/>
        <v>6.2108109999999996</v>
      </c>
      <c r="D1785" s="3">
        <f t="shared" si="137"/>
        <v>-0.5</v>
      </c>
      <c r="E1785" s="3">
        <f t="shared" si="138"/>
        <v>-12.289703400646333</v>
      </c>
      <c r="F1785" s="22">
        <f t="shared" si="139"/>
        <v>1.5527027499999999</v>
      </c>
    </row>
    <row r="1786" spans="1:6" x14ac:dyDescent="0.2">
      <c r="A1786" s="11" t="s">
        <v>445</v>
      </c>
      <c r="B1786" s="24">
        <f t="shared" si="135"/>
        <v>5</v>
      </c>
      <c r="C1786" s="22">
        <f t="shared" si="136"/>
        <v>14.113820609756097</v>
      </c>
      <c r="D1786" s="3">
        <f t="shared" si="137"/>
        <v>17.8</v>
      </c>
      <c r="E1786" s="3">
        <f t="shared" si="138"/>
        <v>-12.314857847686367</v>
      </c>
      <c r="F1786" s="22">
        <f t="shared" si="139"/>
        <v>2.8227641219512192</v>
      </c>
    </row>
    <row r="1787" spans="1:6" x14ac:dyDescent="0.2">
      <c r="A1787" s="11" t="s">
        <v>711</v>
      </c>
      <c r="B1787" s="24">
        <f t="shared" si="135"/>
        <v>5</v>
      </c>
      <c r="C1787" s="22">
        <f t="shared" si="136"/>
        <v>14.685365853658537</v>
      </c>
      <c r="D1787" s="3">
        <f t="shared" si="137"/>
        <v>18.700000000000003</v>
      </c>
      <c r="E1787" s="3">
        <f t="shared" si="138"/>
        <v>-12.354450487159607</v>
      </c>
      <c r="F1787" s="22">
        <f t="shared" si="139"/>
        <v>2.9370731707317073</v>
      </c>
    </row>
    <row r="1788" spans="1:6" x14ac:dyDescent="0.2">
      <c r="A1788" s="11" t="s">
        <v>563</v>
      </c>
      <c r="B1788" s="24">
        <f t="shared" si="135"/>
        <v>6</v>
      </c>
      <c r="C1788" s="22">
        <f t="shared" si="136"/>
        <v>21.643780487804879</v>
      </c>
      <c r="D1788" s="3">
        <f t="shared" si="137"/>
        <v>35.099999999999994</v>
      </c>
      <c r="E1788" s="3">
        <f t="shared" si="138"/>
        <v>-12.392318103159612</v>
      </c>
      <c r="F1788" s="22">
        <f t="shared" si="139"/>
        <v>3.6072967479674798</v>
      </c>
    </row>
    <row r="1789" spans="1:6" x14ac:dyDescent="0.2">
      <c r="A1789" s="11" t="s">
        <v>1557</v>
      </c>
      <c r="B1789" s="24">
        <f t="shared" si="135"/>
        <v>4</v>
      </c>
      <c r="C1789" s="22">
        <f t="shared" si="136"/>
        <v>7</v>
      </c>
      <c r="D1789" s="3">
        <f t="shared" si="137"/>
        <v>0.2</v>
      </c>
      <c r="E1789" s="3">
        <f t="shared" si="138"/>
        <v>-12.399962010514383</v>
      </c>
      <c r="F1789" s="22">
        <f t="shared" si="139"/>
        <v>1.75</v>
      </c>
    </row>
    <row r="1790" spans="1:6" x14ac:dyDescent="0.2">
      <c r="A1790" s="11" t="s">
        <v>80</v>
      </c>
      <c r="B1790" s="24">
        <f t="shared" si="135"/>
        <v>4</v>
      </c>
      <c r="C1790" s="22">
        <f t="shared" si="136"/>
        <v>10.263514000000001</v>
      </c>
      <c r="D1790" s="3">
        <f t="shared" si="137"/>
        <v>11.4</v>
      </c>
      <c r="E1790" s="3">
        <f t="shared" si="138"/>
        <v>-12.492424777036479</v>
      </c>
      <c r="F1790" s="22">
        <f t="shared" si="139"/>
        <v>2.5658785000000002</v>
      </c>
    </row>
    <row r="1791" spans="1:6" x14ac:dyDescent="0.2">
      <c r="A1791" s="11" t="s">
        <v>1617</v>
      </c>
      <c r="B1791" s="24">
        <f t="shared" si="135"/>
        <v>5</v>
      </c>
      <c r="C1791" s="22">
        <f t="shared" si="136"/>
        <v>5.4129268292682928</v>
      </c>
      <c r="D1791" s="3">
        <f t="shared" si="137"/>
        <v>-5.0999999999999979</v>
      </c>
      <c r="E1791" s="3">
        <f t="shared" si="138"/>
        <v>-12.519252591143713</v>
      </c>
      <c r="F1791" s="22">
        <f t="shared" si="139"/>
        <v>1.0825853658536586</v>
      </c>
    </row>
    <row r="1792" spans="1:6" x14ac:dyDescent="0.2">
      <c r="A1792" s="11" t="s">
        <v>1106</v>
      </c>
      <c r="B1792" s="24">
        <f t="shared" si="135"/>
        <v>5</v>
      </c>
      <c r="C1792" s="22">
        <f t="shared" si="136"/>
        <v>10.431707317073171</v>
      </c>
      <c r="D1792" s="3">
        <f t="shared" si="137"/>
        <v>7.9999999999999991</v>
      </c>
      <c r="E1792" s="3">
        <f t="shared" si="138"/>
        <v>-12.544575594852489</v>
      </c>
      <c r="F1792" s="22">
        <f t="shared" si="139"/>
        <v>2.0863414634146342</v>
      </c>
    </row>
    <row r="1793" spans="1:6" x14ac:dyDescent="0.2">
      <c r="A1793" s="11" t="s">
        <v>290</v>
      </c>
      <c r="B1793" s="24">
        <f t="shared" si="135"/>
        <v>4</v>
      </c>
      <c r="C1793" s="22">
        <f t="shared" si="136"/>
        <v>6.9317799999999998</v>
      </c>
      <c r="D1793" s="3">
        <f t="shared" si="137"/>
        <v>0.19999999999999996</v>
      </c>
      <c r="E1793" s="3">
        <f t="shared" si="138"/>
        <v>-12.943592797252409</v>
      </c>
      <c r="F1793" s="22">
        <f t="shared" si="139"/>
        <v>1.732945</v>
      </c>
    </row>
    <row r="1794" spans="1:6" x14ac:dyDescent="0.2">
      <c r="A1794" s="11" t="s">
        <v>328</v>
      </c>
      <c r="B1794" s="24">
        <f t="shared" ref="B1794:B1857" si="140">SUMIF(Player,A1794,Count)</f>
        <v>5</v>
      </c>
      <c r="C1794" s="22">
        <f t="shared" ref="C1794:C1857" si="141">SUMIF(Player,A1794,Cap)/1000000</f>
        <v>11.297599634146342</v>
      </c>
      <c r="D1794" s="3">
        <f t="shared" ref="D1794:D1857" si="142">SUMIF(Player,A1794,GVT)</f>
        <v>10.499999999999998</v>
      </c>
      <c r="E1794" s="3">
        <f t="shared" ref="E1794:E1857" si="143">SUMIF(Player,A1794,GVS)</f>
        <v>-13.129567785884943</v>
      </c>
      <c r="F1794" s="22">
        <f t="shared" ref="F1794:F1857" si="144">C1794/B1794</f>
        <v>2.2595199268292685</v>
      </c>
    </row>
    <row r="1795" spans="1:6" x14ac:dyDescent="0.2">
      <c r="A1795" s="11" t="s">
        <v>1421</v>
      </c>
      <c r="B1795" s="24">
        <f t="shared" si="140"/>
        <v>5</v>
      </c>
      <c r="C1795" s="22">
        <f t="shared" si="141"/>
        <v>1.2589691951219513</v>
      </c>
      <c r="D1795" s="3">
        <f t="shared" si="142"/>
        <v>-12.4</v>
      </c>
      <c r="E1795" s="3">
        <f t="shared" si="143"/>
        <v>-13.130920850673814</v>
      </c>
      <c r="F1795" s="22">
        <f t="shared" si="144"/>
        <v>0.25179383902439023</v>
      </c>
    </row>
    <row r="1796" spans="1:6" x14ac:dyDescent="0.2">
      <c r="A1796" s="11" t="s">
        <v>1878</v>
      </c>
      <c r="B1796" s="24">
        <f t="shared" si="140"/>
        <v>3</v>
      </c>
      <c r="C1796" s="22">
        <f t="shared" si="141"/>
        <v>7.65</v>
      </c>
      <c r="D1796" s="3">
        <f t="shared" si="142"/>
        <v>3</v>
      </c>
      <c r="E1796" s="3">
        <f t="shared" si="143"/>
        <v>-13.159011224870662</v>
      </c>
      <c r="F1796" s="22">
        <f t="shared" si="144"/>
        <v>2.5500000000000003</v>
      </c>
    </row>
    <row r="1797" spans="1:6" x14ac:dyDescent="0.2">
      <c r="A1797" s="11" t="s">
        <v>1830</v>
      </c>
      <c r="B1797" s="24">
        <f t="shared" si="140"/>
        <v>7</v>
      </c>
      <c r="C1797" s="22">
        <f t="shared" si="141"/>
        <v>43.318307585365851</v>
      </c>
      <c r="D1797" s="3">
        <f t="shared" si="142"/>
        <v>82.600000000000009</v>
      </c>
      <c r="E1797" s="3">
        <f t="shared" si="143"/>
        <v>-13.161465416299944</v>
      </c>
      <c r="F1797" s="22">
        <f t="shared" si="144"/>
        <v>6.1883296550522644</v>
      </c>
    </row>
    <row r="1798" spans="1:6" x14ac:dyDescent="0.2">
      <c r="A1798" s="11" t="s">
        <v>1965</v>
      </c>
      <c r="B1798" s="24">
        <f t="shared" si="140"/>
        <v>1</v>
      </c>
      <c r="C1798" s="22">
        <f t="shared" si="141"/>
        <v>5.35</v>
      </c>
      <c r="D1798" s="3">
        <f t="shared" si="142"/>
        <v>-0.4</v>
      </c>
      <c r="E1798" s="3">
        <f t="shared" si="143"/>
        <v>-13.179901693063899</v>
      </c>
      <c r="F1798" s="22">
        <f t="shared" si="144"/>
        <v>5.35</v>
      </c>
    </row>
    <row r="1799" spans="1:6" x14ac:dyDescent="0.2">
      <c r="A1799" s="11" t="s">
        <v>1252</v>
      </c>
      <c r="B1799" s="24">
        <f t="shared" si="140"/>
        <v>2</v>
      </c>
      <c r="C1799" s="22">
        <f t="shared" si="141"/>
        <v>13.5</v>
      </c>
      <c r="D1799" s="3">
        <f t="shared" si="142"/>
        <v>19.8</v>
      </c>
      <c r="E1799" s="3">
        <f t="shared" si="143"/>
        <v>-13.206318698210726</v>
      </c>
      <c r="F1799" s="22">
        <f t="shared" si="144"/>
        <v>6.75</v>
      </c>
    </row>
    <row r="1800" spans="1:6" x14ac:dyDescent="0.2">
      <c r="A1800" s="11" t="s">
        <v>1184</v>
      </c>
      <c r="B1800" s="24">
        <f t="shared" si="140"/>
        <v>3</v>
      </c>
      <c r="C1800" s="22">
        <f t="shared" si="141"/>
        <v>7.7</v>
      </c>
      <c r="D1800" s="3">
        <f t="shared" si="142"/>
        <v>2.9999999999999996</v>
      </c>
      <c r="E1800" s="3">
        <f t="shared" si="143"/>
        <v>-13.313134928033312</v>
      </c>
      <c r="F1800" s="22">
        <f t="shared" si="144"/>
        <v>2.5666666666666669</v>
      </c>
    </row>
    <row r="1801" spans="1:6" x14ac:dyDescent="0.2">
      <c r="A1801" s="11" t="s">
        <v>1456</v>
      </c>
      <c r="B1801" s="24">
        <f t="shared" si="140"/>
        <v>3</v>
      </c>
      <c r="C1801" s="22">
        <f t="shared" si="141"/>
        <v>6.1583329999999998</v>
      </c>
      <c r="D1801" s="3">
        <f t="shared" si="142"/>
        <v>-3.0999999999999996</v>
      </c>
      <c r="E1801" s="3">
        <f t="shared" si="143"/>
        <v>-13.37694148458932</v>
      </c>
      <c r="F1801" s="22">
        <f t="shared" si="144"/>
        <v>2.0527776666666666</v>
      </c>
    </row>
    <row r="1802" spans="1:6" x14ac:dyDescent="0.2">
      <c r="A1802" s="11" t="s">
        <v>534</v>
      </c>
      <c r="B1802" s="24">
        <f t="shared" si="140"/>
        <v>3</v>
      </c>
      <c r="C1802" s="22">
        <f t="shared" si="141"/>
        <v>7.25</v>
      </c>
      <c r="D1802" s="3">
        <f t="shared" si="142"/>
        <v>1.7</v>
      </c>
      <c r="E1802" s="3">
        <f t="shared" si="143"/>
        <v>-13.420764658734925</v>
      </c>
      <c r="F1802" s="22">
        <f t="shared" si="144"/>
        <v>2.4166666666666665</v>
      </c>
    </row>
    <row r="1803" spans="1:6" x14ac:dyDescent="0.2">
      <c r="A1803" s="11" t="s">
        <v>100</v>
      </c>
      <c r="B1803" s="24">
        <f t="shared" si="140"/>
        <v>5</v>
      </c>
      <c r="C1803" s="22">
        <f t="shared" si="141"/>
        <v>11.595022097560976</v>
      </c>
      <c r="D1803" s="3">
        <f t="shared" si="142"/>
        <v>10</v>
      </c>
      <c r="E1803" s="3">
        <f t="shared" si="143"/>
        <v>-13.502902012287477</v>
      </c>
      <c r="F1803" s="22">
        <f t="shared" si="144"/>
        <v>2.3190044195121953</v>
      </c>
    </row>
    <row r="1804" spans="1:6" x14ac:dyDescent="0.2">
      <c r="A1804" s="11" t="s">
        <v>1278</v>
      </c>
      <c r="B1804" s="24">
        <f t="shared" si="140"/>
        <v>2</v>
      </c>
      <c r="C1804" s="22">
        <f t="shared" si="141"/>
        <v>6.7189120000000004</v>
      </c>
      <c r="D1804" s="3">
        <f t="shared" si="142"/>
        <v>2.2999999999999998</v>
      </c>
      <c r="E1804" s="3">
        <f t="shared" si="143"/>
        <v>-13.618237665412758</v>
      </c>
      <c r="F1804" s="22">
        <f t="shared" si="144"/>
        <v>3.3594560000000002</v>
      </c>
    </row>
    <row r="1805" spans="1:6" x14ac:dyDescent="0.2">
      <c r="A1805" s="11" t="s">
        <v>1363</v>
      </c>
      <c r="B1805" s="24">
        <f t="shared" si="140"/>
        <v>6</v>
      </c>
      <c r="C1805" s="22">
        <f t="shared" si="141"/>
        <v>20.902439024390244</v>
      </c>
      <c r="D1805" s="3">
        <f t="shared" si="142"/>
        <v>30.799999999999997</v>
      </c>
      <c r="E1805" s="3">
        <f t="shared" si="143"/>
        <v>-13.645681273196953</v>
      </c>
      <c r="F1805" s="22">
        <f t="shared" si="144"/>
        <v>3.4837398373983741</v>
      </c>
    </row>
    <row r="1806" spans="1:6" x14ac:dyDescent="0.2">
      <c r="A1806" s="11" t="s">
        <v>1012</v>
      </c>
      <c r="B1806" s="24">
        <f t="shared" si="140"/>
        <v>6</v>
      </c>
      <c r="C1806" s="22">
        <f t="shared" si="141"/>
        <v>14.109146341463415</v>
      </c>
      <c r="D1806" s="3">
        <f t="shared" si="142"/>
        <v>12.000000000000002</v>
      </c>
      <c r="E1806" s="3">
        <f t="shared" si="143"/>
        <v>-13.70936226738459</v>
      </c>
      <c r="F1806" s="22">
        <f t="shared" si="144"/>
        <v>2.3515243902439025</v>
      </c>
    </row>
    <row r="1807" spans="1:6" x14ac:dyDescent="0.2">
      <c r="A1807" s="11" t="s">
        <v>477</v>
      </c>
      <c r="B1807" s="24">
        <f t="shared" si="140"/>
        <v>6</v>
      </c>
      <c r="C1807" s="22">
        <f t="shared" si="141"/>
        <v>5.5414507317073172</v>
      </c>
      <c r="D1807" s="3">
        <f t="shared" si="142"/>
        <v>-6.7</v>
      </c>
      <c r="E1807" s="3">
        <f t="shared" si="143"/>
        <v>-13.790609217077652</v>
      </c>
      <c r="F1807" s="22">
        <f t="shared" si="144"/>
        <v>0.92357512195121949</v>
      </c>
    </row>
    <row r="1808" spans="1:6" x14ac:dyDescent="0.2">
      <c r="A1808" s="11" t="s">
        <v>1538</v>
      </c>
      <c r="B1808" s="24">
        <f t="shared" si="140"/>
        <v>1</v>
      </c>
      <c r="C1808" s="22">
        <f t="shared" si="141"/>
        <v>6</v>
      </c>
      <c r="D1808" s="3">
        <f t="shared" si="142"/>
        <v>0.60000000000000009</v>
      </c>
      <c r="E1808" s="3">
        <f t="shared" si="143"/>
        <v>-13.88388858547242</v>
      </c>
      <c r="F1808" s="22">
        <f t="shared" si="144"/>
        <v>6</v>
      </c>
    </row>
    <row r="1809" spans="1:6" x14ac:dyDescent="0.2">
      <c r="A1809" t="s">
        <v>502</v>
      </c>
      <c r="B1809" s="24">
        <f t="shared" si="140"/>
        <v>3</v>
      </c>
      <c r="C1809" s="22">
        <f t="shared" si="141"/>
        <v>6.3747227317073172</v>
      </c>
      <c r="D1809" s="3">
        <f t="shared" si="142"/>
        <v>-2.9000000000000004</v>
      </c>
      <c r="E1809" s="3">
        <f t="shared" si="143"/>
        <v>-13.929142997552994</v>
      </c>
      <c r="F1809" s="22">
        <f t="shared" si="144"/>
        <v>2.1249075772357724</v>
      </c>
    </row>
    <row r="1810" spans="1:6" x14ac:dyDescent="0.2">
      <c r="A1810" s="11" t="s">
        <v>1881</v>
      </c>
      <c r="B1810" s="24">
        <f t="shared" si="140"/>
        <v>7</v>
      </c>
      <c r="C1810" s="22">
        <f t="shared" si="141"/>
        <v>24.014634146341464</v>
      </c>
      <c r="D1810" s="3">
        <f t="shared" si="142"/>
        <v>34.700000000000003</v>
      </c>
      <c r="E1810" s="3">
        <f t="shared" si="143"/>
        <v>-13.981077113005727</v>
      </c>
      <c r="F1810" s="22">
        <f t="shared" si="144"/>
        <v>3.4306620209059235</v>
      </c>
    </row>
    <row r="1811" spans="1:6" x14ac:dyDescent="0.2">
      <c r="A1811" s="11" t="s">
        <v>1031</v>
      </c>
      <c r="B1811" s="24">
        <f t="shared" si="140"/>
        <v>5</v>
      </c>
      <c r="C1811" s="22">
        <f t="shared" si="141"/>
        <v>5.4456775365853662</v>
      </c>
      <c r="D1811" s="3">
        <f t="shared" si="142"/>
        <v>-7.1</v>
      </c>
      <c r="E1811" s="3">
        <f t="shared" si="143"/>
        <v>-14.009791185416777</v>
      </c>
      <c r="F1811" s="22">
        <f t="shared" si="144"/>
        <v>1.0891355073170732</v>
      </c>
    </row>
    <row r="1812" spans="1:6" x14ac:dyDescent="0.2">
      <c r="A1812" s="11" t="s">
        <v>1310</v>
      </c>
      <c r="B1812" s="24">
        <f t="shared" si="140"/>
        <v>7</v>
      </c>
      <c r="C1812" s="22">
        <f t="shared" si="141"/>
        <v>4.5547578536585362</v>
      </c>
      <c r="D1812" s="3">
        <f t="shared" si="142"/>
        <v>-9.5</v>
      </c>
      <c r="E1812" s="3">
        <f t="shared" si="143"/>
        <v>-14.236161313951916</v>
      </c>
      <c r="F1812" s="22">
        <f t="shared" si="144"/>
        <v>0.65067969337979092</v>
      </c>
    </row>
    <row r="1813" spans="1:6" x14ac:dyDescent="0.2">
      <c r="A1813" s="11" t="s">
        <v>156</v>
      </c>
      <c r="B1813" s="24">
        <f t="shared" si="140"/>
        <v>4</v>
      </c>
      <c r="C1813" s="22">
        <f t="shared" si="141"/>
        <v>16</v>
      </c>
      <c r="D1813" s="3">
        <f t="shared" si="142"/>
        <v>21</v>
      </c>
      <c r="E1813" s="3">
        <f t="shared" si="143"/>
        <v>-14.265324061505034</v>
      </c>
      <c r="F1813" s="22">
        <f t="shared" si="144"/>
        <v>4</v>
      </c>
    </row>
    <row r="1814" spans="1:6" x14ac:dyDescent="0.2">
      <c r="A1814" s="11" t="s">
        <v>1666</v>
      </c>
      <c r="B1814" s="24">
        <f t="shared" si="140"/>
        <v>5</v>
      </c>
      <c r="C1814" s="22">
        <f t="shared" si="141"/>
        <v>18.263008658536585</v>
      </c>
      <c r="D1814" s="3">
        <f t="shared" si="142"/>
        <v>25.200000000000003</v>
      </c>
      <c r="E1814" s="3">
        <f t="shared" si="143"/>
        <v>-14.313821133995429</v>
      </c>
      <c r="F1814" s="22">
        <f t="shared" si="144"/>
        <v>3.6526017317073167</v>
      </c>
    </row>
    <row r="1815" spans="1:6" x14ac:dyDescent="0.2">
      <c r="A1815" s="11" t="s">
        <v>147</v>
      </c>
      <c r="B1815" s="24">
        <f t="shared" si="140"/>
        <v>7</v>
      </c>
      <c r="C1815" s="22">
        <f t="shared" si="141"/>
        <v>27.742682926829268</v>
      </c>
      <c r="D1815" s="3">
        <f t="shared" si="142"/>
        <v>43.3</v>
      </c>
      <c r="E1815" s="3">
        <f t="shared" si="143"/>
        <v>-14.358818570003791</v>
      </c>
      <c r="F1815" s="22">
        <f t="shared" si="144"/>
        <v>3.9632404181184668</v>
      </c>
    </row>
    <row r="1816" spans="1:6" x14ac:dyDescent="0.2">
      <c r="A1816" s="11" t="s">
        <v>1166</v>
      </c>
      <c r="B1816" s="24">
        <f t="shared" si="140"/>
        <v>7</v>
      </c>
      <c r="C1816" s="22">
        <f t="shared" si="141"/>
        <v>20.400463414634146</v>
      </c>
      <c r="D1816" s="3">
        <f t="shared" si="142"/>
        <v>24.8</v>
      </c>
      <c r="E1816" s="3">
        <f t="shared" si="143"/>
        <v>-14.594205674415806</v>
      </c>
      <c r="F1816" s="22">
        <f t="shared" si="144"/>
        <v>2.9143519163763068</v>
      </c>
    </row>
    <row r="1817" spans="1:6" x14ac:dyDescent="0.2">
      <c r="A1817" s="11" t="s">
        <v>1095</v>
      </c>
      <c r="B1817" s="24">
        <f t="shared" si="140"/>
        <v>5</v>
      </c>
      <c r="C1817" s="22">
        <f t="shared" si="141"/>
        <v>1.9633012439024391</v>
      </c>
      <c r="D1817" s="3">
        <f t="shared" si="142"/>
        <v>-13.100000000000001</v>
      </c>
      <c r="E1817" s="3">
        <f t="shared" si="143"/>
        <v>-14.749703626354572</v>
      </c>
      <c r="F1817" s="22">
        <f t="shared" si="144"/>
        <v>0.39266024878048783</v>
      </c>
    </row>
    <row r="1818" spans="1:6" x14ac:dyDescent="0.2">
      <c r="A1818" s="11" t="s">
        <v>333</v>
      </c>
      <c r="B1818" s="24">
        <f t="shared" si="140"/>
        <v>4</v>
      </c>
      <c r="C1818" s="22">
        <f t="shared" si="141"/>
        <v>3.9824320000000002</v>
      </c>
      <c r="D1818" s="3">
        <f t="shared" si="142"/>
        <v>-9.5</v>
      </c>
      <c r="E1818" s="3">
        <f t="shared" si="143"/>
        <v>-14.780248710331939</v>
      </c>
      <c r="F1818" s="22">
        <f t="shared" si="144"/>
        <v>0.99560800000000005</v>
      </c>
    </row>
    <row r="1819" spans="1:6" x14ac:dyDescent="0.2">
      <c r="A1819" s="11" t="s">
        <v>1723</v>
      </c>
      <c r="B1819" s="24">
        <f t="shared" si="140"/>
        <v>4</v>
      </c>
      <c r="C1819" s="22">
        <f t="shared" si="141"/>
        <v>12.75</v>
      </c>
      <c r="D1819" s="3">
        <f t="shared" si="142"/>
        <v>12.4</v>
      </c>
      <c r="E1819" s="3">
        <f t="shared" si="143"/>
        <v>-14.956389289469559</v>
      </c>
      <c r="F1819" s="22">
        <f t="shared" si="144"/>
        <v>3.1875</v>
      </c>
    </row>
    <row r="1820" spans="1:6" x14ac:dyDescent="0.2">
      <c r="A1820" s="11" t="s">
        <v>1588</v>
      </c>
      <c r="B1820" s="24">
        <f t="shared" si="140"/>
        <v>5</v>
      </c>
      <c r="C1820" s="22">
        <f t="shared" si="141"/>
        <v>3.4200605853658539</v>
      </c>
      <c r="D1820" s="3">
        <f t="shared" si="142"/>
        <v>-11.2</v>
      </c>
      <c r="E1820" s="3">
        <f t="shared" si="143"/>
        <v>-15.160833032034102</v>
      </c>
      <c r="F1820" s="22">
        <f t="shared" si="144"/>
        <v>0.68401211707317078</v>
      </c>
    </row>
    <row r="1821" spans="1:6" x14ac:dyDescent="0.2">
      <c r="A1821" s="11" t="s">
        <v>261</v>
      </c>
      <c r="B1821" s="24">
        <f t="shared" si="140"/>
        <v>7</v>
      </c>
      <c r="C1821" s="22">
        <f t="shared" si="141"/>
        <v>35.829937121951225</v>
      </c>
      <c r="D1821" s="3">
        <f t="shared" si="142"/>
        <v>61.8</v>
      </c>
      <c r="E1821" s="3">
        <f t="shared" si="143"/>
        <v>-15.346367916213502</v>
      </c>
      <c r="F1821" s="22">
        <f t="shared" si="144"/>
        <v>5.1185624459930326</v>
      </c>
    </row>
    <row r="1822" spans="1:6" x14ac:dyDescent="0.2">
      <c r="A1822" s="11" t="s">
        <v>171</v>
      </c>
      <c r="B1822" s="24">
        <f t="shared" si="140"/>
        <v>7</v>
      </c>
      <c r="C1822" s="22">
        <f t="shared" si="141"/>
        <v>6.3013001463414637</v>
      </c>
      <c r="D1822" s="3">
        <f t="shared" si="142"/>
        <v>-9.1000000000000014</v>
      </c>
      <c r="E1822" s="3">
        <f t="shared" si="143"/>
        <v>-15.716360642206613</v>
      </c>
      <c r="F1822" s="22">
        <f t="shared" si="144"/>
        <v>0.90018573519163769</v>
      </c>
    </row>
    <row r="1823" spans="1:6" x14ac:dyDescent="0.2">
      <c r="A1823" s="11" t="s">
        <v>1849</v>
      </c>
      <c r="B1823" s="24">
        <f t="shared" si="140"/>
        <v>7</v>
      </c>
      <c r="C1823" s="22">
        <f t="shared" si="141"/>
        <v>21.169256878048781</v>
      </c>
      <c r="D1823" s="3">
        <f t="shared" si="142"/>
        <v>26.700000000000003</v>
      </c>
      <c r="E1823" s="3">
        <f t="shared" si="143"/>
        <v>-15.765024628168812</v>
      </c>
      <c r="F1823" s="22">
        <f t="shared" si="144"/>
        <v>3.0241795540069689</v>
      </c>
    </row>
    <row r="1824" spans="1:6" x14ac:dyDescent="0.2">
      <c r="A1824" s="11" t="s">
        <v>841</v>
      </c>
      <c r="B1824" s="24">
        <f t="shared" si="140"/>
        <v>5</v>
      </c>
      <c r="C1824" s="22">
        <f t="shared" si="141"/>
        <v>19.487804878048781</v>
      </c>
      <c r="D1824" s="3">
        <f t="shared" si="142"/>
        <v>26.5</v>
      </c>
      <c r="E1824" s="3">
        <f t="shared" si="143"/>
        <v>-15.785349865055093</v>
      </c>
      <c r="F1824" s="22">
        <f t="shared" si="144"/>
        <v>3.897560975609756</v>
      </c>
    </row>
    <row r="1825" spans="1:6" x14ac:dyDescent="0.2">
      <c r="A1825" s="11" t="s">
        <v>301</v>
      </c>
      <c r="B1825" s="24">
        <f t="shared" si="140"/>
        <v>3</v>
      </c>
      <c r="C1825" s="22">
        <f t="shared" si="141"/>
        <v>7.8999990000000002</v>
      </c>
      <c r="D1825" s="3">
        <f t="shared" si="142"/>
        <v>0.8</v>
      </c>
      <c r="E1825" s="3">
        <f t="shared" si="143"/>
        <v>-15.853789499267481</v>
      </c>
      <c r="F1825" s="22">
        <f t="shared" si="144"/>
        <v>2.6333329999999999</v>
      </c>
    </row>
    <row r="1826" spans="1:6" x14ac:dyDescent="0.2">
      <c r="A1826" s="11" t="s">
        <v>1644</v>
      </c>
      <c r="B1826" s="24">
        <f t="shared" si="140"/>
        <v>7</v>
      </c>
      <c r="C1826" s="22">
        <f t="shared" si="141"/>
        <v>14.082126170731708</v>
      </c>
      <c r="D1826" s="3">
        <f t="shared" si="142"/>
        <v>8.5</v>
      </c>
      <c r="E1826" s="3">
        <f t="shared" si="143"/>
        <v>-15.961253214377567</v>
      </c>
      <c r="F1826" s="22">
        <f t="shared" si="144"/>
        <v>2.0117323101045299</v>
      </c>
    </row>
    <row r="1827" spans="1:6" x14ac:dyDescent="0.2">
      <c r="A1827" s="11" t="s">
        <v>1056</v>
      </c>
      <c r="B1827" s="24">
        <f t="shared" si="140"/>
        <v>7</v>
      </c>
      <c r="C1827" s="22">
        <f t="shared" si="141"/>
        <v>28.049471878048781</v>
      </c>
      <c r="D1827" s="3">
        <f t="shared" si="142"/>
        <v>41.699999999999996</v>
      </c>
      <c r="E1827" s="3">
        <f t="shared" si="143"/>
        <v>-16.432499056736322</v>
      </c>
      <c r="F1827" s="22">
        <f t="shared" si="144"/>
        <v>4.0070674111498255</v>
      </c>
    </row>
    <row r="1828" spans="1:6" x14ac:dyDescent="0.2">
      <c r="A1828" s="11" t="s">
        <v>938</v>
      </c>
      <c r="B1828" s="24">
        <f t="shared" si="140"/>
        <v>4</v>
      </c>
      <c r="C1828" s="22">
        <f t="shared" si="141"/>
        <v>17.637903000000001</v>
      </c>
      <c r="D1828" s="3">
        <f t="shared" si="142"/>
        <v>22.900000000000002</v>
      </c>
      <c r="E1828" s="3">
        <f t="shared" si="143"/>
        <v>-16.780040364703233</v>
      </c>
      <c r="F1828" s="22">
        <f t="shared" si="144"/>
        <v>4.4094757500000004</v>
      </c>
    </row>
    <row r="1829" spans="1:6" x14ac:dyDescent="0.2">
      <c r="A1829" s="11" t="s">
        <v>1572</v>
      </c>
      <c r="B1829" s="24">
        <f t="shared" si="140"/>
        <v>7</v>
      </c>
      <c r="C1829" s="22">
        <f t="shared" si="141"/>
        <v>21.832317073170731</v>
      </c>
      <c r="D1829" s="3">
        <f t="shared" si="142"/>
        <v>26.8</v>
      </c>
      <c r="E1829" s="3">
        <f t="shared" si="143"/>
        <v>-16.87349192938024</v>
      </c>
      <c r="F1829" s="22">
        <f t="shared" si="144"/>
        <v>3.11890243902439</v>
      </c>
    </row>
    <row r="1830" spans="1:6" x14ac:dyDescent="0.2">
      <c r="A1830" s="11" t="s">
        <v>243</v>
      </c>
      <c r="B1830" s="24">
        <f t="shared" si="140"/>
        <v>6</v>
      </c>
      <c r="C1830" s="22">
        <f t="shared" si="141"/>
        <v>6.4231707317073168</v>
      </c>
      <c r="D1830" s="3">
        <f t="shared" si="142"/>
        <v>-8.4</v>
      </c>
      <c r="E1830" s="3">
        <f t="shared" si="143"/>
        <v>-17.021746182724669</v>
      </c>
      <c r="F1830" s="22">
        <f t="shared" si="144"/>
        <v>1.0705284552845529</v>
      </c>
    </row>
    <row r="1831" spans="1:6" x14ac:dyDescent="0.2">
      <c r="A1831" s="11" t="s">
        <v>1491</v>
      </c>
      <c r="B1831" s="24">
        <f t="shared" si="140"/>
        <v>7</v>
      </c>
      <c r="C1831" s="22">
        <f t="shared" si="141"/>
        <v>37.597853658536586</v>
      </c>
      <c r="D1831" s="3">
        <f t="shared" si="142"/>
        <v>64.599999999999994</v>
      </c>
      <c r="E1831" s="3">
        <f t="shared" si="143"/>
        <v>-17.192581783276228</v>
      </c>
      <c r="F1831" s="22">
        <f t="shared" si="144"/>
        <v>5.3711219512195125</v>
      </c>
    </row>
    <row r="1832" spans="1:6" x14ac:dyDescent="0.2">
      <c r="A1832" s="11" t="s">
        <v>1753</v>
      </c>
      <c r="B1832" s="24">
        <f t="shared" si="140"/>
        <v>6</v>
      </c>
      <c r="C1832" s="22">
        <f t="shared" si="141"/>
        <v>17.225609756097562</v>
      </c>
      <c r="D1832" s="3">
        <f t="shared" si="142"/>
        <v>17.5</v>
      </c>
      <c r="E1832" s="3">
        <f t="shared" si="143"/>
        <v>-17.194713364818504</v>
      </c>
      <c r="F1832" s="22">
        <f t="shared" si="144"/>
        <v>2.8709349593495936</v>
      </c>
    </row>
    <row r="1833" spans="1:6" x14ac:dyDescent="0.2">
      <c r="A1833" s="11" t="s">
        <v>1554</v>
      </c>
      <c r="B1833" s="24">
        <f t="shared" si="140"/>
        <v>6</v>
      </c>
      <c r="C1833" s="22">
        <f t="shared" si="141"/>
        <v>17.570731707317073</v>
      </c>
      <c r="D1833" s="3">
        <f t="shared" si="142"/>
        <v>19.100000000000005</v>
      </c>
      <c r="E1833" s="3">
        <f t="shared" si="143"/>
        <v>-17.287288456193391</v>
      </c>
      <c r="F1833" s="22">
        <f t="shared" si="144"/>
        <v>2.9284552845528453</v>
      </c>
    </row>
    <row r="1834" spans="1:6" x14ac:dyDescent="0.2">
      <c r="A1834" s="11" t="s">
        <v>705</v>
      </c>
      <c r="B1834" s="24">
        <f t="shared" si="140"/>
        <v>7</v>
      </c>
      <c r="C1834" s="22">
        <f t="shared" si="141"/>
        <v>30.426829268292686</v>
      </c>
      <c r="D1834" s="3">
        <f t="shared" si="142"/>
        <v>47.499999999999993</v>
      </c>
      <c r="E1834" s="3">
        <f t="shared" si="143"/>
        <v>-18.230250850895633</v>
      </c>
      <c r="F1834" s="22">
        <f t="shared" si="144"/>
        <v>4.3466898954703836</v>
      </c>
    </row>
    <row r="1835" spans="1:6" x14ac:dyDescent="0.2">
      <c r="A1835" s="11" t="s">
        <v>1200</v>
      </c>
      <c r="B1835" s="24">
        <f t="shared" si="140"/>
        <v>6</v>
      </c>
      <c r="C1835" s="22">
        <f t="shared" si="141"/>
        <v>17.076423097560976</v>
      </c>
      <c r="D1835" s="3">
        <f t="shared" si="142"/>
        <v>16.7</v>
      </c>
      <c r="E1835" s="3">
        <f t="shared" si="143"/>
        <v>-18.289081390841758</v>
      </c>
      <c r="F1835" s="22">
        <f t="shared" si="144"/>
        <v>2.8460705162601627</v>
      </c>
    </row>
    <row r="1836" spans="1:6" x14ac:dyDescent="0.2">
      <c r="A1836" s="11" t="s">
        <v>605</v>
      </c>
      <c r="B1836" s="24">
        <f t="shared" si="140"/>
        <v>7</v>
      </c>
      <c r="C1836" s="22">
        <f t="shared" si="141"/>
        <v>17.019463414634146</v>
      </c>
      <c r="D1836" s="3">
        <f t="shared" si="142"/>
        <v>15.8</v>
      </c>
      <c r="E1836" s="3">
        <f t="shared" si="143"/>
        <v>-18.358679425007512</v>
      </c>
      <c r="F1836" s="22">
        <f t="shared" si="144"/>
        <v>2.4313519163763067</v>
      </c>
    </row>
    <row r="1837" spans="1:6" x14ac:dyDescent="0.2">
      <c r="A1837" s="11" t="s">
        <v>1577</v>
      </c>
      <c r="B1837" s="24">
        <f t="shared" si="140"/>
        <v>2</v>
      </c>
      <c r="C1837" s="22">
        <f t="shared" si="141"/>
        <v>7.5058290000000003</v>
      </c>
      <c r="D1837" s="3">
        <f t="shared" si="142"/>
        <v>-0.79999999999999982</v>
      </c>
      <c r="E1837" s="3">
        <f t="shared" si="143"/>
        <v>-18.377269788925521</v>
      </c>
      <c r="F1837" s="22">
        <f t="shared" si="144"/>
        <v>3.7529145000000002</v>
      </c>
    </row>
    <row r="1838" spans="1:6" x14ac:dyDescent="0.2">
      <c r="A1838" s="11" t="s">
        <v>323</v>
      </c>
      <c r="B1838" s="24">
        <f t="shared" si="140"/>
        <v>7</v>
      </c>
      <c r="C1838" s="22">
        <f t="shared" si="141"/>
        <v>25.934146341463414</v>
      </c>
      <c r="D1838" s="3">
        <f t="shared" si="142"/>
        <v>34.700000000000003</v>
      </c>
      <c r="E1838" s="3">
        <f t="shared" si="143"/>
        <v>-18.437193694830938</v>
      </c>
      <c r="F1838" s="22">
        <f t="shared" si="144"/>
        <v>3.7048780487804875</v>
      </c>
    </row>
    <row r="1839" spans="1:6" x14ac:dyDescent="0.2">
      <c r="A1839" s="11" t="s">
        <v>1203</v>
      </c>
      <c r="B1839" s="24">
        <f t="shared" si="140"/>
        <v>7</v>
      </c>
      <c r="C1839" s="22">
        <f t="shared" si="141"/>
        <v>21.85</v>
      </c>
      <c r="D1839" s="3">
        <f t="shared" si="142"/>
        <v>26.3</v>
      </c>
      <c r="E1839" s="3">
        <f t="shared" si="143"/>
        <v>-18.629762213707007</v>
      </c>
      <c r="F1839" s="22">
        <f t="shared" si="144"/>
        <v>3.1214285714285714</v>
      </c>
    </row>
    <row r="1840" spans="1:6" x14ac:dyDescent="0.2">
      <c r="A1840" s="11" t="s">
        <v>1730</v>
      </c>
      <c r="B1840" s="24">
        <f t="shared" si="140"/>
        <v>1</v>
      </c>
      <c r="C1840" s="22">
        <f t="shared" si="141"/>
        <v>8.2105999999999995</v>
      </c>
      <c r="D1840" s="3">
        <f t="shared" si="142"/>
        <v>1.6</v>
      </c>
      <c r="E1840" s="3">
        <f t="shared" si="143"/>
        <v>-18.679016930638994</v>
      </c>
      <c r="F1840" s="22">
        <f t="shared" si="144"/>
        <v>8.2105999999999995</v>
      </c>
    </row>
    <row r="1841" spans="1:6" x14ac:dyDescent="0.2">
      <c r="A1841" s="11" t="s">
        <v>1004</v>
      </c>
      <c r="B1841" s="24">
        <f t="shared" si="140"/>
        <v>7</v>
      </c>
      <c r="C1841" s="22">
        <f t="shared" si="141"/>
        <v>28.134146341463413</v>
      </c>
      <c r="D1841" s="3">
        <f t="shared" si="142"/>
        <v>40.800000000000004</v>
      </c>
      <c r="E1841" s="3">
        <f t="shared" si="143"/>
        <v>-18.700392962809353</v>
      </c>
      <c r="F1841" s="22">
        <f t="shared" si="144"/>
        <v>4.019163763066202</v>
      </c>
    </row>
    <row r="1842" spans="1:6" x14ac:dyDescent="0.2">
      <c r="A1842" s="11" t="s">
        <v>1683</v>
      </c>
      <c r="B1842" s="24">
        <f t="shared" si="140"/>
        <v>4</v>
      </c>
      <c r="C1842" s="22">
        <f t="shared" si="141"/>
        <v>9.6999999999999993</v>
      </c>
      <c r="D1842" s="3">
        <f t="shared" si="142"/>
        <v>0.79999999999999982</v>
      </c>
      <c r="E1842" s="3">
        <f t="shared" si="143"/>
        <v>-18.842256411512945</v>
      </c>
      <c r="F1842" s="22">
        <f t="shared" si="144"/>
        <v>2.4249999999999998</v>
      </c>
    </row>
    <row r="1843" spans="1:6" x14ac:dyDescent="0.2">
      <c r="A1843" s="11" t="s">
        <v>1375</v>
      </c>
      <c r="B1843" s="24">
        <f t="shared" si="140"/>
        <v>6</v>
      </c>
      <c r="C1843" s="22">
        <f t="shared" si="141"/>
        <v>2.4896426829268288</v>
      </c>
      <c r="D1843" s="3">
        <f t="shared" si="142"/>
        <v>-18.100000000000001</v>
      </c>
      <c r="E1843" s="3">
        <f t="shared" si="143"/>
        <v>-18.99573745894692</v>
      </c>
      <c r="F1843" s="22">
        <f t="shared" si="144"/>
        <v>0.41494044715447148</v>
      </c>
    </row>
    <row r="1844" spans="1:6" x14ac:dyDescent="0.2">
      <c r="A1844" s="11" t="s">
        <v>1101</v>
      </c>
      <c r="B1844" s="24">
        <f t="shared" si="140"/>
        <v>7</v>
      </c>
      <c r="C1844" s="22">
        <f t="shared" si="141"/>
        <v>30.593495268292685</v>
      </c>
      <c r="D1844" s="3">
        <f t="shared" si="142"/>
        <v>45.4</v>
      </c>
      <c r="E1844" s="3">
        <f t="shared" si="143"/>
        <v>-19.013201208824597</v>
      </c>
      <c r="F1844" s="22">
        <f t="shared" si="144"/>
        <v>4.3704993240418117</v>
      </c>
    </row>
    <row r="1845" spans="1:6" x14ac:dyDescent="0.2">
      <c r="A1845" s="11" t="s">
        <v>1122</v>
      </c>
      <c r="B1845" s="24">
        <f t="shared" si="140"/>
        <v>3</v>
      </c>
      <c r="C1845" s="22">
        <f t="shared" si="141"/>
        <v>17.25</v>
      </c>
      <c r="D1845" s="3">
        <f t="shared" si="142"/>
        <v>21.8</v>
      </c>
      <c r="E1845" s="3">
        <f t="shared" si="143"/>
        <v>-19.08819461475413</v>
      </c>
      <c r="F1845" s="22">
        <f t="shared" si="144"/>
        <v>5.75</v>
      </c>
    </row>
    <row r="1846" spans="1:6" x14ac:dyDescent="0.2">
      <c r="A1846" s="11" t="s">
        <v>1309</v>
      </c>
      <c r="B1846" s="24">
        <f t="shared" si="140"/>
        <v>7</v>
      </c>
      <c r="C1846" s="22">
        <f t="shared" si="141"/>
        <v>26.445121951219512</v>
      </c>
      <c r="D1846" s="3">
        <f t="shared" si="142"/>
        <v>35.4</v>
      </c>
      <c r="E1846" s="3">
        <f t="shared" si="143"/>
        <v>-19.220270442490186</v>
      </c>
      <c r="F1846" s="22">
        <f t="shared" si="144"/>
        <v>3.7778745644599305</v>
      </c>
    </row>
    <row r="1847" spans="1:6" x14ac:dyDescent="0.2">
      <c r="A1847" t="s">
        <v>1845</v>
      </c>
      <c r="B1847" s="24">
        <f t="shared" si="140"/>
        <v>7</v>
      </c>
      <c r="C1847" s="22">
        <f t="shared" si="141"/>
        <v>34.548928585365857</v>
      </c>
      <c r="D1847" s="3">
        <f t="shared" si="142"/>
        <v>55.8</v>
      </c>
      <c r="E1847" s="3">
        <f t="shared" si="143"/>
        <v>-19.241060667141227</v>
      </c>
      <c r="F1847" s="22">
        <f t="shared" si="144"/>
        <v>4.9355612264808366</v>
      </c>
    </row>
    <row r="1848" spans="1:6" x14ac:dyDescent="0.2">
      <c r="A1848" s="11" t="s">
        <v>485</v>
      </c>
      <c r="B1848" s="24">
        <f t="shared" si="140"/>
        <v>7</v>
      </c>
      <c r="C1848" s="22">
        <f t="shared" si="141"/>
        <v>29.634146341463413</v>
      </c>
      <c r="D1848" s="3">
        <f t="shared" si="142"/>
        <v>43.20000000000001</v>
      </c>
      <c r="E1848" s="3">
        <f t="shared" si="143"/>
        <v>-19.494714169552918</v>
      </c>
      <c r="F1848" s="22">
        <f t="shared" si="144"/>
        <v>4.2334494773519165</v>
      </c>
    </row>
    <row r="1849" spans="1:6" x14ac:dyDescent="0.2">
      <c r="A1849" s="11" t="s">
        <v>242</v>
      </c>
      <c r="B1849" s="24">
        <f t="shared" si="140"/>
        <v>7</v>
      </c>
      <c r="C1849" s="22">
        <f t="shared" si="141"/>
        <v>25.205483365853659</v>
      </c>
      <c r="D1849" s="3">
        <f t="shared" si="142"/>
        <v>33.600000000000009</v>
      </c>
      <c r="E1849" s="3">
        <f t="shared" si="143"/>
        <v>-19.602604088572864</v>
      </c>
      <c r="F1849" s="22">
        <f t="shared" si="144"/>
        <v>3.6007833379790943</v>
      </c>
    </row>
    <row r="1850" spans="1:6" x14ac:dyDescent="0.2">
      <c r="A1850" s="11" t="s">
        <v>417</v>
      </c>
      <c r="B1850" s="24">
        <f t="shared" si="140"/>
        <v>7</v>
      </c>
      <c r="C1850" s="22">
        <f t="shared" si="141"/>
        <v>31.829052024390244</v>
      </c>
      <c r="D1850" s="3">
        <f t="shared" si="142"/>
        <v>47.9</v>
      </c>
      <c r="E1850" s="3">
        <f t="shared" si="143"/>
        <v>-19.663841599704426</v>
      </c>
      <c r="F1850" s="22">
        <f t="shared" si="144"/>
        <v>4.5470074320557492</v>
      </c>
    </row>
    <row r="1851" spans="1:6" x14ac:dyDescent="0.2">
      <c r="A1851" s="11" t="s">
        <v>890</v>
      </c>
      <c r="B1851" s="24">
        <f t="shared" si="140"/>
        <v>6</v>
      </c>
      <c r="C1851" s="22">
        <f t="shared" si="141"/>
        <v>17.562617414634147</v>
      </c>
      <c r="D1851" s="3">
        <f t="shared" si="142"/>
        <v>15.2</v>
      </c>
      <c r="E1851" s="3">
        <f t="shared" si="143"/>
        <v>-19.675300325500697</v>
      </c>
      <c r="F1851" s="22">
        <f t="shared" si="144"/>
        <v>2.9271029024390245</v>
      </c>
    </row>
    <row r="1852" spans="1:6" x14ac:dyDescent="0.2">
      <c r="A1852" s="11" t="s">
        <v>821</v>
      </c>
      <c r="B1852" s="24">
        <f t="shared" si="140"/>
        <v>7</v>
      </c>
      <c r="C1852" s="22">
        <f t="shared" si="141"/>
        <v>26.085759341463412</v>
      </c>
      <c r="D1852" s="3">
        <f t="shared" si="142"/>
        <v>35.300000000000004</v>
      </c>
      <c r="E1852" s="3">
        <f t="shared" si="143"/>
        <v>-19.783042265538185</v>
      </c>
      <c r="F1852" s="22">
        <f t="shared" si="144"/>
        <v>3.7265370487804872</v>
      </c>
    </row>
    <row r="1853" spans="1:6" x14ac:dyDescent="0.2">
      <c r="A1853" s="11" t="s">
        <v>303</v>
      </c>
      <c r="B1853" s="24">
        <f t="shared" si="140"/>
        <v>7</v>
      </c>
      <c r="C1853" s="22">
        <f t="shared" si="141"/>
        <v>19.069309804878049</v>
      </c>
      <c r="D1853" s="3">
        <f t="shared" si="142"/>
        <v>15.8</v>
      </c>
      <c r="E1853" s="3">
        <f t="shared" si="143"/>
        <v>-19.910054792697068</v>
      </c>
      <c r="F1853" s="22">
        <f t="shared" si="144"/>
        <v>2.7241871149825783</v>
      </c>
    </row>
    <row r="1854" spans="1:6" x14ac:dyDescent="0.2">
      <c r="A1854" t="s">
        <v>1029</v>
      </c>
      <c r="B1854" s="24">
        <f t="shared" si="140"/>
        <v>7</v>
      </c>
      <c r="C1854" s="22">
        <f t="shared" si="141"/>
        <v>26.59060068292683</v>
      </c>
      <c r="D1854" s="3">
        <f t="shared" si="142"/>
        <v>36</v>
      </c>
      <c r="E1854" s="3">
        <f t="shared" si="143"/>
        <v>-19.919846105415143</v>
      </c>
      <c r="F1854" s="22">
        <f t="shared" si="144"/>
        <v>3.7986572404181187</v>
      </c>
    </row>
    <row r="1855" spans="1:6" x14ac:dyDescent="0.2">
      <c r="A1855" s="11" t="s">
        <v>852</v>
      </c>
      <c r="B1855" s="24">
        <f t="shared" si="140"/>
        <v>2</v>
      </c>
      <c r="C1855" s="22">
        <f t="shared" si="141"/>
        <v>12</v>
      </c>
      <c r="D1855" s="3">
        <f t="shared" si="142"/>
        <v>9.1</v>
      </c>
      <c r="E1855" s="3">
        <f t="shared" si="143"/>
        <v>-19.953425009313477</v>
      </c>
      <c r="F1855" s="22">
        <f t="shared" si="144"/>
        <v>6</v>
      </c>
    </row>
    <row r="1856" spans="1:6" x14ac:dyDescent="0.2">
      <c r="A1856" s="11" t="s">
        <v>1966</v>
      </c>
      <c r="B1856" s="24">
        <f t="shared" si="140"/>
        <v>7</v>
      </c>
      <c r="C1856" s="22">
        <f t="shared" si="141"/>
        <v>21.790243902439023</v>
      </c>
      <c r="D1856" s="3">
        <f t="shared" si="142"/>
        <v>23.999999999999996</v>
      </c>
      <c r="E1856" s="3">
        <f t="shared" si="143"/>
        <v>-20.05049492058297</v>
      </c>
      <c r="F1856" s="22">
        <f t="shared" si="144"/>
        <v>3.1128919860627176</v>
      </c>
    </row>
    <row r="1857" spans="1:6" x14ac:dyDescent="0.2">
      <c r="A1857" s="11" t="s">
        <v>1866</v>
      </c>
      <c r="B1857" s="24">
        <f t="shared" si="140"/>
        <v>7</v>
      </c>
      <c r="C1857" s="22">
        <f t="shared" si="141"/>
        <v>34.221138878048777</v>
      </c>
      <c r="D1857" s="3">
        <f t="shared" si="142"/>
        <v>51.800000000000011</v>
      </c>
      <c r="E1857" s="3">
        <f t="shared" si="143"/>
        <v>-20.06790637956933</v>
      </c>
      <c r="F1857" s="22">
        <f t="shared" si="144"/>
        <v>4.8887341254355396</v>
      </c>
    </row>
    <row r="1858" spans="1:6" x14ac:dyDescent="0.2">
      <c r="A1858" s="11" t="s">
        <v>1719</v>
      </c>
      <c r="B1858" s="24">
        <f t="shared" ref="B1858:B1921" si="145">SUMIF(Player,A1858,Count)</f>
        <v>7</v>
      </c>
      <c r="C1858" s="22">
        <f t="shared" ref="C1858:C1921" si="146">SUMIF(Player,A1858,Cap)/1000000</f>
        <v>24.307317073170733</v>
      </c>
      <c r="D1858" s="3">
        <f t="shared" ref="D1858:D1921" si="147">SUMIF(Player,A1858,GVT)</f>
        <v>29.8</v>
      </c>
      <c r="E1858" s="3">
        <f t="shared" ref="E1858:E1921" si="148">SUMIF(Player,A1858,GVS)</f>
        <v>-20.244356144369355</v>
      </c>
      <c r="F1858" s="22">
        <f t="shared" ref="F1858:F1921" si="149">C1858/B1858</f>
        <v>3.4724738675958191</v>
      </c>
    </row>
    <row r="1859" spans="1:6" x14ac:dyDescent="0.2">
      <c r="A1859" s="11" t="s">
        <v>1775</v>
      </c>
      <c r="B1859" s="24">
        <f t="shared" si="145"/>
        <v>5</v>
      </c>
      <c r="C1859" s="22">
        <f t="shared" si="146"/>
        <v>12.478048780487805</v>
      </c>
      <c r="D1859" s="3">
        <f t="shared" si="147"/>
        <v>5.7999999999999989</v>
      </c>
      <c r="E1859" s="3">
        <f t="shared" si="148"/>
        <v>-20.269360337316176</v>
      </c>
      <c r="F1859" s="22">
        <f t="shared" si="149"/>
        <v>2.495609756097561</v>
      </c>
    </row>
    <row r="1860" spans="1:6" x14ac:dyDescent="0.2">
      <c r="A1860" s="11" t="s">
        <v>765</v>
      </c>
      <c r="B1860" s="24">
        <f t="shared" si="145"/>
        <v>6</v>
      </c>
      <c r="C1860" s="22">
        <f t="shared" si="146"/>
        <v>23.641463414634146</v>
      </c>
      <c r="D1860" s="3">
        <f t="shared" si="147"/>
        <v>30.2</v>
      </c>
      <c r="E1860" s="3">
        <f t="shared" si="148"/>
        <v>-20.300669998076536</v>
      </c>
      <c r="F1860" s="22">
        <f t="shared" si="149"/>
        <v>3.9402439024390241</v>
      </c>
    </row>
    <row r="1861" spans="1:6" x14ac:dyDescent="0.2">
      <c r="A1861" s="11" t="s">
        <v>1165</v>
      </c>
      <c r="B1861" s="24">
        <f t="shared" si="145"/>
        <v>7</v>
      </c>
      <c r="C1861" s="22">
        <f t="shared" si="146"/>
        <v>28.203250170731707</v>
      </c>
      <c r="D1861" s="3">
        <f t="shared" si="147"/>
        <v>39.000000000000007</v>
      </c>
      <c r="E1861" s="3">
        <f t="shared" si="148"/>
        <v>-20.36238229925895</v>
      </c>
      <c r="F1861" s="22">
        <f t="shared" si="149"/>
        <v>4.0290357386759581</v>
      </c>
    </row>
    <row r="1862" spans="1:6" x14ac:dyDescent="0.2">
      <c r="A1862" s="11" t="s">
        <v>1326</v>
      </c>
      <c r="B1862" s="24">
        <f t="shared" si="145"/>
        <v>4</v>
      </c>
      <c r="C1862" s="22">
        <f t="shared" si="146"/>
        <v>9.35</v>
      </c>
      <c r="D1862" s="3">
        <f t="shared" si="147"/>
        <v>-2.1000000000000005</v>
      </c>
      <c r="E1862" s="3">
        <f t="shared" si="148"/>
        <v>-20.48920896089426</v>
      </c>
      <c r="F1862" s="22">
        <f t="shared" si="149"/>
        <v>2.3374999999999999</v>
      </c>
    </row>
    <row r="1863" spans="1:6" x14ac:dyDescent="0.2">
      <c r="A1863" s="11" t="s">
        <v>1335</v>
      </c>
      <c r="B1863" s="24">
        <f t="shared" si="145"/>
        <v>5</v>
      </c>
      <c r="C1863" s="22">
        <f t="shared" si="146"/>
        <v>7.4994081219512196</v>
      </c>
      <c r="D1863" s="3">
        <f t="shared" si="147"/>
        <v>-7.1000000000000005</v>
      </c>
      <c r="E1863" s="3">
        <f t="shared" si="148"/>
        <v>-20.620855449943289</v>
      </c>
      <c r="F1863" s="22">
        <f t="shared" si="149"/>
        <v>1.499881624390244</v>
      </c>
    </row>
    <row r="1864" spans="1:6" x14ac:dyDescent="0.2">
      <c r="A1864" s="11" t="s">
        <v>1400</v>
      </c>
      <c r="B1864" s="24">
        <f t="shared" si="145"/>
        <v>6</v>
      </c>
      <c r="C1864" s="22">
        <f t="shared" si="146"/>
        <v>23.634146341463413</v>
      </c>
      <c r="D1864" s="3">
        <f t="shared" si="147"/>
        <v>29.599999999999998</v>
      </c>
      <c r="E1864" s="3">
        <f t="shared" si="148"/>
        <v>-20.795129595856402</v>
      </c>
      <c r="F1864" s="22">
        <f t="shared" si="149"/>
        <v>3.9390243902439024</v>
      </c>
    </row>
    <row r="1865" spans="1:6" x14ac:dyDescent="0.2">
      <c r="A1865" s="11" t="s">
        <v>726</v>
      </c>
      <c r="B1865" s="24">
        <f t="shared" si="145"/>
        <v>7</v>
      </c>
      <c r="C1865" s="22">
        <f t="shared" si="146"/>
        <v>28.326829268292684</v>
      </c>
      <c r="D1865" s="3">
        <f t="shared" si="147"/>
        <v>38.4</v>
      </c>
      <c r="E1865" s="3">
        <f t="shared" si="148"/>
        <v>-20.966456412392205</v>
      </c>
      <c r="F1865" s="22">
        <f t="shared" si="149"/>
        <v>4.0466898954703838</v>
      </c>
    </row>
    <row r="1866" spans="1:6" x14ac:dyDescent="0.2">
      <c r="A1866" s="11" t="s">
        <v>1472</v>
      </c>
      <c r="B1866" s="24">
        <f t="shared" si="145"/>
        <v>3</v>
      </c>
      <c r="C1866" s="22">
        <f t="shared" si="146"/>
        <v>13.46829268292683</v>
      </c>
      <c r="D1866" s="3">
        <f t="shared" si="147"/>
        <v>10.9</v>
      </c>
      <c r="E1866" s="3">
        <f t="shared" si="148"/>
        <v>-21.121024211300576</v>
      </c>
      <c r="F1866" s="22">
        <f t="shared" si="149"/>
        <v>4.4894308943089429</v>
      </c>
    </row>
    <row r="1867" spans="1:6" x14ac:dyDescent="0.2">
      <c r="A1867" s="11" t="s">
        <v>1902</v>
      </c>
      <c r="B1867" s="24">
        <f t="shared" si="145"/>
        <v>6</v>
      </c>
      <c r="C1867" s="22">
        <f t="shared" si="146"/>
        <v>18.535309414634145</v>
      </c>
      <c r="D1867" s="3">
        <f t="shared" si="147"/>
        <v>18.399999999999999</v>
      </c>
      <c r="E1867" s="3">
        <f t="shared" si="148"/>
        <v>-21.239994981321754</v>
      </c>
      <c r="F1867" s="22">
        <f t="shared" si="149"/>
        <v>3.0892182357723574</v>
      </c>
    </row>
    <row r="1868" spans="1:6" x14ac:dyDescent="0.2">
      <c r="A1868" s="11" t="s">
        <v>1529</v>
      </c>
      <c r="B1868" s="24">
        <f t="shared" si="145"/>
        <v>7</v>
      </c>
      <c r="C1868" s="22">
        <f t="shared" si="146"/>
        <v>24.822974804878047</v>
      </c>
      <c r="D1868" s="3">
        <f t="shared" si="147"/>
        <v>29.3</v>
      </c>
      <c r="E1868" s="3">
        <f t="shared" si="148"/>
        <v>-21.309837159212734</v>
      </c>
      <c r="F1868" s="22">
        <f t="shared" si="149"/>
        <v>3.5461392578397208</v>
      </c>
    </row>
    <row r="1869" spans="1:6" x14ac:dyDescent="0.2">
      <c r="A1869" s="11" t="s">
        <v>1926</v>
      </c>
      <c r="B1869" s="24">
        <f t="shared" si="145"/>
        <v>4</v>
      </c>
      <c r="C1869" s="22">
        <f t="shared" si="146"/>
        <v>6.8918819999999998</v>
      </c>
      <c r="D1869" s="3">
        <f t="shared" si="147"/>
        <v>-8.2999999999999989</v>
      </c>
      <c r="E1869" s="3">
        <f t="shared" si="148"/>
        <v>-21.427308621583602</v>
      </c>
      <c r="F1869" s="22">
        <f t="shared" si="149"/>
        <v>1.7229705</v>
      </c>
    </row>
    <row r="1870" spans="1:6" x14ac:dyDescent="0.2">
      <c r="A1870" s="11" t="s">
        <v>596</v>
      </c>
      <c r="B1870" s="24">
        <f t="shared" si="145"/>
        <v>7</v>
      </c>
      <c r="C1870" s="22">
        <f t="shared" si="146"/>
        <v>31.176829268292686</v>
      </c>
      <c r="D1870" s="3">
        <f t="shared" si="147"/>
        <v>44.6</v>
      </c>
      <c r="E1870" s="3">
        <f t="shared" si="148"/>
        <v>-21.743469804565958</v>
      </c>
      <c r="F1870" s="22">
        <f t="shared" si="149"/>
        <v>4.4538327526132404</v>
      </c>
    </row>
    <row r="1871" spans="1:6" x14ac:dyDescent="0.2">
      <c r="A1871" s="11" t="s">
        <v>1520</v>
      </c>
      <c r="B1871" s="24">
        <f t="shared" si="145"/>
        <v>7</v>
      </c>
      <c r="C1871" s="22">
        <f t="shared" si="146"/>
        <v>25.570731707317073</v>
      </c>
      <c r="D1871" s="3">
        <f t="shared" si="147"/>
        <v>32.6</v>
      </c>
      <c r="E1871" s="3">
        <f t="shared" si="148"/>
        <v>-21.86859974774714</v>
      </c>
      <c r="F1871" s="22">
        <f t="shared" si="149"/>
        <v>3.6529616724738676</v>
      </c>
    </row>
    <row r="1872" spans="1:6" x14ac:dyDescent="0.2">
      <c r="A1872" s="11" t="s">
        <v>687</v>
      </c>
      <c r="B1872" s="24">
        <f t="shared" si="145"/>
        <v>5</v>
      </c>
      <c r="C1872" s="22">
        <f t="shared" si="146"/>
        <v>22.04878048780488</v>
      </c>
      <c r="D1872" s="3">
        <f t="shared" si="147"/>
        <v>27.4</v>
      </c>
      <c r="E1872" s="3">
        <f t="shared" si="148"/>
        <v>-21.97534449711495</v>
      </c>
      <c r="F1872" s="22">
        <f t="shared" si="149"/>
        <v>4.409756097560976</v>
      </c>
    </row>
    <row r="1873" spans="1:6" x14ac:dyDescent="0.2">
      <c r="A1873" s="11" t="s">
        <v>1545</v>
      </c>
      <c r="B1873" s="24">
        <f t="shared" si="145"/>
        <v>7</v>
      </c>
      <c r="C1873" s="22">
        <f t="shared" si="146"/>
        <v>19.78732573170732</v>
      </c>
      <c r="D1873" s="3">
        <f t="shared" si="147"/>
        <v>17</v>
      </c>
      <c r="E1873" s="3">
        <f t="shared" si="148"/>
        <v>-22.029334638955348</v>
      </c>
      <c r="F1873" s="22">
        <f t="shared" si="149"/>
        <v>2.8267608188153313</v>
      </c>
    </row>
    <row r="1874" spans="1:6" x14ac:dyDescent="0.2">
      <c r="A1874" s="11" t="s">
        <v>1815</v>
      </c>
      <c r="B1874" s="24">
        <f t="shared" si="145"/>
        <v>7</v>
      </c>
      <c r="C1874" s="22">
        <f t="shared" si="146"/>
        <v>26.892682926829266</v>
      </c>
      <c r="D1874" s="3">
        <f t="shared" si="147"/>
        <v>33.599999999999994</v>
      </c>
      <c r="E1874" s="3">
        <f t="shared" si="148"/>
        <v>-22.105730968280479</v>
      </c>
      <c r="F1874" s="22">
        <f t="shared" si="149"/>
        <v>3.8418118466898954</v>
      </c>
    </row>
    <row r="1875" spans="1:6" x14ac:dyDescent="0.2">
      <c r="A1875" s="11" t="s">
        <v>1388</v>
      </c>
      <c r="B1875" s="24">
        <f t="shared" si="145"/>
        <v>7</v>
      </c>
      <c r="C1875" s="22">
        <f t="shared" si="146"/>
        <v>20.971543853658535</v>
      </c>
      <c r="D1875" s="3">
        <f t="shared" si="147"/>
        <v>20.099999999999998</v>
      </c>
      <c r="E1875" s="3">
        <f t="shared" si="148"/>
        <v>-22.301305072892511</v>
      </c>
      <c r="F1875" s="22">
        <f t="shared" si="149"/>
        <v>2.9959348362369336</v>
      </c>
    </row>
    <row r="1876" spans="1:6" x14ac:dyDescent="0.2">
      <c r="A1876" s="11" t="s">
        <v>1239</v>
      </c>
      <c r="B1876" s="24">
        <f t="shared" si="145"/>
        <v>7</v>
      </c>
      <c r="C1876" s="22">
        <f t="shared" si="146"/>
        <v>12.070731707317073</v>
      </c>
      <c r="D1876" s="3">
        <f t="shared" si="147"/>
        <v>-1.8000000000000003</v>
      </c>
      <c r="E1876" s="3">
        <f t="shared" si="148"/>
        <v>-22.352887273386635</v>
      </c>
      <c r="F1876" s="22">
        <f t="shared" si="149"/>
        <v>1.724390243902439</v>
      </c>
    </row>
    <row r="1877" spans="1:6" x14ac:dyDescent="0.2">
      <c r="A1877" s="11" t="s">
        <v>1160</v>
      </c>
      <c r="B1877" s="24">
        <f t="shared" si="145"/>
        <v>7</v>
      </c>
      <c r="C1877" s="22">
        <f t="shared" si="146"/>
        <v>26.466463414634145</v>
      </c>
      <c r="D1877" s="3">
        <f t="shared" si="147"/>
        <v>32.700000000000003</v>
      </c>
      <c r="E1877" s="3">
        <f t="shared" si="148"/>
        <v>-22.393473069050284</v>
      </c>
      <c r="F1877" s="22">
        <f t="shared" si="149"/>
        <v>3.7809233449477349</v>
      </c>
    </row>
    <row r="1878" spans="1:6" x14ac:dyDescent="0.2">
      <c r="A1878" s="11" t="s">
        <v>204</v>
      </c>
      <c r="B1878" s="24">
        <f t="shared" si="145"/>
        <v>7</v>
      </c>
      <c r="C1878" s="22">
        <f t="shared" si="146"/>
        <v>41.735774219512194</v>
      </c>
      <c r="D1878" s="3">
        <f t="shared" si="147"/>
        <v>69.7</v>
      </c>
      <c r="E1878" s="3">
        <f t="shared" si="148"/>
        <v>-22.472915499532665</v>
      </c>
      <c r="F1878" s="22">
        <f t="shared" si="149"/>
        <v>5.9622534599303139</v>
      </c>
    </row>
    <row r="1879" spans="1:6" x14ac:dyDescent="0.2">
      <c r="A1879" s="11" t="s">
        <v>1300</v>
      </c>
      <c r="B1879" s="24">
        <f t="shared" si="145"/>
        <v>6</v>
      </c>
      <c r="C1879" s="22">
        <f t="shared" si="146"/>
        <v>11.799900390243902</v>
      </c>
      <c r="D1879" s="3">
        <f t="shared" si="147"/>
        <v>2.1000000000000005</v>
      </c>
      <c r="E1879" s="3">
        <f t="shared" si="148"/>
        <v>-22.731808831735123</v>
      </c>
      <c r="F1879" s="22">
        <f t="shared" si="149"/>
        <v>1.9666500650406504</v>
      </c>
    </row>
    <row r="1880" spans="1:6" x14ac:dyDescent="0.2">
      <c r="A1880" s="11" t="s">
        <v>177</v>
      </c>
      <c r="B1880" s="24">
        <f t="shared" si="145"/>
        <v>7</v>
      </c>
      <c r="C1880" s="22">
        <f t="shared" si="146"/>
        <v>21.287804878048782</v>
      </c>
      <c r="D1880" s="3">
        <f t="shared" si="147"/>
        <v>20.000000000000004</v>
      </c>
      <c r="E1880" s="3">
        <f t="shared" si="148"/>
        <v>-22.746532417345936</v>
      </c>
      <c r="F1880" s="22">
        <f t="shared" si="149"/>
        <v>3.0411149825783972</v>
      </c>
    </row>
    <row r="1881" spans="1:6" x14ac:dyDescent="0.2">
      <c r="A1881" s="11" t="s">
        <v>1418</v>
      </c>
      <c r="B1881" s="24">
        <f t="shared" si="145"/>
        <v>5</v>
      </c>
      <c r="C1881" s="22">
        <f t="shared" si="146"/>
        <v>15.057926829268292</v>
      </c>
      <c r="D1881" s="3">
        <f t="shared" si="147"/>
        <v>8.7999999999999989</v>
      </c>
      <c r="E1881" s="3">
        <f t="shared" si="148"/>
        <v>-22.832451642983656</v>
      </c>
      <c r="F1881" s="22">
        <f t="shared" si="149"/>
        <v>3.0115853658536582</v>
      </c>
    </row>
    <row r="1882" spans="1:6" x14ac:dyDescent="0.2">
      <c r="A1882" s="11" t="s">
        <v>169</v>
      </c>
      <c r="B1882" s="24">
        <f t="shared" si="145"/>
        <v>7</v>
      </c>
      <c r="C1882" s="22">
        <f t="shared" si="146"/>
        <v>24.374271634146339</v>
      </c>
      <c r="D1882" s="3">
        <f t="shared" si="147"/>
        <v>26.899999999999995</v>
      </c>
      <c r="E1882" s="3">
        <f t="shared" si="148"/>
        <v>-22.897375343039503</v>
      </c>
      <c r="F1882" s="22">
        <f t="shared" si="149"/>
        <v>3.4820388048780484</v>
      </c>
    </row>
    <row r="1883" spans="1:6" x14ac:dyDescent="0.2">
      <c r="A1883" s="11" t="s">
        <v>689</v>
      </c>
      <c r="B1883" s="24">
        <f t="shared" si="145"/>
        <v>7</v>
      </c>
      <c r="C1883" s="22">
        <f t="shared" si="146"/>
        <v>17.085365853658534</v>
      </c>
      <c r="D1883" s="3">
        <f t="shared" si="147"/>
        <v>11.8</v>
      </c>
      <c r="E1883" s="3">
        <f t="shared" si="148"/>
        <v>-23.037776867003277</v>
      </c>
      <c r="F1883" s="22">
        <f t="shared" si="149"/>
        <v>2.4407665505226475</v>
      </c>
    </row>
    <row r="1884" spans="1:6" x14ac:dyDescent="0.2">
      <c r="A1884" s="11" t="s">
        <v>289</v>
      </c>
      <c r="B1884" s="24">
        <f t="shared" si="145"/>
        <v>7</v>
      </c>
      <c r="C1884" s="22">
        <f t="shared" si="146"/>
        <v>47.299114682926835</v>
      </c>
      <c r="D1884" s="3">
        <f t="shared" si="147"/>
        <v>82.1</v>
      </c>
      <c r="E1884" s="3">
        <f t="shared" si="148"/>
        <v>-23.157210284531764</v>
      </c>
      <c r="F1884" s="22">
        <f t="shared" si="149"/>
        <v>6.7570163832752623</v>
      </c>
    </row>
    <row r="1885" spans="1:6" x14ac:dyDescent="0.2">
      <c r="A1885" s="11" t="s">
        <v>778</v>
      </c>
      <c r="B1885" s="24">
        <f t="shared" si="145"/>
        <v>4</v>
      </c>
      <c r="C1885" s="22">
        <f t="shared" si="146"/>
        <v>19</v>
      </c>
      <c r="D1885" s="3">
        <f t="shared" si="147"/>
        <v>19.5</v>
      </c>
      <c r="E1885" s="3">
        <f t="shared" si="148"/>
        <v>-23.320444745168583</v>
      </c>
      <c r="F1885" s="22">
        <f t="shared" si="149"/>
        <v>4.75</v>
      </c>
    </row>
    <row r="1886" spans="1:6" x14ac:dyDescent="0.2">
      <c r="A1886" s="11" t="s">
        <v>95</v>
      </c>
      <c r="B1886" s="24">
        <f t="shared" si="145"/>
        <v>7</v>
      </c>
      <c r="C1886" s="22">
        <f t="shared" si="146"/>
        <v>20.333536585365856</v>
      </c>
      <c r="D1886" s="3">
        <f t="shared" si="147"/>
        <v>17.499999999999996</v>
      </c>
      <c r="E1886" s="3">
        <f t="shared" si="148"/>
        <v>-23.405061269438406</v>
      </c>
      <c r="F1886" s="22">
        <f t="shared" si="149"/>
        <v>2.9047909407665506</v>
      </c>
    </row>
    <row r="1887" spans="1:6" x14ac:dyDescent="0.2">
      <c r="A1887" s="11" t="s">
        <v>1938</v>
      </c>
      <c r="B1887" s="24">
        <f t="shared" si="145"/>
        <v>4</v>
      </c>
      <c r="C1887" s="22">
        <f t="shared" si="146"/>
        <v>11.484280341463416</v>
      </c>
      <c r="D1887" s="3">
        <f t="shared" si="147"/>
        <v>0</v>
      </c>
      <c r="E1887" s="3">
        <f t="shared" si="148"/>
        <v>-23.792075497547902</v>
      </c>
      <c r="F1887" s="22">
        <f t="shared" si="149"/>
        <v>2.871070085365854</v>
      </c>
    </row>
    <row r="1888" spans="1:6" x14ac:dyDescent="0.2">
      <c r="A1888" s="11" t="s">
        <v>1690</v>
      </c>
      <c r="B1888" s="24">
        <f t="shared" si="145"/>
        <v>7</v>
      </c>
      <c r="C1888" s="22">
        <f t="shared" si="146"/>
        <v>38.113414634146338</v>
      </c>
      <c r="D1888" s="3">
        <f t="shared" si="147"/>
        <v>57.1</v>
      </c>
      <c r="E1888" s="3">
        <f t="shared" si="148"/>
        <v>-24.416028000413807</v>
      </c>
      <c r="F1888" s="22">
        <f t="shared" si="149"/>
        <v>5.4447735191637623</v>
      </c>
    </row>
    <row r="1889" spans="1:6" x14ac:dyDescent="0.2">
      <c r="A1889" s="11" t="s">
        <v>217</v>
      </c>
      <c r="B1889" s="24">
        <f t="shared" si="145"/>
        <v>3</v>
      </c>
      <c r="C1889" s="22">
        <f t="shared" si="146"/>
        <v>10.8</v>
      </c>
      <c r="D1889" s="3">
        <f t="shared" si="147"/>
        <v>-0.5</v>
      </c>
      <c r="E1889" s="3">
        <f t="shared" si="148"/>
        <v>-24.670344745552097</v>
      </c>
      <c r="F1889" s="22">
        <f t="shared" si="149"/>
        <v>3.6</v>
      </c>
    </row>
    <row r="1890" spans="1:6" x14ac:dyDescent="0.2">
      <c r="A1890" s="11" t="s">
        <v>37</v>
      </c>
      <c r="B1890" s="24">
        <f t="shared" si="145"/>
        <v>7</v>
      </c>
      <c r="C1890" s="22">
        <f t="shared" si="146"/>
        <v>20.17078048780488</v>
      </c>
      <c r="D1890" s="3">
        <f t="shared" si="147"/>
        <v>14.9</v>
      </c>
      <c r="E1890" s="3">
        <f t="shared" si="148"/>
        <v>-24.997824862610599</v>
      </c>
      <c r="F1890" s="22">
        <f t="shared" si="149"/>
        <v>2.8815400696864115</v>
      </c>
    </row>
    <row r="1891" spans="1:6" x14ac:dyDescent="0.2">
      <c r="A1891" s="11" t="s">
        <v>972</v>
      </c>
      <c r="B1891" s="24">
        <f t="shared" si="145"/>
        <v>4</v>
      </c>
      <c r="C1891" s="22">
        <f t="shared" si="146"/>
        <v>18</v>
      </c>
      <c r="D1891" s="3">
        <f t="shared" si="147"/>
        <v>15.200000000000001</v>
      </c>
      <c r="E1891" s="3">
        <f t="shared" si="148"/>
        <v>-25.102071183947402</v>
      </c>
      <c r="F1891" s="22">
        <f t="shared" si="149"/>
        <v>4.5</v>
      </c>
    </row>
    <row r="1892" spans="1:6" x14ac:dyDescent="0.2">
      <c r="A1892" s="11" t="s">
        <v>473</v>
      </c>
      <c r="B1892" s="24">
        <f t="shared" si="145"/>
        <v>7</v>
      </c>
      <c r="C1892" s="22">
        <f t="shared" si="146"/>
        <v>7.9694878048780486</v>
      </c>
      <c r="D1892" s="3">
        <f t="shared" si="147"/>
        <v>-12.600000000000001</v>
      </c>
      <c r="E1892" s="3">
        <f t="shared" si="148"/>
        <v>-25.120346934047419</v>
      </c>
      <c r="F1892" s="22">
        <f t="shared" si="149"/>
        <v>1.1384982578397211</v>
      </c>
    </row>
    <row r="1893" spans="1:6" x14ac:dyDescent="0.2">
      <c r="A1893" s="11" t="s">
        <v>1677</v>
      </c>
      <c r="B1893" s="24">
        <f t="shared" si="145"/>
        <v>7</v>
      </c>
      <c r="C1893" s="22">
        <f t="shared" si="146"/>
        <v>50.579268292682926</v>
      </c>
      <c r="D1893" s="3">
        <f t="shared" si="147"/>
        <v>86.100000000000009</v>
      </c>
      <c r="E1893" s="3">
        <f t="shared" si="148"/>
        <v>-25.769779567488236</v>
      </c>
      <c r="F1893" s="22">
        <f t="shared" si="149"/>
        <v>7.225609756097561</v>
      </c>
    </row>
    <row r="1894" spans="1:6" x14ac:dyDescent="0.2">
      <c r="A1894" t="s">
        <v>182</v>
      </c>
      <c r="B1894" s="24">
        <f t="shared" si="145"/>
        <v>6</v>
      </c>
      <c r="C1894" s="22">
        <f t="shared" si="146"/>
        <v>20.271882682926829</v>
      </c>
      <c r="D1894" s="3">
        <f t="shared" si="147"/>
        <v>17.399999999999999</v>
      </c>
      <c r="E1894" s="3">
        <f t="shared" si="148"/>
        <v>-26.141438268146509</v>
      </c>
      <c r="F1894" s="22">
        <f t="shared" si="149"/>
        <v>3.3786471138211382</v>
      </c>
    </row>
    <row r="1895" spans="1:6" x14ac:dyDescent="0.2">
      <c r="A1895" s="11" t="s">
        <v>562</v>
      </c>
      <c r="B1895" s="24">
        <f t="shared" si="145"/>
        <v>7</v>
      </c>
      <c r="C1895" s="22">
        <f t="shared" si="146"/>
        <v>45.598576902439028</v>
      </c>
      <c r="D1895" s="3">
        <f t="shared" si="147"/>
        <v>74.900000000000006</v>
      </c>
      <c r="E1895" s="3">
        <f t="shared" si="148"/>
        <v>-26.350820378284538</v>
      </c>
      <c r="F1895" s="22">
        <f t="shared" si="149"/>
        <v>6.5140824146341467</v>
      </c>
    </row>
    <row r="1896" spans="1:6" x14ac:dyDescent="0.2">
      <c r="A1896" s="11" t="s">
        <v>668</v>
      </c>
      <c r="B1896" s="24">
        <f t="shared" si="145"/>
        <v>7</v>
      </c>
      <c r="C1896" s="22">
        <f t="shared" si="146"/>
        <v>25.467146341463412</v>
      </c>
      <c r="D1896" s="3">
        <f t="shared" si="147"/>
        <v>26.599999999999998</v>
      </c>
      <c r="E1896" s="3">
        <f t="shared" si="148"/>
        <v>-26.736433268910329</v>
      </c>
      <c r="F1896" s="22">
        <f t="shared" si="149"/>
        <v>3.6381637630662018</v>
      </c>
    </row>
    <row r="1897" spans="1:6" x14ac:dyDescent="0.2">
      <c r="A1897" s="11" t="s">
        <v>1584</v>
      </c>
      <c r="B1897" s="24">
        <f t="shared" si="145"/>
        <v>7</v>
      </c>
      <c r="C1897" s="22">
        <f t="shared" si="146"/>
        <v>20.79878048780488</v>
      </c>
      <c r="D1897" s="3">
        <f t="shared" si="147"/>
        <v>15.399999999999999</v>
      </c>
      <c r="E1897" s="3">
        <f t="shared" si="148"/>
        <v>-26.768363290641709</v>
      </c>
      <c r="F1897" s="22">
        <f t="shared" si="149"/>
        <v>2.9712543554006969</v>
      </c>
    </row>
    <row r="1898" spans="1:6" x14ac:dyDescent="0.2">
      <c r="A1898" s="11" t="s">
        <v>1476</v>
      </c>
      <c r="B1898" s="24">
        <f t="shared" si="145"/>
        <v>7</v>
      </c>
      <c r="C1898" s="22">
        <f t="shared" si="146"/>
        <v>24.433170731707317</v>
      </c>
      <c r="D1898" s="3">
        <f t="shared" si="147"/>
        <v>22.9</v>
      </c>
      <c r="E1898" s="3">
        <f t="shared" si="148"/>
        <v>-27.700041887329597</v>
      </c>
      <c r="F1898" s="22">
        <f t="shared" si="149"/>
        <v>3.490452961672474</v>
      </c>
    </row>
    <row r="1899" spans="1:6" x14ac:dyDescent="0.2">
      <c r="A1899" s="11" t="s">
        <v>573</v>
      </c>
      <c r="B1899" s="24">
        <f t="shared" si="145"/>
        <v>5</v>
      </c>
      <c r="C1899" s="22">
        <f t="shared" si="146"/>
        <v>5.5609756097560972</v>
      </c>
      <c r="D1899" s="3">
        <f t="shared" si="147"/>
        <v>-19.8</v>
      </c>
      <c r="E1899" s="3">
        <f t="shared" si="148"/>
        <v>-27.763748724047577</v>
      </c>
      <c r="F1899" s="22">
        <f t="shared" si="149"/>
        <v>1.1121951219512194</v>
      </c>
    </row>
    <row r="1900" spans="1:6" x14ac:dyDescent="0.2">
      <c r="A1900" s="11" t="s">
        <v>1511</v>
      </c>
      <c r="B1900" s="24">
        <f t="shared" si="145"/>
        <v>4</v>
      </c>
      <c r="C1900" s="22">
        <f t="shared" si="146"/>
        <v>20.25</v>
      </c>
      <c r="D1900" s="3">
        <f t="shared" si="147"/>
        <v>18.100000000000001</v>
      </c>
      <c r="E1900" s="3">
        <f t="shared" si="148"/>
        <v>-27.868411696695059</v>
      </c>
      <c r="F1900" s="22">
        <f t="shared" si="149"/>
        <v>5.0625</v>
      </c>
    </row>
    <row r="1901" spans="1:6" x14ac:dyDescent="0.2">
      <c r="A1901" s="11" t="s">
        <v>1788</v>
      </c>
      <c r="B1901" s="24">
        <f t="shared" si="145"/>
        <v>7</v>
      </c>
      <c r="C1901" s="22">
        <f t="shared" si="146"/>
        <v>38.540648878048778</v>
      </c>
      <c r="D1901" s="3">
        <f t="shared" si="147"/>
        <v>56.800000000000004</v>
      </c>
      <c r="E1901" s="3">
        <f t="shared" si="148"/>
        <v>-27.933809164559438</v>
      </c>
      <c r="F1901" s="22">
        <f t="shared" si="149"/>
        <v>5.5058069825783971</v>
      </c>
    </row>
    <row r="1902" spans="1:6" x14ac:dyDescent="0.2">
      <c r="A1902" s="11" t="s">
        <v>1510</v>
      </c>
      <c r="B1902" s="24">
        <f t="shared" si="145"/>
        <v>4</v>
      </c>
      <c r="C1902" s="22">
        <f t="shared" si="146"/>
        <v>12.166667</v>
      </c>
      <c r="D1902" s="3">
        <f t="shared" si="147"/>
        <v>-2.5</v>
      </c>
      <c r="E1902" s="3">
        <f t="shared" si="148"/>
        <v>-28.011271699707141</v>
      </c>
      <c r="F1902" s="22">
        <f t="shared" si="149"/>
        <v>3.0416667500000001</v>
      </c>
    </row>
    <row r="1903" spans="1:6" x14ac:dyDescent="0.2">
      <c r="A1903" s="11" t="s">
        <v>1083</v>
      </c>
      <c r="B1903" s="24">
        <f t="shared" si="145"/>
        <v>7</v>
      </c>
      <c r="C1903" s="22">
        <f t="shared" si="146"/>
        <v>25.258146341463412</v>
      </c>
      <c r="D1903" s="3">
        <f t="shared" si="147"/>
        <v>26.100000000000005</v>
      </c>
      <c r="E1903" s="3">
        <f t="shared" si="148"/>
        <v>-28.23926292874804</v>
      </c>
      <c r="F1903" s="22">
        <f t="shared" si="149"/>
        <v>3.608306620209059</v>
      </c>
    </row>
    <row r="1904" spans="1:6" x14ac:dyDescent="0.2">
      <c r="A1904" s="11" t="s">
        <v>1094</v>
      </c>
      <c r="B1904" s="24">
        <f t="shared" si="145"/>
        <v>7</v>
      </c>
      <c r="C1904" s="22">
        <f t="shared" si="146"/>
        <v>37.865853658536587</v>
      </c>
      <c r="D1904" s="3">
        <f t="shared" si="147"/>
        <v>53.6</v>
      </c>
      <c r="E1904" s="3">
        <f t="shared" si="148"/>
        <v>-28.763300505547747</v>
      </c>
      <c r="F1904" s="22">
        <f t="shared" si="149"/>
        <v>5.4094076655052268</v>
      </c>
    </row>
    <row r="1905" spans="1:6" x14ac:dyDescent="0.2">
      <c r="A1905" s="11" t="s">
        <v>215</v>
      </c>
      <c r="B1905" s="24">
        <f t="shared" si="145"/>
        <v>7</v>
      </c>
      <c r="C1905" s="22">
        <f t="shared" si="146"/>
        <v>25.911292682926831</v>
      </c>
      <c r="D1905" s="3">
        <f t="shared" si="147"/>
        <v>24.8</v>
      </c>
      <c r="E1905" s="3">
        <f t="shared" si="148"/>
        <v>-29.417496299618492</v>
      </c>
      <c r="F1905" s="22">
        <f t="shared" si="149"/>
        <v>3.7016132404181188</v>
      </c>
    </row>
    <row r="1906" spans="1:6" x14ac:dyDescent="0.2">
      <c r="A1906" s="11" t="s">
        <v>1562</v>
      </c>
      <c r="B1906" s="24">
        <f t="shared" si="145"/>
        <v>6</v>
      </c>
      <c r="C1906" s="22">
        <f t="shared" si="146"/>
        <v>24.398781</v>
      </c>
      <c r="D1906" s="3">
        <f t="shared" si="147"/>
        <v>22.7</v>
      </c>
      <c r="E1906" s="3">
        <f t="shared" si="148"/>
        <v>-30.181037777908259</v>
      </c>
      <c r="F1906" s="22">
        <f t="shared" si="149"/>
        <v>4.0664635000000002</v>
      </c>
    </row>
    <row r="1907" spans="1:6" x14ac:dyDescent="0.2">
      <c r="A1907" s="11" t="s">
        <v>773</v>
      </c>
      <c r="B1907" s="24">
        <f t="shared" si="145"/>
        <v>2</v>
      </c>
      <c r="C1907" s="22">
        <f t="shared" si="146"/>
        <v>11.25</v>
      </c>
      <c r="D1907" s="3">
        <f t="shared" si="147"/>
        <v>-3.3</v>
      </c>
      <c r="E1907" s="3">
        <f t="shared" si="148"/>
        <v>-30.376978164864852</v>
      </c>
      <c r="F1907" s="22">
        <f t="shared" si="149"/>
        <v>5.625</v>
      </c>
    </row>
    <row r="1908" spans="1:6" x14ac:dyDescent="0.2">
      <c r="A1908" s="11" t="s">
        <v>1669</v>
      </c>
      <c r="B1908" s="24">
        <f t="shared" si="145"/>
        <v>7</v>
      </c>
      <c r="C1908" s="22">
        <f t="shared" si="146"/>
        <v>46.09756097560976</v>
      </c>
      <c r="D1908" s="3">
        <f t="shared" si="147"/>
        <v>71.599999999999994</v>
      </c>
      <c r="E1908" s="3">
        <f t="shared" si="148"/>
        <v>-30.431886841542571</v>
      </c>
      <c r="F1908" s="22">
        <f t="shared" si="149"/>
        <v>6.5853658536585371</v>
      </c>
    </row>
    <row r="1909" spans="1:6" x14ac:dyDescent="0.2">
      <c r="A1909" s="11" t="s">
        <v>1430</v>
      </c>
      <c r="B1909" s="24">
        <f t="shared" si="145"/>
        <v>6</v>
      </c>
      <c r="C1909" s="22">
        <f t="shared" si="146"/>
        <v>30.176830804878048</v>
      </c>
      <c r="D1909" s="3">
        <f t="shared" si="147"/>
        <v>36.299999999999997</v>
      </c>
      <c r="E1909" s="3">
        <f t="shared" si="148"/>
        <v>-30.789581842621452</v>
      </c>
      <c r="F1909" s="22">
        <f t="shared" si="149"/>
        <v>5.0294718008130079</v>
      </c>
    </row>
    <row r="1910" spans="1:6" x14ac:dyDescent="0.2">
      <c r="A1910" s="11" t="s">
        <v>1490</v>
      </c>
      <c r="B1910" s="24">
        <f t="shared" si="145"/>
        <v>7</v>
      </c>
      <c r="C1910" s="22">
        <f t="shared" si="146"/>
        <v>42.635773219512195</v>
      </c>
      <c r="D1910" s="3">
        <f t="shared" si="147"/>
        <v>64.100000000000009</v>
      </c>
      <c r="E1910" s="3">
        <f t="shared" si="148"/>
        <v>-31.561554238283627</v>
      </c>
      <c r="F1910" s="22">
        <f t="shared" si="149"/>
        <v>6.090824745644599</v>
      </c>
    </row>
    <row r="1911" spans="1:6" x14ac:dyDescent="0.2">
      <c r="A1911" s="11" t="s">
        <v>1661</v>
      </c>
      <c r="B1911" s="24">
        <f t="shared" si="145"/>
        <v>6</v>
      </c>
      <c r="C1911" s="22">
        <f t="shared" si="146"/>
        <v>28.567073170731707</v>
      </c>
      <c r="D1911" s="3">
        <f t="shared" si="147"/>
        <v>31.799999999999997</v>
      </c>
      <c r="E1911" s="3">
        <f t="shared" si="148"/>
        <v>-32.165005043325124</v>
      </c>
      <c r="F1911" s="22">
        <f t="shared" si="149"/>
        <v>4.7611788617886175</v>
      </c>
    </row>
    <row r="1912" spans="1:6" x14ac:dyDescent="0.2">
      <c r="A1912" s="11" t="s">
        <v>1295</v>
      </c>
      <c r="B1912" s="24">
        <f t="shared" si="145"/>
        <v>6</v>
      </c>
      <c r="C1912" s="22">
        <f t="shared" si="146"/>
        <v>20.040070341463416</v>
      </c>
      <c r="D1912" s="3">
        <f t="shared" si="147"/>
        <v>8.1999999999999993</v>
      </c>
      <c r="E1912" s="3">
        <f t="shared" si="148"/>
        <v>-33.65451769797356</v>
      </c>
      <c r="F1912" s="22">
        <f t="shared" si="149"/>
        <v>3.340011723577236</v>
      </c>
    </row>
    <row r="1913" spans="1:6" x14ac:dyDescent="0.2">
      <c r="A1913" s="11" t="s">
        <v>1314</v>
      </c>
      <c r="B1913" s="24">
        <f t="shared" si="145"/>
        <v>3</v>
      </c>
      <c r="C1913" s="22">
        <f t="shared" si="146"/>
        <v>4.2500010000000001</v>
      </c>
      <c r="D1913" s="3">
        <f t="shared" si="147"/>
        <v>-26.5</v>
      </c>
      <c r="E1913" s="3">
        <f t="shared" si="148"/>
        <v>-33.693305997424424</v>
      </c>
      <c r="F1913" s="22">
        <f t="shared" si="149"/>
        <v>1.4166670000000001</v>
      </c>
    </row>
    <row r="1914" spans="1:6" x14ac:dyDescent="0.2">
      <c r="A1914" s="11" t="s">
        <v>615</v>
      </c>
      <c r="B1914" s="24">
        <f t="shared" si="145"/>
        <v>7</v>
      </c>
      <c r="C1914" s="22">
        <f t="shared" si="146"/>
        <v>33.892512195121952</v>
      </c>
      <c r="D1914" s="3">
        <f t="shared" si="147"/>
        <v>37.400000000000006</v>
      </c>
      <c r="E1914" s="3">
        <f t="shared" si="148"/>
        <v>-35.471519967189678</v>
      </c>
      <c r="F1914" s="22">
        <f t="shared" si="149"/>
        <v>4.8417874564459931</v>
      </c>
    </row>
    <row r="1915" spans="1:6" x14ac:dyDescent="0.2">
      <c r="A1915" s="11" t="s">
        <v>909</v>
      </c>
      <c r="B1915" s="24">
        <f t="shared" si="145"/>
        <v>6</v>
      </c>
      <c r="C1915" s="22">
        <f t="shared" si="146"/>
        <v>18.331928780487807</v>
      </c>
      <c r="D1915" s="3">
        <f t="shared" si="147"/>
        <v>1</v>
      </c>
      <c r="E1915" s="3">
        <f t="shared" si="148"/>
        <v>-36.94014511445674</v>
      </c>
      <c r="F1915" s="22">
        <f t="shared" si="149"/>
        <v>3.0553214634146344</v>
      </c>
    </row>
    <row r="1916" spans="1:6" x14ac:dyDescent="0.2">
      <c r="A1916" s="11" t="s">
        <v>1350</v>
      </c>
      <c r="B1916" s="24">
        <f t="shared" si="145"/>
        <v>7</v>
      </c>
      <c r="C1916" s="22">
        <f t="shared" si="146"/>
        <v>15.249592829268291</v>
      </c>
      <c r="D1916" s="3">
        <f t="shared" si="147"/>
        <v>-10.6</v>
      </c>
      <c r="E1916" s="3">
        <f t="shared" si="148"/>
        <v>-37.644997191584146</v>
      </c>
      <c r="F1916" s="22">
        <f t="shared" si="149"/>
        <v>2.1785132613240417</v>
      </c>
    </row>
    <row r="1917" spans="1:6" x14ac:dyDescent="0.2">
      <c r="A1917" s="11" t="s">
        <v>662</v>
      </c>
      <c r="B1917" s="24">
        <f t="shared" si="145"/>
        <v>6</v>
      </c>
      <c r="C1917" s="22">
        <f t="shared" si="146"/>
        <v>9.4280487804878064</v>
      </c>
      <c r="D1917" s="3">
        <f t="shared" si="147"/>
        <v>-22.800000000000004</v>
      </c>
      <c r="E1917" s="3">
        <f t="shared" si="148"/>
        <v>-38.276953548222039</v>
      </c>
      <c r="F1917" s="22">
        <f t="shared" si="149"/>
        <v>1.5713414634146343</v>
      </c>
    </row>
    <row r="1918" spans="1:6" x14ac:dyDescent="0.2">
      <c r="A1918" s="11" t="s">
        <v>196</v>
      </c>
      <c r="B1918" s="24">
        <f t="shared" si="145"/>
        <v>7</v>
      </c>
      <c r="C1918" s="22">
        <f t="shared" si="146"/>
        <v>40.905243902439025</v>
      </c>
      <c r="D1918" s="3">
        <f t="shared" si="147"/>
        <v>50.4</v>
      </c>
      <c r="E1918" s="3">
        <f t="shared" si="148"/>
        <v>-39.139067452136388</v>
      </c>
      <c r="F1918" s="22">
        <f t="shared" si="149"/>
        <v>5.8436062717770039</v>
      </c>
    </row>
    <row r="1919" spans="1:6" x14ac:dyDescent="0.2">
      <c r="A1919" s="11" t="s">
        <v>884</v>
      </c>
      <c r="B1919" s="24">
        <f t="shared" si="145"/>
        <v>5</v>
      </c>
      <c r="C1919" s="22">
        <f t="shared" si="146"/>
        <v>26.747965951219513</v>
      </c>
      <c r="D1919" s="3">
        <f t="shared" si="147"/>
        <v>19.899999999999999</v>
      </c>
      <c r="E1919" s="3">
        <f t="shared" si="148"/>
        <v>-40.248499298708168</v>
      </c>
      <c r="F1919" s="22">
        <f t="shared" si="149"/>
        <v>5.3495931902439029</v>
      </c>
    </row>
    <row r="1920" spans="1:6" x14ac:dyDescent="0.2">
      <c r="A1920" s="11" t="s">
        <v>216</v>
      </c>
      <c r="B1920" s="24">
        <f t="shared" si="145"/>
        <v>7</v>
      </c>
      <c r="C1920" s="22">
        <f t="shared" si="146"/>
        <v>37.599003048780489</v>
      </c>
      <c r="D1920" s="3">
        <f t="shared" si="147"/>
        <v>41.7</v>
      </c>
      <c r="E1920" s="3">
        <f t="shared" si="148"/>
        <v>-40.842760168572944</v>
      </c>
      <c r="F1920" s="22">
        <f t="shared" si="149"/>
        <v>5.3712861498257842</v>
      </c>
    </row>
    <row r="1921" spans="1:6" x14ac:dyDescent="0.2">
      <c r="A1921" s="11" t="s">
        <v>90</v>
      </c>
      <c r="B1921" s="24">
        <f t="shared" si="145"/>
        <v>7</v>
      </c>
      <c r="C1921" s="22">
        <f t="shared" si="146"/>
        <v>31.445862121951219</v>
      </c>
      <c r="D1921" s="3">
        <f t="shared" si="147"/>
        <v>26.099999999999991</v>
      </c>
      <c r="E1921" s="3">
        <f t="shared" si="148"/>
        <v>-41.092058262317572</v>
      </c>
      <c r="F1921" s="22">
        <f t="shared" si="149"/>
        <v>4.4922660174216027</v>
      </c>
    </row>
    <row r="1922" spans="1:6" x14ac:dyDescent="0.2">
      <c r="A1922" s="11" t="s">
        <v>1808</v>
      </c>
      <c r="B1922" s="24">
        <f t="shared" ref="B1922:B1985" si="150">SUMIF(Player,A1922,Count)</f>
        <v>4</v>
      </c>
      <c r="C1922" s="22">
        <f t="shared" ref="C1922:C1936" si="151">SUMIF(Player,A1922,Cap)/1000000</f>
        <v>12.803784</v>
      </c>
      <c r="D1922" s="3">
        <f t="shared" ref="D1922:D1936" si="152">SUMIF(Player,A1922,GVT)</f>
        <v>-14.900000000000002</v>
      </c>
      <c r="E1922" s="3">
        <f t="shared" ref="E1922:E1936" si="153">SUMIF(Player,A1922,GVS)</f>
        <v>-44.406252046111071</v>
      </c>
      <c r="F1922" s="22">
        <f t="shared" ref="F1922:F1936" si="154">C1922/B1922</f>
        <v>3.2009460000000001</v>
      </c>
    </row>
    <row r="1923" spans="1:6" x14ac:dyDescent="0.2">
      <c r="A1923" s="11" t="s">
        <v>263</v>
      </c>
      <c r="B1923" s="24">
        <f t="shared" si="150"/>
        <v>7</v>
      </c>
      <c r="C1923" s="22">
        <f t="shared" si="151"/>
        <v>47.035570121951224</v>
      </c>
      <c r="D1923" s="3">
        <f t="shared" si="152"/>
        <v>59.2</v>
      </c>
      <c r="E1923" s="3">
        <f t="shared" si="153"/>
        <v>-45.073883810767185</v>
      </c>
      <c r="F1923" s="22">
        <f t="shared" si="154"/>
        <v>6.7193671602787459</v>
      </c>
    </row>
    <row r="1924" spans="1:6" x14ac:dyDescent="0.2">
      <c r="A1924" s="11" t="s">
        <v>710</v>
      </c>
      <c r="B1924" s="24">
        <f t="shared" si="150"/>
        <v>7</v>
      </c>
      <c r="C1924" s="22">
        <f t="shared" si="151"/>
        <v>42.29659890243903</v>
      </c>
      <c r="D1924" s="3">
        <f t="shared" si="152"/>
        <v>49.6</v>
      </c>
      <c r="E1924" s="3">
        <f t="shared" si="153"/>
        <v>-45.176240478222013</v>
      </c>
      <c r="F1924" s="22">
        <f t="shared" si="154"/>
        <v>6.0423712717770046</v>
      </c>
    </row>
    <row r="1925" spans="1:6" x14ac:dyDescent="0.2">
      <c r="A1925" s="11" t="s">
        <v>435</v>
      </c>
      <c r="B1925" s="24">
        <f t="shared" si="150"/>
        <v>5</v>
      </c>
      <c r="C1925" s="22">
        <f t="shared" si="151"/>
        <v>25.842276951219514</v>
      </c>
      <c r="D1925" s="3">
        <f t="shared" si="152"/>
        <v>14.1</v>
      </c>
      <c r="E1925" s="3">
        <f t="shared" si="153"/>
        <v>-45.610016634387662</v>
      </c>
      <c r="F1925" s="22">
        <f t="shared" si="154"/>
        <v>5.1684553902439028</v>
      </c>
    </row>
    <row r="1926" spans="1:6" x14ac:dyDescent="0.2">
      <c r="A1926" s="11" t="s">
        <v>220</v>
      </c>
      <c r="B1926" s="24">
        <f t="shared" si="150"/>
        <v>7</v>
      </c>
      <c r="C1926" s="22">
        <f t="shared" si="151"/>
        <v>29.772146341463412</v>
      </c>
      <c r="D1926" s="3">
        <f t="shared" si="152"/>
        <v>18.8</v>
      </c>
      <c r="E1926" s="3">
        <f t="shared" si="153"/>
        <v>-45.62364246630068</v>
      </c>
      <c r="F1926" s="22">
        <f t="shared" si="154"/>
        <v>4.253163763066202</v>
      </c>
    </row>
    <row r="1927" spans="1:6" x14ac:dyDescent="0.2">
      <c r="A1927" s="11" t="s">
        <v>762</v>
      </c>
      <c r="B1927" s="24">
        <f t="shared" si="150"/>
        <v>7</v>
      </c>
      <c r="C1927" s="22">
        <f t="shared" si="151"/>
        <v>34.319512195121952</v>
      </c>
      <c r="D1927" s="3">
        <f t="shared" si="152"/>
        <v>25.1</v>
      </c>
      <c r="E1927" s="3">
        <f t="shared" si="153"/>
        <v>-48.348698475923882</v>
      </c>
      <c r="F1927" s="22">
        <f t="shared" si="154"/>
        <v>4.902787456445993</v>
      </c>
    </row>
    <row r="1928" spans="1:6" x14ac:dyDescent="0.2">
      <c r="A1928" s="11" t="s">
        <v>996</v>
      </c>
      <c r="B1928" s="24">
        <f t="shared" si="150"/>
        <v>3</v>
      </c>
      <c r="C1928" s="22">
        <f t="shared" si="151"/>
        <v>11.4</v>
      </c>
      <c r="D1928" s="3">
        <f t="shared" si="152"/>
        <v>-23</v>
      </c>
      <c r="E1928" s="3">
        <f t="shared" si="153"/>
        <v>-48.725493570594139</v>
      </c>
      <c r="F1928" s="22">
        <f t="shared" si="154"/>
        <v>3.8000000000000003</v>
      </c>
    </row>
    <row r="1929" spans="1:6" x14ac:dyDescent="0.2">
      <c r="A1929" s="11" t="s">
        <v>836</v>
      </c>
      <c r="B1929" s="24">
        <f t="shared" si="150"/>
        <v>6</v>
      </c>
      <c r="C1929" s="22">
        <f t="shared" si="151"/>
        <v>29.895204146341463</v>
      </c>
      <c r="D1929" s="3">
        <f t="shared" si="152"/>
        <v>17.399999999999999</v>
      </c>
      <c r="E1929" s="3">
        <f t="shared" si="153"/>
        <v>-49.589578194077049</v>
      </c>
      <c r="F1929" s="22">
        <f t="shared" si="154"/>
        <v>4.9825340243902438</v>
      </c>
    </row>
    <row r="1930" spans="1:6" x14ac:dyDescent="0.2">
      <c r="A1930" t="s">
        <v>995</v>
      </c>
      <c r="B1930" s="24">
        <f t="shared" si="150"/>
        <v>7</v>
      </c>
      <c r="C1930" s="22">
        <f t="shared" si="151"/>
        <v>43.580100756097565</v>
      </c>
      <c r="D1930" s="3">
        <f t="shared" si="152"/>
        <v>47</v>
      </c>
      <c r="E1930" s="3">
        <f t="shared" si="153"/>
        <v>-49.870531432465064</v>
      </c>
      <c r="F1930" s="22">
        <f t="shared" si="154"/>
        <v>6.2257286794425095</v>
      </c>
    </row>
    <row r="1931" spans="1:6" x14ac:dyDescent="0.2">
      <c r="A1931" s="11" t="s">
        <v>1387</v>
      </c>
      <c r="B1931" s="24">
        <f t="shared" si="150"/>
        <v>7</v>
      </c>
      <c r="C1931" s="22">
        <f t="shared" si="151"/>
        <v>43.304878048780488</v>
      </c>
      <c r="D1931" s="3">
        <f t="shared" si="152"/>
        <v>44.400000000000006</v>
      </c>
      <c r="E1931" s="3">
        <f t="shared" si="153"/>
        <v>-50.829226042725828</v>
      </c>
      <c r="F1931" s="22">
        <f t="shared" si="154"/>
        <v>6.1864111498257843</v>
      </c>
    </row>
    <row r="1932" spans="1:6" x14ac:dyDescent="0.2">
      <c r="A1932" s="11" t="s">
        <v>614</v>
      </c>
      <c r="B1932" s="24">
        <f t="shared" si="150"/>
        <v>7</v>
      </c>
      <c r="C1932" s="22">
        <f t="shared" si="151"/>
        <v>31.111772195121951</v>
      </c>
      <c r="D1932" s="3">
        <f t="shared" si="152"/>
        <v>18.8</v>
      </c>
      <c r="E1932" s="3">
        <f t="shared" si="153"/>
        <v>-51.298905218285206</v>
      </c>
      <c r="F1932" s="22">
        <f t="shared" si="154"/>
        <v>4.4445388850174217</v>
      </c>
    </row>
    <row r="1933" spans="1:6" x14ac:dyDescent="0.2">
      <c r="A1933" t="s">
        <v>590</v>
      </c>
      <c r="B1933" s="24">
        <f t="shared" si="150"/>
        <v>6</v>
      </c>
      <c r="C1933" s="22">
        <f t="shared" si="151"/>
        <v>21.48170731707317</v>
      </c>
      <c r="D1933" s="3">
        <f t="shared" si="152"/>
        <v>-5.6000000000000005</v>
      </c>
      <c r="E1933" s="3">
        <f t="shared" si="153"/>
        <v>-53.181323587522868</v>
      </c>
      <c r="F1933" s="22">
        <f t="shared" si="154"/>
        <v>3.5802845528455283</v>
      </c>
    </row>
    <row r="1934" spans="1:6" x14ac:dyDescent="0.2">
      <c r="A1934" s="11" t="s">
        <v>1801</v>
      </c>
      <c r="B1934" s="24">
        <f t="shared" si="150"/>
        <v>2</v>
      </c>
      <c r="C1934" s="22">
        <f t="shared" si="151"/>
        <v>8</v>
      </c>
      <c r="D1934" s="3">
        <f t="shared" si="152"/>
        <v>-35</v>
      </c>
      <c r="E1934" s="3">
        <f t="shared" si="153"/>
        <v>-53.512375172254153</v>
      </c>
      <c r="F1934" s="22">
        <f t="shared" si="154"/>
        <v>4</v>
      </c>
    </row>
    <row r="1935" spans="1:6" x14ac:dyDescent="0.2">
      <c r="A1935" t="s">
        <v>873</v>
      </c>
      <c r="B1935" s="24">
        <f t="shared" si="150"/>
        <v>6</v>
      </c>
      <c r="C1935" s="22">
        <f t="shared" si="151"/>
        <v>21.895121951219515</v>
      </c>
      <c r="D1935" s="3">
        <f t="shared" si="152"/>
        <v>-6.799999999999998</v>
      </c>
      <c r="E1935" s="3">
        <f t="shared" si="153"/>
        <v>-53.980738629979513</v>
      </c>
      <c r="F1935" s="22">
        <f t="shared" si="154"/>
        <v>3.6491869918699193</v>
      </c>
    </row>
    <row r="1936" spans="1:6" x14ac:dyDescent="0.2">
      <c r="A1936" s="11" t="s">
        <v>415</v>
      </c>
      <c r="B1936" s="24">
        <f t="shared" si="150"/>
        <v>5</v>
      </c>
      <c r="C1936" s="22">
        <f t="shared" si="151"/>
        <v>20.293569951219514</v>
      </c>
      <c r="D1936" s="3">
        <f t="shared" si="152"/>
        <v>-24.9</v>
      </c>
      <c r="E1936" s="3">
        <f t="shared" si="153"/>
        <v>-69.712878928171705</v>
      </c>
      <c r="F1936" s="22">
        <f t="shared" si="154"/>
        <v>4.0587139902439029</v>
      </c>
    </row>
    <row r="1944" spans="9:9" x14ac:dyDescent="0.2">
      <c r="I1944" s="11"/>
    </row>
    <row r="1948" spans="9:9" x14ac:dyDescent="0.2">
      <c r="I1948" s="11"/>
    </row>
    <row r="1949" spans="9:9" x14ac:dyDescent="0.2">
      <c r="I1949" s="11"/>
    </row>
    <row r="1950" spans="9:9" x14ac:dyDescent="0.2">
      <c r="I1950" s="11"/>
    </row>
    <row r="1954" spans="9:9" x14ac:dyDescent="0.2">
      <c r="I1954" s="11"/>
    </row>
    <row r="1958" spans="9:9" x14ac:dyDescent="0.2">
      <c r="I1958" s="11"/>
    </row>
    <row r="1959" spans="9:9" x14ac:dyDescent="0.2">
      <c r="I1959" s="11"/>
    </row>
    <row r="1960" spans="9:9" x14ac:dyDescent="0.2">
      <c r="I1960" s="11"/>
    </row>
    <row r="1969" spans="9:9" x14ac:dyDescent="0.2">
      <c r="I1969" s="11"/>
    </row>
    <row r="1970" spans="9:9" x14ac:dyDescent="0.2">
      <c r="I1970" s="11"/>
    </row>
    <row r="1971" spans="9:9" x14ac:dyDescent="0.2">
      <c r="I1971" s="11"/>
    </row>
    <row r="1978" spans="9:9" x14ac:dyDescent="0.2">
      <c r="I1978" s="11"/>
    </row>
    <row r="1979" spans="9:9" x14ac:dyDescent="0.2">
      <c r="I1979" s="11"/>
    </row>
    <row r="1980" spans="9:9" x14ac:dyDescent="0.2">
      <c r="I1980" s="11"/>
    </row>
    <row r="1981" spans="9:9" x14ac:dyDescent="0.2">
      <c r="I1981" s="11"/>
    </row>
    <row r="1982" spans="9:9" x14ac:dyDescent="0.2">
      <c r="I1982" s="11"/>
    </row>
    <row r="1988" spans="9:9" x14ac:dyDescent="0.2">
      <c r="I1988" s="11"/>
    </row>
    <row r="1989" spans="9:9" x14ac:dyDescent="0.2">
      <c r="I1989" s="11"/>
    </row>
    <row r="1990" spans="9:9" x14ac:dyDescent="0.2">
      <c r="I1990" s="11"/>
    </row>
    <row r="1999" spans="9:9" x14ac:dyDescent="0.2">
      <c r="I1999" s="11"/>
    </row>
    <row r="2000" spans="9:9" x14ac:dyDescent="0.2">
      <c r="I2000" s="11"/>
    </row>
    <row r="2001" spans="9:9" x14ac:dyDescent="0.2">
      <c r="I2001" s="11"/>
    </row>
    <row r="2005" spans="9:9" x14ac:dyDescent="0.2">
      <c r="I2005" s="11"/>
    </row>
    <row r="2006" spans="9:9" x14ac:dyDescent="0.2">
      <c r="I2006" s="11"/>
    </row>
    <row r="2007" spans="9:9" x14ac:dyDescent="0.2">
      <c r="I2007" s="11"/>
    </row>
    <row r="2011" spans="9:9" x14ac:dyDescent="0.2">
      <c r="I2011" s="11"/>
    </row>
    <row r="2012" spans="9:9" x14ac:dyDescent="0.2">
      <c r="I2012" s="11"/>
    </row>
    <row r="2013" spans="9:9" x14ac:dyDescent="0.2">
      <c r="I2013" s="11"/>
    </row>
    <row r="2015" spans="9:9" x14ac:dyDescent="0.2">
      <c r="I2015" s="11"/>
    </row>
    <row r="2016" spans="9:9" x14ac:dyDescent="0.2">
      <c r="I2016" s="11"/>
    </row>
    <row r="2017" spans="9:9" x14ac:dyDescent="0.2">
      <c r="I2017" s="11"/>
    </row>
    <row r="2018" spans="9:9" x14ac:dyDescent="0.2">
      <c r="I2018" s="11"/>
    </row>
    <row r="2019" spans="9:9" x14ac:dyDescent="0.2">
      <c r="I2019" s="11"/>
    </row>
    <row r="2020" spans="9:9" x14ac:dyDescent="0.2">
      <c r="I2020" s="11"/>
    </row>
    <row r="2021" spans="9:9" x14ac:dyDescent="0.2">
      <c r="I2021" s="11"/>
    </row>
    <row r="2022" spans="9:9" x14ac:dyDescent="0.2">
      <c r="I2022" s="11"/>
    </row>
    <row r="2030" spans="9:9" x14ac:dyDescent="0.2">
      <c r="I2030" s="11"/>
    </row>
    <row r="2031" spans="9:9" x14ac:dyDescent="0.2">
      <c r="I2031" s="11"/>
    </row>
    <row r="2032" spans="9:9" x14ac:dyDescent="0.2">
      <c r="I2032" s="11"/>
    </row>
    <row r="2034" spans="9:9" x14ac:dyDescent="0.2">
      <c r="I2034" s="11"/>
    </row>
    <row r="2035" spans="9:9" x14ac:dyDescent="0.2">
      <c r="I2035" s="11"/>
    </row>
    <row r="2036" spans="9:9" x14ac:dyDescent="0.2">
      <c r="I2036" s="11"/>
    </row>
    <row r="2040" spans="9:9" x14ac:dyDescent="0.2">
      <c r="I2040" s="11"/>
    </row>
    <row r="2041" spans="9:9" x14ac:dyDescent="0.2">
      <c r="I2041" s="11"/>
    </row>
    <row r="2042" spans="9:9" x14ac:dyDescent="0.2">
      <c r="I2042" s="11"/>
    </row>
    <row r="2043" spans="9:9" x14ac:dyDescent="0.2">
      <c r="I2043" s="11"/>
    </row>
    <row r="2047" spans="9:9" x14ac:dyDescent="0.2">
      <c r="I2047" s="11"/>
    </row>
    <row r="2048" spans="9:9" x14ac:dyDescent="0.2">
      <c r="I2048" s="11"/>
    </row>
    <row r="2049" spans="9:9" x14ac:dyDescent="0.2">
      <c r="I2049" s="11"/>
    </row>
    <row r="2050" spans="9:9" x14ac:dyDescent="0.2">
      <c r="I2050" s="11"/>
    </row>
    <row r="2051" spans="9:9" x14ac:dyDescent="0.2">
      <c r="I2051" s="11"/>
    </row>
    <row r="2053" spans="9:9" x14ac:dyDescent="0.2">
      <c r="I2053" s="11"/>
    </row>
    <row r="2054" spans="9:9" x14ac:dyDescent="0.2">
      <c r="I2054" s="11"/>
    </row>
    <row r="2058" spans="9:9" x14ac:dyDescent="0.2">
      <c r="I2058" s="11"/>
    </row>
    <row r="2059" spans="9:9" x14ac:dyDescent="0.2">
      <c r="I2059" s="11"/>
    </row>
    <row r="2060" spans="9:9" x14ac:dyDescent="0.2">
      <c r="I2060" s="11"/>
    </row>
    <row r="2064" spans="9:9" x14ac:dyDescent="0.2">
      <c r="I2064" s="11"/>
    </row>
    <row r="2065" spans="9:9" x14ac:dyDescent="0.2">
      <c r="I2065" s="11"/>
    </row>
    <row r="2075" spans="9:9" x14ac:dyDescent="0.2">
      <c r="I2075" s="11"/>
    </row>
    <row r="2076" spans="9:9" x14ac:dyDescent="0.2">
      <c r="I2076" s="11"/>
    </row>
    <row r="2077" spans="9:9" x14ac:dyDescent="0.2">
      <c r="I2077" s="11"/>
    </row>
    <row r="2084" spans="9:9" x14ac:dyDescent="0.2">
      <c r="I2084" s="11"/>
    </row>
    <row r="2085" spans="9:9" x14ac:dyDescent="0.2">
      <c r="I2085" s="11"/>
    </row>
    <row r="2086" spans="9:9" x14ac:dyDescent="0.2">
      <c r="I2086" s="11"/>
    </row>
    <row r="2090" spans="9:9" x14ac:dyDescent="0.2">
      <c r="I2090" s="11"/>
    </row>
    <row r="2091" spans="9:9" x14ac:dyDescent="0.2">
      <c r="I2091" s="11"/>
    </row>
    <row r="2092" spans="9:9" x14ac:dyDescent="0.2">
      <c r="I2092" s="11"/>
    </row>
    <row r="2098" spans="9:9" x14ac:dyDescent="0.2">
      <c r="I2098" s="11"/>
    </row>
    <row r="2099" spans="9:9" x14ac:dyDescent="0.2">
      <c r="I2099" s="11"/>
    </row>
    <row r="2100" spans="9:9" x14ac:dyDescent="0.2">
      <c r="I2100" s="11"/>
    </row>
    <row r="2103" spans="9:9" x14ac:dyDescent="0.2">
      <c r="I2103" s="11"/>
    </row>
    <row r="2104" spans="9:9" x14ac:dyDescent="0.2">
      <c r="I2104" s="11"/>
    </row>
    <row r="2105" spans="9:9" x14ac:dyDescent="0.2">
      <c r="I2105" s="11"/>
    </row>
    <row r="2111" spans="9:9" x14ac:dyDescent="0.2">
      <c r="I2111" s="11"/>
    </row>
    <row r="2117" spans="9:9" x14ac:dyDescent="0.2">
      <c r="I2117" s="11"/>
    </row>
    <row r="2119" spans="9:9" x14ac:dyDescent="0.2">
      <c r="I2119" s="11"/>
    </row>
    <row r="2120" spans="9:9" x14ac:dyDescent="0.2">
      <c r="I2120" s="11"/>
    </row>
    <row r="2122" spans="9:9" x14ac:dyDescent="0.2">
      <c r="I2122" s="11"/>
    </row>
    <row r="2123" spans="9:9" x14ac:dyDescent="0.2">
      <c r="I2123" s="11"/>
    </row>
    <row r="2124" spans="9:9" x14ac:dyDescent="0.2">
      <c r="I2124" s="11"/>
    </row>
    <row r="2138" spans="9:9" x14ac:dyDescent="0.2">
      <c r="I2138" s="11"/>
    </row>
    <row r="2139" spans="9:9" x14ac:dyDescent="0.2">
      <c r="I2139" s="11"/>
    </row>
    <row r="2141" spans="9:9" x14ac:dyDescent="0.2">
      <c r="I2141" s="11"/>
    </row>
    <row r="2142" spans="9:9" x14ac:dyDescent="0.2">
      <c r="I2142" s="11"/>
    </row>
    <row r="2143" spans="9:9" x14ac:dyDescent="0.2">
      <c r="I2143" s="11"/>
    </row>
    <row r="2144" spans="9:9" x14ac:dyDescent="0.2">
      <c r="I2144" s="11"/>
    </row>
    <row r="2145" spans="9:9" x14ac:dyDescent="0.2">
      <c r="I2145" s="11"/>
    </row>
    <row r="2147" spans="9:9" x14ac:dyDescent="0.2">
      <c r="I2147" s="11"/>
    </row>
    <row r="2148" spans="9:9" x14ac:dyDescent="0.2">
      <c r="I2148" s="11"/>
    </row>
    <row r="2149" spans="9:9" x14ac:dyDescent="0.2">
      <c r="I2149" s="11"/>
    </row>
    <row r="2153" spans="9:9" x14ac:dyDescent="0.2">
      <c r="I2153" s="11"/>
    </row>
    <row r="2154" spans="9:9" x14ac:dyDescent="0.2">
      <c r="I2154" s="11"/>
    </row>
    <row r="2157" spans="9:9" x14ac:dyDescent="0.2">
      <c r="I2157" s="11"/>
    </row>
    <row r="2158" spans="9:9" x14ac:dyDescent="0.2">
      <c r="I2158" s="11"/>
    </row>
    <row r="2170" spans="9:9" x14ac:dyDescent="0.2">
      <c r="I2170" s="11"/>
    </row>
    <row r="2171" spans="9:9" x14ac:dyDescent="0.2">
      <c r="I2171" s="11"/>
    </row>
    <row r="2172" spans="9:9" x14ac:dyDescent="0.2">
      <c r="I2172" s="11"/>
    </row>
    <row r="2180" spans="9:9" x14ac:dyDescent="0.2">
      <c r="I2180" s="11"/>
    </row>
    <row r="2181" spans="9:9" x14ac:dyDescent="0.2">
      <c r="I2181" s="11"/>
    </row>
    <row r="2182" spans="9:9" x14ac:dyDescent="0.2">
      <c r="I2182" s="11"/>
    </row>
    <row r="2186" spans="9:9" x14ac:dyDescent="0.2">
      <c r="I2186" s="11"/>
    </row>
    <row r="2187" spans="9:9" x14ac:dyDescent="0.2">
      <c r="I2187" s="11"/>
    </row>
    <row r="2188" spans="9:9" x14ac:dyDescent="0.2">
      <c r="I2188" s="11"/>
    </row>
    <row r="2189" spans="9:9" x14ac:dyDescent="0.2">
      <c r="I2189" s="11"/>
    </row>
    <row r="2190" spans="9:9" x14ac:dyDescent="0.2">
      <c r="I2190" s="11"/>
    </row>
    <row r="2191" spans="9:9" x14ac:dyDescent="0.2">
      <c r="I2191" s="11"/>
    </row>
    <row r="2195" spans="9:9" x14ac:dyDescent="0.2">
      <c r="I2195" s="11"/>
    </row>
    <row r="2196" spans="9:9" x14ac:dyDescent="0.2">
      <c r="I2196" s="11"/>
    </row>
    <row r="2200" spans="9:9" x14ac:dyDescent="0.2">
      <c r="I2200" s="11"/>
    </row>
    <row r="2201" spans="9:9" x14ac:dyDescent="0.2">
      <c r="I2201" s="11"/>
    </row>
    <row r="2202" spans="9:9" x14ac:dyDescent="0.2">
      <c r="I2202" s="11"/>
    </row>
    <row r="2207" spans="9:9" x14ac:dyDescent="0.2">
      <c r="I2207" s="11"/>
    </row>
    <row r="2208" spans="9:9" x14ac:dyDescent="0.2">
      <c r="I2208" s="11"/>
    </row>
    <row r="2209" spans="9:9" x14ac:dyDescent="0.2">
      <c r="I2209" s="11"/>
    </row>
    <row r="2212" spans="9:9" x14ac:dyDescent="0.2">
      <c r="I2212" s="11"/>
    </row>
    <row r="2213" spans="9:9" x14ac:dyDescent="0.2">
      <c r="I2213" s="11"/>
    </row>
    <row r="2214" spans="9:9" x14ac:dyDescent="0.2">
      <c r="I2214" s="11"/>
    </row>
    <row r="2217" spans="9:9" x14ac:dyDescent="0.2">
      <c r="I2217" s="11"/>
    </row>
    <row r="2218" spans="9:9" x14ac:dyDescent="0.2">
      <c r="I2218" s="11"/>
    </row>
    <row r="2222" spans="9:9" x14ac:dyDescent="0.2">
      <c r="I2222" s="11"/>
    </row>
    <row r="2223" spans="9:9" x14ac:dyDescent="0.2">
      <c r="I2223" s="11"/>
    </row>
    <row r="2224" spans="9:9" x14ac:dyDescent="0.2">
      <c r="I2224" s="11"/>
    </row>
    <row r="2228" spans="9:9" x14ac:dyDescent="0.2">
      <c r="I2228" s="11"/>
    </row>
    <row r="2229" spans="9:9" x14ac:dyDescent="0.2">
      <c r="I2229" s="11"/>
    </row>
    <row r="2230" spans="9:9" x14ac:dyDescent="0.2">
      <c r="I2230" s="11"/>
    </row>
    <row r="2233" spans="9:9" x14ac:dyDescent="0.2">
      <c r="I2233" s="11"/>
    </row>
    <row r="2234" spans="9:9" x14ac:dyDescent="0.2">
      <c r="I2234" s="11"/>
    </row>
    <row r="2235" spans="9:9" x14ac:dyDescent="0.2">
      <c r="I2235" s="11"/>
    </row>
    <row r="2239" spans="9:9" x14ac:dyDescent="0.2">
      <c r="I2239" s="11"/>
    </row>
    <row r="2240" spans="9:9" x14ac:dyDescent="0.2">
      <c r="I2240" s="11"/>
    </row>
    <row r="2241" spans="9:9" x14ac:dyDescent="0.2">
      <c r="I2241" s="11"/>
    </row>
    <row r="2244" spans="9:9" x14ac:dyDescent="0.2">
      <c r="I2244" s="11"/>
    </row>
    <row r="2245" spans="9:9" x14ac:dyDescent="0.2">
      <c r="I2245" s="11"/>
    </row>
    <row r="2246" spans="9:9" x14ac:dyDescent="0.2">
      <c r="I2246" s="11"/>
    </row>
    <row r="2250" spans="9:9" x14ac:dyDescent="0.2">
      <c r="I2250" s="11"/>
    </row>
    <row r="2251" spans="9:9" x14ac:dyDescent="0.2">
      <c r="I2251" s="11"/>
    </row>
    <row r="2252" spans="9:9" x14ac:dyDescent="0.2">
      <c r="I2252" s="11"/>
    </row>
    <row r="2253" spans="9:9" x14ac:dyDescent="0.2">
      <c r="I2253" s="11"/>
    </row>
    <row r="2254" spans="9:9" x14ac:dyDescent="0.2">
      <c r="I2254" s="11"/>
    </row>
    <row r="2255" spans="9:9" x14ac:dyDescent="0.2">
      <c r="I2255" s="11"/>
    </row>
    <row r="2259" spans="9:9" x14ac:dyDescent="0.2">
      <c r="I2259" s="11"/>
    </row>
    <row r="2260" spans="9:9" x14ac:dyDescent="0.2">
      <c r="I2260" s="11"/>
    </row>
    <row r="2264" spans="9:9" x14ac:dyDescent="0.2">
      <c r="I2264" s="11"/>
    </row>
    <row r="2268" spans="9:9" x14ac:dyDescent="0.2">
      <c r="I2268" s="11"/>
    </row>
    <row r="2269" spans="9:9" x14ac:dyDescent="0.2">
      <c r="I2269" s="11"/>
    </row>
    <row r="2270" spans="9:9" x14ac:dyDescent="0.2">
      <c r="I2270" s="11"/>
    </row>
    <row r="2275" spans="9:9" x14ac:dyDescent="0.2">
      <c r="I2275" s="11"/>
    </row>
    <row r="2276" spans="9:9" x14ac:dyDescent="0.2">
      <c r="I2276" s="11"/>
    </row>
    <row r="2277" spans="9:9" x14ac:dyDescent="0.2">
      <c r="I2277" s="11"/>
    </row>
    <row r="2281" spans="9:9" x14ac:dyDescent="0.2">
      <c r="I2281" s="11"/>
    </row>
    <row r="2282" spans="9:9" x14ac:dyDescent="0.2">
      <c r="I2282" s="11"/>
    </row>
    <row r="2283" spans="9:9" x14ac:dyDescent="0.2">
      <c r="I2283" s="11"/>
    </row>
    <row r="2287" spans="9:9" x14ac:dyDescent="0.2">
      <c r="I2287" s="11"/>
    </row>
    <row r="2288" spans="9:9" x14ac:dyDescent="0.2">
      <c r="I2288" s="11"/>
    </row>
    <row r="2289" spans="9:9" x14ac:dyDescent="0.2">
      <c r="I2289" s="11"/>
    </row>
    <row r="2292" spans="9:9" x14ac:dyDescent="0.2">
      <c r="I2292" s="11"/>
    </row>
    <row r="2293" spans="9:9" x14ac:dyDescent="0.2">
      <c r="I2293" s="11"/>
    </row>
    <row r="2294" spans="9:9" x14ac:dyDescent="0.2">
      <c r="I2294" s="11"/>
    </row>
    <row r="2298" spans="9:9" x14ac:dyDescent="0.2">
      <c r="I2298" s="11"/>
    </row>
    <row r="2299" spans="9:9" x14ac:dyDescent="0.2">
      <c r="I2299" s="11"/>
    </row>
    <row r="2300" spans="9:9" x14ac:dyDescent="0.2">
      <c r="I2300" s="11"/>
    </row>
    <row r="2307" spans="9:9" x14ac:dyDescent="0.2">
      <c r="I2307" s="11"/>
    </row>
    <row r="2308" spans="9:9" x14ac:dyDescent="0.2">
      <c r="I2308" s="11"/>
    </row>
    <row r="2312" spans="9:9" x14ac:dyDescent="0.2">
      <c r="I2312" s="11"/>
    </row>
    <row r="2313" spans="9:9" x14ac:dyDescent="0.2">
      <c r="I2313" s="11"/>
    </row>
    <row r="2314" spans="9:9" x14ac:dyDescent="0.2">
      <c r="I2314" s="11"/>
    </row>
    <row r="2315" spans="9:9" x14ac:dyDescent="0.2">
      <c r="I2315" s="11"/>
    </row>
    <row r="2316" spans="9:9" x14ac:dyDescent="0.2">
      <c r="I2316" s="11"/>
    </row>
    <row r="2322" spans="9:9" x14ac:dyDescent="0.2">
      <c r="I2322" s="11"/>
    </row>
    <row r="2334" spans="9:9" x14ac:dyDescent="0.2">
      <c r="I2334" s="11"/>
    </row>
    <row r="2335" spans="9:9" x14ac:dyDescent="0.2">
      <c r="I2335" s="11"/>
    </row>
    <row r="2336" spans="9:9" x14ac:dyDescent="0.2">
      <c r="I2336" s="11"/>
    </row>
    <row r="2339" spans="9:9" x14ac:dyDescent="0.2">
      <c r="I2339" s="11"/>
    </row>
    <row r="2340" spans="9:9" x14ac:dyDescent="0.2">
      <c r="I2340" s="11"/>
    </row>
    <row r="2341" spans="9:9" x14ac:dyDescent="0.2">
      <c r="I2341" s="11"/>
    </row>
    <row r="2344" spans="9:9" x14ac:dyDescent="0.2">
      <c r="I2344" s="11"/>
    </row>
    <row r="2345" spans="9:9" x14ac:dyDescent="0.2">
      <c r="I2345" s="11"/>
    </row>
    <row r="2346" spans="9:9" x14ac:dyDescent="0.2">
      <c r="I2346" s="11"/>
    </row>
    <row r="2350" spans="9:9" x14ac:dyDescent="0.2">
      <c r="I2350" s="11"/>
    </row>
    <row r="2358" spans="9:9" x14ac:dyDescent="0.2">
      <c r="I2358" s="11"/>
    </row>
    <row r="2363" spans="9:9" x14ac:dyDescent="0.2">
      <c r="I2363" s="11"/>
    </row>
    <row r="2364" spans="9:9" x14ac:dyDescent="0.2">
      <c r="I2364" s="11"/>
    </row>
    <row r="2365" spans="9:9" x14ac:dyDescent="0.2">
      <c r="I2365" s="11"/>
    </row>
    <row r="2369" spans="9:9" x14ac:dyDescent="0.2">
      <c r="I2369" s="11"/>
    </row>
    <row r="2370" spans="9:9" x14ac:dyDescent="0.2">
      <c r="I2370" s="11"/>
    </row>
    <row r="2371" spans="9:9" x14ac:dyDescent="0.2">
      <c r="I2371" s="11"/>
    </row>
    <row r="2375" spans="9:9" x14ac:dyDescent="0.2">
      <c r="I2375" s="11"/>
    </row>
    <row r="2376" spans="9:9" x14ac:dyDescent="0.2">
      <c r="I2376" s="11"/>
    </row>
    <row r="2380" spans="9:9" x14ac:dyDescent="0.2">
      <c r="I2380" s="11"/>
    </row>
    <row r="2381" spans="9:9" x14ac:dyDescent="0.2">
      <c r="I2381" s="11"/>
    </row>
    <row r="2382" spans="9:9" x14ac:dyDescent="0.2">
      <c r="I2382" s="11"/>
    </row>
    <row r="2383" spans="9:9" x14ac:dyDescent="0.2">
      <c r="I2383" s="11"/>
    </row>
    <row r="2387" spans="9:9" x14ac:dyDescent="0.2">
      <c r="I2387" s="11"/>
    </row>
    <row r="2388" spans="9:9" x14ac:dyDescent="0.2">
      <c r="I2388" s="11"/>
    </row>
    <row r="2392" spans="9:9" x14ac:dyDescent="0.2">
      <c r="I2392" s="11"/>
    </row>
    <row r="2393" spans="9:9" x14ac:dyDescent="0.2">
      <c r="I2393" s="11"/>
    </row>
    <row r="2394" spans="9:9" x14ac:dyDescent="0.2">
      <c r="I2394" s="11"/>
    </row>
    <row r="2395" spans="9:9" x14ac:dyDescent="0.2">
      <c r="I2395" s="11"/>
    </row>
    <row r="2396" spans="9:9" x14ac:dyDescent="0.2">
      <c r="I2396" s="11"/>
    </row>
    <row r="2400" spans="9:9" x14ac:dyDescent="0.2">
      <c r="I2400" s="11"/>
    </row>
    <row r="2401" spans="9:9" x14ac:dyDescent="0.2">
      <c r="I2401" s="11"/>
    </row>
    <row r="2402" spans="9:9" x14ac:dyDescent="0.2">
      <c r="I2402" s="11"/>
    </row>
    <row r="2406" spans="9:9" x14ac:dyDescent="0.2">
      <c r="I2406" s="11"/>
    </row>
    <row r="2407" spans="9:9" x14ac:dyDescent="0.2">
      <c r="I2407" s="11"/>
    </row>
    <row r="2408" spans="9:9" x14ac:dyDescent="0.2">
      <c r="I2408" s="11"/>
    </row>
    <row r="2412" spans="9:9" x14ac:dyDescent="0.2">
      <c r="I2412" s="11"/>
    </row>
    <row r="2413" spans="9:9" x14ac:dyDescent="0.2">
      <c r="I2413" s="11"/>
    </row>
    <row r="2414" spans="9:9" x14ac:dyDescent="0.2">
      <c r="I2414" s="11"/>
    </row>
    <row r="2415" spans="9:9" x14ac:dyDescent="0.2">
      <c r="I2415" s="11"/>
    </row>
    <row r="2419" spans="9:9" x14ac:dyDescent="0.2">
      <c r="I2419" s="11"/>
    </row>
    <row r="2420" spans="9:9" x14ac:dyDescent="0.2">
      <c r="I2420" s="11"/>
    </row>
    <row r="2421" spans="9:9" x14ac:dyDescent="0.2">
      <c r="I2421" s="11"/>
    </row>
    <row r="2423" spans="9:9" x14ac:dyDescent="0.2">
      <c r="I2423" s="11"/>
    </row>
    <row r="2424" spans="9:9" x14ac:dyDescent="0.2">
      <c r="I2424" s="11"/>
    </row>
    <row r="2425" spans="9:9" x14ac:dyDescent="0.2">
      <c r="I2425" s="11"/>
    </row>
    <row r="2426" spans="9:9" x14ac:dyDescent="0.2">
      <c r="I2426" s="11"/>
    </row>
    <row r="2427" spans="9:9" x14ac:dyDescent="0.2">
      <c r="I2427" s="11"/>
    </row>
    <row r="2428" spans="9:9" x14ac:dyDescent="0.2">
      <c r="I2428" s="11"/>
    </row>
    <row r="2432" spans="9:9" x14ac:dyDescent="0.2">
      <c r="I2432" s="11"/>
    </row>
    <row r="2438" spans="9:9" x14ac:dyDescent="0.2">
      <c r="I2438" s="11"/>
    </row>
    <row r="2439" spans="9:9" x14ac:dyDescent="0.2">
      <c r="I2439" s="11"/>
    </row>
    <row r="2440" spans="9:9" x14ac:dyDescent="0.2">
      <c r="I2440" s="11"/>
    </row>
    <row r="2442" spans="9:9" x14ac:dyDescent="0.2">
      <c r="I2442" s="11"/>
    </row>
    <row r="2443" spans="9:9" x14ac:dyDescent="0.2">
      <c r="I2443" s="11"/>
    </row>
    <row r="2444" spans="9:9" x14ac:dyDescent="0.2">
      <c r="I2444" s="11"/>
    </row>
    <row r="2448" spans="9:9" x14ac:dyDescent="0.2">
      <c r="I2448" s="11"/>
    </row>
    <row r="2449" spans="9:9" x14ac:dyDescent="0.2">
      <c r="I2449" s="11"/>
    </row>
    <row r="2450" spans="9:9" x14ac:dyDescent="0.2">
      <c r="I2450" s="11"/>
    </row>
    <row r="2452" spans="9:9" x14ac:dyDescent="0.2">
      <c r="I2452" s="11"/>
    </row>
    <row r="2453" spans="9:9" x14ac:dyDescent="0.2">
      <c r="I2453" s="11"/>
    </row>
    <row r="2454" spans="9:9" x14ac:dyDescent="0.2">
      <c r="I2454" s="11"/>
    </row>
    <row r="2455" spans="9:9" x14ac:dyDescent="0.2">
      <c r="I2455" s="11"/>
    </row>
    <row r="2456" spans="9:9" x14ac:dyDescent="0.2">
      <c r="I2456" s="11"/>
    </row>
    <row r="2457" spans="9:9" x14ac:dyDescent="0.2">
      <c r="I2457" s="11"/>
    </row>
    <row r="2461" spans="9:9" x14ac:dyDescent="0.2">
      <c r="I2461" s="11"/>
    </row>
    <row r="2462" spans="9:9" x14ac:dyDescent="0.2">
      <c r="I2462" s="11"/>
    </row>
    <row r="2467" spans="9:9" x14ac:dyDescent="0.2">
      <c r="I2467" s="11"/>
    </row>
    <row r="2468" spans="9:9" x14ac:dyDescent="0.2">
      <c r="I2468" s="11"/>
    </row>
    <row r="2469" spans="9:9" x14ac:dyDescent="0.2">
      <c r="I2469" s="11"/>
    </row>
    <row r="2478" spans="9:9" x14ac:dyDescent="0.2">
      <c r="I2478" s="11"/>
    </row>
    <row r="2481" spans="9:9" x14ac:dyDescent="0.2">
      <c r="I2481" s="11"/>
    </row>
    <row r="2482" spans="9:9" x14ac:dyDescent="0.2">
      <c r="I2482" s="11"/>
    </row>
    <row r="2483" spans="9:9" x14ac:dyDescent="0.2">
      <c r="I2483" s="11"/>
    </row>
    <row r="2489" spans="9:9" x14ac:dyDescent="0.2">
      <c r="I2489" s="11"/>
    </row>
    <row r="2490" spans="9:9" x14ac:dyDescent="0.2">
      <c r="I2490" s="11"/>
    </row>
    <row r="2491" spans="9:9" x14ac:dyDescent="0.2">
      <c r="I2491" s="11"/>
    </row>
    <row r="2497" spans="9:9" x14ac:dyDescent="0.2">
      <c r="I2497" s="11"/>
    </row>
    <row r="2498" spans="9:9" x14ac:dyDescent="0.2">
      <c r="I2498" s="11"/>
    </row>
    <row r="2499" spans="9:9" x14ac:dyDescent="0.2">
      <c r="I2499" s="11"/>
    </row>
    <row r="2503" spans="9:9" x14ac:dyDescent="0.2">
      <c r="I2503" s="11"/>
    </row>
    <row r="2504" spans="9:9" x14ac:dyDescent="0.2">
      <c r="I2504" s="11"/>
    </row>
    <row r="2505" spans="9:9" x14ac:dyDescent="0.2">
      <c r="I2505" s="11"/>
    </row>
    <row r="2507" spans="9:9" x14ac:dyDescent="0.2">
      <c r="I2507" s="11"/>
    </row>
    <row r="2508" spans="9:9" x14ac:dyDescent="0.2">
      <c r="I2508" s="11"/>
    </row>
    <row r="2509" spans="9:9" x14ac:dyDescent="0.2">
      <c r="I2509" s="11"/>
    </row>
    <row r="2512" spans="9:9" x14ac:dyDescent="0.2">
      <c r="I2512" s="11"/>
    </row>
    <row r="2513" spans="9:9" x14ac:dyDescent="0.2">
      <c r="I2513" s="11"/>
    </row>
    <row r="2514" spans="9:9" x14ac:dyDescent="0.2">
      <c r="I2514" s="11"/>
    </row>
    <row r="2515" spans="9:9" x14ac:dyDescent="0.2">
      <c r="I2515" s="11"/>
    </row>
    <row r="2516" spans="9:9" x14ac:dyDescent="0.2">
      <c r="I2516" s="11"/>
    </row>
    <row r="2517" spans="9:9" x14ac:dyDescent="0.2">
      <c r="I2517" s="11"/>
    </row>
    <row r="2521" spans="9:9" x14ac:dyDescent="0.2">
      <c r="I2521" s="11"/>
    </row>
    <row r="2522" spans="9:9" x14ac:dyDescent="0.2">
      <c r="I2522" s="11"/>
    </row>
    <row r="2523" spans="9:9" x14ac:dyDescent="0.2">
      <c r="I2523" s="11"/>
    </row>
    <row r="2527" spans="9:9" x14ac:dyDescent="0.2">
      <c r="I2527" s="11"/>
    </row>
    <row r="2528" spans="9:9" x14ac:dyDescent="0.2">
      <c r="I2528" s="11"/>
    </row>
    <row r="2529" spans="9:9" x14ac:dyDescent="0.2">
      <c r="I2529" s="11"/>
    </row>
    <row r="2535" spans="9:9" x14ac:dyDescent="0.2">
      <c r="I2535" s="11"/>
    </row>
    <row r="2536" spans="9:9" x14ac:dyDescent="0.2">
      <c r="I2536" s="11"/>
    </row>
    <row r="2537" spans="9:9" x14ac:dyDescent="0.2">
      <c r="I2537" s="11"/>
    </row>
    <row r="2547" spans="9:9" x14ac:dyDescent="0.2">
      <c r="I2547" s="11"/>
    </row>
    <row r="2548" spans="9:9" x14ac:dyDescent="0.2">
      <c r="I2548" s="11"/>
    </row>
    <row r="2551" spans="9:9" x14ac:dyDescent="0.2">
      <c r="I2551" s="11"/>
    </row>
    <row r="2552" spans="9:9" x14ac:dyDescent="0.2">
      <c r="I2552" s="11"/>
    </row>
    <row r="2553" spans="9:9" x14ac:dyDescent="0.2">
      <c r="I2553" s="11"/>
    </row>
    <row r="2557" spans="9:9" x14ac:dyDescent="0.2">
      <c r="I2557" s="11"/>
    </row>
    <row r="2558" spans="9:9" x14ac:dyDescent="0.2">
      <c r="I2558" s="11"/>
    </row>
    <row r="2559" spans="9:9" x14ac:dyDescent="0.2">
      <c r="I2559" s="11"/>
    </row>
    <row r="2560" spans="9:9" x14ac:dyDescent="0.2">
      <c r="I2560" s="11"/>
    </row>
    <row r="2564" spans="9:9" x14ac:dyDescent="0.2">
      <c r="I2564" s="11"/>
    </row>
    <row r="2568" spans="9:9" x14ac:dyDescent="0.2">
      <c r="I2568" s="11"/>
    </row>
    <row r="2569" spans="9:9" x14ac:dyDescent="0.2">
      <c r="I2569" s="11"/>
    </row>
    <row r="2570" spans="9:9" x14ac:dyDescent="0.2">
      <c r="I2570" s="11"/>
    </row>
    <row r="2571" spans="9:9" x14ac:dyDescent="0.2">
      <c r="I2571" s="11"/>
    </row>
    <row r="2572" spans="9:9" x14ac:dyDescent="0.2">
      <c r="I2572" s="11"/>
    </row>
    <row r="2573" spans="9:9" x14ac:dyDescent="0.2">
      <c r="I2573" s="11"/>
    </row>
    <row r="2577" spans="9:9" x14ac:dyDescent="0.2">
      <c r="I2577" s="11"/>
    </row>
    <row r="2581" spans="9:9" x14ac:dyDescent="0.2">
      <c r="I2581" s="11"/>
    </row>
    <row r="2582" spans="9:9" x14ac:dyDescent="0.2">
      <c r="I2582" s="11"/>
    </row>
    <row r="2583" spans="9:9" x14ac:dyDescent="0.2">
      <c r="I2583" s="11"/>
    </row>
    <row r="2589" spans="9:9" x14ac:dyDescent="0.2">
      <c r="I2589" s="11"/>
    </row>
    <row r="2590" spans="9:9" x14ac:dyDescent="0.2">
      <c r="I2590" s="11"/>
    </row>
    <row r="2591" spans="9:9" x14ac:dyDescent="0.2">
      <c r="I2591" s="11"/>
    </row>
    <row r="2595" spans="9:9" x14ac:dyDescent="0.2">
      <c r="I2595" s="11"/>
    </row>
    <row r="2596" spans="9:9" x14ac:dyDescent="0.2">
      <c r="I2596" s="11"/>
    </row>
    <row r="2597" spans="9:9" x14ac:dyDescent="0.2">
      <c r="I2597" s="11"/>
    </row>
    <row r="2602" spans="9:9" x14ac:dyDescent="0.2">
      <c r="I2602" s="11"/>
    </row>
    <row r="2603" spans="9:9" x14ac:dyDescent="0.2">
      <c r="I2603" s="11"/>
    </row>
    <row r="2604" spans="9:9" x14ac:dyDescent="0.2">
      <c r="I2604" s="11"/>
    </row>
    <row r="2605" spans="9:9" x14ac:dyDescent="0.2">
      <c r="I2605" s="11"/>
    </row>
    <row r="2606" spans="9:9" x14ac:dyDescent="0.2">
      <c r="I2606" s="11"/>
    </row>
    <row r="2607" spans="9:9" x14ac:dyDescent="0.2">
      <c r="I2607" s="11"/>
    </row>
    <row r="2608" spans="9:9" x14ac:dyDescent="0.2">
      <c r="I2608" s="11"/>
    </row>
    <row r="2609" spans="9:9" x14ac:dyDescent="0.2">
      <c r="I2609" s="11"/>
    </row>
    <row r="2614" spans="9:9" x14ac:dyDescent="0.2">
      <c r="I2614" s="11"/>
    </row>
    <row r="2615" spans="9:9" x14ac:dyDescent="0.2">
      <c r="I2615" s="11"/>
    </row>
    <row r="2616" spans="9:9" x14ac:dyDescent="0.2">
      <c r="I2616" s="11"/>
    </row>
    <row r="2619" spans="9:9" x14ac:dyDescent="0.2">
      <c r="I2619" s="11"/>
    </row>
    <row r="2620" spans="9:9" x14ac:dyDescent="0.2">
      <c r="I2620" s="11"/>
    </row>
    <row r="2621" spans="9:9" x14ac:dyDescent="0.2">
      <c r="I2621" s="11"/>
    </row>
    <row r="2624" spans="9:9" x14ac:dyDescent="0.2">
      <c r="I2624" s="11"/>
    </row>
    <row r="2625" spans="9:9" x14ac:dyDescent="0.2">
      <c r="I2625" s="11"/>
    </row>
    <row r="2629" spans="9:9" x14ac:dyDescent="0.2">
      <c r="I2629" s="11"/>
    </row>
    <row r="2633" spans="9:9" x14ac:dyDescent="0.2">
      <c r="I2633" s="11"/>
    </row>
    <row r="2634" spans="9:9" x14ac:dyDescent="0.2">
      <c r="I2634" s="11"/>
    </row>
    <row r="2635" spans="9:9" x14ac:dyDescent="0.2">
      <c r="I2635" s="11"/>
    </row>
    <row r="2636" spans="9:9" x14ac:dyDescent="0.2">
      <c r="I2636" s="11"/>
    </row>
    <row r="2638" spans="9:9" x14ac:dyDescent="0.2">
      <c r="I2638" s="11"/>
    </row>
    <row r="2639" spans="9:9" x14ac:dyDescent="0.2">
      <c r="I2639" s="11"/>
    </row>
    <row r="2640" spans="9:9" x14ac:dyDescent="0.2">
      <c r="I2640" s="11"/>
    </row>
    <row r="2644" spans="9:9" x14ac:dyDescent="0.2">
      <c r="I2644" s="11"/>
    </row>
    <row r="2645" spans="9:9" x14ac:dyDescent="0.2">
      <c r="I2645" s="11"/>
    </row>
    <row r="2646" spans="9:9" x14ac:dyDescent="0.2">
      <c r="I2646" s="11"/>
    </row>
    <row r="2653" spans="9:9" x14ac:dyDescent="0.2">
      <c r="I2653" s="11"/>
    </row>
    <row r="2654" spans="9:9" x14ac:dyDescent="0.2">
      <c r="I2654" s="11"/>
    </row>
    <row r="2655" spans="9:9" x14ac:dyDescent="0.2">
      <c r="I2655" s="11"/>
    </row>
    <row r="2659" spans="9:9" x14ac:dyDescent="0.2">
      <c r="I2659" s="11"/>
    </row>
    <row r="2660" spans="9:9" x14ac:dyDescent="0.2">
      <c r="I2660" s="11"/>
    </row>
    <row r="2661" spans="9:9" x14ac:dyDescent="0.2">
      <c r="I2661" s="11"/>
    </row>
    <row r="2662" spans="9:9" x14ac:dyDescent="0.2">
      <c r="I2662" s="11"/>
    </row>
    <row r="2666" spans="9:9" x14ac:dyDescent="0.2">
      <c r="I2666" s="11"/>
    </row>
    <row r="2667" spans="9:9" x14ac:dyDescent="0.2">
      <c r="I2667" s="11"/>
    </row>
    <row r="2668" spans="9:9" x14ac:dyDescent="0.2">
      <c r="I2668" s="11"/>
    </row>
    <row r="2672" spans="9:9" x14ac:dyDescent="0.2">
      <c r="I2672" s="11"/>
    </row>
    <row r="2673" spans="9:9" x14ac:dyDescent="0.2">
      <c r="I2673" s="11"/>
    </row>
    <row r="2674" spans="9:9" x14ac:dyDescent="0.2">
      <c r="I2674" s="11"/>
    </row>
    <row r="2678" spans="9:9" x14ac:dyDescent="0.2">
      <c r="I2678" s="11"/>
    </row>
    <row r="2679" spans="9:9" x14ac:dyDescent="0.2">
      <c r="I2679" s="11"/>
    </row>
    <row r="2680" spans="9:9" x14ac:dyDescent="0.2">
      <c r="I2680" s="11"/>
    </row>
    <row r="2683" spans="9:9" x14ac:dyDescent="0.2">
      <c r="I2683" s="11"/>
    </row>
    <row r="2684" spans="9:9" x14ac:dyDescent="0.2">
      <c r="I2684" s="11"/>
    </row>
    <row r="2685" spans="9:9" x14ac:dyDescent="0.2">
      <c r="I2685" s="11"/>
    </row>
    <row r="2689" spans="9:9" x14ac:dyDescent="0.2">
      <c r="I2689" s="11"/>
    </row>
    <row r="2690" spans="9:9" x14ac:dyDescent="0.2">
      <c r="I2690" s="11"/>
    </row>
    <row r="2691" spans="9:9" x14ac:dyDescent="0.2">
      <c r="I2691" s="11"/>
    </row>
    <row r="2693" spans="9:9" x14ac:dyDescent="0.2">
      <c r="I2693" s="11"/>
    </row>
    <row r="2694" spans="9:9" x14ac:dyDescent="0.2">
      <c r="I2694" s="11"/>
    </row>
    <row r="2697" spans="9:9" x14ac:dyDescent="0.2">
      <c r="I2697" s="11"/>
    </row>
    <row r="2698" spans="9:9" x14ac:dyDescent="0.2">
      <c r="I2698" s="11"/>
    </row>
    <row r="2699" spans="9:9" x14ac:dyDescent="0.2">
      <c r="I2699" s="11"/>
    </row>
    <row r="2703" spans="9:9" x14ac:dyDescent="0.2">
      <c r="I2703" s="11"/>
    </row>
    <row r="2704" spans="9:9" x14ac:dyDescent="0.2">
      <c r="I2704" s="11"/>
    </row>
    <row r="2705" spans="9:9" x14ac:dyDescent="0.2">
      <c r="I2705" s="11"/>
    </row>
    <row r="2708" spans="9:9" x14ac:dyDescent="0.2">
      <c r="I2708" s="11"/>
    </row>
    <row r="2709" spans="9:9" x14ac:dyDescent="0.2">
      <c r="I2709" s="11"/>
    </row>
    <row r="2710" spans="9:9" x14ac:dyDescent="0.2">
      <c r="I2710" s="11"/>
    </row>
    <row r="2715" spans="9:9" x14ac:dyDescent="0.2">
      <c r="I2715" s="11"/>
    </row>
    <row r="2716" spans="9:9" x14ac:dyDescent="0.2">
      <c r="I2716" s="11"/>
    </row>
    <row r="2717" spans="9:9" x14ac:dyDescent="0.2">
      <c r="I2717" s="11"/>
    </row>
    <row r="2721" spans="9:9" x14ac:dyDescent="0.2">
      <c r="I2721" s="11"/>
    </row>
    <row r="2722" spans="9:9" x14ac:dyDescent="0.2">
      <c r="I2722" s="11"/>
    </row>
    <row r="2723" spans="9:9" x14ac:dyDescent="0.2">
      <c r="I2723" s="11"/>
    </row>
    <row r="2724" spans="9:9" x14ac:dyDescent="0.2">
      <c r="I2724" s="11"/>
    </row>
    <row r="2725" spans="9:9" x14ac:dyDescent="0.2">
      <c r="I2725" s="11"/>
    </row>
    <row r="2729" spans="9:9" x14ac:dyDescent="0.2">
      <c r="I2729" s="11"/>
    </row>
    <row r="2730" spans="9:9" x14ac:dyDescent="0.2">
      <c r="I2730" s="11"/>
    </row>
    <row r="2731" spans="9:9" x14ac:dyDescent="0.2">
      <c r="I2731" s="11"/>
    </row>
    <row r="2737" spans="9:9" x14ac:dyDescent="0.2">
      <c r="I2737" s="11"/>
    </row>
    <row r="2738" spans="9:9" x14ac:dyDescent="0.2">
      <c r="I2738" s="11"/>
    </row>
    <row r="2739" spans="9:9" x14ac:dyDescent="0.2">
      <c r="I2739" s="11"/>
    </row>
    <row r="2743" spans="9:9" x14ac:dyDescent="0.2">
      <c r="I2743" s="11"/>
    </row>
    <row r="2744" spans="9:9" x14ac:dyDescent="0.2">
      <c r="I2744" s="11"/>
    </row>
    <row r="2745" spans="9:9" x14ac:dyDescent="0.2">
      <c r="I2745" s="11"/>
    </row>
    <row r="2749" spans="9:9" x14ac:dyDescent="0.2">
      <c r="I2749" s="11"/>
    </row>
    <row r="2750" spans="9:9" x14ac:dyDescent="0.2">
      <c r="I2750" s="11"/>
    </row>
    <row r="2751" spans="9:9" x14ac:dyDescent="0.2">
      <c r="I2751" s="11"/>
    </row>
    <row r="2755" spans="9:9" x14ac:dyDescent="0.2">
      <c r="I2755" s="11"/>
    </row>
    <row r="2756" spans="9:9" x14ac:dyDescent="0.2">
      <c r="I2756" s="11"/>
    </row>
    <row r="2757" spans="9:9" x14ac:dyDescent="0.2">
      <c r="I2757" s="11"/>
    </row>
    <row r="2761" spans="9:9" x14ac:dyDescent="0.2">
      <c r="I2761" s="11"/>
    </row>
    <row r="2765" spans="9:9" x14ac:dyDescent="0.2">
      <c r="I2765" s="11"/>
    </row>
    <row r="2766" spans="9:9" x14ac:dyDescent="0.2">
      <c r="I2766" s="11"/>
    </row>
    <row r="2767" spans="9:9" x14ac:dyDescent="0.2">
      <c r="I2767" s="11"/>
    </row>
    <row r="2771" spans="9:9" x14ac:dyDescent="0.2">
      <c r="I2771" s="11"/>
    </row>
    <row r="2775" spans="9:9" x14ac:dyDescent="0.2">
      <c r="I2775" s="11"/>
    </row>
    <row r="2776" spans="9:9" x14ac:dyDescent="0.2">
      <c r="I2776" s="11"/>
    </row>
    <row r="2780" spans="9:9" x14ac:dyDescent="0.2">
      <c r="I2780" s="11"/>
    </row>
    <row r="2781" spans="9:9" x14ac:dyDescent="0.2">
      <c r="I2781" s="11"/>
    </row>
    <row r="2782" spans="9:9" x14ac:dyDescent="0.2">
      <c r="I2782" s="11"/>
    </row>
    <row r="2783" spans="9:9" x14ac:dyDescent="0.2">
      <c r="I2783" s="11"/>
    </row>
    <row r="2784" spans="9:9" x14ac:dyDescent="0.2">
      <c r="I2784" s="11"/>
    </row>
    <row r="2788" spans="9:9" x14ac:dyDescent="0.2">
      <c r="I2788" s="11"/>
    </row>
    <row r="2789" spans="9:9" x14ac:dyDescent="0.2">
      <c r="I2789" s="11"/>
    </row>
    <row r="2790" spans="9:9" x14ac:dyDescent="0.2">
      <c r="I2790" s="11"/>
    </row>
    <row r="2792" spans="9:9" x14ac:dyDescent="0.2">
      <c r="I2792" s="11"/>
    </row>
    <row r="2793" spans="9:9" x14ac:dyDescent="0.2">
      <c r="I2793" s="11"/>
    </row>
    <row r="2796" spans="9:9" x14ac:dyDescent="0.2">
      <c r="I2796" s="11"/>
    </row>
    <row r="2797" spans="9:9" x14ac:dyDescent="0.2">
      <c r="I2797" s="11"/>
    </row>
    <row r="2801" spans="9:9" x14ac:dyDescent="0.2">
      <c r="I2801" s="11"/>
    </row>
    <row r="2802" spans="9:9" x14ac:dyDescent="0.2">
      <c r="I2802" s="11"/>
    </row>
    <row r="2803" spans="9:9" x14ac:dyDescent="0.2">
      <c r="I2803" s="11"/>
    </row>
    <row r="2805" spans="9:9" x14ac:dyDescent="0.2">
      <c r="I2805" s="11"/>
    </row>
    <row r="2806" spans="9:9" x14ac:dyDescent="0.2">
      <c r="I2806" s="11"/>
    </row>
    <row r="2807" spans="9:9" x14ac:dyDescent="0.2">
      <c r="I2807" s="11"/>
    </row>
    <row r="2814" spans="9:9" x14ac:dyDescent="0.2">
      <c r="I2814" s="11"/>
    </row>
    <row r="2815" spans="9:9" x14ac:dyDescent="0.2">
      <c r="I2815" s="11"/>
    </row>
    <row r="2816" spans="9:9" x14ac:dyDescent="0.2">
      <c r="I2816" s="11"/>
    </row>
    <row r="2818" spans="9:9" x14ac:dyDescent="0.2">
      <c r="I2818" s="11"/>
    </row>
    <row r="2819" spans="9:9" x14ac:dyDescent="0.2">
      <c r="I2819" s="11"/>
    </row>
    <row r="2820" spans="9:9" x14ac:dyDescent="0.2">
      <c r="I2820" s="11"/>
    </row>
    <row r="2821" spans="9:9" x14ac:dyDescent="0.2">
      <c r="I2821" s="11"/>
    </row>
    <row r="2822" spans="9:9" x14ac:dyDescent="0.2">
      <c r="I2822" s="11"/>
    </row>
    <row r="2827" spans="9:9" x14ac:dyDescent="0.2">
      <c r="I2827" s="11"/>
    </row>
    <row r="2833" spans="9:9" x14ac:dyDescent="0.2">
      <c r="I2833" s="11"/>
    </row>
    <row r="2835" spans="9:9" x14ac:dyDescent="0.2">
      <c r="I2835" s="11"/>
    </row>
    <row r="2836" spans="9:9" x14ac:dyDescent="0.2">
      <c r="I2836" s="11"/>
    </row>
    <row r="2837" spans="9:9" x14ac:dyDescent="0.2">
      <c r="I2837" s="11"/>
    </row>
    <row r="2840" spans="9:9" x14ac:dyDescent="0.2">
      <c r="I2840" s="11"/>
    </row>
    <row r="2841" spans="9:9" x14ac:dyDescent="0.2">
      <c r="I2841" s="11"/>
    </row>
    <row r="2842" spans="9:9" x14ac:dyDescent="0.2">
      <c r="I2842" s="11"/>
    </row>
    <row r="2849" spans="9:9" x14ac:dyDescent="0.2">
      <c r="I2849" s="11"/>
    </row>
    <row r="2855" spans="9:9" x14ac:dyDescent="0.2">
      <c r="I2855" s="11"/>
    </row>
    <row r="2856" spans="9:9" x14ac:dyDescent="0.2">
      <c r="I2856" s="11"/>
    </row>
    <row r="2859" spans="9:9" x14ac:dyDescent="0.2">
      <c r="I2859" s="11"/>
    </row>
    <row r="2863" spans="9:9" x14ac:dyDescent="0.2">
      <c r="I2863" s="11"/>
    </row>
    <row r="2864" spans="9:9" x14ac:dyDescent="0.2">
      <c r="I2864" s="11"/>
    </row>
    <row r="2867" spans="9:9" x14ac:dyDescent="0.2">
      <c r="I2867" s="11"/>
    </row>
    <row r="2868" spans="9:9" x14ac:dyDescent="0.2">
      <c r="I2868" s="11"/>
    </row>
    <row r="2872" spans="9:9" x14ac:dyDescent="0.2">
      <c r="I2872" s="11"/>
    </row>
    <row r="2873" spans="9:9" x14ac:dyDescent="0.2">
      <c r="I2873" s="11"/>
    </row>
    <row r="2874" spans="9:9" x14ac:dyDescent="0.2">
      <c r="I2874" s="11"/>
    </row>
    <row r="2878" spans="9:9" x14ac:dyDescent="0.2">
      <c r="I2878" s="11"/>
    </row>
    <row r="2879" spans="9:9" x14ac:dyDescent="0.2">
      <c r="I2879" s="11"/>
    </row>
    <row r="2880" spans="9:9" x14ac:dyDescent="0.2">
      <c r="I2880" s="11"/>
    </row>
    <row r="2884" spans="9:9" x14ac:dyDescent="0.2">
      <c r="I2884" s="11"/>
    </row>
    <row r="2885" spans="9:9" x14ac:dyDescent="0.2">
      <c r="I2885" s="11"/>
    </row>
    <row r="2886" spans="9:9" x14ac:dyDescent="0.2">
      <c r="I2886" s="11"/>
    </row>
    <row r="2890" spans="9:9" x14ac:dyDescent="0.2">
      <c r="I2890" s="11"/>
    </row>
    <row r="2891" spans="9:9" x14ac:dyDescent="0.2">
      <c r="I2891" s="11"/>
    </row>
    <row r="2892" spans="9:9" x14ac:dyDescent="0.2">
      <c r="I2892" s="11"/>
    </row>
    <row r="2893" spans="9:9" x14ac:dyDescent="0.2">
      <c r="I2893" s="11"/>
    </row>
    <row r="2897" spans="9:9" x14ac:dyDescent="0.2">
      <c r="I2897" s="11"/>
    </row>
    <row r="2898" spans="9:9" x14ac:dyDescent="0.2">
      <c r="I2898" s="11"/>
    </row>
    <row r="2901" spans="9:9" x14ac:dyDescent="0.2">
      <c r="I2901" s="11"/>
    </row>
    <row r="2902" spans="9:9" x14ac:dyDescent="0.2">
      <c r="I2902" s="11"/>
    </row>
    <row r="2903" spans="9:9" x14ac:dyDescent="0.2">
      <c r="I2903" s="11"/>
    </row>
    <row r="2910" spans="9:9" x14ac:dyDescent="0.2">
      <c r="I2910" s="11"/>
    </row>
    <row r="2911" spans="9:9" x14ac:dyDescent="0.2">
      <c r="I2911" s="11"/>
    </row>
    <row r="2912" spans="9:9" x14ac:dyDescent="0.2">
      <c r="I2912" s="11"/>
    </row>
    <row r="2913" spans="9:9" x14ac:dyDescent="0.2">
      <c r="I2913" s="11"/>
    </row>
    <row r="2914" spans="9:9" x14ac:dyDescent="0.2">
      <c r="I2914" s="11"/>
    </row>
    <row r="2918" spans="9:9" x14ac:dyDescent="0.2">
      <c r="I2918" s="11"/>
    </row>
    <row r="2922" spans="9:9" x14ac:dyDescent="0.2">
      <c r="I2922" s="11"/>
    </row>
    <row r="2923" spans="9:9" x14ac:dyDescent="0.2">
      <c r="I2923" s="11"/>
    </row>
    <row r="2925" spans="9:9" x14ac:dyDescent="0.2">
      <c r="I2925" s="11"/>
    </row>
    <row r="2926" spans="9:9" x14ac:dyDescent="0.2">
      <c r="I2926" s="11"/>
    </row>
    <row r="2927" spans="9:9" x14ac:dyDescent="0.2">
      <c r="I2927" s="11"/>
    </row>
    <row r="2928" spans="9:9" x14ac:dyDescent="0.2">
      <c r="I2928" s="11"/>
    </row>
    <row r="2929" spans="9:9" x14ac:dyDescent="0.2">
      <c r="I2929" s="11"/>
    </row>
    <row r="2936" spans="9:9" x14ac:dyDescent="0.2">
      <c r="I2936" s="11"/>
    </row>
    <row r="2937" spans="9:9" x14ac:dyDescent="0.2">
      <c r="I2937" s="11"/>
    </row>
    <row r="2938" spans="9:9" x14ac:dyDescent="0.2">
      <c r="I2938" s="11"/>
    </row>
    <row r="2939" spans="9:9" x14ac:dyDescent="0.2">
      <c r="I2939" s="11"/>
    </row>
    <row r="2940" spans="9:9" x14ac:dyDescent="0.2">
      <c r="I2940" s="11"/>
    </row>
    <row r="2941" spans="9:9" x14ac:dyDescent="0.2">
      <c r="I2941" s="11"/>
    </row>
    <row r="2944" spans="9:9" x14ac:dyDescent="0.2">
      <c r="I2944" s="11"/>
    </row>
    <row r="2953" spans="9:9" x14ac:dyDescent="0.2">
      <c r="I2953" s="11"/>
    </row>
    <row r="2954" spans="9:9" x14ac:dyDescent="0.2">
      <c r="I2954" s="11"/>
    </row>
    <row r="2958" spans="9:9" x14ac:dyDescent="0.2">
      <c r="I2958" s="11"/>
    </row>
    <row r="2959" spans="9:9" x14ac:dyDescent="0.2">
      <c r="I2959" s="11"/>
    </row>
    <row r="2960" spans="9:9" x14ac:dyDescent="0.2">
      <c r="I2960" s="11"/>
    </row>
    <row r="2961" spans="9:9" x14ac:dyDescent="0.2">
      <c r="I2961" s="11"/>
    </row>
    <row r="2962" spans="9:9" x14ac:dyDescent="0.2">
      <c r="I2962" s="11"/>
    </row>
    <row r="2963" spans="9:9" x14ac:dyDescent="0.2">
      <c r="I2963" s="11"/>
    </row>
    <row r="2978" spans="9:9" x14ac:dyDescent="0.2">
      <c r="I2978" s="11"/>
    </row>
    <row r="2979" spans="9:9" x14ac:dyDescent="0.2">
      <c r="I2979" s="11"/>
    </row>
    <row r="2986" spans="9:9" x14ac:dyDescent="0.2">
      <c r="I2986" s="11"/>
    </row>
    <row r="2987" spans="9:9" x14ac:dyDescent="0.2">
      <c r="I2987" s="11"/>
    </row>
    <row r="2988" spans="9:9" x14ac:dyDescent="0.2">
      <c r="I2988" s="11"/>
    </row>
    <row r="2990" spans="9:9" x14ac:dyDescent="0.2">
      <c r="I2990" s="11"/>
    </row>
    <row r="2991" spans="9:9" x14ac:dyDescent="0.2">
      <c r="I2991" s="11"/>
    </row>
    <row r="2992" spans="9:9" x14ac:dyDescent="0.2">
      <c r="I2992" s="11"/>
    </row>
    <row r="2998" spans="9:9" x14ac:dyDescent="0.2">
      <c r="I2998" s="11"/>
    </row>
    <row r="2999" spans="9:9" x14ac:dyDescent="0.2">
      <c r="I2999" s="11"/>
    </row>
    <row r="3000" spans="9:9" x14ac:dyDescent="0.2">
      <c r="I3000" s="11"/>
    </row>
    <row r="3001" spans="9:9" x14ac:dyDescent="0.2">
      <c r="I3001" s="11"/>
    </row>
    <row r="3005" spans="9:9" x14ac:dyDescent="0.2">
      <c r="I3005" s="11"/>
    </row>
    <row r="3006" spans="9:9" x14ac:dyDescent="0.2">
      <c r="I3006" s="11"/>
    </row>
    <row r="3007" spans="9:9" x14ac:dyDescent="0.2">
      <c r="I3007" s="11"/>
    </row>
    <row r="3011" spans="9:9" x14ac:dyDescent="0.2">
      <c r="I3011" s="11"/>
    </row>
    <row r="3012" spans="9:9" x14ac:dyDescent="0.2">
      <c r="I3012" s="11"/>
    </row>
    <row r="3013" spans="9:9" x14ac:dyDescent="0.2">
      <c r="I3013" s="11"/>
    </row>
    <row r="3016" spans="9:9" x14ac:dyDescent="0.2">
      <c r="I3016" s="11"/>
    </row>
    <row r="3017" spans="9:9" x14ac:dyDescent="0.2">
      <c r="I3017" s="11"/>
    </row>
    <row r="3018" spans="9:9" x14ac:dyDescent="0.2">
      <c r="I3018" s="11"/>
    </row>
    <row r="3022" spans="9:9" x14ac:dyDescent="0.2">
      <c r="I3022" s="11"/>
    </row>
    <row r="3023" spans="9:9" x14ac:dyDescent="0.2">
      <c r="I3023" s="11"/>
    </row>
    <row r="3026" spans="9:9" x14ac:dyDescent="0.2">
      <c r="I3026" s="11"/>
    </row>
    <row r="3027" spans="9:9" x14ac:dyDescent="0.2">
      <c r="I3027" s="11"/>
    </row>
    <row r="3028" spans="9:9" x14ac:dyDescent="0.2">
      <c r="I3028" s="11"/>
    </row>
    <row r="3035" spans="9:9" x14ac:dyDescent="0.2">
      <c r="I3035" s="11"/>
    </row>
    <row r="3036" spans="9:9" x14ac:dyDescent="0.2">
      <c r="I3036" s="11"/>
    </row>
    <row r="3037" spans="9:9" x14ac:dyDescent="0.2">
      <c r="I3037" s="11"/>
    </row>
    <row r="3039" spans="9:9" x14ac:dyDescent="0.2">
      <c r="I3039" s="11"/>
    </row>
    <row r="3040" spans="9:9" x14ac:dyDescent="0.2">
      <c r="I3040" s="11"/>
    </row>
    <row r="3041" spans="9:9" x14ac:dyDescent="0.2">
      <c r="I3041" s="11"/>
    </row>
    <row r="3042" spans="9:9" x14ac:dyDescent="0.2">
      <c r="I3042" s="11"/>
    </row>
    <row r="3046" spans="9:9" x14ac:dyDescent="0.2">
      <c r="I3046" s="11"/>
    </row>
    <row r="3047" spans="9:9" x14ac:dyDescent="0.2">
      <c r="I3047" s="11"/>
    </row>
    <row r="3051" spans="9:9" x14ac:dyDescent="0.2">
      <c r="I3051" s="11"/>
    </row>
    <row r="3052" spans="9:9" x14ac:dyDescent="0.2">
      <c r="I3052" s="11"/>
    </row>
    <row r="3056" spans="9:9" x14ac:dyDescent="0.2">
      <c r="I3056" s="11"/>
    </row>
    <row r="3057" spans="9:9" x14ac:dyDescent="0.2">
      <c r="I3057" s="11"/>
    </row>
    <row r="3062" spans="9:9" x14ac:dyDescent="0.2">
      <c r="I3062" s="11"/>
    </row>
    <row r="3063" spans="9:9" x14ac:dyDescent="0.2">
      <c r="I3063" s="11"/>
    </row>
    <row r="3064" spans="9:9" x14ac:dyDescent="0.2">
      <c r="I3064" s="11"/>
    </row>
    <row r="3067" spans="9:9" x14ac:dyDescent="0.2">
      <c r="I3067" s="11"/>
    </row>
    <row r="3068" spans="9:9" x14ac:dyDescent="0.2">
      <c r="I3068" s="11"/>
    </row>
    <row r="3069" spans="9:9" x14ac:dyDescent="0.2">
      <c r="I3069" s="11"/>
    </row>
    <row r="3073" spans="9:9" x14ac:dyDescent="0.2">
      <c r="I3073" s="11"/>
    </row>
    <row r="3074" spans="9:9" x14ac:dyDescent="0.2">
      <c r="I3074" s="11"/>
    </row>
    <row r="3075" spans="9:9" x14ac:dyDescent="0.2">
      <c r="I3075" s="11"/>
    </row>
    <row r="3076" spans="9:9" x14ac:dyDescent="0.2">
      <c r="I3076" s="11"/>
    </row>
    <row r="3077" spans="9:9" x14ac:dyDescent="0.2">
      <c r="I3077" s="11"/>
    </row>
    <row r="3078" spans="9:9" x14ac:dyDescent="0.2">
      <c r="I3078" s="11"/>
    </row>
    <row r="3079" spans="9:9" x14ac:dyDescent="0.2">
      <c r="I3079" s="11"/>
    </row>
    <row r="3082" spans="9:9" x14ac:dyDescent="0.2">
      <c r="I3082" s="11"/>
    </row>
    <row r="3083" spans="9:9" x14ac:dyDescent="0.2">
      <c r="I3083" s="11"/>
    </row>
    <row r="3084" spans="9:9" x14ac:dyDescent="0.2">
      <c r="I3084" s="11"/>
    </row>
    <row r="3088" spans="9:9" x14ac:dyDescent="0.2">
      <c r="I3088" s="11"/>
    </row>
    <row r="3089" spans="9:9" x14ac:dyDescent="0.2">
      <c r="I3089" s="11"/>
    </row>
    <row r="3090" spans="9:9" x14ac:dyDescent="0.2">
      <c r="I3090" s="11"/>
    </row>
    <row r="3096" spans="9:9" x14ac:dyDescent="0.2">
      <c r="I3096" s="11"/>
    </row>
    <row r="3097" spans="9:9" x14ac:dyDescent="0.2">
      <c r="I3097" s="11"/>
    </row>
    <row r="3098" spans="9:9" x14ac:dyDescent="0.2">
      <c r="I3098" s="11"/>
    </row>
    <row r="3099" spans="9:9" x14ac:dyDescent="0.2">
      <c r="I3099" s="11"/>
    </row>
    <row r="3101" spans="9:9" x14ac:dyDescent="0.2">
      <c r="I3101" s="11"/>
    </row>
    <row r="3102" spans="9:9" x14ac:dyDescent="0.2">
      <c r="I3102" s="21"/>
    </row>
    <row r="3103" spans="9:9" x14ac:dyDescent="0.2">
      <c r="I3103" s="11"/>
    </row>
    <row r="3107" spans="9:9" x14ac:dyDescent="0.2">
      <c r="I3107" s="11"/>
    </row>
    <row r="3108" spans="9:9" x14ac:dyDescent="0.2">
      <c r="I3108" s="11"/>
    </row>
    <row r="3109" spans="9:9" x14ac:dyDescent="0.2">
      <c r="I3109" s="11"/>
    </row>
    <row r="3113" spans="9:9" x14ac:dyDescent="0.2">
      <c r="I3113" s="11"/>
    </row>
    <row r="3117" spans="9:9" x14ac:dyDescent="0.2">
      <c r="I3117" s="11"/>
    </row>
    <row r="3118" spans="9:9" x14ac:dyDescent="0.2">
      <c r="I3118" s="11"/>
    </row>
    <row r="3119" spans="9:9" x14ac:dyDescent="0.2">
      <c r="I3119" s="11"/>
    </row>
    <row r="3120" spans="9:9" x14ac:dyDescent="0.2">
      <c r="I3120" s="11"/>
    </row>
    <row r="3137" spans="9:9" x14ac:dyDescent="0.2">
      <c r="I3137" s="11"/>
    </row>
    <row r="3138" spans="9:9" x14ac:dyDescent="0.2">
      <c r="I3138" s="11"/>
    </row>
    <row r="3139" spans="9:9" x14ac:dyDescent="0.2">
      <c r="I3139" s="11"/>
    </row>
    <row r="3143" spans="9:9" x14ac:dyDescent="0.2">
      <c r="I3143" s="11"/>
    </row>
    <row r="3144" spans="9:9" x14ac:dyDescent="0.2">
      <c r="I3144" s="11"/>
    </row>
    <row r="3148" spans="9:9" x14ac:dyDescent="0.2">
      <c r="I3148" s="11"/>
    </row>
    <row r="3149" spans="9:9" x14ac:dyDescent="0.2">
      <c r="I3149" s="11"/>
    </row>
    <row r="3153" spans="9:9" x14ac:dyDescent="0.2">
      <c r="I3153" s="11"/>
    </row>
    <row r="3154" spans="9:9" x14ac:dyDescent="0.2">
      <c r="I3154" s="11"/>
    </row>
    <row r="3155" spans="9:9" x14ac:dyDescent="0.2">
      <c r="I3155" s="11"/>
    </row>
    <row r="3162" spans="9:9" x14ac:dyDescent="0.2">
      <c r="I3162" s="11"/>
    </row>
    <row r="3163" spans="9:9" x14ac:dyDescent="0.2">
      <c r="I3163" s="11"/>
    </row>
    <row r="3164" spans="9:9" x14ac:dyDescent="0.2">
      <c r="I3164" s="11"/>
    </row>
    <row r="3168" spans="9:9" x14ac:dyDescent="0.2">
      <c r="I3168" s="11"/>
    </row>
    <row r="3169" spans="9:9" x14ac:dyDescent="0.2">
      <c r="I3169" s="11"/>
    </row>
    <row r="3170" spans="9:9" x14ac:dyDescent="0.2">
      <c r="I3170" s="11"/>
    </row>
    <row r="3180" spans="9:9" x14ac:dyDescent="0.2">
      <c r="I3180" s="11"/>
    </row>
    <row r="3181" spans="9:9" x14ac:dyDescent="0.2">
      <c r="I3181" s="11"/>
    </row>
    <row r="3185" spans="9:9" x14ac:dyDescent="0.2">
      <c r="I3185" s="11"/>
    </row>
    <row r="3186" spans="9:9" x14ac:dyDescent="0.2">
      <c r="I3186" s="11"/>
    </row>
    <row r="3187" spans="9:9" x14ac:dyDescent="0.2">
      <c r="I3187" s="11"/>
    </row>
    <row r="3189" spans="9:9" x14ac:dyDescent="0.2">
      <c r="I3189" s="11"/>
    </row>
    <row r="3192" spans="9:9" x14ac:dyDescent="0.2">
      <c r="I3192" s="11"/>
    </row>
    <row r="3193" spans="9:9" x14ac:dyDescent="0.2">
      <c r="I3193" s="11"/>
    </row>
    <row r="3197" spans="9:9" x14ac:dyDescent="0.2">
      <c r="I3197" s="11"/>
    </row>
    <row r="3198" spans="9:9" x14ac:dyDescent="0.2">
      <c r="I3198" s="11"/>
    </row>
    <row r="3199" spans="9:9" x14ac:dyDescent="0.2">
      <c r="I3199" s="11"/>
    </row>
    <row r="3203" spans="9:9" x14ac:dyDescent="0.2">
      <c r="I3203" s="11"/>
    </row>
    <row r="3204" spans="9:9" x14ac:dyDescent="0.2">
      <c r="I3204" s="11"/>
    </row>
    <row r="3208" spans="9:9" x14ac:dyDescent="0.2">
      <c r="I3208" s="11"/>
    </row>
    <row r="3209" spans="9:9" x14ac:dyDescent="0.2">
      <c r="I3209" s="11"/>
    </row>
    <row r="3210" spans="9:9" x14ac:dyDescent="0.2">
      <c r="I3210" s="11"/>
    </row>
    <row r="3213" spans="9:9" x14ac:dyDescent="0.2">
      <c r="I3213" s="11"/>
    </row>
    <row r="3214" spans="9:9" x14ac:dyDescent="0.2">
      <c r="I3214" s="11"/>
    </row>
    <row r="3215" spans="9:9" x14ac:dyDescent="0.2">
      <c r="I3215" s="11"/>
    </row>
    <row r="3225" spans="9:9" x14ac:dyDescent="0.2">
      <c r="I3225" s="11"/>
    </row>
    <row r="3226" spans="9:9" x14ac:dyDescent="0.2">
      <c r="I3226" s="11"/>
    </row>
    <row r="3227" spans="9:9" x14ac:dyDescent="0.2">
      <c r="I3227" s="11"/>
    </row>
    <row r="3234" spans="9:9" x14ac:dyDescent="0.2">
      <c r="I3234" s="11"/>
    </row>
    <row r="3235" spans="9:9" x14ac:dyDescent="0.2">
      <c r="I3235" s="11"/>
    </row>
    <row r="3236" spans="9:9" x14ac:dyDescent="0.2">
      <c r="I3236" s="11"/>
    </row>
    <row r="3237" spans="9:9" x14ac:dyDescent="0.2">
      <c r="I3237" s="11"/>
    </row>
    <row r="3242" spans="9:9" x14ac:dyDescent="0.2">
      <c r="I3242" s="11"/>
    </row>
    <row r="3243" spans="9:9" x14ac:dyDescent="0.2">
      <c r="I3243" s="11"/>
    </row>
    <row r="3244" spans="9:9" x14ac:dyDescent="0.2">
      <c r="I3244" s="11"/>
    </row>
    <row r="3245" spans="9:9" x14ac:dyDescent="0.2">
      <c r="I3245" s="11"/>
    </row>
    <row r="3255" spans="9:9" x14ac:dyDescent="0.2">
      <c r="I3255" s="11"/>
    </row>
    <row r="3259" spans="9:9" x14ac:dyDescent="0.2">
      <c r="I3259" s="11"/>
    </row>
    <row r="3260" spans="9:9" x14ac:dyDescent="0.2">
      <c r="I3260" s="11"/>
    </row>
    <row r="3261" spans="9:9" x14ac:dyDescent="0.2">
      <c r="I3261" s="11"/>
    </row>
    <row r="3262" spans="9:9" x14ac:dyDescent="0.2">
      <c r="I3262" s="11"/>
    </row>
    <row r="3263" spans="9:9" x14ac:dyDescent="0.2">
      <c r="I3263" s="11"/>
    </row>
    <row r="3264" spans="9:9" x14ac:dyDescent="0.2">
      <c r="I3264" s="11"/>
    </row>
    <row r="3267" spans="9:9" x14ac:dyDescent="0.2">
      <c r="I3267" s="11"/>
    </row>
    <row r="3268" spans="9:9" x14ac:dyDescent="0.2">
      <c r="I3268" s="11"/>
    </row>
    <row r="3269" spans="9:9" x14ac:dyDescent="0.2">
      <c r="I3269" s="11"/>
    </row>
    <row r="3273" spans="9:9" x14ac:dyDescent="0.2">
      <c r="I3273" s="11"/>
    </row>
    <row r="3274" spans="9:9" x14ac:dyDescent="0.2">
      <c r="I3274" s="11"/>
    </row>
    <row r="3275" spans="9:9" x14ac:dyDescent="0.2">
      <c r="I3275" s="11"/>
    </row>
    <row r="3280" spans="9:9" x14ac:dyDescent="0.2">
      <c r="I3280" s="11"/>
    </row>
    <row r="3281" spans="9:9" x14ac:dyDescent="0.2">
      <c r="I3281" s="11"/>
    </row>
    <row r="3284" spans="9:9" x14ac:dyDescent="0.2">
      <c r="I3284" s="11"/>
    </row>
    <row r="3285" spans="9:9" x14ac:dyDescent="0.2">
      <c r="I3285" s="11"/>
    </row>
    <row r="3286" spans="9:9" x14ac:dyDescent="0.2">
      <c r="I3286" s="11"/>
    </row>
    <row r="3287" spans="9:9" x14ac:dyDescent="0.2">
      <c r="I3287" s="11"/>
    </row>
    <row r="3288" spans="9:9" x14ac:dyDescent="0.2">
      <c r="I3288" s="11"/>
    </row>
    <row r="3289" spans="9:9" x14ac:dyDescent="0.2">
      <c r="I3289" s="11"/>
    </row>
    <row r="3293" spans="9:9" x14ac:dyDescent="0.2">
      <c r="I3293" s="11"/>
    </row>
    <row r="3294" spans="9:9" x14ac:dyDescent="0.2">
      <c r="I3294" s="11"/>
    </row>
    <row r="3301" spans="9:9" x14ac:dyDescent="0.2">
      <c r="I3301" s="11"/>
    </row>
    <row r="3302" spans="9:9" x14ac:dyDescent="0.2">
      <c r="I3302" s="11"/>
    </row>
    <row r="3304" spans="9:9" x14ac:dyDescent="0.2">
      <c r="I3304" s="11"/>
    </row>
    <row r="3305" spans="9:9" x14ac:dyDescent="0.2">
      <c r="I3305" s="11"/>
    </row>
    <row r="3306" spans="9:9" x14ac:dyDescent="0.2">
      <c r="I3306" s="11"/>
    </row>
    <row r="3310" spans="9:9" x14ac:dyDescent="0.2">
      <c r="I3310" s="11"/>
    </row>
    <row r="3311" spans="9:9" x14ac:dyDescent="0.2">
      <c r="I3311" s="11"/>
    </row>
    <row r="3312" spans="9:9" x14ac:dyDescent="0.2">
      <c r="I3312" s="11"/>
    </row>
    <row r="3328" spans="9:9" x14ac:dyDescent="0.2">
      <c r="I3328" s="11"/>
    </row>
    <row r="3334" spans="9:9" x14ac:dyDescent="0.2">
      <c r="I3334" s="11"/>
    </row>
    <row r="3335" spans="9:9" x14ac:dyDescent="0.2">
      <c r="I3335" s="11"/>
    </row>
    <row r="3336" spans="9:9" x14ac:dyDescent="0.2">
      <c r="I3336" s="11"/>
    </row>
    <row r="3342" spans="9:9" x14ac:dyDescent="0.2">
      <c r="I3342" s="11"/>
    </row>
    <row r="3343" spans="9:9" x14ac:dyDescent="0.2">
      <c r="I3343" s="11"/>
    </row>
    <row r="3346" spans="9:9" x14ac:dyDescent="0.2">
      <c r="I3346" s="11"/>
    </row>
    <row r="3348" spans="9:9" x14ac:dyDescent="0.2">
      <c r="I3348" s="11"/>
    </row>
    <row r="3349" spans="9:9" x14ac:dyDescent="0.2">
      <c r="I3349" s="11"/>
    </row>
    <row r="3350" spans="9:9" x14ac:dyDescent="0.2">
      <c r="I3350" s="11"/>
    </row>
    <row r="3352" spans="9:9" x14ac:dyDescent="0.2">
      <c r="I3352" s="11"/>
    </row>
    <row r="3356" spans="9:9" x14ac:dyDescent="0.2">
      <c r="I3356" s="11"/>
    </row>
    <row r="3357" spans="9:9" x14ac:dyDescent="0.2">
      <c r="I3357" s="11"/>
    </row>
    <row r="3361" spans="9:9" x14ac:dyDescent="0.2">
      <c r="I3361" s="11"/>
    </row>
    <row r="3362" spans="9:9" x14ac:dyDescent="0.2">
      <c r="I3362" s="11"/>
    </row>
    <row r="3363" spans="9:9" x14ac:dyDescent="0.2">
      <c r="I3363" s="11"/>
    </row>
    <row r="3367" spans="9:9" x14ac:dyDescent="0.2">
      <c r="I3367" s="11"/>
    </row>
    <row r="3368" spans="9:9" x14ac:dyDescent="0.2">
      <c r="I3368" s="11"/>
    </row>
    <row r="3369" spans="9:9" x14ac:dyDescent="0.2">
      <c r="I3369" s="11"/>
    </row>
    <row r="3373" spans="9:9" x14ac:dyDescent="0.2">
      <c r="I3373" s="11"/>
    </row>
    <row r="3374" spans="9:9" x14ac:dyDescent="0.2">
      <c r="I3374" s="11"/>
    </row>
    <row r="3381" spans="9:9" x14ac:dyDescent="0.2">
      <c r="I3381" s="11"/>
    </row>
    <row r="3385" spans="9:9" x14ac:dyDescent="0.2">
      <c r="I3385" s="11"/>
    </row>
    <row r="3388" spans="9:9" x14ac:dyDescent="0.2">
      <c r="I3388" s="11"/>
    </row>
    <row r="3389" spans="9:9" x14ac:dyDescent="0.2">
      <c r="I3389" s="11"/>
    </row>
    <row r="3390" spans="9:9" x14ac:dyDescent="0.2">
      <c r="I3390" s="11"/>
    </row>
    <row r="3394" spans="9:9" x14ac:dyDescent="0.2">
      <c r="I3394" s="11"/>
    </row>
    <row r="3395" spans="9:9" x14ac:dyDescent="0.2">
      <c r="I3395" s="11"/>
    </row>
    <row r="3396" spans="9:9" x14ac:dyDescent="0.2">
      <c r="I3396" s="11"/>
    </row>
    <row r="3397" spans="9:9" x14ac:dyDescent="0.2">
      <c r="I3397" s="11"/>
    </row>
    <row r="3398" spans="9:9" x14ac:dyDescent="0.2">
      <c r="I3398" s="11"/>
    </row>
    <row r="3402" spans="9:9" x14ac:dyDescent="0.2">
      <c r="I3402" s="11"/>
    </row>
    <row r="3403" spans="9:9" x14ac:dyDescent="0.2">
      <c r="I3403" s="11"/>
    </row>
    <row r="3404" spans="9:9" x14ac:dyDescent="0.2">
      <c r="I3404" s="11"/>
    </row>
    <row r="3407" spans="9:9" x14ac:dyDescent="0.2">
      <c r="I3407" s="11"/>
    </row>
    <row r="3408" spans="9:9" x14ac:dyDescent="0.2">
      <c r="I3408" s="11"/>
    </row>
    <row r="3409" spans="9:9" x14ac:dyDescent="0.2">
      <c r="I3409" s="11"/>
    </row>
    <row r="3413" spans="9:9" x14ac:dyDescent="0.2">
      <c r="I3413" s="11"/>
    </row>
    <row r="3414" spans="9:9" x14ac:dyDescent="0.2">
      <c r="I3414" s="11"/>
    </row>
    <row r="3418" spans="9:9" x14ac:dyDescent="0.2">
      <c r="I3418" s="11"/>
    </row>
    <row r="3419" spans="9:9" x14ac:dyDescent="0.2">
      <c r="I3419" s="11"/>
    </row>
    <row r="3420" spans="9:9" x14ac:dyDescent="0.2">
      <c r="I3420" s="11"/>
    </row>
    <row r="3431" spans="9:9" x14ac:dyDescent="0.2">
      <c r="I3431" s="11"/>
    </row>
    <row r="3432" spans="9:9" x14ac:dyDescent="0.2">
      <c r="I3432" s="11"/>
    </row>
    <row r="3433" spans="9:9" x14ac:dyDescent="0.2">
      <c r="I3433" s="11"/>
    </row>
    <row r="3435" spans="9:9" x14ac:dyDescent="0.2">
      <c r="I3435" s="11"/>
    </row>
    <row r="3436" spans="9:9" x14ac:dyDescent="0.2">
      <c r="I3436" s="11"/>
    </row>
    <row r="3437" spans="9:9" x14ac:dyDescent="0.2">
      <c r="I3437" s="11"/>
    </row>
    <row r="3444" spans="9:9" x14ac:dyDescent="0.2">
      <c r="I3444" s="11"/>
    </row>
    <row r="3445" spans="9:9" x14ac:dyDescent="0.2">
      <c r="I3445" s="11"/>
    </row>
    <row r="3446" spans="9:9" x14ac:dyDescent="0.2">
      <c r="I3446" s="11"/>
    </row>
    <row r="3454" spans="9:9" x14ac:dyDescent="0.2">
      <c r="I3454" s="11"/>
    </row>
    <row r="3455" spans="9:9" x14ac:dyDescent="0.2">
      <c r="I3455" s="11"/>
    </row>
    <row r="3456" spans="9:9" x14ac:dyDescent="0.2">
      <c r="I3456" s="11"/>
    </row>
    <row r="3457" spans="9:9" x14ac:dyDescent="0.2">
      <c r="I3457" s="11"/>
    </row>
    <row r="3461" spans="9:9" x14ac:dyDescent="0.2">
      <c r="I3461" s="11"/>
    </row>
    <row r="3462" spans="9:9" x14ac:dyDescent="0.2">
      <c r="I3462" s="11"/>
    </row>
    <row r="3463" spans="9:9" x14ac:dyDescent="0.2">
      <c r="I3463" s="11"/>
    </row>
    <row r="3464" spans="9:9" x14ac:dyDescent="0.2">
      <c r="I3464" s="11"/>
    </row>
    <row r="3466" spans="9:9" x14ac:dyDescent="0.2">
      <c r="I3466" s="11"/>
    </row>
    <row r="3467" spans="9:9" x14ac:dyDescent="0.2">
      <c r="I3467" s="11"/>
    </row>
    <row r="3468" spans="9:9" x14ac:dyDescent="0.2">
      <c r="I3468" s="11"/>
    </row>
    <row r="3480" spans="9:9" x14ac:dyDescent="0.2">
      <c r="I3480" s="11"/>
    </row>
    <row r="3481" spans="9:9" x14ac:dyDescent="0.2">
      <c r="I3481" s="11"/>
    </row>
    <row r="3482" spans="9:9" x14ac:dyDescent="0.2">
      <c r="I3482" s="11"/>
    </row>
    <row r="3486" spans="9:9" x14ac:dyDescent="0.2">
      <c r="I3486" s="11"/>
    </row>
    <row r="3487" spans="9:9" x14ac:dyDescent="0.2">
      <c r="I3487" s="11"/>
    </row>
    <row r="3488" spans="9:9" x14ac:dyDescent="0.2">
      <c r="I3488" s="11"/>
    </row>
    <row r="3491" spans="9:9" x14ac:dyDescent="0.2">
      <c r="I3491" s="11"/>
    </row>
    <row r="3492" spans="9:9" x14ac:dyDescent="0.2">
      <c r="I3492" s="11"/>
    </row>
    <row r="3494" spans="9:9" x14ac:dyDescent="0.2">
      <c r="I3494" s="11"/>
    </row>
    <row r="3495" spans="9:9" x14ac:dyDescent="0.2">
      <c r="I3495" s="11"/>
    </row>
    <row r="3496" spans="9:9" x14ac:dyDescent="0.2">
      <c r="I3496" s="11"/>
    </row>
    <row r="3497" spans="9:9" x14ac:dyDescent="0.2">
      <c r="I3497" s="11"/>
    </row>
    <row r="3500" spans="9:9" x14ac:dyDescent="0.2">
      <c r="I3500" s="11"/>
    </row>
    <row r="3501" spans="9:9" x14ac:dyDescent="0.2">
      <c r="I3501" s="11"/>
    </row>
    <row r="3502" spans="9:9" x14ac:dyDescent="0.2">
      <c r="I3502" s="11"/>
    </row>
    <row r="3506" spans="9:9" x14ac:dyDescent="0.2">
      <c r="I3506" s="11"/>
    </row>
    <row r="3510" spans="9:9" x14ac:dyDescent="0.2">
      <c r="I3510" s="11"/>
    </row>
    <row r="3511" spans="9:9" x14ac:dyDescent="0.2">
      <c r="I3511" s="11"/>
    </row>
    <row r="3512" spans="9:9" x14ac:dyDescent="0.2">
      <c r="I3512" s="11"/>
    </row>
    <row r="3516" spans="9:9" x14ac:dyDescent="0.2">
      <c r="I3516" s="11"/>
    </row>
    <row r="3517" spans="9:9" x14ac:dyDescent="0.2">
      <c r="I3517" s="11"/>
    </row>
    <row r="3518" spans="9:9" x14ac:dyDescent="0.2">
      <c r="I3518" s="11"/>
    </row>
    <row r="3523" spans="9:9" x14ac:dyDescent="0.2">
      <c r="I3523" s="11"/>
    </row>
    <row r="3524" spans="9:9" x14ac:dyDescent="0.2">
      <c r="I3524" s="11"/>
    </row>
    <row r="3525" spans="9:9" x14ac:dyDescent="0.2">
      <c r="I3525" s="11"/>
    </row>
    <row r="3526" spans="9:9" x14ac:dyDescent="0.2">
      <c r="I3526" s="11"/>
    </row>
    <row r="3527" spans="9:9" x14ac:dyDescent="0.2">
      <c r="I3527" s="11"/>
    </row>
    <row r="3528" spans="9:9" x14ac:dyDescent="0.2">
      <c r="I3528" s="11"/>
    </row>
    <row r="3532" spans="9:9" x14ac:dyDescent="0.2">
      <c r="I3532" s="11"/>
    </row>
    <row r="3533" spans="9:9" x14ac:dyDescent="0.2">
      <c r="I3533" s="11"/>
    </row>
    <row r="3534" spans="9:9" x14ac:dyDescent="0.2">
      <c r="I3534" s="11"/>
    </row>
    <row r="3538" spans="9:9" x14ac:dyDescent="0.2">
      <c r="I3538" s="11"/>
    </row>
    <row r="3539" spans="9:9" x14ac:dyDescent="0.2">
      <c r="I3539" s="11"/>
    </row>
    <row r="3540" spans="9:9" x14ac:dyDescent="0.2">
      <c r="I3540" s="11"/>
    </row>
    <row r="3544" spans="9:9" x14ac:dyDescent="0.2">
      <c r="I3544" s="11"/>
    </row>
    <row r="3545" spans="9:9" x14ac:dyDescent="0.2">
      <c r="I3545" s="11"/>
    </row>
    <row r="3546" spans="9:9" x14ac:dyDescent="0.2">
      <c r="I3546" s="11"/>
    </row>
    <row r="3551" spans="9:9" x14ac:dyDescent="0.2">
      <c r="I3551" s="11"/>
    </row>
    <row r="3552" spans="9:9" x14ac:dyDescent="0.2">
      <c r="I3552" s="11"/>
    </row>
    <row r="3553" spans="9:9" x14ac:dyDescent="0.2">
      <c r="I3553" s="11"/>
    </row>
    <row r="3557" spans="9:9" x14ac:dyDescent="0.2">
      <c r="I3557" s="11"/>
    </row>
    <row r="3558" spans="9:9" x14ac:dyDescent="0.2">
      <c r="I3558" s="11"/>
    </row>
    <row r="3560" spans="9:9" x14ac:dyDescent="0.2">
      <c r="I3560" s="11"/>
    </row>
    <row r="3561" spans="9:9" x14ac:dyDescent="0.2">
      <c r="I3561" s="11"/>
    </row>
    <row r="3562" spans="9:9" x14ac:dyDescent="0.2">
      <c r="I3562" s="11"/>
    </row>
    <row r="3563" spans="9:9" x14ac:dyDescent="0.2">
      <c r="I3563" s="11"/>
    </row>
    <row r="3570" spans="9:9" x14ac:dyDescent="0.2">
      <c r="I3570" s="11"/>
    </row>
    <row r="3571" spans="9:9" x14ac:dyDescent="0.2">
      <c r="I3571" s="11"/>
    </row>
    <row r="3572" spans="9:9" x14ac:dyDescent="0.2">
      <c r="I3572" s="11"/>
    </row>
    <row r="3576" spans="9:9" x14ac:dyDescent="0.2">
      <c r="I3576" s="11"/>
    </row>
    <row r="3577" spans="9:9" x14ac:dyDescent="0.2">
      <c r="I3577" s="11"/>
    </row>
    <row r="3578" spans="9:9" x14ac:dyDescent="0.2">
      <c r="I3578" s="11"/>
    </row>
    <row r="3582" spans="9:9" x14ac:dyDescent="0.2">
      <c r="I3582" s="11"/>
    </row>
    <row r="3583" spans="9:9" x14ac:dyDescent="0.2">
      <c r="I3583" s="11"/>
    </row>
    <row r="3584" spans="9:9" x14ac:dyDescent="0.2">
      <c r="I3584" s="11"/>
    </row>
    <row r="3586" spans="9:9" x14ac:dyDescent="0.2">
      <c r="I3586" s="11"/>
    </row>
    <row r="3587" spans="9:9" x14ac:dyDescent="0.2">
      <c r="I3587" s="11"/>
    </row>
    <row r="3588" spans="9:9" x14ac:dyDescent="0.2">
      <c r="I3588" s="11"/>
    </row>
    <row r="3592" spans="9:9" x14ac:dyDescent="0.2">
      <c r="I3592" s="11"/>
    </row>
    <row r="3593" spans="9:9" x14ac:dyDescent="0.2">
      <c r="I3593" s="11"/>
    </row>
    <row r="3594" spans="9:9" x14ac:dyDescent="0.2">
      <c r="I3594" s="11"/>
    </row>
    <row r="3599" spans="9:9" x14ac:dyDescent="0.2">
      <c r="I3599" s="11"/>
    </row>
    <row r="3600" spans="9:9" x14ac:dyDescent="0.2">
      <c r="I3600" s="11"/>
    </row>
    <row r="3610" spans="9:9" x14ac:dyDescent="0.2">
      <c r="I3610" s="11"/>
    </row>
    <row r="3611" spans="9:9" x14ac:dyDescent="0.2">
      <c r="I3611" s="11"/>
    </row>
    <row r="3616" spans="9:9" x14ac:dyDescent="0.2">
      <c r="I3616" s="11"/>
    </row>
    <row r="3622" spans="9:9" x14ac:dyDescent="0.2">
      <c r="I3622" s="11"/>
    </row>
    <row r="3623" spans="9:9" x14ac:dyDescent="0.2">
      <c r="I3623" s="11"/>
    </row>
    <row r="3625" spans="9:9" x14ac:dyDescent="0.2">
      <c r="I3625" s="11"/>
    </row>
    <row r="3626" spans="9:9" x14ac:dyDescent="0.2">
      <c r="I3626" s="11"/>
    </row>
    <row r="3627" spans="9:9" x14ac:dyDescent="0.2">
      <c r="I3627" s="11"/>
    </row>
    <row r="3628" spans="9:9" x14ac:dyDescent="0.2">
      <c r="I3628" s="11"/>
    </row>
    <row r="3632" spans="9:9" x14ac:dyDescent="0.2">
      <c r="I3632" s="11"/>
    </row>
    <row r="3633" spans="9:9" x14ac:dyDescent="0.2">
      <c r="I3633" s="11"/>
    </row>
    <row r="3634" spans="9:9" x14ac:dyDescent="0.2">
      <c r="I3634" s="11"/>
    </row>
    <row r="3638" spans="9:9" x14ac:dyDescent="0.2">
      <c r="I3638" s="11"/>
    </row>
    <row r="3639" spans="9:9" x14ac:dyDescent="0.2">
      <c r="I3639" s="11"/>
    </row>
    <row r="3640" spans="9:9" x14ac:dyDescent="0.2">
      <c r="I3640" s="11"/>
    </row>
    <row r="3644" spans="9:9" x14ac:dyDescent="0.2">
      <c r="I3644" s="11"/>
    </row>
    <row r="3648" spans="9:9" x14ac:dyDescent="0.2">
      <c r="I3648" s="11"/>
    </row>
    <row r="3652" spans="9:9" x14ac:dyDescent="0.2">
      <c r="I3652" s="11"/>
    </row>
    <row r="3653" spans="9:9" x14ac:dyDescent="0.2">
      <c r="I3653" s="11"/>
    </row>
    <row r="3672" spans="9:9" x14ac:dyDescent="0.2">
      <c r="I3672" s="11"/>
    </row>
    <row r="3673" spans="9:9" x14ac:dyDescent="0.2">
      <c r="I3673" s="11"/>
    </row>
    <row r="3674" spans="9:9" x14ac:dyDescent="0.2">
      <c r="I3674" s="11"/>
    </row>
    <row r="3678" spans="9:9" x14ac:dyDescent="0.2">
      <c r="I3678" s="11"/>
    </row>
    <row r="3679" spans="9:9" x14ac:dyDescent="0.2">
      <c r="I3679" s="11"/>
    </row>
    <row r="3680" spans="9:9" x14ac:dyDescent="0.2">
      <c r="I3680" s="11"/>
    </row>
    <row r="3681" spans="9:9" x14ac:dyDescent="0.2">
      <c r="I3681" s="11"/>
    </row>
    <row r="3685" spans="9:9" x14ac:dyDescent="0.2">
      <c r="I3685" s="11"/>
    </row>
    <row r="3688" spans="9:9" x14ac:dyDescent="0.2">
      <c r="I3688" s="11"/>
    </row>
    <row r="3689" spans="9:9" x14ac:dyDescent="0.2">
      <c r="I3689" s="11"/>
    </row>
    <row r="3693" spans="9:9" x14ac:dyDescent="0.2">
      <c r="I3693" s="11"/>
    </row>
    <row r="3699" spans="9:9" x14ac:dyDescent="0.2">
      <c r="I3699" s="11"/>
    </row>
    <row r="3700" spans="9:9" x14ac:dyDescent="0.2">
      <c r="I3700" s="11"/>
    </row>
    <row r="3701" spans="9:9" x14ac:dyDescent="0.2">
      <c r="I3701" s="11"/>
    </row>
    <row r="3702" spans="9:9" x14ac:dyDescent="0.2">
      <c r="I3702" s="11"/>
    </row>
    <row r="3703" spans="9:9" x14ac:dyDescent="0.2">
      <c r="I3703" s="11"/>
    </row>
    <row r="3704" spans="9:9" x14ac:dyDescent="0.2">
      <c r="I3704" s="11"/>
    </row>
    <row r="3708" spans="9:9" x14ac:dyDescent="0.2">
      <c r="I3708" s="11"/>
    </row>
    <row r="3709" spans="9:9" x14ac:dyDescent="0.2">
      <c r="I3709" s="11"/>
    </row>
    <row r="3710" spans="9:9" x14ac:dyDescent="0.2">
      <c r="I3710" s="11"/>
    </row>
    <row r="3714" spans="9:9" x14ac:dyDescent="0.2">
      <c r="I3714" s="11"/>
    </row>
    <row r="3715" spans="9:9" x14ac:dyDescent="0.2">
      <c r="I3715" s="11"/>
    </row>
    <row r="3716" spans="9:9" x14ac:dyDescent="0.2">
      <c r="I3716" s="11"/>
    </row>
    <row r="3717" spans="9:9" x14ac:dyDescent="0.2">
      <c r="I3717" s="11"/>
    </row>
    <row r="3720" spans="9:9" x14ac:dyDescent="0.2">
      <c r="I3720" s="11"/>
    </row>
    <row r="3721" spans="9:9" x14ac:dyDescent="0.2">
      <c r="I3721" s="11"/>
    </row>
    <row r="3722" spans="9:9" x14ac:dyDescent="0.2">
      <c r="I3722" s="11"/>
    </row>
    <row r="3726" spans="9:9" x14ac:dyDescent="0.2">
      <c r="I3726" s="11"/>
    </row>
    <row r="3727" spans="9:9" x14ac:dyDescent="0.2">
      <c r="I3727" s="11"/>
    </row>
    <row r="3730" spans="9:9" x14ac:dyDescent="0.2">
      <c r="I3730" s="11"/>
    </row>
    <row r="3734" spans="9:9" x14ac:dyDescent="0.2">
      <c r="I3734" s="11"/>
    </row>
    <row r="3735" spans="9:9" x14ac:dyDescent="0.2">
      <c r="I3735" s="11"/>
    </row>
    <row r="3736" spans="9:9" x14ac:dyDescent="0.2">
      <c r="I3736" s="11"/>
    </row>
    <row r="3739" spans="9:9" x14ac:dyDescent="0.2">
      <c r="I3739" s="11"/>
    </row>
    <row r="3740" spans="9:9" x14ac:dyDescent="0.2">
      <c r="I3740" s="11"/>
    </row>
    <row r="3741" spans="9:9" x14ac:dyDescent="0.2">
      <c r="I3741" s="11"/>
    </row>
    <row r="3745" spans="9:9" x14ac:dyDescent="0.2">
      <c r="I3745" s="11"/>
    </row>
    <row r="3746" spans="9:9" x14ac:dyDescent="0.2">
      <c r="I3746" s="11"/>
    </row>
    <row r="3750" spans="9:9" x14ac:dyDescent="0.2">
      <c r="I3750" s="11"/>
    </row>
    <row r="3755" spans="9:9" x14ac:dyDescent="0.2">
      <c r="I3755" s="11"/>
    </row>
    <row r="3759" spans="9:9" x14ac:dyDescent="0.2">
      <c r="I3759" s="11"/>
    </row>
    <row r="3760" spans="9:9" x14ac:dyDescent="0.2">
      <c r="I3760" s="11"/>
    </row>
    <row r="3761" spans="9:9" x14ac:dyDescent="0.2">
      <c r="I3761" s="11"/>
    </row>
    <row r="3763" spans="9:9" x14ac:dyDescent="0.2">
      <c r="I3763" s="11"/>
    </row>
    <row r="3764" spans="9:9" x14ac:dyDescent="0.2">
      <c r="I3764" s="11"/>
    </row>
    <row r="3765" spans="9:9" x14ac:dyDescent="0.2">
      <c r="I3765" s="11"/>
    </row>
    <row r="3768" spans="9:9" x14ac:dyDescent="0.2">
      <c r="I3768" s="11"/>
    </row>
    <row r="3769" spans="9:9" x14ac:dyDescent="0.2">
      <c r="I3769" s="11"/>
    </row>
    <row r="3770" spans="9:9" x14ac:dyDescent="0.2">
      <c r="I3770" s="11"/>
    </row>
    <row r="3775" spans="9:9" x14ac:dyDescent="0.2">
      <c r="I3775" s="11"/>
    </row>
    <row r="3776" spans="9:9" x14ac:dyDescent="0.2">
      <c r="I3776" s="11"/>
    </row>
    <row r="3777" spans="9:9" x14ac:dyDescent="0.2">
      <c r="I3777" s="11"/>
    </row>
    <row r="3781" spans="9:9" x14ac:dyDescent="0.2">
      <c r="I3781" s="11"/>
    </row>
    <row r="3782" spans="9:9" x14ac:dyDescent="0.2">
      <c r="I3782" s="11"/>
    </row>
    <row r="3783" spans="9:9" x14ac:dyDescent="0.2">
      <c r="I3783" s="11"/>
    </row>
    <row r="3784" spans="9:9" x14ac:dyDescent="0.2">
      <c r="I3784" s="11"/>
    </row>
    <row r="3785" spans="9:9" x14ac:dyDescent="0.2">
      <c r="I3785" s="11"/>
    </row>
    <row r="3789" spans="9:9" x14ac:dyDescent="0.2">
      <c r="I3789" s="11"/>
    </row>
    <row r="3790" spans="9:9" x14ac:dyDescent="0.2">
      <c r="I3790" s="11"/>
    </row>
    <row r="3791" spans="9:9" x14ac:dyDescent="0.2">
      <c r="I3791" s="11"/>
    </row>
    <row r="3794" spans="9:9" x14ac:dyDescent="0.2">
      <c r="I3794" s="11"/>
    </row>
    <row r="3795" spans="9:9" x14ac:dyDescent="0.2">
      <c r="I3795" s="11"/>
    </row>
    <row r="3796" spans="9:9" x14ac:dyDescent="0.2">
      <c r="I3796" s="11"/>
    </row>
    <row r="3800" spans="9:9" x14ac:dyDescent="0.2">
      <c r="I3800" s="11"/>
    </row>
    <row r="3801" spans="9:9" x14ac:dyDescent="0.2">
      <c r="I3801" s="11"/>
    </row>
    <row r="3802" spans="9:9" x14ac:dyDescent="0.2">
      <c r="I3802" s="11"/>
    </row>
    <row r="3808" spans="9:9" x14ac:dyDescent="0.2">
      <c r="I3808" s="11"/>
    </row>
    <row r="3809" spans="9:9" x14ac:dyDescent="0.2">
      <c r="I3809" s="11"/>
    </row>
    <row r="3810" spans="9:9" x14ac:dyDescent="0.2">
      <c r="I3810" s="11"/>
    </row>
    <row r="3815" spans="9:9" x14ac:dyDescent="0.2">
      <c r="I3815" s="11"/>
    </row>
    <row r="3816" spans="9:9" x14ac:dyDescent="0.2">
      <c r="I3816" s="11"/>
    </row>
    <row r="3817" spans="9:9" x14ac:dyDescent="0.2">
      <c r="I3817" s="11"/>
    </row>
    <row r="3825" spans="9:9" x14ac:dyDescent="0.2">
      <c r="I3825" s="11"/>
    </row>
    <row r="3826" spans="9:9" x14ac:dyDescent="0.2">
      <c r="I3826" s="11"/>
    </row>
    <row r="3827" spans="9:9" x14ac:dyDescent="0.2">
      <c r="I3827" s="11"/>
    </row>
    <row r="3831" spans="9:9" x14ac:dyDescent="0.2">
      <c r="I3831" s="11"/>
    </row>
    <row r="3832" spans="9:9" x14ac:dyDescent="0.2">
      <c r="I3832" s="11"/>
    </row>
    <row r="3833" spans="9:9" x14ac:dyDescent="0.2">
      <c r="I3833" s="11"/>
    </row>
    <row r="3835" spans="9:9" x14ac:dyDescent="0.2">
      <c r="I3835" s="11"/>
    </row>
    <row r="3836" spans="9:9" x14ac:dyDescent="0.2">
      <c r="I3836" s="11"/>
    </row>
    <row r="3837" spans="9:9" x14ac:dyDescent="0.2">
      <c r="I3837" s="11"/>
    </row>
    <row r="3839" spans="9:9" x14ac:dyDescent="0.2">
      <c r="I3839" s="11"/>
    </row>
    <row r="3840" spans="9:9" x14ac:dyDescent="0.2">
      <c r="I3840" s="11"/>
    </row>
    <row r="3845" spans="9:9" x14ac:dyDescent="0.2">
      <c r="I3845" s="11"/>
    </row>
    <row r="3846" spans="9:9" x14ac:dyDescent="0.2">
      <c r="I3846" s="11"/>
    </row>
    <row r="3847" spans="9:9" x14ac:dyDescent="0.2">
      <c r="I3847" s="11"/>
    </row>
    <row r="3851" spans="9:9" x14ac:dyDescent="0.2">
      <c r="I3851" s="11"/>
    </row>
    <row r="3852" spans="9:9" x14ac:dyDescent="0.2">
      <c r="I3852" s="11"/>
    </row>
    <row r="3853" spans="9:9" x14ac:dyDescent="0.2">
      <c r="I3853" s="11"/>
    </row>
    <row r="3855" spans="9:9" x14ac:dyDescent="0.2">
      <c r="I3855" s="11"/>
    </row>
    <row r="3857" spans="9:9" x14ac:dyDescent="0.2">
      <c r="I3857" s="11"/>
    </row>
    <row r="3858" spans="9:9" x14ac:dyDescent="0.2">
      <c r="I3858" s="11"/>
    </row>
    <row r="3859" spans="9:9" x14ac:dyDescent="0.2">
      <c r="I3859" s="11"/>
    </row>
    <row r="3863" spans="9:9" x14ac:dyDescent="0.2">
      <c r="I3863" s="11"/>
    </row>
    <row r="3864" spans="9:9" x14ac:dyDescent="0.2">
      <c r="I3864" s="11"/>
    </row>
    <row r="3865" spans="9:9" x14ac:dyDescent="0.2">
      <c r="I3865" s="11"/>
    </row>
    <row r="3866" spans="9:9" x14ac:dyDescent="0.2">
      <c r="I3866" s="11"/>
    </row>
    <row r="3870" spans="9:9" x14ac:dyDescent="0.2">
      <c r="I3870" s="11"/>
    </row>
    <row r="3871" spans="9:9" x14ac:dyDescent="0.2">
      <c r="I3871" s="11"/>
    </row>
    <row r="3872" spans="9:9" x14ac:dyDescent="0.2">
      <c r="I3872" s="11"/>
    </row>
    <row r="3876" spans="9:9" x14ac:dyDescent="0.2">
      <c r="I3876" s="11"/>
    </row>
    <row r="3877" spans="9:9" x14ac:dyDescent="0.2">
      <c r="I3877" s="11"/>
    </row>
    <row r="3879" spans="9:9" x14ac:dyDescent="0.2">
      <c r="I3879" s="11"/>
    </row>
    <row r="3880" spans="9:9" x14ac:dyDescent="0.2">
      <c r="I3880" s="11"/>
    </row>
    <row r="3881" spans="9:9" x14ac:dyDescent="0.2">
      <c r="I3881" s="11"/>
    </row>
    <row r="3885" spans="9:9" x14ac:dyDescent="0.2">
      <c r="I3885" s="11"/>
    </row>
    <row r="3886" spans="9:9" x14ac:dyDescent="0.2">
      <c r="I3886" s="11"/>
    </row>
    <row r="3887" spans="9:9" x14ac:dyDescent="0.2">
      <c r="I3887" s="11"/>
    </row>
    <row r="3888" spans="9:9" x14ac:dyDescent="0.2">
      <c r="I3888" s="11"/>
    </row>
    <row r="3892" spans="9:9" x14ac:dyDescent="0.2">
      <c r="I3892" s="11"/>
    </row>
    <row r="3893" spans="9:9" x14ac:dyDescent="0.2">
      <c r="I3893" s="11"/>
    </row>
    <row r="3894" spans="9:9" x14ac:dyDescent="0.2">
      <c r="I3894" s="11"/>
    </row>
    <row r="3898" spans="9:9" x14ac:dyDescent="0.2">
      <c r="I3898" s="11"/>
    </row>
    <row r="3899" spans="9:9" x14ac:dyDescent="0.2">
      <c r="I3899" s="11"/>
    </row>
    <row r="3900" spans="9:9" x14ac:dyDescent="0.2">
      <c r="I3900" s="11"/>
    </row>
    <row r="3901" spans="9:9" x14ac:dyDescent="0.2">
      <c r="I3901" s="11"/>
    </row>
    <row r="3905" spans="9:9" x14ac:dyDescent="0.2">
      <c r="I3905" s="11"/>
    </row>
    <row r="3906" spans="9:9" x14ac:dyDescent="0.2">
      <c r="I3906" s="11"/>
    </row>
    <row r="3907" spans="9:9" x14ac:dyDescent="0.2">
      <c r="I3907" s="11"/>
    </row>
    <row r="3917" spans="9:9" x14ac:dyDescent="0.2">
      <c r="I3917" s="11"/>
    </row>
    <row r="3918" spans="9:9" x14ac:dyDescent="0.2">
      <c r="I3918" s="11"/>
    </row>
    <row r="3919" spans="9:9" x14ac:dyDescent="0.2">
      <c r="I3919" s="11"/>
    </row>
    <row r="3926" spans="9:9" x14ac:dyDescent="0.2">
      <c r="I3926" s="11"/>
    </row>
    <row r="3933" spans="9:9" x14ac:dyDescent="0.2">
      <c r="I3933" s="11"/>
    </row>
    <row r="3934" spans="9:9" x14ac:dyDescent="0.2">
      <c r="I3934" s="11"/>
    </row>
    <row r="3935" spans="9:9" x14ac:dyDescent="0.2">
      <c r="I3935" s="11"/>
    </row>
    <row r="3936" spans="9:9" x14ac:dyDescent="0.2">
      <c r="I3936" s="11"/>
    </row>
    <row r="3937" spans="9:9" x14ac:dyDescent="0.2">
      <c r="I3937" s="11"/>
    </row>
    <row r="3938" spans="9:9" x14ac:dyDescent="0.2">
      <c r="I3938" s="11"/>
    </row>
    <row r="3939" spans="9:9" x14ac:dyDescent="0.2">
      <c r="I3939" s="11"/>
    </row>
    <row r="3943" spans="9:9" x14ac:dyDescent="0.2">
      <c r="I3943" s="11"/>
    </row>
    <row r="3948" spans="9:9" x14ac:dyDescent="0.2">
      <c r="I3948" s="11"/>
    </row>
    <row r="3949" spans="9:9" x14ac:dyDescent="0.2">
      <c r="I3949" s="11"/>
    </row>
    <row r="3950" spans="9:9" x14ac:dyDescent="0.2">
      <c r="I3950" s="11"/>
    </row>
    <row r="3954" spans="9:9" x14ac:dyDescent="0.2">
      <c r="I3954" s="11"/>
    </row>
    <row r="3955" spans="9:9" x14ac:dyDescent="0.2">
      <c r="I3955" s="11"/>
    </row>
    <row r="3956" spans="9:9" x14ac:dyDescent="0.2">
      <c r="I3956" s="11"/>
    </row>
    <row r="3958" spans="9:9" x14ac:dyDescent="0.2">
      <c r="I3958" s="11"/>
    </row>
    <row r="3959" spans="9:9" x14ac:dyDescent="0.2">
      <c r="I3959" s="11"/>
    </row>
    <row r="3960" spans="9:9" x14ac:dyDescent="0.2">
      <c r="I3960" s="11"/>
    </row>
    <row r="3964" spans="9:9" x14ac:dyDescent="0.2">
      <c r="I3964" s="11"/>
    </row>
    <row r="3965" spans="9:9" x14ac:dyDescent="0.2">
      <c r="I3965" s="11"/>
    </row>
    <row r="3966" spans="9:9" x14ac:dyDescent="0.2">
      <c r="I3966" s="11"/>
    </row>
    <row r="3969" spans="9:9" x14ac:dyDescent="0.2">
      <c r="I3969" s="11"/>
    </row>
    <row r="3970" spans="9:9" x14ac:dyDescent="0.2">
      <c r="I3970" s="11"/>
    </row>
    <row r="3971" spans="9:9" x14ac:dyDescent="0.2">
      <c r="I3971" s="11"/>
    </row>
    <row r="3975" spans="9:9" x14ac:dyDescent="0.2">
      <c r="I3975" s="11"/>
    </row>
    <row r="3976" spans="9:9" x14ac:dyDescent="0.2">
      <c r="I3976" s="11"/>
    </row>
    <row r="3977" spans="9:9" x14ac:dyDescent="0.2">
      <c r="I3977" s="11"/>
    </row>
    <row r="3984" spans="9:9" x14ac:dyDescent="0.2">
      <c r="I3984" s="11"/>
    </row>
    <row r="3985" spans="9:9" x14ac:dyDescent="0.2">
      <c r="I3985" s="11"/>
    </row>
    <row r="3989" spans="9:9" x14ac:dyDescent="0.2">
      <c r="I3989" s="11"/>
    </row>
    <row r="3991" spans="9:9" x14ac:dyDescent="0.2">
      <c r="I3991" s="11"/>
    </row>
    <row r="3992" spans="9:9" x14ac:dyDescent="0.2">
      <c r="I3992" s="11"/>
    </row>
    <row r="3993" spans="9:9" x14ac:dyDescent="0.2">
      <c r="I3993" s="11"/>
    </row>
    <row r="3995" spans="9:9" x14ac:dyDescent="0.2">
      <c r="I3995" s="11"/>
    </row>
    <row r="3996" spans="9:9" x14ac:dyDescent="0.2">
      <c r="I3996" s="11"/>
    </row>
    <row r="3997" spans="9:9" x14ac:dyDescent="0.2">
      <c r="I3997" s="11"/>
    </row>
    <row r="4001" spans="9:9" x14ac:dyDescent="0.2">
      <c r="I4001" s="11"/>
    </row>
    <row r="4002" spans="9:9" x14ac:dyDescent="0.2">
      <c r="I4002" s="11"/>
    </row>
    <row r="4003" spans="9:9" x14ac:dyDescent="0.2">
      <c r="I4003" s="11"/>
    </row>
    <row r="4004" spans="9:9" x14ac:dyDescent="0.2">
      <c r="I4004" s="11"/>
    </row>
    <row r="4005" spans="9:9" x14ac:dyDescent="0.2">
      <c r="I4005" s="11"/>
    </row>
    <row r="4006" spans="9:9" x14ac:dyDescent="0.2">
      <c r="I4006" s="11"/>
    </row>
    <row r="4008" spans="9:9" x14ac:dyDescent="0.2">
      <c r="I4008" s="11"/>
    </row>
    <row r="4009" spans="9:9" x14ac:dyDescent="0.2">
      <c r="I4009" s="11"/>
    </row>
    <row r="4010" spans="9:9" x14ac:dyDescent="0.2">
      <c r="I4010" s="11"/>
    </row>
    <row r="4014" spans="9:9" x14ac:dyDescent="0.2">
      <c r="I4014" s="11"/>
    </row>
    <row r="4015" spans="9:9" x14ac:dyDescent="0.2">
      <c r="I4015" s="11"/>
    </row>
    <row r="4016" spans="9:9" x14ac:dyDescent="0.2">
      <c r="I4016" s="11"/>
    </row>
    <row r="4021" spans="9:9" x14ac:dyDescent="0.2">
      <c r="I4021" s="11"/>
    </row>
    <row r="4025" spans="9:9" x14ac:dyDescent="0.2">
      <c r="I4025" s="11"/>
    </row>
    <row r="4026" spans="9:9" x14ac:dyDescent="0.2">
      <c r="I4026" s="11"/>
    </row>
    <row r="4027" spans="9:9" x14ac:dyDescent="0.2">
      <c r="I4027" s="11"/>
    </row>
    <row r="4028" spans="9:9" x14ac:dyDescent="0.2">
      <c r="I4028" s="11"/>
    </row>
    <row r="4029" spans="9:9" x14ac:dyDescent="0.2">
      <c r="I4029" s="11"/>
    </row>
    <row r="4030" spans="9:9" x14ac:dyDescent="0.2">
      <c r="I4030" s="11"/>
    </row>
    <row r="4034" spans="9:9" x14ac:dyDescent="0.2">
      <c r="I4034" s="11"/>
    </row>
    <row r="4035" spans="9:9" x14ac:dyDescent="0.2">
      <c r="I4035" s="11"/>
    </row>
    <row r="4036" spans="9:9" x14ac:dyDescent="0.2">
      <c r="I4036" s="11"/>
    </row>
    <row r="4040" spans="9:9" x14ac:dyDescent="0.2">
      <c r="I4040" s="11"/>
    </row>
    <row r="4041" spans="9:9" x14ac:dyDescent="0.2">
      <c r="I4041" s="11"/>
    </row>
    <row r="4042" spans="9:9" x14ac:dyDescent="0.2">
      <c r="I4042" s="11"/>
    </row>
    <row r="4043" spans="9:9" x14ac:dyDescent="0.2">
      <c r="I4043" s="11"/>
    </row>
    <row r="4044" spans="9:9" x14ac:dyDescent="0.2">
      <c r="I4044" s="11"/>
    </row>
    <row r="4045" spans="9:9" x14ac:dyDescent="0.2">
      <c r="I4045" s="11"/>
    </row>
    <row r="4049" spans="9:9" x14ac:dyDescent="0.2">
      <c r="I4049" s="11"/>
    </row>
    <row r="4050" spans="9:9" x14ac:dyDescent="0.2">
      <c r="I4050" s="11"/>
    </row>
    <row r="4051" spans="9:9" x14ac:dyDescent="0.2">
      <c r="I4051" s="11"/>
    </row>
    <row r="4052" spans="9:9" x14ac:dyDescent="0.2">
      <c r="I4052" s="11"/>
    </row>
    <row r="4053" spans="9:9" x14ac:dyDescent="0.2">
      <c r="I4053" s="11"/>
    </row>
    <row r="4054" spans="9:9" x14ac:dyDescent="0.2">
      <c r="I4054" s="11"/>
    </row>
    <row r="4060" spans="9:9" x14ac:dyDescent="0.2">
      <c r="I4060" s="11"/>
    </row>
    <row r="4061" spans="9:9" x14ac:dyDescent="0.2">
      <c r="I4061" s="11"/>
    </row>
    <row r="4062" spans="9:9" x14ac:dyDescent="0.2">
      <c r="I4062" s="11"/>
    </row>
    <row r="4068" spans="9:9" x14ac:dyDescent="0.2">
      <c r="I4068" s="11"/>
    </row>
    <row r="4069" spans="9:9" x14ac:dyDescent="0.2">
      <c r="I4069" s="11"/>
    </row>
    <row r="4076" spans="9:9" x14ac:dyDescent="0.2">
      <c r="I4076" s="11"/>
    </row>
    <row r="4080" spans="9:9" x14ac:dyDescent="0.2">
      <c r="I4080" s="11"/>
    </row>
    <row r="4081" spans="9:9" x14ac:dyDescent="0.2">
      <c r="I4081" s="11"/>
    </row>
    <row r="4083" spans="9:9" x14ac:dyDescent="0.2">
      <c r="I4083" s="11"/>
    </row>
    <row r="4084" spans="9:9" x14ac:dyDescent="0.2">
      <c r="I4084" s="11"/>
    </row>
    <row r="4085" spans="9:9" x14ac:dyDescent="0.2">
      <c r="I4085" s="11"/>
    </row>
    <row r="4086" spans="9:9" x14ac:dyDescent="0.2">
      <c r="I4086" s="11"/>
    </row>
    <row r="4087" spans="9:9" x14ac:dyDescent="0.2">
      <c r="I4087" s="11"/>
    </row>
    <row r="4091" spans="9:9" x14ac:dyDescent="0.2">
      <c r="I4091" s="11"/>
    </row>
    <row r="4092" spans="9:9" x14ac:dyDescent="0.2">
      <c r="I4092" s="11"/>
    </row>
    <row r="4096" spans="9:9" x14ac:dyDescent="0.2">
      <c r="I4096" s="11"/>
    </row>
    <row r="4097" spans="9:9" x14ac:dyDescent="0.2">
      <c r="I4097" s="11"/>
    </row>
    <row r="4098" spans="9:9" x14ac:dyDescent="0.2">
      <c r="I4098" s="11"/>
    </row>
    <row r="4102" spans="9:9" x14ac:dyDescent="0.2">
      <c r="I4102" s="11"/>
    </row>
    <row r="4103" spans="9:9" x14ac:dyDescent="0.2">
      <c r="I4103" s="11"/>
    </row>
    <row r="4106" spans="9:9" x14ac:dyDescent="0.2">
      <c r="I4106" s="11"/>
    </row>
    <row r="4107" spans="9:9" x14ac:dyDescent="0.2">
      <c r="I4107" s="11"/>
    </row>
    <row r="4110" spans="9:9" x14ac:dyDescent="0.2">
      <c r="I4110" s="11"/>
    </row>
    <row r="4111" spans="9:9" x14ac:dyDescent="0.2">
      <c r="I4111" s="11"/>
    </row>
    <row r="4112" spans="9:9" x14ac:dyDescent="0.2">
      <c r="I4112" s="11"/>
    </row>
    <row r="4113" spans="9:9" x14ac:dyDescent="0.2">
      <c r="I4113" s="11"/>
    </row>
    <row r="4117" spans="9:9" x14ac:dyDescent="0.2">
      <c r="I4117" s="11"/>
    </row>
    <row r="4118" spans="9:9" x14ac:dyDescent="0.2">
      <c r="I4118" s="11"/>
    </row>
    <row r="4119" spans="9:9" x14ac:dyDescent="0.2">
      <c r="I4119" s="11"/>
    </row>
    <row r="4123" spans="9:9" x14ac:dyDescent="0.2">
      <c r="I4123" s="11"/>
    </row>
    <row r="4124" spans="9:9" x14ac:dyDescent="0.2">
      <c r="I4124" s="11"/>
    </row>
    <row r="4128" spans="9:9" x14ac:dyDescent="0.2">
      <c r="I4128" s="11"/>
    </row>
    <row r="4129" spans="9:9" x14ac:dyDescent="0.2">
      <c r="I4129" s="11"/>
    </row>
    <row r="4130" spans="9:9" x14ac:dyDescent="0.2">
      <c r="I4130" s="11"/>
    </row>
    <row r="4135" spans="9:9" x14ac:dyDescent="0.2">
      <c r="I4135" s="11"/>
    </row>
    <row r="4136" spans="9:9" x14ac:dyDescent="0.2">
      <c r="I4136" s="11"/>
    </row>
    <row r="4137" spans="9:9" x14ac:dyDescent="0.2">
      <c r="I4137" s="11"/>
    </row>
    <row r="4138" spans="9:9" x14ac:dyDescent="0.2">
      <c r="I4138" s="11"/>
    </row>
    <row r="4139" spans="9:9" x14ac:dyDescent="0.2">
      <c r="I4139" s="11"/>
    </row>
    <row r="4140" spans="9:9" x14ac:dyDescent="0.2">
      <c r="I4140" s="11"/>
    </row>
    <row r="4146" spans="9:9" x14ac:dyDescent="0.2">
      <c r="I4146" s="11"/>
    </row>
    <row r="4153" spans="9:9" x14ac:dyDescent="0.2">
      <c r="I4153" s="11"/>
    </row>
    <row r="4154" spans="9:9" x14ac:dyDescent="0.2">
      <c r="I4154" s="11"/>
    </row>
    <row r="4155" spans="9:9" x14ac:dyDescent="0.2">
      <c r="I4155" s="11"/>
    </row>
    <row r="4157" spans="9:9" x14ac:dyDescent="0.2">
      <c r="I4157" s="11"/>
    </row>
    <row r="4158" spans="9:9" x14ac:dyDescent="0.2">
      <c r="I4158" s="11"/>
    </row>
    <row r="4159" spans="9:9" x14ac:dyDescent="0.2">
      <c r="I4159" s="11"/>
    </row>
    <row r="4162" spans="9:9" x14ac:dyDescent="0.2">
      <c r="I4162" s="11"/>
    </row>
    <row r="4163" spans="9:9" x14ac:dyDescent="0.2">
      <c r="I4163" s="11"/>
    </row>
    <row r="4164" spans="9:9" x14ac:dyDescent="0.2">
      <c r="I4164" s="11"/>
    </row>
    <row r="4165" spans="9:9" x14ac:dyDescent="0.2">
      <c r="I4165" s="11"/>
    </row>
    <row r="4167" spans="9:9" x14ac:dyDescent="0.2">
      <c r="I4167" s="11"/>
    </row>
    <row r="4168" spans="9:9" x14ac:dyDescent="0.2">
      <c r="I4168" s="11"/>
    </row>
    <row r="4169" spans="9:9" x14ac:dyDescent="0.2">
      <c r="I4169" s="11"/>
    </row>
    <row r="4170" spans="9:9" x14ac:dyDescent="0.2">
      <c r="I4170" s="11"/>
    </row>
    <row r="4171" spans="9:9" x14ac:dyDescent="0.2">
      <c r="I4171" s="11"/>
    </row>
    <row r="4173" spans="9:9" x14ac:dyDescent="0.2">
      <c r="I4173" s="11"/>
    </row>
    <row r="4177" spans="9:9" x14ac:dyDescent="0.2">
      <c r="I4177" s="11"/>
    </row>
    <row r="4178" spans="9:9" x14ac:dyDescent="0.2">
      <c r="I4178" s="11"/>
    </row>
    <row r="4179" spans="9:9" x14ac:dyDescent="0.2">
      <c r="I4179" s="11"/>
    </row>
    <row r="4183" spans="9:9" x14ac:dyDescent="0.2">
      <c r="I4183" s="11"/>
    </row>
    <row r="4184" spans="9:9" x14ac:dyDescent="0.2">
      <c r="I4184" s="11"/>
    </row>
    <row r="4187" spans="9:9" x14ac:dyDescent="0.2">
      <c r="I4187" s="11"/>
    </row>
    <row r="4188" spans="9:9" x14ac:dyDescent="0.2">
      <c r="I4188" s="11"/>
    </row>
    <row r="4189" spans="9:9" x14ac:dyDescent="0.2">
      <c r="I4189" s="11"/>
    </row>
    <row r="4190" spans="9:9" x14ac:dyDescent="0.2">
      <c r="I4190" s="11"/>
    </row>
    <row r="4194" spans="9:9" x14ac:dyDescent="0.2">
      <c r="I4194" s="11"/>
    </row>
    <row r="4195" spans="9:9" x14ac:dyDescent="0.2">
      <c r="I4195" s="11"/>
    </row>
    <row r="4196" spans="9:9" x14ac:dyDescent="0.2">
      <c r="I4196" s="11"/>
    </row>
    <row r="4200" spans="9:9" x14ac:dyDescent="0.2">
      <c r="I4200" s="11"/>
    </row>
    <row r="4201" spans="9:9" x14ac:dyDescent="0.2">
      <c r="I4201" s="11"/>
    </row>
    <row r="4202" spans="9:9" x14ac:dyDescent="0.2">
      <c r="I4202" s="11"/>
    </row>
    <row r="4206" spans="9:9" x14ac:dyDescent="0.2">
      <c r="I4206" s="11"/>
    </row>
    <row r="4208" spans="9:9" x14ac:dyDescent="0.2">
      <c r="I4208" s="11"/>
    </row>
    <row r="4214" spans="9:9" x14ac:dyDescent="0.2">
      <c r="I4214" s="11"/>
    </row>
    <row r="4217" spans="9:9" x14ac:dyDescent="0.2">
      <c r="I4217" s="11"/>
    </row>
    <row r="4218" spans="9:9" x14ac:dyDescent="0.2">
      <c r="I4218" s="11"/>
    </row>
    <row r="4219" spans="9:9" x14ac:dyDescent="0.2">
      <c r="I4219" s="11"/>
    </row>
    <row r="4223" spans="9:9" x14ac:dyDescent="0.2">
      <c r="I4223" s="11"/>
    </row>
    <row r="4224" spans="9:9" x14ac:dyDescent="0.2">
      <c r="I4224" s="11"/>
    </row>
    <row r="4225" spans="9:9" x14ac:dyDescent="0.2">
      <c r="I4225" s="11"/>
    </row>
    <row r="4229" spans="9:9" x14ac:dyDescent="0.2">
      <c r="I4229" s="11"/>
    </row>
    <row r="4230" spans="9:9" x14ac:dyDescent="0.2">
      <c r="I4230" s="11"/>
    </row>
    <row r="4231" spans="9:9" x14ac:dyDescent="0.2">
      <c r="I4231" s="11"/>
    </row>
    <row r="4234" spans="9:9" x14ac:dyDescent="0.2">
      <c r="I4234" s="11"/>
    </row>
    <row r="4235" spans="9:9" x14ac:dyDescent="0.2">
      <c r="I4235" s="11"/>
    </row>
    <row r="4236" spans="9:9" x14ac:dyDescent="0.2">
      <c r="I4236" s="11"/>
    </row>
    <row r="4240" spans="9:9" x14ac:dyDescent="0.2">
      <c r="I4240" s="11"/>
    </row>
    <row r="4241" spans="9:9" x14ac:dyDescent="0.2">
      <c r="I4241" s="11"/>
    </row>
    <row r="4242" spans="9:9" x14ac:dyDescent="0.2">
      <c r="I4242" s="11"/>
    </row>
    <row r="4246" spans="9:9" x14ac:dyDescent="0.2">
      <c r="I4246" s="11"/>
    </row>
    <row r="4247" spans="9:9" x14ac:dyDescent="0.2">
      <c r="I4247" s="11"/>
    </row>
    <row r="4248" spans="9:9" x14ac:dyDescent="0.2">
      <c r="I4248" s="11"/>
    </row>
    <row r="4257" spans="9:9" x14ac:dyDescent="0.2">
      <c r="I4257" s="11"/>
    </row>
    <row r="4258" spans="9:9" x14ac:dyDescent="0.2">
      <c r="I4258" s="11"/>
    </row>
    <row r="4263" spans="9:9" x14ac:dyDescent="0.2">
      <c r="I4263" s="11"/>
    </row>
    <row r="4264" spans="9:9" x14ac:dyDescent="0.2">
      <c r="I4264" s="11"/>
    </row>
    <row r="4268" spans="9:9" x14ac:dyDescent="0.2">
      <c r="I4268" s="11"/>
    </row>
    <row r="4269" spans="9:9" x14ac:dyDescent="0.2">
      <c r="I4269" s="11"/>
    </row>
    <row r="4270" spans="9:9" x14ac:dyDescent="0.2">
      <c r="I4270" s="11"/>
    </row>
    <row r="4271" spans="9:9" x14ac:dyDescent="0.2">
      <c r="I4271" s="11"/>
    </row>
    <row r="4278" spans="9:9" x14ac:dyDescent="0.2">
      <c r="I4278" s="11"/>
    </row>
    <row r="4279" spans="9:9" x14ac:dyDescent="0.2">
      <c r="I4279" s="11"/>
    </row>
    <row r="4280" spans="9:9" x14ac:dyDescent="0.2">
      <c r="I4280" s="11"/>
    </row>
    <row r="4283" spans="9:9" x14ac:dyDescent="0.2">
      <c r="I4283" s="11"/>
    </row>
    <row r="4284" spans="9:9" x14ac:dyDescent="0.2">
      <c r="I4284" s="11"/>
    </row>
    <row r="4285" spans="9:9" x14ac:dyDescent="0.2">
      <c r="I4285" s="11"/>
    </row>
    <row r="4289" spans="9:9" x14ac:dyDescent="0.2">
      <c r="I4289" s="11"/>
    </row>
    <row r="4290" spans="9:9" x14ac:dyDescent="0.2">
      <c r="I4290" s="11"/>
    </row>
    <row r="4291" spans="9:9" x14ac:dyDescent="0.2">
      <c r="I4291" s="11"/>
    </row>
    <row r="4294" spans="9:9" x14ac:dyDescent="0.2">
      <c r="I4294" s="11"/>
    </row>
    <row r="4297" spans="9:9" x14ac:dyDescent="0.2">
      <c r="I4297" s="11"/>
    </row>
    <row r="4302" spans="9:9" x14ac:dyDescent="0.2">
      <c r="I4302" s="11"/>
    </row>
    <row r="4303" spans="9:9" x14ac:dyDescent="0.2">
      <c r="I4303" s="11"/>
    </row>
    <row r="4304" spans="9:9" x14ac:dyDescent="0.2">
      <c r="I4304" s="11"/>
    </row>
    <row r="4306" spans="9:9" x14ac:dyDescent="0.2">
      <c r="I4306" s="11"/>
    </row>
    <row r="4307" spans="9:9" x14ac:dyDescent="0.2">
      <c r="I4307" s="11"/>
    </row>
    <row r="4308" spans="9:9" x14ac:dyDescent="0.2">
      <c r="I4308" s="11"/>
    </row>
    <row r="4311" spans="9:9" x14ac:dyDescent="0.2">
      <c r="I4311" s="11"/>
    </row>
    <row r="4312" spans="9:9" x14ac:dyDescent="0.2">
      <c r="I4312" s="11"/>
    </row>
    <row r="4313" spans="9:9" x14ac:dyDescent="0.2">
      <c r="I4313" s="11"/>
    </row>
    <row r="4314" spans="9:9" x14ac:dyDescent="0.2">
      <c r="I4314" s="11"/>
    </row>
    <row r="4315" spans="9:9" x14ac:dyDescent="0.2">
      <c r="I4315" s="11"/>
    </row>
    <row r="4316" spans="9:9" x14ac:dyDescent="0.2">
      <c r="I4316" s="11"/>
    </row>
    <row r="4317" spans="9:9" x14ac:dyDescent="0.2">
      <c r="I4317" s="11"/>
    </row>
    <row r="4318" spans="9:9" x14ac:dyDescent="0.2">
      <c r="I4318" s="11"/>
    </row>
    <row r="4322" spans="9:9" x14ac:dyDescent="0.2">
      <c r="I4322" s="11"/>
    </row>
    <row r="4323" spans="9:9" x14ac:dyDescent="0.2">
      <c r="I4323" s="11"/>
    </row>
    <row r="4324" spans="9:9" x14ac:dyDescent="0.2">
      <c r="I4324" s="11"/>
    </row>
    <row r="4327" spans="9:9" x14ac:dyDescent="0.2">
      <c r="I4327" s="11"/>
    </row>
    <row r="4328" spans="9:9" x14ac:dyDescent="0.2">
      <c r="I4328" s="11"/>
    </row>
    <row r="4329" spans="9:9" x14ac:dyDescent="0.2">
      <c r="I4329" s="11"/>
    </row>
    <row r="4331" spans="9:9" x14ac:dyDescent="0.2">
      <c r="I4331" s="11"/>
    </row>
    <row r="4332" spans="9:9" x14ac:dyDescent="0.2">
      <c r="I4332" s="11"/>
    </row>
    <row r="4333" spans="9:9" x14ac:dyDescent="0.2">
      <c r="I4333" s="11"/>
    </row>
    <row r="4336" spans="9:9" x14ac:dyDescent="0.2">
      <c r="I4336" s="11"/>
    </row>
    <row r="4337" spans="9:9" x14ac:dyDescent="0.2">
      <c r="I4337" s="11"/>
    </row>
    <row r="4338" spans="9:9" x14ac:dyDescent="0.2">
      <c r="I4338" s="11"/>
    </row>
    <row r="4341" spans="9:9" x14ac:dyDescent="0.2">
      <c r="I4341" s="11"/>
    </row>
    <row r="4342" spans="9:9" x14ac:dyDescent="0.2">
      <c r="I4342" s="11"/>
    </row>
    <row r="4343" spans="9:9" x14ac:dyDescent="0.2">
      <c r="I4343" s="11"/>
    </row>
    <row r="4347" spans="9:9" x14ac:dyDescent="0.2">
      <c r="I4347" s="11"/>
    </row>
    <row r="4348" spans="9:9" x14ac:dyDescent="0.2">
      <c r="I4348" s="11"/>
    </row>
    <row r="4349" spans="9:9" x14ac:dyDescent="0.2">
      <c r="I4349" s="11"/>
    </row>
    <row r="4353" spans="9:9" x14ac:dyDescent="0.2">
      <c r="I4353" s="11"/>
    </row>
    <row r="4354" spans="9:9" x14ac:dyDescent="0.2">
      <c r="I4354" s="11"/>
    </row>
    <row r="4355" spans="9:9" x14ac:dyDescent="0.2">
      <c r="I4355" s="11"/>
    </row>
    <row r="4359" spans="9:9" x14ac:dyDescent="0.2">
      <c r="I4359" s="11"/>
    </row>
    <row r="4360" spans="9:9" x14ac:dyDescent="0.2">
      <c r="I4360" s="11"/>
    </row>
    <row r="4361" spans="9:9" x14ac:dyDescent="0.2">
      <c r="I4361" s="11"/>
    </row>
    <row r="4362" spans="9:9" x14ac:dyDescent="0.2">
      <c r="I4362" s="11"/>
    </row>
    <row r="4363" spans="9:9" x14ac:dyDescent="0.2">
      <c r="I4363" s="11"/>
    </row>
    <row r="4364" spans="9:9" x14ac:dyDescent="0.2">
      <c r="I4364" s="11"/>
    </row>
    <row r="4367" spans="9:9" x14ac:dyDescent="0.2">
      <c r="I4367" s="11"/>
    </row>
    <row r="4368" spans="9:9" x14ac:dyDescent="0.2">
      <c r="I4368" s="11"/>
    </row>
    <row r="4369" spans="9:9" x14ac:dyDescent="0.2">
      <c r="I4369" s="11"/>
    </row>
    <row r="4371" spans="9:9" x14ac:dyDescent="0.2">
      <c r="I4371" s="11"/>
    </row>
    <row r="4372" spans="9:9" x14ac:dyDescent="0.2">
      <c r="I4372" s="11"/>
    </row>
    <row r="4373" spans="9:9" x14ac:dyDescent="0.2">
      <c r="I4373" s="11"/>
    </row>
    <row r="4374" spans="9:9" x14ac:dyDescent="0.2">
      <c r="I4374" s="11"/>
    </row>
    <row r="4375" spans="9:9" x14ac:dyDescent="0.2">
      <c r="I4375" s="11"/>
    </row>
    <row r="4377" spans="9:9" x14ac:dyDescent="0.2">
      <c r="I4377" s="11"/>
    </row>
    <row r="4378" spans="9:9" x14ac:dyDescent="0.2">
      <c r="I4378" s="11"/>
    </row>
    <row r="4380" spans="9:9" x14ac:dyDescent="0.2">
      <c r="I4380" s="11"/>
    </row>
    <row r="4381" spans="9:9" x14ac:dyDescent="0.2">
      <c r="I4381" s="11"/>
    </row>
    <row r="4382" spans="9:9" x14ac:dyDescent="0.2">
      <c r="I4382" s="11"/>
    </row>
    <row r="4385" spans="9:9" x14ac:dyDescent="0.2">
      <c r="I4385" s="11"/>
    </row>
    <row r="4386" spans="9:9" x14ac:dyDescent="0.2">
      <c r="I4386" s="11"/>
    </row>
    <row r="4387" spans="9:9" x14ac:dyDescent="0.2">
      <c r="I4387" s="11"/>
    </row>
    <row r="4391" spans="9:9" x14ac:dyDescent="0.2">
      <c r="I4391" s="11"/>
    </row>
    <row r="4392" spans="9:9" x14ac:dyDescent="0.2">
      <c r="I4392" s="11"/>
    </row>
    <row r="4393" spans="9:9" x14ac:dyDescent="0.2">
      <c r="I4393" s="11"/>
    </row>
    <row r="4394" spans="9:9" x14ac:dyDescent="0.2">
      <c r="I4394" s="11"/>
    </row>
    <row r="4395" spans="9:9" x14ac:dyDescent="0.2">
      <c r="I4395" s="11"/>
    </row>
    <row r="4399" spans="9:9" x14ac:dyDescent="0.2">
      <c r="I4399" s="11"/>
    </row>
    <row r="4403" spans="9:9" x14ac:dyDescent="0.2">
      <c r="I4403" s="11"/>
    </row>
    <row r="4407" spans="9:9" x14ac:dyDescent="0.2">
      <c r="I4407" s="11"/>
    </row>
    <row r="4408" spans="9:9" x14ac:dyDescent="0.2">
      <c r="I4408" s="11"/>
    </row>
    <row r="4409" spans="9:9" x14ac:dyDescent="0.2">
      <c r="I4409" s="11"/>
    </row>
    <row r="4411" spans="9:9" x14ac:dyDescent="0.2">
      <c r="I4411" s="11"/>
    </row>
    <row r="4412" spans="9:9" x14ac:dyDescent="0.2">
      <c r="I4412" s="11"/>
    </row>
    <row r="4413" spans="9:9" x14ac:dyDescent="0.2">
      <c r="I4413" s="11"/>
    </row>
    <row r="4414" spans="9:9" x14ac:dyDescent="0.2">
      <c r="I4414" s="11"/>
    </row>
    <row r="4419" spans="9:9" x14ac:dyDescent="0.2">
      <c r="I4419" s="11"/>
    </row>
    <row r="4420" spans="9:9" x14ac:dyDescent="0.2">
      <c r="I4420" s="11"/>
    </row>
    <row r="4422" spans="9:9" x14ac:dyDescent="0.2">
      <c r="I4422" s="11"/>
    </row>
    <row r="4423" spans="9:9" x14ac:dyDescent="0.2">
      <c r="I4423" s="11"/>
    </row>
    <row r="4424" spans="9:9" x14ac:dyDescent="0.2">
      <c r="I4424" s="11"/>
    </row>
    <row r="4427" spans="9:9" x14ac:dyDescent="0.2">
      <c r="I4427" s="11"/>
    </row>
    <row r="4428" spans="9:9" x14ac:dyDescent="0.2">
      <c r="I4428" s="11"/>
    </row>
    <row r="4433" spans="9:9" x14ac:dyDescent="0.2">
      <c r="I4433" s="11"/>
    </row>
    <row r="4434" spans="9:9" x14ac:dyDescent="0.2">
      <c r="I4434" s="11"/>
    </row>
    <row r="4435" spans="9:9" x14ac:dyDescent="0.2">
      <c r="I4435" s="11"/>
    </row>
    <row r="4440" spans="9:9" x14ac:dyDescent="0.2">
      <c r="I4440" s="11"/>
    </row>
    <row r="4441" spans="9:9" x14ac:dyDescent="0.2">
      <c r="I4441" s="11"/>
    </row>
    <row r="4442" spans="9:9" x14ac:dyDescent="0.2">
      <c r="I4442" s="11"/>
    </row>
    <row r="4443" spans="9:9" x14ac:dyDescent="0.2">
      <c r="I4443" s="11"/>
    </row>
    <row r="4444" spans="9:9" x14ac:dyDescent="0.2">
      <c r="I4444" s="11"/>
    </row>
    <row r="4445" spans="9:9" x14ac:dyDescent="0.2">
      <c r="I4445" s="11"/>
    </row>
    <row r="4446" spans="9:9" x14ac:dyDescent="0.2">
      <c r="I4446" s="11"/>
    </row>
    <row r="4447" spans="9:9" x14ac:dyDescent="0.2">
      <c r="I4447" s="11"/>
    </row>
    <row r="4448" spans="9:9" x14ac:dyDescent="0.2">
      <c r="I4448" s="11"/>
    </row>
    <row r="4454" spans="9:9" x14ac:dyDescent="0.2">
      <c r="I4454" s="11"/>
    </row>
    <row r="4457" spans="9:9" x14ac:dyDescent="0.2">
      <c r="I4457" s="11"/>
    </row>
    <row r="4458" spans="9:9" x14ac:dyDescent="0.2">
      <c r="I4458" s="11"/>
    </row>
    <row r="4459" spans="9:9" x14ac:dyDescent="0.2">
      <c r="I4459" s="11"/>
    </row>
    <row r="4463" spans="9:9" x14ac:dyDescent="0.2">
      <c r="I4463" s="11"/>
    </row>
    <row r="4464" spans="9:9" x14ac:dyDescent="0.2">
      <c r="I4464" s="11"/>
    </row>
    <row r="4465" spans="9:9" x14ac:dyDescent="0.2">
      <c r="I4465" s="11"/>
    </row>
    <row r="4469" spans="9:9" x14ac:dyDescent="0.2">
      <c r="I4469" s="11"/>
    </row>
    <row r="4470" spans="9:9" x14ac:dyDescent="0.2">
      <c r="I4470" s="11"/>
    </row>
    <row r="4471" spans="9:9" x14ac:dyDescent="0.2">
      <c r="I4471" s="11"/>
    </row>
    <row r="4477" spans="9:9" x14ac:dyDescent="0.2">
      <c r="I4477" s="11"/>
    </row>
    <row r="4482" spans="9:9" x14ac:dyDescent="0.2">
      <c r="I4482" s="11"/>
    </row>
    <row r="4483" spans="9:9" x14ac:dyDescent="0.2">
      <c r="I4483" s="11"/>
    </row>
    <row r="4484" spans="9:9" x14ac:dyDescent="0.2">
      <c r="I4484" s="11"/>
    </row>
    <row r="4485" spans="9:9" x14ac:dyDescent="0.2">
      <c r="I4485" s="11"/>
    </row>
    <row r="4486" spans="9:9" x14ac:dyDescent="0.2">
      <c r="I4486" s="11"/>
    </row>
    <row r="4487" spans="9:9" x14ac:dyDescent="0.2">
      <c r="I4487" s="11"/>
    </row>
    <row r="4488" spans="9:9" x14ac:dyDescent="0.2">
      <c r="I4488" s="11"/>
    </row>
    <row r="4489" spans="9:9" x14ac:dyDescent="0.2">
      <c r="I4489" s="11"/>
    </row>
    <row r="4490" spans="9:9" x14ac:dyDescent="0.2">
      <c r="I4490" s="11"/>
    </row>
    <row r="4494" spans="9:9" x14ac:dyDescent="0.2">
      <c r="I4494" s="11"/>
    </row>
    <row r="4495" spans="9:9" x14ac:dyDescent="0.2">
      <c r="I4495" s="11"/>
    </row>
    <row r="4496" spans="9:9" x14ac:dyDescent="0.2">
      <c r="I4496" s="11"/>
    </row>
    <row r="4497" spans="9:9" x14ac:dyDescent="0.2">
      <c r="I4497" s="11"/>
    </row>
    <row r="4498" spans="9:9" x14ac:dyDescent="0.2">
      <c r="I4498" s="11"/>
    </row>
    <row r="4499" spans="9:9" x14ac:dyDescent="0.2">
      <c r="I4499" s="11"/>
    </row>
    <row r="4501" spans="9:9" x14ac:dyDescent="0.2">
      <c r="I4501" s="11"/>
    </row>
    <row r="4502" spans="9:9" x14ac:dyDescent="0.2">
      <c r="I4502" s="11"/>
    </row>
    <row r="4512" spans="9:9" x14ac:dyDescent="0.2">
      <c r="I4512" s="11"/>
    </row>
    <row r="4513" spans="9:9" x14ac:dyDescent="0.2">
      <c r="I4513" s="11"/>
    </row>
    <row r="4523" spans="9:9" x14ac:dyDescent="0.2">
      <c r="I4523" s="11"/>
    </row>
    <row r="4524" spans="9:9" x14ac:dyDescent="0.2">
      <c r="I4524" s="11"/>
    </row>
    <row r="4525" spans="9:9" x14ac:dyDescent="0.2">
      <c r="I4525" s="11"/>
    </row>
    <row r="4526" spans="9:9" x14ac:dyDescent="0.2">
      <c r="I4526" s="11"/>
    </row>
    <row r="4527" spans="9:9" x14ac:dyDescent="0.2">
      <c r="I4527" s="11"/>
    </row>
    <row r="4537" spans="9:9" x14ac:dyDescent="0.2">
      <c r="I4537" s="11"/>
    </row>
    <row r="4538" spans="9:9" x14ac:dyDescent="0.2">
      <c r="I4538" s="11"/>
    </row>
    <row r="4539" spans="9:9" x14ac:dyDescent="0.2">
      <c r="I4539" s="11"/>
    </row>
    <row r="4545" spans="9:9" x14ac:dyDescent="0.2">
      <c r="I4545" s="11"/>
    </row>
    <row r="4546" spans="9:9" x14ac:dyDescent="0.2">
      <c r="I4546" s="11"/>
    </row>
    <row r="4547" spans="9:9" x14ac:dyDescent="0.2">
      <c r="I4547" s="11"/>
    </row>
    <row r="4550" spans="9:9" x14ac:dyDescent="0.2">
      <c r="I4550" s="11"/>
    </row>
    <row r="4551" spans="9:9" x14ac:dyDescent="0.2">
      <c r="I4551" s="11"/>
    </row>
    <row r="4552" spans="9:9" x14ac:dyDescent="0.2">
      <c r="I4552" s="11"/>
    </row>
    <row r="4553" spans="9:9" x14ac:dyDescent="0.2">
      <c r="I4553" s="11"/>
    </row>
    <row r="4557" spans="9:9" x14ac:dyDescent="0.2">
      <c r="I4557" s="11"/>
    </row>
    <row r="4561" spans="9:9" x14ac:dyDescent="0.2">
      <c r="I4561" s="11"/>
    </row>
    <row r="4562" spans="9:9" x14ac:dyDescent="0.2">
      <c r="I4562" s="11"/>
    </row>
    <row r="4563" spans="9:9" x14ac:dyDescent="0.2">
      <c r="I4563" s="11"/>
    </row>
    <row r="4564" spans="9:9" x14ac:dyDescent="0.2">
      <c r="I4564" s="11"/>
    </row>
    <row r="4568" spans="9:9" x14ac:dyDescent="0.2">
      <c r="I4568" s="11"/>
    </row>
    <row r="4569" spans="9:9" x14ac:dyDescent="0.2">
      <c r="I4569" s="11"/>
    </row>
    <row r="4570" spans="9:9" x14ac:dyDescent="0.2">
      <c r="I4570" s="11"/>
    </row>
    <row r="4572" spans="9:9" x14ac:dyDescent="0.2">
      <c r="I4572" s="11"/>
    </row>
    <row r="4573" spans="9:9" x14ac:dyDescent="0.2">
      <c r="I4573" s="11"/>
    </row>
    <row r="4574" spans="9:9" x14ac:dyDescent="0.2">
      <c r="I4574" s="11"/>
    </row>
    <row r="4579" spans="9:9" x14ac:dyDescent="0.2">
      <c r="I4579" s="11"/>
    </row>
    <row r="4580" spans="9:9" x14ac:dyDescent="0.2">
      <c r="I4580" s="11"/>
    </row>
    <row r="4581" spans="9:9" x14ac:dyDescent="0.2">
      <c r="I4581" s="11"/>
    </row>
    <row r="4585" spans="9:9" x14ac:dyDescent="0.2">
      <c r="I4585" s="11"/>
    </row>
    <row r="4586" spans="9:9" x14ac:dyDescent="0.2">
      <c r="I4586" s="11"/>
    </row>
    <row r="4587" spans="9:9" x14ac:dyDescent="0.2">
      <c r="I4587" s="11"/>
    </row>
    <row r="4588" spans="9:9" x14ac:dyDescent="0.2">
      <c r="I4588" s="11"/>
    </row>
    <row r="4590" spans="9:9" x14ac:dyDescent="0.2">
      <c r="I4590" s="11"/>
    </row>
    <row r="4591" spans="9:9" x14ac:dyDescent="0.2">
      <c r="I4591" s="11"/>
    </row>
    <row r="4592" spans="9:9" x14ac:dyDescent="0.2">
      <c r="I4592" s="11"/>
    </row>
    <row r="4596" spans="9:9" x14ac:dyDescent="0.2">
      <c r="I4596" s="11"/>
    </row>
    <row r="4597" spans="9:9" x14ac:dyDescent="0.2">
      <c r="I4597" s="11"/>
    </row>
    <row r="4601" spans="9:9" x14ac:dyDescent="0.2">
      <c r="I4601" s="11"/>
    </row>
    <row r="4602" spans="9:9" x14ac:dyDescent="0.2">
      <c r="I4602" s="11"/>
    </row>
    <row r="4603" spans="9:9" x14ac:dyDescent="0.2">
      <c r="I4603" s="11"/>
    </row>
    <row r="4604" spans="9:9" x14ac:dyDescent="0.2">
      <c r="I4604" s="11"/>
    </row>
    <row r="4608" spans="9:9" x14ac:dyDescent="0.2">
      <c r="I4608" s="11"/>
    </row>
    <row r="4609" spans="9:9" x14ac:dyDescent="0.2">
      <c r="I4609" s="11"/>
    </row>
    <row r="4610" spans="9:9" x14ac:dyDescent="0.2">
      <c r="I4610" s="11"/>
    </row>
    <row r="4617" spans="9:9" x14ac:dyDescent="0.2">
      <c r="I4617" s="11"/>
    </row>
    <row r="4618" spans="9:9" x14ac:dyDescent="0.2">
      <c r="I4618" s="11"/>
    </row>
    <row r="4619" spans="9:9" x14ac:dyDescent="0.2">
      <c r="I4619" s="11"/>
    </row>
    <row r="4621" spans="9:9" x14ac:dyDescent="0.2">
      <c r="I4621" s="11"/>
    </row>
    <row r="4629" spans="9:9" x14ac:dyDescent="0.2">
      <c r="I4629" s="11"/>
    </row>
    <row r="4631" spans="9:9" x14ac:dyDescent="0.2">
      <c r="I4631" s="11"/>
    </row>
    <row r="4632" spans="9:9" x14ac:dyDescent="0.2">
      <c r="I4632" s="11"/>
    </row>
    <row r="4633" spans="9:9" x14ac:dyDescent="0.2">
      <c r="I4633" s="11"/>
    </row>
    <row r="4634" spans="9:9" x14ac:dyDescent="0.2">
      <c r="I4634" s="11"/>
    </row>
    <row r="4638" spans="9:9" x14ac:dyDescent="0.2">
      <c r="I4638" s="11"/>
    </row>
    <row r="4639" spans="9:9" x14ac:dyDescent="0.2">
      <c r="I4639" s="11"/>
    </row>
    <row r="4640" spans="9:9" x14ac:dyDescent="0.2">
      <c r="I4640" s="11"/>
    </row>
    <row r="4643" spans="9:9" x14ac:dyDescent="0.2">
      <c r="I4643" s="11"/>
    </row>
    <row r="4644" spans="9:9" x14ac:dyDescent="0.2">
      <c r="I4644" s="11"/>
    </row>
    <row r="4645" spans="9:9" x14ac:dyDescent="0.2">
      <c r="I4645" s="11"/>
    </row>
    <row r="4647" spans="9:9" x14ac:dyDescent="0.2">
      <c r="I4647" s="11"/>
    </row>
    <row r="4648" spans="9:9" x14ac:dyDescent="0.2">
      <c r="I4648" s="11"/>
    </row>
    <row r="4649" spans="9:9" x14ac:dyDescent="0.2">
      <c r="I4649" s="11"/>
    </row>
    <row r="4653" spans="9:9" x14ac:dyDescent="0.2">
      <c r="I4653" s="11"/>
    </row>
    <row r="4654" spans="9:9" x14ac:dyDescent="0.2">
      <c r="I4654" s="11"/>
    </row>
    <row r="4655" spans="9:9" x14ac:dyDescent="0.2">
      <c r="I4655" s="11"/>
    </row>
    <row r="4659" spans="9:9" x14ac:dyDescent="0.2">
      <c r="I4659" s="11"/>
    </row>
    <row r="4660" spans="9:9" x14ac:dyDescent="0.2">
      <c r="I4660" s="11"/>
    </row>
    <row r="4661" spans="9:9" x14ac:dyDescent="0.2">
      <c r="I4661" s="11"/>
    </row>
    <row r="4662" spans="9:9" x14ac:dyDescent="0.2">
      <c r="I4662" s="11"/>
    </row>
    <row r="4663" spans="9:9" x14ac:dyDescent="0.2">
      <c r="I4663" s="11"/>
    </row>
    <row r="4665" spans="9:9" x14ac:dyDescent="0.2">
      <c r="I4665" s="11"/>
    </row>
    <row r="4666" spans="9:9" x14ac:dyDescent="0.2">
      <c r="I4666" s="11"/>
    </row>
    <row r="4667" spans="9:9" x14ac:dyDescent="0.2">
      <c r="I4667" s="11"/>
    </row>
    <row r="4668" spans="9:9" x14ac:dyDescent="0.2">
      <c r="I4668" s="11"/>
    </row>
    <row r="4669" spans="9:9" x14ac:dyDescent="0.2">
      <c r="I4669" s="11"/>
    </row>
    <row r="4673" spans="9:9" x14ac:dyDescent="0.2">
      <c r="I4673" s="11"/>
    </row>
    <row r="4674" spans="9:9" x14ac:dyDescent="0.2">
      <c r="I4674" s="11"/>
    </row>
    <row r="4675" spans="9:9" x14ac:dyDescent="0.2">
      <c r="I4675" s="11"/>
    </row>
    <row r="4679" spans="9:9" x14ac:dyDescent="0.2">
      <c r="I4679" s="11"/>
    </row>
    <row r="4680" spans="9:9" x14ac:dyDescent="0.2">
      <c r="I4680" s="11"/>
    </row>
    <row r="4681" spans="9:9" x14ac:dyDescent="0.2">
      <c r="I4681" s="11"/>
    </row>
    <row r="4685" spans="9:9" x14ac:dyDescent="0.2">
      <c r="I4685" s="11"/>
    </row>
    <row r="4686" spans="9:9" x14ac:dyDescent="0.2">
      <c r="I4686" s="11"/>
    </row>
    <row r="4687" spans="9:9" x14ac:dyDescent="0.2">
      <c r="I4687" s="11"/>
    </row>
    <row r="4690" spans="9:9" x14ac:dyDescent="0.2">
      <c r="I4690" s="11"/>
    </row>
    <row r="4691" spans="9:9" x14ac:dyDescent="0.2">
      <c r="I4691" s="11"/>
    </row>
    <row r="4692" spans="9:9" x14ac:dyDescent="0.2">
      <c r="I4692" s="11"/>
    </row>
    <row r="4698" spans="9:9" x14ac:dyDescent="0.2">
      <c r="I4698" s="11"/>
    </row>
    <row r="4699" spans="9:9" x14ac:dyDescent="0.2">
      <c r="I4699" s="11"/>
    </row>
    <row r="4700" spans="9:9" x14ac:dyDescent="0.2">
      <c r="I4700" s="11"/>
    </row>
    <row r="4704" spans="9:9" x14ac:dyDescent="0.2">
      <c r="I4704" s="11"/>
    </row>
    <row r="4705" spans="9:9" x14ac:dyDescent="0.2">
      <c r="I4705" s="11"/>
    </row>
    <row r="4706" spans="9:9" x14ac:dyDescent="0.2">
      <c r="I4706" s="11"/>
    </row>
    <row r="4709" spans="9:9" x14ac:dyDescent="0.2">
      <c r="I4709" s="11"/>
    </row>
    <row r="4710" spans="9:9" x14ac:dyDescent="0.2">
      <c r="I4710" s="11"/>
    </row>
    <row r="4711" spans="9:9" x14ac:dyDescent="0.2">
      <c r="I4711" s="11"/>
    </row>
    <row r="4712" spans="9:9" x14ac:dyDescent="0.2">
      <c r="I4712" s="11"/>
    </row>
    <row r="4713" spans="9:9" x14ac:dyDescent="0.2">
      <c r="I4713" s="11"/>
    </row>
    <row r="4715" spans="9:9" x14ac:dyDescent="0.2">
      <c r="I4715" s="11"/>
    </row>
    <row r="4716" spans="9:9" x14ac:dyDescent="0.2">
      <c r="I4716" s="11"/>
    </row>
    <row r="4717" spans="9:9" x14ac:dyDescent="0.2">
      <c r="I4717" s="11"/>
    </row>
    <row r="4720" spans="9:9" x14ac:dyDescent="0.2">
      <c r="I4720" s="11"/>
    </row>
    <row r="4721" spans="9:9" x14ac:dyDescent="0.2">
      <c r="I4721" s="11"/>
    </row>
    <row r="4722" spans="9:9" x14ac:dyDescent="0.2">
      <c r="I4722" s="11"/>
    </row>
    <row r="4727" spans="9:9" x14ac:dyDescent="0.2">
      <c r="I4727" s="11"/>
    </row>
    <row r="4728" spans="9:9" x14ac:dyDescent="0.2">
      <c r="I4728" s="11"/>
    </row>
    <row r="4729" spans="9:9" x14ac:dyDescent="0.2">
      <c r="I4729" s="11"/>
    </row>
    <row r="4730" spans="9:9" x14ac:dyDescent="0.2">
      <c r="I4730" s="11"/>
    </row>
    <row r="4731" spans="9:9" x14ac:dyDescent="0.2">
      <c r="I4731" s="11"/>
    </row>
    <row r="4732" spans="9:9" x14ac:dyDescent="0.2">
      <c r="I4732" s="11"/>
    </row>
    <row r="4733" spans="9:9" x14ac:dyDescent="0.2">
      <c r="I4733" s="11"/>
    </row>
    <row r="4735" spans="9:9" x14ac:dyDescent="0.2">
      <c r="I4735" s="11"/>
    </row>
    <row r="4736" spans="9:9" x14ac:dyDescent="0.2">
      <c r="I4736" s="11"/>
    </row>
    <row r="4737" spans="9:9" x14ac:dyDescent="0.2">
      <c r="I4737" s="11"/>
    </row>
    <row r="4741" spans="9:9" x14ac:dyDescent="0.2">
      <c r="I4741" s="11"/>
    </row>
    <row r="4742" spans="9:9" x14ac:dyDescent="0.2">
      <c r="I4742" s="11"/>
    </row>
    <row r="4743" spans="9:9" x14ac:dyDescent="0.2">
      <c r="I4743" s="11"/>
    </row>
    <row r="4750" spans="9:9" x14ac:dyDescent="0.2">
      <c r="I4750" s="11"/>
    </row>
    <row r="4751" spans="9:9" x14ac:dyDescent="0.2">
      <c r="I4751" s="11"/>
    </row>
    <row r="4752" spans="9:9" x14ac:dyDescent="0.2">
      <c r="I4752" s="11"/>
    </row>
    <row r="4756" spans="9:9" x14ac:dyDescent="0.2">
      <c r="I4756" s="11"/>
    </row>
    <row r="4757" spans="9:9" x14ac:dyDescent="0.2">
      <c r="I4757" s="11"/>
    </row>
    <row r="4758" spans="9:9" x14ac:dyDescent="0.2">
      <c r="I4758" s="11"/>
    </row>
    <row r="4759" spans="9:9" x14ac:dyDescent="0.2">
      <c r="I4759" s="11"/>
    </row>
    <row r="4762" spans="9:9" x14ac:dyDescent="0.2">
      <c r="I4762" s="11"/>
    </row>
    <row r="4763" spans="9:9" x14ac:dyDescent="0.2">
      <c r="I4763" s="11"/>
    </row>
    <row r="4764" spans="9:9" x14ac:dyDescent="0.2">
      <c r="I4764" s="11"/>
    </row>
    <row r="4765" spans="9:9" x14ac:dyDescent="0.2">
      <c r="I4765" s="11"/>
    </row>
    <row r="4766" spans="9:9" x14ac:dyDescent="0.2">
      <c r="I4766" s="11"/>
    </row>
    <row r="4767" spans="9:9" x14ac:dyDescent="0.2">
      <c r="I4767" s="11"/>
    </row>
    <row r="4768" spans="9:9" x14ac:dyDescent="0.2">
      <c r="I4768" s="11"/>
    </row>
    <row r="4772" spans="9:9" x14ac:dyDescent="0.2">
      <c r="I4772" s="11"/>
    </row>
    <row r="4773" spans="9:9" x14ac:dyDescent="0.2">
      <c r="I4773" s="11"/>
    </row>
    <row r="4775" spans="9:9" x14ac:dyDescent="0.2">
      <c r="I4775" s="11"/>
    </row>
    <row r="4776" spans="9:9" x14ac:dyDescent="0.2">
      <c r="I4776" s="11"/>
    </row>
    <row r="4777" spans="9:9" x14ac:dyDescent="0.2">
      <c r="I4777" s="11"/>
    </row>
    <row r="4781" spans="9:9" x14ac:dyDescent="0.2">
      <c r="I4781" s="11"/>
    </row>
    <row r="4785" spans="9:9" x14ac:dyDescent="0.2">
      <c r="I4785" s="11"/>
    </row>
    <row r="4786" spans="9:9" x14ac:dyDescent="0.2">
      <c r="I4786" s="11"/>
    </row>
    <row r="4787" spans="9:9" x14ac:dyDescent="0.2">
      <c r="I4787" s="11"/>
    </row>
    <row r="4794" spans="9:9" x14ac:dyDescent="0.2">
      <c r="I4794" s="11"/>
    </row>
    <row r="4795" spans="9:9" x14ac:dyDescent="0.2">
      <c r="I4795" s="11"/>
    </row>
    <row r="4799" spans="9:9" x14ac:dyDescent="0.2">
      <c r="I4799" s="11"/>
    </row>
    <row r="4800" spans="9:9" x14ac:dyDescent="0.2">
      <c r="I4800" s="11"/>
    </row>
    <row r="4801" spans="9:9" x14ac:dyDescent="0.2">
      <c r="I4801" s="11"/>
    </row>
    <row r="4805" spans="9:9" x14ac:dyDescent="0.2">
      <c r="I4805" s="11"/>
    </row>
    <row r="4806" spans="9:9" x14ac:dyDescent="0.2">
      <c r="I4806" s="11"/>
    </row>
    <row r="4807" spans="9:9" x14ac:dyDescent="0.2">
      <c r="I4807" s="11"/>
    </row>
    <row r="4810" spans="9:9" x14ac:dyDescent="0.2">
      <c r="I4810" s="11"/>
    </row>
    <row r="4811" spans="9:9" x14ac:dyDescent="0.2">
      <c r="I4811" s="11"/>
    </row>
    <row r="4817" spans="9:9" x14ac:dyDescent="0.2">
      <c r="I4817" s="11"/>
    </row>
    <row r="4818" spans="9:9" x14ac:dyDescent="0.2">
      <c r="I4818" s="11"/>
    </row>
    <row r="4819" spans="9:9" x14ac:dyDescent="0.2">
      <c r="I4819" s="11"/>
    </row>
    <row r="4821" spans="9:9" x14ac:dyDescent="0.2">
      <c r="I4821" s="11"/>
    </row>
    <row r="4822" spans="9:9" x14ac:dyDescent="0.2">
      <c r="I4822" s="11"/>
    </row>
    <row r="4823" spans="9:9" x14ac:dyDescent="0.2">
      <c r="I4823" s="11"/>
    </row>
    <row r="4827" spans="9:9" x14ac:dyDescent="0.2">
      <c r="I4827" s="11"/>
    </row>
    <row r="4829" spans="9:9" x14ac:dyDescent="0.2">
      <c r="I4829" s="11"/>
    </row>
    <row r="4830" spans="9:9" x14ac:dyDescent="0.2">
      <c r="I4830" s="11"/>
    </row>
    <row r="4831" spans="9:9" x14ac:dyDescent="0.2">
      <c r="I4831" s="11"/>
    </row>
    <row r="4835" spans="9:9" x14ac:dyDescent="0.2">
      <c r="I4835" s="11"/>
    </row>
    <row r="4836" spans="9:9" x14ac:dyDescent="0.2">
      <c r="I4836" s="11"/>
    </row>
    <row r="4837" spans="9:9" x14ac:dyDescent="0.2">
      <c r="I4837" s="11"/>
    </row>
    <row r="4838" spans="9:9" x14ac:dyDescent="0.2">
      <c r="I4838" s="11"/>
    </row>
    <row r="4839" spans="9:9" x14ac:dyDescent="0.2">
      <c r="I4839" s="11"/>
    </row>
    <row r="4840" spans="9:9" x14ac:dyDescent="0.2">
      <c r="I4840" s="11"/>
    </row>
    <row r="4842" spans="9:9" x14ac:dyDescent="0.2">
      <c r="I4842" s="11"/>
    </row>
    <row r="4843" spans="9:9" x14ac:dyDescent="0.2">
      <c r="I4843" s="11"/>
    </row>
    <row r="4844" spans="9:9" x14ac:dyDescent="0.2">
      <c r="I4844" s="11"/>
    </row>
    <row r="4846" spans="9:9" x14ac:dyDescent="0.2">
      <c r="I4846" s="11"/>
    </row>
    <row r="4847" spans="9:9" x14ac:dyDescent="0.2">
      <c r="I4847" s="11"/>
    </row>
    <row r="4849" spans="9:9" x14ac:dyDescent="0.2">
      <c r="I4849" s="11"/>
    </row>
    <row r="4850" spans="9:9" x14ac:dyDescent="0.2">
      <c r="I4850" s="11"/>
    </row>
    <row r="4851" spans="9:9" x14ac:dyDescent="0.2">
      <c r="I4851" s="11"/>
    </row>
    <row r="4852" spans="9:9" x14ac:dyDescent="0.2">
      <c r="I4852" s="11"/>
    </row>
    <row r="4853" spans="9:9" x14ac:dyDescent="0.2">
      <c r="I4853" s="11"/>
    </row>
    <row r="4854" spans="9:9" x14ac:dyDescent="0.2">
      <c r="I4854" s="11"/>
    </row>
    <row r="4858" spans="9:9" x14ac:dyDescent="0.2">
      <c r="I4858" s="11"/>
    </row>
    <row r="4859" spans="9:9" x14ac:dyDescent="0.2">
      <c r="I4859" s="11"/>
    </row>
    <row r="4861" spans="9:9" x14ac:dyDescent="0.2">
      <c r="I4861" s="11"/>
    </row>
    <row r="4862" spans="9:9" x14ac:dyDescent="0.2">
      <c r="I4862" s="11"/>
    </row>
    <row r="4864" spans="9:9" x14ac:dyDescent="0.2">
      <c r="I4864" s="11"/>
    </row>
    <row r="4865" spans="9:9" x14ac:dyDescent="0.2">
      <c r="I4865" s="11"/>
    </row>
    <row r="4866" spans="9:9" x14ac:dyDescent="0.2">
      <c r="I4866" s="11"/>
    </row>
    <row r="4867" spans="9:9" x14ac:dyDescent="0.2">
      <c r="I4867" s="11"/>
    </row>
    <row r="4872" spans="9:9" x14ac:dyDescent="0.2">
      <c r="I4872" s="11"/>
    </row>
    <row r="4873" spans="9:9" x14ac:dyDescent="0.2">
      <c r="I4873" s="11"/>
    </row>
    <row r="4877" spans="9:9" x14ac:dyDescent="0.2">
      <c r="I4877" s="11"/>
    </row>
    <row r="4881" spans="9:9" x14ac:dyDescent="0.2">
      <c r="I4881" s="11"/>
    </row>
    <row r="4882" spans="9:9" x14ac:dyDescent="0.2">
      <c r="I4882" s="11"/>
    </row>
    <row r="4883" spans="9:9" x14ac:dyDescent="0.2">
      <c r="I4883" s="11"/>
    </row>
    <row r="4885" spans="9:9" x14ac:dyDescent="0.2">
      <c r="I4885" s="11"/>
    </row>
    <row r="4895" spans="9:9" x14ac:dyDescent="0.2">
      <c r="I4895" s="11"/>
    </row>
    <row r="4896" spans="9:9" x14ac:dyDescent="0.2">
      <c r="I4896" s="11"/>
    </row>
    <row r="4897" spans="9:9" x14ac:dyDescent="0.2">
      <c r="I4897" s="11"/>
    </row>
    <row r="4903" spans="9:9" x14ac:dyDescent="0.2">
      <c r="I4903" s="11"/>
    </row>
    <row r="4904" spans="9:9" x14ac:dyDescent="0.2">
      <c r="I4904" s="11"/>
    </row>
    <row r="4905" spans="9:9" x14ac:dyDescent="0.2">
      <c r="I4905" s="11"/>
    </row>
    <row r="4910" spans="9:9" x14ac:dyDescent="0.2">
      <c r="I4910" s="11"/>
    </row>
    <row r="4911" spans="9:9" x14ac:dyDescent="0.2">
      <c r="I4911" s="11"/>
    </row>
    <row r="4913" spans="9:9" x14ac:dyDescent="0.2">
      <c r="I4913" s="11"/>
    </row>
    <row r="4916" spans="9:9" x14ac:dyDescent="0.2">
      <c r="I4916" s="11"/>
    </row>
    <row r="4917" spans="9:9" x14ac:dyDescent="0.2">
      <c r="I4917" s="11"/>
    </row>
    <row r="4920" spans="9:9" x14ac:dyDescent="0.2">
      <c r="I4920" s="11"/>
    </row>
    <row r="4921" spans="9:9" x14ac:dyDescent="0.2">
      <c r="I4921" s="11"/>
    </row>
    <row r="4922" spans="9:9" x14ac:dyDescent="0.2">
      <c r="I4922" s="11"/>
    </row>
    <row r="4923" spans="9:9" x14ac:dyDescent="0.2">
      <c r="I4923" s="11"/>
    </row>
    <row r="4924" spans="9:9" x14ac:dyDescent="0.2">
      <c r="I4924" s="11"/>
    </row>
    <row r="4928" spans="9:9" x14ac:dyDescent="0.2">
      <c r="I4928" s="11"/>
    </row>
    <row r="4932" spans="9:9" x14ac:dyDescent="0.2">
      <c r="I4932" s="11"/>
    </row>
    <row r="4933" spans="9:9" x14ac:dyDescent="0.2">
      <c r="I4933" s="11"/>
    </row>
    <row r="4938" spans="9:9" x14ac:dyDescent="0.2">
      <c r="I4938" s="11"/>
    </row>
    <row r="4939" spans="9:9" x14ac:dyDescent="0.2">
      <c r="I4939" s="11"/>
    </row>
    <row r="4943" spans="9:9" x14ac:dyDescent="0.2">
      <c r="I4943" s="11"/>
    </row>
    <row r="4944" spans="9:9" x14ac:dyDescent="0.2">
      <c r="I4944" s="11"/>
    </row>
    <row r="4949" spans="9:9" x14ac:dyDescent="0.2">
      <c r="I4949" s="11"/>
    </row>
    <row r="4950" spans="9:9" x14ac:dyDescent="0.2">
      <c r="I4950" s="11"/>
    </row>
    <row r="4951" spans="9:9" x14ac:dyDescent="0.2">
      <c r="I4951" s="11"/>
    </row>
    <row r="4955" spans="9:9" x14ac:dyDescent="0.2">
      <c r="I4955" s="11"/>
    </row>
    <row r="4956" spans="9:9" x14ac:dyDescent="0.2">
      <c r="I4956" s="11"/>
    </row>
    <row r="4957" spans="9:9" x14ac:dyDescent="0.2">
      <c r="I4957" s="11"/>
    </row>
    <row r="4961" spans="9:9" x14ac:dyDescent="0.2">
      <c r="I4961" s="11"/>
    </row>
    <row r="4962" spans="9:9" x14ac:dyDescent="0.2">
      <c r="I4962" s="11"/>
    </row>
    <row r="4963" spans="9:9" x14ac:dyDescent="0.2">
      <c r="I4963" s="11"/>
    </row>
    <row r="4964" spans="9:9" x14ac:dyDescent="0.2">
      <c r="I4964" s="11"/>
    </row>
    <row r="4965" spans="9:9" x14ac:dyDescent="0.2">
      <c r="I4965" s="11"/>
    </row>
    <row r="4966" spans="9:9" x14ac:dyDescent="0.2">
      <c r="I4966" s="11"/>
    </row>
    <row r="4970" spans="9:9" x14ac:dyDescent="0.2">
      <c r="I4970" s="11"/>
    </row>
    <row r="4971" spans="9:9" x14ac:dyDescent="0.2">
      <c r="I4971" s="11"/>
    </row>
    <row r="4972" spans="9:9" x14ac:dyDescent="0.2">
      <c r="I4972" s="11"/>
    </row>
    <row r="4976" spans="9:9" x14ac:dyDescent="0.2">
      <c r="I4976" s="11"/>
    </row>
    <row r="4979" spans="9:9" x14ac:dyDescent="0.2">
      <c r="I4979" s="11"/>
    </row>
    <row r="4980" spans="9:9" x14ac:dyDescent="0.2">
      <c r="I4980" s="11"/>
    </row>
    <row r="4981" spans="9:9" x14ac:dyDescent="0.2">
      <c r="I4981" s="11"/>
    </row>
    <row r="4983" spans="9:9" x14ac:dyDescent="0.2">
      <c r="I4983" s="11"/>
    </row>
    <row r="4988" spans="9:9" x14ac:dyDescent="0.2">
      <c r="I4988" s="11"/>
    </row>
    <row r="4989" spans="9:9" x14ac:dyDescent="0.2">
      <c r="I4989" s="11"/>
    </row>
    <row r="4990" spans="9:9" x14ac:dyDescent="0.2">
      <c r="I4990" s="11"/>
    </row>
    <row r="4997" spans="9:9" x14ac:dyDescent="0.2">
      <c r="I4997" s="11"/>
    </row>
    <row r="4998" spans="9:9" x14ac:dyDescent="0.2">
      <c r="I4998" s="11"/>
    </row>
    <row r="4999" spans="9:9" x14ac:dyDescent="0.2">
      <c r="I4999" s="11"/>
    </row>
    <row r="5003" spans="9:9" x14ac:dyDescent="0.2">
      <c r="I5003" s="11"/>
    </row>
    <row r="5005" spans="9:9" x14ac:dyDescent="0.2">
      <c r="I5005" s="11"/>
    </row>
    <row r="5006" spans="9:9" x14ac:dyDescent="0.2">
      <c r="I5006" s="11"/>
    </row>
    <row r="5007" spans="9:9" x14ac:dyDescent="0.2">
      <c r="I5007" s="11"/>
    </row>
    <row r="5008" spans="9:9" x14ac:dyDescent="0.2">
      <c r="I5008" s="11"/>
    </row>
    <row r="5012" spans="9:9" x14ac:dyDescent="0.2">
      <c r="I5012" s="11"/>
    </row>
    <row r="5013" spans="9:9" x14ac:dyDescent="0.2">
      <c r="I5013" s="11"/>
    </row>
    <row r="5017" spans="9:9" x14ac:dyDescent="0.2">
      <c r="I5017" s="11"/>
    </row>
    <row r="5018" spans="9:9" x14ac:dyDescent="0.2">
      <c r="I5018" s="11"/>
    </row>
    <row r="5019" spans="9:9" x14ac:dyDescent="0.2">
      <c r="I5019" s="11"/>
    </row>
    <row r="5023" spans="9:9" x14ac:dyDescent="0.2">
      <c r="I5023" s="11"/>
    </row>
    <row r="5024" spans="9:9" x14ac:dyDescent="0.2">
      <c r="I5024" s="11"/>
    </row>
    <row r="5025" spans="9:9" x14ac:dyDescent="0.2">
      <c r="I5025" s="11"/>
    </row>
    <row r="5026" spans="9:9" x14ac:dyDescent="0.2">
      <c r="I5026" s="11"/>
    </row>
    <row r="5027" spans="9:9" x14ac:dyDescent="0.2">
      <c r="I5027" s="11"/>
    </row>
    <row r="5028" spans="9:9" x14ac:dyDescent="0.2">
      <c r="I5028" s="11"/>
    </row>
    <row r="5029" spans="9:9" x14ac:dyDescent="0.2">
      <c r="I5029" s="11"/>
    </row>
    <row r="5033" spans="9:9" x14ac:dyDescent="0.2">
      <c r="I5033" s="11"/>
    </row>
    <row r="5034" spans="9:9" x14ac:dyDescent="0.2">
      <c r="I5034" s="11"/>
    </row>
    <row r="5036" spans="9:9" x14ac:dyDescent="0.2">
      <c r="I5036" s="11"/>
    </row>
    <row r="5037" spans="9:9" x14ac:dyDescent="0.2">
      <c r="I5037" s="11"/>
    </row>
    <row r="5038" spans="9:9" x14ac:dyDescent="0.2">
      <c r="I5038" s="11"/>
    </row>
    <row r="5040" spans="9:9" x14ac:dyDescent="0.2">
      <c r="I5040" s="11"/>
    </row>
    <row r="5041" spans="9:9" x14ac:dyDescent="0.2">
      <c r="I5041" s="11"/>
    </row>
    <row r="5045" spans="9:9" x14ac:dyDescent="0.2">
      <c r="I5045" s="11"/>
    </row>
    <row r="5046" spans="9:9" x14ac:dyDescent="0.2">
      <c r="I5046" s="11"/>
    </row>
    <row r="5047" spans="9:9" x14ac:dyDescent="0.2">
      <c r="I5047" s="11"/>
    </row>
    <row r="5050" spans="9:9" x14ac:dyDescent="0.2">
      <c r="I5050" s="11"/>
    </row>
    <row r="5054" spans="9:9" x14ac:dyDescent="0.2">
      <c r="I5054" s="11"/>
    </row>
    <row r="5055" spans="9:9" x14ac:dyDescent="0.2">
      <c r="I5055" s="11"/>
    </row>
    <row r="5056" spans="9:9" x14ac:dyDescent="0.2">
      <c r="I5056" s="11"/>
    </row>
    <row r="5057" spans="9:9" x14ac:dyDescent="0.2">
      <c r="I5057" s="11"/>
    </row>
    <row r="5063" spans="9:9" x14ac:dyDescent="0.2">
      <c r="I5063" s="11"/>
    </row>
    <row r="5064" spans="9:9" x14ac:dyDescent="0.2">
      <c r="I5064" s="11"/>
    </row>
    <row r="5065" spans="9:9" x14ac:dyDescent="0.2">
      <c r="I5065" s="11"/>
    </row>
    <row r="5068" spans="9:9" x14ac:dyDescent="0.2">
      <c r="I5068" s="11"/>
    </row>
    <row r="5069" spans="9:9" x14ac:dyDescent="0.2">
      <c r="I5069" s="11"/>
    </row>
    <row r="5070" spans="9:9" x14ac:dyDescent="0.2">
      <c r="I5070" s="11"/>
    </row>
    <row r="5071" spans="9:9" x14ac:dyDescent="0.2">
      <c r="I5071" s="11"/>
    </row>
    <row r="5072" spans="9:9" x14ac:dyDescent="0.2">
      <c r="I5072" s="11"/>
    </row>
    <row r="5073" spans="9:9" x14ac:dyDescent="0.2">
      <c r="I5073" s="11"/>
    </row>
    <row r="5074" spans="9:9" x14ac:dyDescent="0.2">
      <c r="I5074" s="11"/>
    </row>
    <row r="5075" spans="9:9" x14ac:dyDescent="0.2">
      <c r="I5075" s="11"/>
    </row>
    <row r="5080" spans="9:9" x14ac:dyDescent="0.2">
      <c r="I5080" s="11"/>
    </row>
    <row r="5081" spans="9:9" x14ac:dyDescent="0.2">
      <c r="I5081" s="11"/>
    </row>
    <row r="5082" spans="9:9" x14ac:dyDescent="0.2">
      <c r="I5082" s="11"/>
    </row>
    <row r="5086" spans="9:9" x14ac:dyDescent="0.2">
      <c r="I5086" s="11"/>
    </row>
    <row r="5087" spans="9:9" x14ac:dyDescent="0.2">
      <c r="I5087" s="11"/>
    </row>
    <row r="5088" spans="9:9" x14ac:dyDescent="0.2">
      <c r="I5088" s="11"/>
    </row>
    <row r="5090" spans="9:9" x14ac:dyDescent="0.2">
      <c r="I5090" s="11"/>
    </row>
    <row r="5091" spans="9:9" x14ac:dyDescent="0.2">
      <c r="I5091" s="11"/>
    </row>
    <row r="5092" spans="9:9" x14ac:dyDescent="0.2">
      <c r="I5092" s="11"/>
    </row>
    <row r="5098" spans="9:9" x14ac:dyDescent="0.2">
      <c r="I5098" s="11"/>
    </row>
    <row r="5102" spans="9:9" x14ac:dyDescent="0.2">
      <c r="I5102" s="11"/>
    </row>
    <row r="5103" spans="9:9" x14ac:dyDescent="0.2">
      <c r="I5103" s="11"/>
    </row>
    <row r="5104" spans="9:9" x14ac:dyDescent="0.2">
      <c r="I5104" s="11"/>
    </row>
    <row r="5107" spans="9:9" x14ac:dyDescent="0.2">
      <c r="I5107" s="11"/>
    </row>
    <row r="5112" spans="9:9" x14ac:dyDescent="0.2">
      <c r="I5112" s="11"/>
    </row>
    <row r="5113" spans="9:9" x14ac:dyDescent="0.2">
      <c r="I5113" s="11"/>
    </row>
    <row r="5114" spans="9:9" x14ac:dyDescent="0.2">
      <c r="I5114" s="11"/>
    </row>
    <row r="5116" spans="9:9" x14ac:dyDescent="0.2">
      <c r="I5116" s="11"/>
    </row>
    <row r="5117" spans="9:9" x14ac:dyDescent="0.2">
      <c r="I5117" s="11"/>
    </row>
    <row r="5118" spans="9:9" x14ac:dyDescent="0.2">
      <c r="I5118" s="11"/>
    </row>
    <row r="5122" spans="9:9" x14ac:dyDescent="0.2">
      <c r="I5122" s="11"/>
    </row>
    <row r="5124" spans="9:9" x14ac:dyDescent="0.2">
      <c r="I5124" s="11"/>
    </row>
    <row r="5128" spans="9:9" x14ac:dyDescent="0.2">
      <c r="I5128" s="11"/>
    </row>
    <row r="5129" spans="9:9" x14ac:dyDescent="0.2">
      <c r="I5129" s="11"/>
    </row>
    <row r="5133" spans="9:9" x14ac:dyDescent="0.2">
      <c r="I5133" s="11"/>
    </row>
    <row r="5134" spans="9:9" x14ac:dyDescent="0.2">
      <c r="I5134" s="11"/>
    </row>
    <row r="5139" spans="9:9" x14ac:dyDescent="0.2">
      <c r="I5139" s="11"/>
    </row>
    <row r="5140" spans="9:9" x14ac:dyDescent="0.2">
      <c r="I5140" s="11"/>
    </row>
    <row r="5141" spans="9:9" x14ac:dyDescent="0.2">
      <c r="I5141" s="11"/>
    </row>
    <row r="5142" spans="9:9" x14ac:dyDescent="0.2">
      <c r="I5142" s="11"/>
    </row>
    <row r="5149" spans="9:9" x14ac:dyDescent="0.2">
      <c r="I5149" s="11"/>
    </row>
    <row r="5150" spans="9:9" x14ac:dyDescent="0.2">
      <c r="I5150" s="11"/>
    </row>
    <row r="5151" spans="9:9" x14ac:dyDescent="0.2">
      <c r="I5151" s="11"/>
    </row>
    <row r="5155" spans="9:9" x14ac:dyDescent="0.2">
      <c r="I5155" s="11"/>
    </row>
    <row r="5156" spans="9:9" x14ac:dyDescent="0.2">
      <c r="I5156" s="11"/>
    </row>
    <row r="5157" spans="9:9" x14ac:dyDescent="0.2">
      <c r="I5157" s="11"/>
    </row>
    <row r="5163" spans="9:9" x14ac:dyDescent="0.2">
      <c r="I5163" s="11"/>
    </row>
    <row r="5165" spans="9:9" x14ac:dyDescent="0.2">
      <c r="I5165" s="11"/>
    </row>
    <row r="5166" spans="9:9" x14ac:dyDescent="0.2">
      <c r="I5166" s="11"/>
    </row>
    <row r="5167" spans="9:9" x14ac:dyDescent="0.2">
      <c r="I5167" s="11"/>
    </row>
    <row r="5171" spans="9:9" x14ac:dyDescent="0.2">
      <c r="I5171" s="11"/>
    </row>
    <row r="5172" spans="9:9" x14ac:dyDescent="0.2">
      <c r="I5172" s="11"/>
    </row>
    <row r="5173" spans="9:9" x14ac:dyDescent="0.2">
      <c r="I5173" s="11"/>
    </row>
    <row r="5176" spans="9:9" x14ac:dyDescent="0.2">
      <c r="I5176" s="11"/>
    </row>
    <row r="5177" spans="9:9" x14ac:dyDescent="0.2">
      <c r="I5177" s="11"/>
    </row>
    <row r="5178" spans="9:9" x14ac:dyDescent="0.2">
      <c r="I5178" s="11"/>
    </row>
    <row r="5181" spans="9:9" x14ac:dyDescent="0.2">
      <c r="I5181" s="11"/>
    </row>
    <row r="5182" spans="9:9" x14ac:dyDescent="0.2">
      <c r="I5182" s="11"/>
    </row>
    <row r="5183" spans="9:9" x14ac:dyDescent="0.2">
      <c r="I5183" s="11"/>
    </row>
    <row r="5184" spans="9:9" x14ac:dyDescent="0.2">
      <c r="I5184" s="11"/>
    </row>
    <row r="5185" spans="9:9" x14ac:dyDescent="0.2">
      <c r="I5185" s="11"/>
    </row>
    <row r="5186" spans="9:9" x14ac:dyDescent="0.2">
      <c r="I5186" s="11"/>
    </row>
    <row r="5187" spans="9:9" x14ac:dyDescent="0.2">
      <c r="I5187" s="11"/>
    </row>
    <row r="5188" spans="9:9" x14ac:dyDescent="0.2">
      <c r="I5188" s="11"/>
    </row>
    <row r="5192" spans="9:9" x14ac:dyDescent="0.2">
      <c r="I5192" s="11"/>
    </row>
    <row r="5193" spans="9:9" x14ac:dyDescent="0.2">
      <c r="I5193" s="11"/>
    </row>
    <row r="5194" spans="9:9" x14ac:dyDescent="0.2">
      <c r="I5194" s="11"/>
    </row>
    <row r="5199" spans="9:9" x14ac:dyDescent="0.2">
      <c r="I5199" s="11"/>
    </row>
    <row r="5200" spans="9:9" x14ac:dyDescent="0.2">
      <c r="I5200" s="11"/>
    </row>
    <row r="5201" spans="9:9" x14ac:dyDescent="0.2">
      <c r="I5201" s="11"/>
    </row>
    <row r="5202" spans="9:9" x14ac:dyDescent="0.2">
      <c r="I5202" s="11"/>
    </row>
    <row r="5207" spans="9:9" x14ac:dyDescent="0.2">
      <c r="I5207" s="11"/>
    </row>
    <row r="5208" spans="9:9" x14ac:dyDescent="0.2">
      <c r="I5208" s="11"/>
    </row>
    <row r="5209" spans="9:9" x14ac:dyDescent="0.2">
      <c r="I5209" s="11"/>
    </row>
    <row r="5211" spans="9:9" x14ac:dyDescent="0.2">
      <c r="I5211" s="11"/>
    </row>
    <row r="5212" spans="9:9" x14ac:dyDescent="0.2">
      <c r="I5212" s="11"/>
    </row>
    <row r="5213" spans="9:9" x14ac:dyDescent="0.2">
      <c r="I5213" s="11"/>
    </row>
    <row r="5217" spans="9:9" x14ac:dyDescent="0.2">
      <c r="I5217" s="11"/>
    </row>
    <row r="5218" spans="9:9" x14ac:dyDescent="0.2">
      <c r="I5218" s="11"/>
    </row>
    <row r="5219" spans="9:9" x14ac:dyDescent="0.2">
      <c r="I5219" s="11"/>
    </row>
    <row r="5228" spans="9:9" x14ac:dyDescent="0.2">
      <c r="I5228" s="11"/>
    </row>
    <row r="5230" spans="9:9" x14ac:dyDescent="0.2">
      <c r="I5230" s="11"/>
    </row>
    <row r="5234" spans="9:9" x14ac:dyDescent="0.2">
      <c r="I5234" s="11"/>
    </row>
    <row r="5238" spans="9:9" x14ac:dyDescent="0.2">
      <c r="I5238" s="11"/>
    </row>
    <row r="5239" spans="9:9" x14ac:dyDescent="0.2">
      <c r="I5239" s="11"/>
    </row>
    <row r="5240" spans="9:9" x14ac:dyDescent="0.2">
      <c r="I5240" s="11"/>
    </row>
    <row r="5244" spans="9:9" x14ac:dyDescent="0.2">
      <c r="I5244" s="11"/>
    </row>
    <row r="5246" spans="9:9" x14ac:dyDescent="0.2">
      <c r="I5246" s="11"/>
    </row>
    <row r="5247" spans="9:9" x14ac:dyDescent="0.2">
      <c r="I5247" s="11"/>
    </row>
    <row r="5248" spans="9:9" x14ac:dyDescent="0.2">
      <c r="I5248" s="11"/>
    </row>
    <row r="5252" spans="9:9" x14ac:dyDescent="0.2">
      <c r="I5252" s="11"/>
    </row>
    <row r="5253" spans="9:9" x14ac:dyDescent="0.2">
      <c r="I5253" s="11"/>
    </row>
    <row r="5254" spans="9:9" x14ac:dyDescent="0.2">
      <c r="I5254" s="11"/>
    </row>
    <row r="5257" spans="9:9" x14ac:dyDescent="0.2">
      <c r="I5257" s="11"/>
    </row>
    <row r="5258" spans="9:9" x14ac:dyDescent="0.2">
      <c r="I5258" s="11"/>
    </row>
    <row r="5259" spans="9:9" x14ac:dyDescent="0.2">
      <c r="I5259" s="11"/>
    </row>
    <row r="5260" spans="9:9" x14ac:dyDescent="0.2">
      <c r="I5260" s="11"/>
    </row>
    <row r="5261" spans="9:9" x14ac:dyDescent="0.2">
      <c r="I5261" s="11"/>
    </row>
    <row r="5262" spans="9:9" x14ac:dyDescent="0.2">
      <c r="I5262" s="11"/>
    </row>
    <row r="5263" spans="9:9" x14ac:dyDescent="0.2">
      <c r="I5263" s="11"/>
    </row>
    <row r="5264" spans="9:9" x14ac:dyDescent="0.2">
      <c r="I5264" s="11"/>
    </row>
    <row r="5265" spans="9:9" x14ac:dyDescent="0.2">
      <c r="I5265" s="11"/>
    </row>
    <row r="5266" spans="9:9" x14ac:dyDescent="0.2">
      <c r="I5266" s="11"/>
    </row>
    <row r="5267" spans="9:9" x14ac:dyDescent="0.2">
      <c r="I5267" s="11"/>
    </row>
    <row r="5271" spans="9:9" x14ac:dyDescent="0.2">
      <c r="I5271" s="11"/>
    </row>
    <row r="5272" spans="9:9" x14ac:dyDescent="0.2">
      <c r="I5272" s="11"/>
    </row>
    <row r="5273" spans="9:9" x14ac:dyDescent="0.2">
      <c r="I5273" s="11"/>
    </row>
    <row r="5274" spans="9:9" x14ac:dyDescent="0.2">
      <c r="I5274" s="11"/>
    </row>
    <row r="5275" spans="9:9" x14ac:dyDescent="0.2">
      <c r="I5275" s="11"/>
    </row>
    <row r="5276" spans="9:9" x14ac:dyDescent="0.2">
      <c r="I5276" s="11"/>
    </row>
    <row r="5277" spans="9:9" x14ac:dyDescent="0.2">
      <c r="I5277" s="11"/>
    </row>
    <row r="5278" spans="9:9" x14ac:dyDescent="0.2">
      <c r="I5278" s="11"/>
    </row>
    <row r="5282" spans="9:9" x14ac:dyDescent="0.2">
      <c r="I5282" s="11"/>
    </row>
    <row r="5283" spans="9:9" x14ac:dyDescent="0.2">
      <c r="I5283" s="11"/>
    </row>
    <row r="5284" spans="9:9" x14ac:dyDescent="0.2">
      <c r="I5284" s="11"/>
    </row>
    <row r="5287" spans="9:9" x14ac:dyDescent="0.2">
      <c r="I5287" s="11"/>
    </row>
    <row r="5288" spans="9:9" x14ac:dyDescent="0.2">
      <c r="I5288" s="11"/>
    </row>
    <row r="5289" spans="9:9" x14ac:dyDescent="0.2">
      <c r="I5289" s="11"/>
    </row>
    <row r="5296" spans="9:9" x14ac:dyDescent="0.2">
      <c r="I5296" s="11"/>
    </row>
    <row r="5297" spans="9:9" x14ac:dyDescent="0.2">
      <c r="I5297" s="11"/>
    </row>
    <row r="5298" spans="9:9" x14ac:dyDescent="0.2">
      <c r="I5298" s="11"/>
    </row>
    <row r="5303" spans="9:9" x14ac:dyDescent="0.2">
      <c r="I5303" s="11"/>
    </row>
    <row r="5304" spans="9:9" x14ac:dyDescent="0.2">
      <c r="I5304" s="11"/>
    </row>
    <row r="5306" spans="9:9" x14ac:dyDescent="0.2">
      <c r="I5306" s="11"/>
    </row>
    <row r="5308" spans="9:9" x14ac:dyDescent="0.2">
      <c r="I5308" s="11"/>
    </row>
    <row r="5309" spans="9:9" x14ac:dyDescent="0.2">
      <c r="I5309" s="11"/>
    </row>
    <row r="5312" spans="9:9" x14ac:dyDescent="0.2">
      <c r="I5312" s="11"/>
    </row>
    <row r="5313" spans="9:9" x14ac:dyDescent="0.2">
      <c r="I5313" s="11"/>
    </row>
    <row r="5314" spans="9:9" x14ac:dyDescent="0.2">
      <c r="I5314" s="11"/>
    </row>
    <row r="5318" spans="9:9" x14ac:dyDescent="0.2">
      <c r="I5318" s="11"/>
    </row>
    <row r="5319" spans="9:9" x14ac:dyDescent="0.2">
      <c r="I5319" s="11"/>
    </row>
    <row r="5320" spans="9:9" x14ac:dyDescent="0.2">
      <c r="I5320" s="11"/>
    </row>
    <row r="5325" spans="9:9" x14ac:dyDescent="0.2">
      <c r="I5325" s="11"/>
    </row>
    <row r="5326" spans="9:9" x14ac:dyDescent="0.2">
      <c r="I5326" s="11"/>
    </row>
    <row r="5327" spans="9:9" x14ac:dyDescent="0.2">
      <c r="I5327" s="11"/>
    </row>
    <row r="5328" spans="9:9" x14ac:dyDescent="0.2">
      <c r="I5328" s="11"/>
    </row>
    <row r="5329" spans="9:9" x14ac:dyDescent="0.2">
      <c r="I5329" s="11"/>
    </row>
    <row r="5330" spans="9:9" x14ac:dyDescent="0.2">
      <c r="I5330" s="11"/>
    </row>
    <row r="5331" spans="9:9" x14ac:dyDescent="0.2">
      <c r="I5331" s="11"/>
    </row>
    <row r="5332" spans="9:9" x14ac:dyDescent="0.2">
      <c r="I5332" s="11"/>
    </row>
    <row r="5333" spans="9:9" x14ac:dyDescent="0.2">
      <c r="I5333" s="11"/>
    </row>
    <row r="5337" spans="9:9" x14ac:dyDescent="0.2">
      <c r="I5337" s="11"/>
    </row>
    <row r="5338" spans="9:9" x14ac:dyDescent="0.2">
      <c r="I5338" s="11"/>
    </row>
    <row r="5339" spans="9:9" x14ac:dyDescent="0.2">
      <c r="I5339" s="11"/>
    </row>
    <row r="5344" spans="9:9" x14ac:dyDescent="0.2">
      <c r="I5344" s="11"/>
    </row>
    <row r="5345" spans="9:9" x14ac:dyDescent="0.2">
      <c r="I5345" s="11"/>
    </row>
    <row r="5346" spans="9:9" x14ac:dyDescent="0.2">
      <c r="I5346" s="11"/>
    </row>
    <row r="5350" spans="9:9" x14ac:dyDescent="0.2">
      <c r="I5350" s="11"/>
    </row>
    <row r="5351" spans="9:9" x14ac:dyDescent="0.2">
      <c r="I5351" s="11"/>
    </row>
    <row r="5352" spans="9:9" x14ac:dyDescent="0.2">
      <c r="I5352" s="11"/>
    </row>
    <row r="5353" spans="9:9" x14ac:dyDescent="0.2">
      <c r="I5353" s="11"/>
    </row>
    <row r="5357" spans="9:9" x14ac:dyDescent="0.2">
      <c r="I5357" s="11"/>
    </row>
    <row r="5358" spans="9:9" x14ac:dyDescent="0.2">
      <c r="I5358" s="11"/>
    </row>
    <row r="5359" spans="9:9" x14ac:dyDescent="0.2">
      <c r="I5359" s="11"/>
    </row>
    <row r="5363" spans="9:9" x14ac:dyDescent="0.2">
      <c r="I5363" s="11"/>
    </row>
    <row r="5366" spans="9:9" x14ac:dyDescent="0.2">
      <c r="I5366" s="11"/>
    </row>
    <row r="5367" spans="9:9" x14ac:dyDescent="0.2">
      <c r="I5367" s="11"/>
    </row>
    <row r="5368" spans="9:9" x14ac:dyDescent="0.2">
      <c r="I5368" s="11"/>
    </row>
    <row r="5369" spans="9:9" x14ac:dyDescent="0.2">
      <c r="I5369" s="11"/>
    </row>
    <row r="5370" spans="9:9" x14ac:dyDescent="0.2">
      <c r="I5370" s="11"/>
    </row>
    <row r="5371" spans="9:9" x14ac:dyDescent="0.2">
      <c r="I5371" s="11"/>
    </row>
    <row r="5377" spans="9:9" x14ac:dyDescent="0.2">
      <c r="I5377" s="11"/>
    </row>
    <row r="5381" spans="9:9" x14ac:dyDescent="0.2">
      <c r="I5381" s="11"/>
    </row>
    <row r="5382" spans="9:9" x14ac:dyDescent="0.2">
      <c r="I5382" s="11"/>
    </row>
    <row r="5383" spans="9:9" x14ac:dyDescent="0.2">
      <c r="I5383" s="11"/>
    </row>
    <row r="5386" spans="9:9" x14ac:dyDescent="0.2">
      <c r="I5386" s="11"/>
    </row>
    <row r="5387" spans="9:9" x14ac:dyDescent="0.2">
      <c r="I5387" s="11"/>
    </row>
    <row r="5388" spans="9:9" x14ac:dyDescent="0.2">
      <c r="I5388" s="11"/>
    </row>
    <row r="5393" spans="9:9" x14ac:dyDescent="0.2">
      <c r="I5393" s="11"/>
    </row>
    <row r="5394" spans="9:9" x14ac:dyDescent="0.2">
      <c r="I5394" s="11"/>
    </row>
    <row r="5395" spans="9:9" x14ac:dyDescent="0.2">
      <c r="I5395" s="11"/>
    </row>
    <row r="5399" spans="9:9" x14ac:dyDescent="0.2">
      <c r="I5399" s="11"/>
    </row>
    <row r="5400" spans="9:9" x14ac:dyDescent="0.2">
      <c r="I5400" s="11"/>
    </row>
    <row r="5401" spans="9:9" x14ac:dyDescent="0.2">
      <c r="I5401" s="11"/>
    </row>
    <row r="5402" spans="9:9" x14ac:dyDescent="0.2">
      <c r="I5402" s="11"/>
    </row>
    <row r="5405" spans="9:9" x14ac:dyDescent="0.2">
      <c r="I5405" s="11"/>
    </row>
    <row r="5406" spans="9:9" x14ac:dyDescent="0.2">
      <c r="I5406" s="11"/>
    </row>
    <row r="5407" spans="9:9" x14ac:dyDescent="0.2">
      <c r="I5407" s="11"/>
    </row>
    <row r="5411" spans="9:9" x14ac:dyDescent="0.2">
      <c r="I5411" s="11"/>
    </row>
    <row r="5412" spans="9:9" x14ac:dyDescent="0.2">
      <c r="I5412" s="11"/>
    </row>
    <row r="5413" spans="9:9" x14ac:dyDescent="0.2">
      <c r="I5413" s="11"/>
    </row>
    <row r="5414" spans="9:9" x14ac:dyDescent="0.2">
      <c r="I5414" s="11"/>
    </row>
    <row r="5415" spans="9:9" x14ac:dyDescent="0.2">
      <c r="I5415" s="11"/>
    </row>
    <row r="5417" spans="9:9" x14ac:dyDescent="0.2">
      <c r="I5417" s="11"/>
    </row>
    <row r="5418" spans="9:9" x14ac:dyDescent="0.2">
      <c r="I5418" s="11"/>
    </row>
    <row r="5419" spans="9:9" x14ac:dyDescent="0.2">
      <c r="I5419" s="11"/>
    </row>
    <row r="5422" spans="9:9" x14ac:dyDescent="0.2">
      <c r="I5422" s="11"/>
    </row>
    <row r="5423" spans="9:9" x14ac:dyDescent="0.2">
      <c r="I5423" s="11"/>
    </row>
    <row r="5426" spans="9:9" x14ac:dyDescent="0.2">
      <c r="I5426" s="11"/>
    </row>
    <row r="5427" spans="9:9" x14ac:dyDescent="0.2">
      <c r="I5427" s="11"/>
    </row>
    <row r="5428" spans="9:9" x14ac:dyDescent="0.2">
      <c r="I5428" s="11"/>
    </row>
    <row r="5432" spans="9:9" x14ac:dyDescent="0.2">
      <c r="I5432" s="11"/>
    </row>
    <row r="5433" spans="9:9" x14ac:dyDescent="0.2">
      <c r="I5433" s="11"/>
    </row>
    <row r="5434" spans="9:9" x14ac:dyDescent="0.2">
      <c r="I5434" s="11"/>
    </row>
    <row r="5438" spans="9:9" x14ac:dyDescent="0.2">
      <c r="I5438" s="11"/>
    </row>
    <row r="5440" spans="9:9" x14ac:dyDescent="0.2">
      <c r="I5440" s="11"/>
    </row>
    <row r="5441" spans="9:9" x14ac:dyDescent="0.2">
      <c r="I5441" s="11"/>
    </row>
    <row r="5442" spans="9:9" x14ac:dyDescent="0.2">
      <c r="I5442" s="11"/>
    </row>
    <row r="5447" spans="9:9" x14ac:dyDescent="0.2">
      <c r="I5447" s="11"/>
    </row>
    <row r="5448" spans="9:9" x14ac:dyDescent="0.2">
      <c r="I5448" s="11"/>
    </row>
    <row r="5449" spans="9:9" x14ac:dyDescent="0.2">
      <c r="I5449" s="11"/>
    </row>
    <row r="5452" spans="9:9" x14ac:dyDescent="0.2">
      <c r="I5452" s="11"/>
    </row>
    <row r="5453" spans="9:9" x14ac:dyDescent="0.2">
      <c r="I5453" s="11"/>
    </row>
    <row r="5454" spans="9:9" x14ac:dyDescent="0.2">
      <c r="I5454" s="11"/>
    </row>
    <row r="5457" spans="9:9" x14ac:dyDescent="0.2">
      <c r="I5457" s="11"/>
    </row>
    <row r="5458" spans="9:9" x14ac:dyDescent="0.2">
      <c r="I5458" s="11"/>
    </row>
    <row r="5464" spans="9:9" x14ac:dyDescent="0.2">
      <c r="I5464" s="11"/>
    </row>
    <row r="5465" spans="9:9" x14ac:dyDescent="0.2">
      <c r="I5465" s="11"/>
    </row>
    <row r="5466" spans="9:9" x14ac:dyDescent="0.2">
      <c r="I5466" s="11"/>
    </row>
    <row r="5470" spans="9:9" x14ac:dyDescent="0.2">
      <c r="I5470" s="11"/>
    </row>
    <row r="5471" spans="9:9" x14ac:dyDescent="0.2">
      <c r="I5471" s="11"/>
    </row>
    <row r="5472" spans="9:9" x14ac:dyDescent="0.2">
      <c r="I5472" s="11"/>
    </row>
    <row r="5476" spans="9:9" x14ac:dyDescent="0.2">
      <c r="I5476" s="11"/>
    </row>
    <row r="5477" spans="9:9" x14ac:dyDescent="0.2">
      <c r="I5477" s="11"/>
    </row>
    <row r="5478" spans="9:9" x14ac:dyDescent="0.2">
      <c r="I5478" s="11"/>
    </row>
    <row r="5479" spans="9:9" x14ac:dyDescent="0.2">
      <c r="I5479" s="11"/>
    </row>
    <row r="5480" spans="9:9" x14ac:dyDescent="0.2">
      <c r="I5480" s="11"/>
    </row>
    <row r="5484" spans="9:9" x14ac:dyDescent="0.2">
      <c r="I5484" s="11"/>
    </row>
    <row r="5485" spans="9:9" x14ac:dyDescent="0.2">
      <c r="I5485" s="11"/>
    </row>
    <row r="5486" spans="9:9" x14ac:dyDescent="0.2">
      <c r="I5486" s="11"/>
    </row>
    <row r="5487" spans="9:9" x14ac:dyDescent="0.2">
      <c r="I5487" s="11"/>
    </row>
    <row r="5488" spans="9:9" x14ac:dyDescent="0.2">
      <c r="I5488" s="11"/>
    </row>
    <row r="5489" spans="9:9" x14ac:dyDescent="0.2">
      <c r="I5489" s="11"/>
    </row>
    <row r="5491" spans="9:9" x14ac:dyDescent="0.2">
      <c r="I5491" s="11"/>
    </row>
    <row r="5496" spans="9:9" x14ac:dyDescent="0.2">
      <c r="I5496" s="11"/>
    </row>
    <row r="5500" spans="9:9" x14ac:dyDescent="0.2">
      <c r="I5500" s="11"/>
    </row>
    <row r="5501" spans="9:9" x14ac:dyDescent="0.2">
      <c r="I5501" s="11"/>
    </row>
    <row r="5502" spans="9:9" x14ac:dyDescent="0.2">
      <c r="I5502" s="11"/>
    </row>
    <row r="5503" spans="9:9" x14ac:dyDescent="0.2">
      <c r="I5503" s="11"/>
    </row>
    <row r="5506" spans="9:9" x14ac:dyDescent="0.2">
      <c r="I5506" s="11"/>
    </row>
    <row r="5507" spans="9:9" x14ac:dyDescent="0.2">
      <c r="I5507" s="11"/>
    </row>
    <row r="5508" spans="9:9" x14ac:dyDescent="0.2">
      <c r="I5508" s="11"/>
    </row>
    <row r="5512" spans="9:9" x14ac:dyDescent="0.2">
      <c r="I5512" s="11"/>
    </row>
    <row r="5513" spans="9:9" x14ac:dyDescent="0.2">
      <c r="I5513" s="11"/>
    </row>
    <row r="5514" spans="9:9" x14ac:dyDescent="0.2">
      <c r="I5514" s="11"/>
    </row>
    <row r="5518" spans="9:9" x14ac:dyDescent="0.2">
      <c r="I5518" s="11"/>
    </row>
    <row r="5519" spans="9:9" x14ac:dyDescent="0.2">
      <c r="I5519" s="11"/>
    </row>
    <row r="5520" spans="9:9" x14ac:dyDescent="0.2">
      <c r="I5520" s="11"/>
    </row>
    <row r="5521" spans="9:9" x14ac:dyDescent="0.2">
      <c r="I5521" s="11"/>
    </row>
    <row r="5522" spans="9:9" x14ac:dyDescent="0.2">
      <c r="I5522" s="11"/>
    </row>
    <row r="5524" spans="9:9" x14ac:dyDescent="0.2">
      <c r="I5524" s="11"/>
    </row>
    <row r="5525" spans="9:9" x14ac:dyDescent="0.2">
      <c r="I5525" s="11"/>
    </row>
    <row r="5526" spans="9:9" x14ac:dyDescent="0.2">
      <c r="I5526" s="11"/>
    </row>
    <row r="5531" spans="9:9" x14ac:dyDescent="0.2">
      <c r="I5531" s="11"/>
    </row>
    <row r="5534" spans="9:9" x14ac:dyDescent="0.2">
      <c r="I5534" s="11"/>
    </row>
    <row r="5535" spans="9:9" x14ac:dyDescent="0.2">
      <c r="I5535" s="11"/>
    </row>
    <row r="5538" spans="9:9" x14ac:dyDescent="0.2">
      <c r="I5538" s="11"/>
    </row>
    <row r="5539" spans="9:9" x14ac:dyDescent="0.2">
      <c r="I5539" s="11"/>
    </row>
    <row r="5540" spans="9:9" x14ac:dyDescent="0.2">
      <c r="I5540" s="11"/>
    </row>
    <row r="5544" spans="9:9" x14ac:dyDescent="0.2">
      <c r="I5544" s="11"/>
    </row>
    <row r="5545" spans="9:9" x14ac:dyDescent="0.2">
      <c r="I5545" s="11"/>
    </row>
    <row r="5546" spans="9:9" x14ac:dyDescent="0.2">
      <c r="I5546" s="11"/>
    </row>
    <row r="5547" spans="9:9" x14ac:dyDescent="0.2">
      <c r="I5547" s="11"/>
    </row>
    <row r="5548" spans="9:9" x14ac:dyDescent="0.2">
      <c r="I5548" s="11"/>
    </row>
    <row r="5549" spans="9:9" x14ac:dyDescent="0.2">
      <c r="I5549" s="11"/>
    </row>
    <row r="5553" spans="9:9" x14ac:dyDescent="0.2">
      <c r="I5553" s="11"/>
    </row>
    <row r="5554" spans="9:9" x14ac:dyDescent="0.2">
      <c r="I5554" s="11"/>
    </row>
    <row r="5555" spans="9:9" x14ac:dyDescent="0.2">
      <c r="I5555" s="11"/>
    </row>
    <row r="5556" spans="9:9" x14ac:dyDescent="0.2">
      <c r="I5556" s="11"/>
    </row>
    <row r="5557" spans="9:9" x14ac:dyDescent="0.2">
      <c r="I5557" s="11"/>
    </row>
    <row r="5561" spans="9:9" x14ac:dyDescent="0.2">
      <c r="I5561" s="11"/>
    </row>
    <row r="5562" spans="9:9" x14ac:dyDescent="0.2">
      <c r="I5562" s="11"/>
    </row>
    <row r="5563" spans="9:9" x14ac:dyDescent="0.2">
      <c r="I5563" s="11"/>
    </row>
    <row r="5571" spans="9:9" x14ac:dyDescent="0.2">
      <c r="I5571" s="11"/>
    </row>
    <row r="5572" spans="9:9" x14ac:dyDescent="0.2">
      <c r="I5572" s="11"/>
    </row>
    <row r="5576" spans="9:9" x14ac:dyDescent="0.2">
      <c r="I5576" s="11"/>
    </row>
    <row r="5577" spans="9:9" x14ac:dyDescent="0.2">
      <c r="I5577" s="11"/>
    </row>
    <row r="5578" spans="9:9" x14ac:dyDescent="0.2">
      <c r="I5578" s="11"/>
    </row>
    <row r="5581" spans="9:9" x14ac:dyDescent="0.2">
      <c r="I5581" s="11"/>
    </row>
    <row r="5585" spans="9:9" x14ac:dyDescent="0.2">
      <c r="I5585" s="11"/>
    </row>
    <row r="5586" spans="9:9" x14ac:dyDescent="0.2">
      <c r="I5586" s="11"/>
    </row>
    <row r="5587" spans="9:9" x14ac:dyDescent="0.2">
      <c r="I5587" s="11"/>
    </row>
    <row r="5588" spans="9:9" x14ac:dyDescent="0.2">
      <c r="I5588" s="11"/>
    </row>
    <row r="5590" spans="9:9" x14ac:dyDescent="0.2">
      <c r="I5590" s="11"/>
    </row>
    <row r="5591" spans="9:9" x14ac:dyDescent="0.2">
      <c r="I5591" s="11"/>
    </row>
    <row r="5592" spans="9:9" x14ac:dyDescent="0.2">
      <c r="I5592" s="11"/>
    </row>
    <row r="5596" spans="9:9" x14ac:dyDescent="0.2">
      <c r="I5596" s="11"/>
    </row>
    <row r="5597" spans="9:9" x14ac:dyDescent="0.2">
      <c r="I5597" s="11"/>
    </row>
    <row r="5598" spans="9:9" x14ac:dyDescent="0.2">
      <c r="I5598" s="11"/>
    </row>
    <row r="5602" spans="9:9" x14ac:dyDescent="0.2">
      <c r="I5602" s="11"/>
    </row>
    <row r="5603" spans="9:9" x14ac:dyDescent="0.2">
      <c r="I5603" s="11"/>
    </row>
    <row r="5604" spans="9:9" x14ac:dyDescent="0.2">
      <c r="I5604" s="11"/>
    </row>
    <row r="5608" spans="9:9" x14ac:dyDescent="0.2">
      <c r="I5608" s="11"/>
    </row>
    <row r="5609" spans="9:9" x14ac:dyDescent="0.2">
      <c r="I5609" s="11"/>
    </row>
    <row r="5610" spans="9:9" x14ac:dyDescent="0.2">
      <c r="I5610" s="11"/>
    </row>
    <row r="5611" spans="9:9" x14ac:dyDescent="0.2">
      <c r="I5611" s="11"/>
    </row>
    <row r="5612" spans="9:9" x14ac:dyDescent="0.2">
      <c r="I5612" s="11"/>
    </row>
    <row r="5613" spans="9:9" x14ac:dyDescent="0.2">
      <c r="I5613" s="11"/>
    </row>
    <row r="5616" spans="9:9" x14ac:dyDescent="0.2">
      <c r="I5616" s="11"/>
    </row>
    <row r="5617" spans="9:9" x14ac:dyDescent="0.2">
      <c r="I5617" s="11"/>
    </row>
    <row r="5618" spans="9:9" x14ac:dyDescent="0.2">
      <c r="I5618" s="11"/>
    </row>
    <row r="5619" spans="9:9" x14ac:dyDescent="0.2">
      <c r="I5619" s="11"/>
    </row>
    <row r="5620" spans="9:9" x14ac:dyDescent="0.2">
      <c r="I5620" s="11"/>
    </row>
    <row r="5621" spans="9:9" x14ac:dyDescent="0.2">
      <c r="I5621" s="11"/>
    </row>
    <row r="5625" spans="9:9" x14ac:dyDescent="0.2">
      <c r="I5625" s="11"/>
    </row>
    <row r="5626" spans="9:9" x14ac:dyDescent="0.2">
      <c r="I5626" s="11"/>
    </row>
    <row r="5627" spans="9:9" x14ac:dyDescent="0.2">
      <c r="I5627" s="11"/>
    </row>
    <row r="5628" spans="9:9" x14ac:dyDescent="0.2">
      <c r="I5628" s="11"/>
    </row>
    <row r="5631" spans="9:9" x14ac:dyDescent="0.2">
      <c r="I5631" s="11"/>
    </row>
    <row r="5632" spans="9:9" x14ac:dyDescent="0.2">
      <c r="I5632" s="21"/>
    </row>
    <row r="5633" spans="9:9" x14ac:dyDescent="0.2">
      <c r="I5633" s="11"/>
    </row>
    <row r="5635" spans="9:9" x14ac:dyDescent="0.2">
      <c r="I5635" s="11"/>
    </row>
    <row r="5636" spans="9:9" x14ac:dyDescent="0.2">
      <c r="I5636" s="11"/>
    </row>
    <row r="5643" spans="9:9" x14ac:dyDescent="0.2">
      <c r="I5643" s="11"/>
    </row>
    <row r="5644" spans="9:9" x14ac:dyDescent="0.2">
      <c r="I5644" s="11"/>
    </row>
    <row r="5645" spans="9:9" x14ac:dyDescent="0.2">
      <c r="I5645" s="11"/>
    </row>
    <row r="5646" spans="9:9" x14ac:dyDescent="0.2">
      <c r="I5646" s="11"/>
    </row>
    <row r="5647" spans="9:9" x14ac:dyDescent="0.2">
      <c r="I5647" s="11"/>
    </row>
    <row r="5652" spans="9:9" x14ac:dyDescent="0.2">
      <c r="I5652" s="11"/>
    </row>
    <row r="5653" spans="9:9" x14ac:dyDescent="0.2">
      <c r="I5653" s="11"/>
    </row>
    <row r="5654" spans="9:9" x14ac:dyDescent="0.2">
      <c r="I5654" s="11"/>
    </row>
    <row r="5658" spans="9:9" x14ac:dyDescent="0.2">
      <c r="I5658" s="11"/>
    </row>
    <row r="5659" spans="9:9" x14ac:dyDescent="0.2">
      <c r="I5659" s="11"/>
    </row>
    <row r="5660" spans="9:9" x14ac:dyDescent="0.2">
      <c r="I5660" s="11"/>
    </row>
    <row r="5663" spans="9:9" x14ac:dyDescent="0.2">
      <c r="I5663" s="11"/>
    </row>
    <row r="5664" spans="9:9" x14ac:dyDescent="0.2">
      <c r="I5664" s="11"/>
    </row>
    <row r="5669" spans="9:9" x14ac:dyDescent="0.2">
      <c r="I5669" s="11"/>
    </row>
    <row r="5670" spans="9:9" x14ac:dyDescent="0.2">
      <c r="I5670" s="11"/>
    </row>
    <row r="5671" spans="9:9" x14ac:dyDescent="0.2">
      <c r="I5671" s="11"/>
    </row>
    <row r="5675" spans="9:9" x14ac:dyDescent="0.2">
      <c r="I5675" s="11"/>
    </row>
    <row r="5676" spans="9:9" x14ac:dyDescent="0.2">
      <c r="I5676" s="11"/>
    </row>
    <row r="5677" spans="9:9" x14ac:dyDescent="0.2">
      <c r="I5677" s="11"/>
    </row>
    <row r="5682" spans="9:9" x14ac:dyDescent="0.2">
      <c r="I5682" s="11"/>
    </row>
    <row r="5683" spans="9:9" x14ac:dyDescent="0.2">
      <c r="I5683" s="11"/>
    </row>
    <row r="5687" spans="9:9" x14ac:dyDescent="0.2">
      <c r="I5687" s="11"/>
    </row>
    <row r="5691" spans="9:9" x14ac:dyDescent="0.2">
      <c r="I5691" s="11"/>
    </row>
    <row r="5693" spans="9:9" x14ac:dyDescent="0.2">
      <c r="I5693" s="11"/>
    </row>
    <row r="5694" spans="9:9" x14ac:dyDescent="0.2">
      <c r="I5694" s="11"/>
    </row>
    <row r="5695" spans="9:9" x14ac:dyDescent="0.2">
      <c r="I5695" s="11"/>
    </row>
    <row r="5700" spans="9:9" x14ac:dyDescent="0.2">
      <c r="I5700" s="11"/>
    </row>
    <row r="5701" spans="9:9" x14ac:dyDescent="0.2">
      <c r="I5701" s="11"/>
    </row>
    <row r="5702" spans="9:9" x14ac:dyDescent="0.2">
      <c r="I5702" s="11"/>
    </row>
    <row r="5703" spans="9:9" x14ac:dyDescent="0.2">
      <c r="I5703" s="11"/>
    </row>
    <row r="5704" spans="9:9" x14ac:dyDescent="0.2">
      <c r="I5704" s="11"/>
    </row>
    <row r="5705" spans="9:9" x14ac:dyDescent="0.2">
      <c r="I5705" s="11"/>
    </row>
    <row r="5712" spans="9:9" x14ac:dyDescent="0.2">
      <c r="I5712" s="11"/>
    </row>
    <row r="5713" spans="9:9" x14ac:dyDescent="0.2">
      <c r="I5713" s="11"/>
    </row>
    <row r="5714" spans="9:9" x14ac:dyDescent="0.2">
      <c r="I5714" s="11"/>
    </row>
    <row r="5716" spans="9:9" x14ac:dyDescent="0.2">
      <c r="I5716" s="11"/>
    </row>
    <row r="5720" spans="9:9" x14ac:dyDescent="0.2">
      <c r="I5720" s="11"/>
    </row>
    <row r="5721" spans="9:9" x14ac:dyDescent="0.2">
      <c r="I5721" s="11"/>
    </row>
    <row r="5722" spans="9:9" x14ac:dyDescent="0.2">
      <c r="I5722" s="11"/>
    </row>
    <row r="5723" spans="9:9" x14ac:dyDescent="0.2">
      <c r="I5723" s="11"/>
    </row>
    <row r="5724" spans="9:9" x14ac:dyDescent="0.2">
      <c r="I5724" s="11"/>
    </row>
    <row r="5726" spans="9:9" x14ac:dyDescent="0.2">
      <c r="I5726" s="11"/>
    </row>
    <row r="5727" spans="9:9" x14ac:dyDescent="0.2">
      <c r="I5727" s="11"/>
    </row>
    <row r="5730" spans="9:9" x14ac:dyDescent="0.2">
      <c r="I5730" s="11"/>
    </row>
    <row r="5731" spans="9:9" x14ac:dyDescent="0.2">
      <c r="I5731" s="11"/>
    </row>
    <row r="5734" spans="9:9" x14ac:dyDescent="0.2">
      <c r="I5734" s="11"/>
    </row>
    <row r="5735" spans="9:9" x14ac:dyDescent="0.2">
      <c r="I5735" s="11"/>
    </row>
    <row r="5736" spans="9:9" x14ac:dyDescent="0.2">
      <c r="I5736" s="11"/>
    </row>
    <row r="5740" spans="9:9" x14ac:dyDescent="0.2">
      <c r="I5740" s="11"/>
    </row>
    <row r="5741" spans="9:9" x14ac:dyDescent="0.2">
      <c r="I5741" s="11"/>
    </row>
    <row r="5742" spans="9:9" x14ac:dyDescent="0.2">
      <c r="I5742" s="11"/>
    </row>
    <row r="5746" spans="9:9" x14ac:dyDescent="0.2">
      <c r="I5746" s="11"/>
    </row>
    <row r="5747" spans="9:9" x14ac:dyDescent="0.2">
      <c r="I5747" s="11"/>
    </row>
    <row r="5754" spans="9:9" x14ac:dyDescent="0.2">
      <c r="I5754" s="11"/>
    </row>
    <row r="5755" spans="9:9" x14ac:dyDescent="0.2">
      <c r="I5755" s="11"/>
    </row>
    <row r="5756" spans="9:9" x14ac:dyDescent="0.2">
      <c r="I5756" s="11"/>
    </row>
    <row r="5757" spans="9:9" x14ac:dyDescent="0.2">
      <c r="I5757" s="11"/>
    </row>
    <row r="5758" spans="9:9" x14ac:dyDescent="0.2">
      <c r="I5758" s="11"/>
    </row>
    <row r="5759" spans="9:9" x14ac:dyDescent="0.2">
      <c r="I5759" s="11"/>
    </row>
    <row r="5760" spans="9:9" x14ac:dyDescent="0.2">
      <c r="I5760" s="11"/>
    </row>
    <row r="5764" spans="9:9" x14ac:dyDescent="0.2">
      <c r="I5764" s="11"/>
    </row>
    <row r="5765" spans="9:9" x14ac:dyDescent="0.2">
      <c r="I5765" s="11"/>
    </row>
    <row r="5766" spans="9:9" x14ac:dyDescent="0.2">
      <c r="I5766" s="11"/>
    </row>
    <row r="5770" spans="9:9" x14ac:dyDescent="0.2">
      <c r="I5770" s="11"/>
    </row>
    <row r="5771" spans="9:9" x14ac:dyDescent="0.2">
      <c r="I5771" s="11"/>
    </row>
    <row r="5772" spans="9:9" x14ac:dyDescent="0.2">
      <c r="I5772" s="11"/>
    </row>
    <row r="5776" spans="9:9" x14ac:dyDescent="0.2">
      <c r="I5776" s="11"/>
    </row>
    <row r="5777" spans="9:9" x14ac:dyDescent="0.2">
      <c r="I5777" s="11"/>
    </row>
    <row r="5778" spans="9:9" x14ac:dyDescent="0.2">
      <c r="I5778" s="11"/>
    </row>
    <row r="5786" spans="9:9" x14ac:dyDescent="0.2">
      <c r="I5786" s="11"/>
    </row>
    <row r="5787" spans="9:9" x14ac:dyDescent="0.2">
      <c r="I5787" s="11"/>
    </row>
    <row r="5788" spans="9:9" x14ac:dyDescent="0.2">
      <c r="I5788" s="11"/>
    </row>
    <row r="5792" spans="9:9" x14ac:dyDescent="0.2">
      <c r="I5792" s="11"/>
    </row>
    <row r="5794" spans="9:9" x14ac:dyDescent="0.2">
      <c r="I5794" s="11"/>
    </row>
    <row r="5795" spans="9:9" x14ac:dyDescent="0.2">
      <c r="I5795" s="11"/>
    </row>
    <row r="5796" spans="9:9" x14ac:dyDescent="0.2">
      <c r="I5796" s="11"/>
    </row>
    <row r="5797" spans="9:9" x14ac:dyDescent="0.2">
      <c r="I5797" s="11"/>
    </row>
    <row r="5801" spans="9:9" x14ac:dyDescent="0.2">
      <c r="I5801" s="11"/>
    </row>
    <row r="5802" spans="9:9" x14ac:dyDescent="0.2">
      <c r="I5802" s="11"/>
    </row>
    <row r="5803" spans="9:9" x14ac:dyDescent="0.2">
      <c r="I5803" s="11"/>
    </row>
    <row r="5807" spans="9:9" x14ac:dyDescent="0.2">
      <c r="I5807" s="11"/>
    </row>
    <row r="5808" spans="9:9" x14ac:dyDescent="0.2">
      <c r="I5808" s="11"/>
    </row>
    <row r="5809" spans="9:9" x14ac:dyDescent="0.2">
      <c r="I5809" s="11"/>
    </row>
    <row r="5810" spans="9:9" x14ac:dyDescent="0.2">
      <c r="I5810" s="11"/>
    </row>
    <row r="5811" spans="9:9" x14ac:dyDescent="0.2">
      <c r="I5811" s="11"/>
    </row>
    <row r="5812" spans="9:9" x14ac:dyDescent="0.2">
      <c r="I5812" s="11"/>
    </row>
    <row r="5813" spans="9:9" x14ac:dyDescent="0.2">
      <c r="I5813" s="11"/>
    </row>
    <row r="5814" spans="9:9" x14ac:dyDescent="0.2">
      <c r="I5814" s="11"/>
    </row>
    <row r="5815" spans="9:9" x14ac:dyDescent="0.2">
      <c r="I5815" s="11"/>
    </row>
    <row r="5816" spans="9:9" x14ac:dyDescent="0.2">
      <c r="I5816" s="11"/>
    </row>
    <row r="5817" spans="9:9" x14ac:dyDescent="0.2">
      <c r="I5817" s="11"/>
    </row>
    <row r="5818" spans="9:9" x14ac:dyDescent="0.2">
      <c r="I5818" s="11"/>
    </row>
    <row r="5821" spans="9:9" x14ac:dyDescent="0.2">
      <c r="I5821" s="11"/>
    </row>
    <row r="5822" spans="9:9" x14ac:dyDescent="0.2">
      <c r="I5822" s="11"/>
    </row>
    <row r="5825" spans="9:9" x14ac:dyDescent="0.2">
      <c r="I5825" s="11"/>
    </row>
    <row r="5828" spans="9:9" x14ac:dyDescent="0.2">
      <c r="I5828" s="11"/>
    </row>
    <row r="5829" spans="9:9" x14ac:dyDescent="0.2">
      <c r="I5829" s="11"/>
    </row>
    <row r="5830" spans="9:9" x14ac:dyDescent="0.2">
      <c r="I5830" s="11"/>
    </row>
    <row r="5834" spans="9:9" x14ac:dyDescent="0.2">
      <c r="I5834" s="11"/>
    </row>
    <row r="5835" spans="9:9" x14ac:dyDescent="0.2">
      <c r="I5835" s="11"/>
    </row>
    <row r="5836" spans="9:9" x14ac:dyDescent="0.2">
      <c r="I5836" s="11"/>
    </row>
    <row r="5837" spans="9:9" x14ac:dyDescent="0.2">
      <c r="I5837" s="11"/>
    </row>
    <row r="5846" spans="9:9" x14ac:dyDescent="0.2">
      <c r="I5846" s="11"/>
    </row>
    <row r="5847" spans="9:9" x14ac:dyDescent="0.2">
      <c r="I5847" s="11"/>
    </row>
    <row r="5848" spans="9:9" x14ac:dyDescent="0.2">
      <c r="I5848" s="11"/>
    </row>
    <row r="5851" spans="9:9" x14ac:dyDescent="0.2">
      <c r="I5851" s="11"/>
    </row>
    <row r="5852" spans="9:9" x14ac:dyDescent="0.2">
      <c r="I5852" s="11"/>
    </row>
    <row r="5853" spans="9:9" x14ac:dyDescent="0.2">
      <c r="I5853" s="11"/>
    </row>
    <row r="5857" spans="9:9" x14ac:dyDescent="0.2">
      <c r="I5857" s="11"/>
    </row>
    <row r="5858" spans="9:9" x14ac:dyDescent="0.2">
      <c r="I5858" s="11"/>
    </row>
    <row r="5859" spans="9:9" x14ac:dyDescent="0.2">
      <c r="I5859" s="11"/>
    </row>
    <row r="5860" spans="9:9" x14ac:dyDescent="0.2">
      <c r="I5860" s="11"/>
    </row>
    <row r="5861" spans="9:9" x14ac:dyDescent="0.2">
      <c r="I5861" s="11"/>
    </row>
    <row r="5865" spans="9:9" x14ac:dyDescent="0.2">
      <c r="I5865" s="11"/>
    </row>
    <row r="5866" spans="9:9" x14ac:dyDescent="0.2">
      <c r="I5866" s="11"/>
    </row>
    <row r="5867" spans="9:9" x14ac:dyDescent="0.2">
      <c r="I5867" s="11"/>
    </row>
    <row r="5871" spans="9:9" x14ac:dyDescent="0.2">
      <c r="I5871" s="11"/>
    </row>
    <row r="5872" spans="9:9" x14ac:dyDescent="0.2">
      <c r="I5872" s="11"/>
    </row>
    <row r="5873" spans="9:9" x14ac:dyDescent="0.2">
      <c r="I5873" s="11"/>
    </row>
    <row r="5874" spans="9:9" x14ac:dyDescent="0.2">
      <c r="I5874" s="11"/>
    </row>
    <row r="5880" spans="9:9" x14ac:dyDescent="0.2">
      <c r="I5880" s="11"/>
    </row>
    <row r="5881" spans="9:9" x14ac:dyDescent="0.2">
      <c r="I5881" s="11"/>
    </row>
    <row r="5885" spans="9:9" x14ac:dyDescent="0.2">
      <c r="I5885" s="11"/>
    </row>
    <row r="5886" spans="9:9" x14ac:dyDescent="0.2">
      <c r="I5886" s="11"/>
    </row>
    <row r="5887" spans="9:9" x14ac:dyDescent="0.2">
      <c r="I5887" s="11"/>
    </row>
    <row r="5888" spans="9:9" x14ac:dyDescent="0.2">
      <c r="I5888" s="11"/>
    </row>
    <row r="5889" spans="9:9" x14ac:dyDescent="0.2">
      <c r="I5889" s="11"/>
    </row>
    <row r="5890" spans="9:9" x14ac:dyDescent="0.2">
      <c r="I5890" s="11"/>
    </row>
    <row r="5891" spans="9:9" x14ac:dyDescent="0.2">
      <c r="I5891" s="11"/>
    </row>
    <row r="5892" spans="9:9" x14ac:dyDescent="0.2">
      <c r="I5892" s="11"/>
    </row>
    <row r="5893" spans="9:9" x14ac:dyDescent="0.2">
      <c r="I5893" s="11"/>
    </row>
    <row r="5894" spans="9:9" x14ac:dyDescent="0.2">
      <c r="I5894" s="11"/>
    </row>
    <row r="5895" spans="9:9" x14ac:dyDescent="0.2">
      <c r="I5895" s="11"/>
    </row>
    <row r="5898" spans="9:9" x14ac:dyDescent="0.2">
      <c r="I5898" s="11"/>
    </row>
    <row r="5899" spans="9:9" x14ac:dyDescent="0.2">
      <c r="I5899" s="11"/>
    </row>
    <row r="5900" spans="9:9" x14ac:dyDescent="0.2">
      <c r="I5900" s="11"/>
    </row>
    <row r="5904" spans="9:9" x14ac:dyDescent="0.2">
      <c r="I5904" s="11"/>
    </row>
    <row r="5905" spans="9:9" x14ac:dyDescent="0.2">
      <c r="I5905" s="11"/>
    </row>
    <row r="5906" spans="9:9" x14ac:dyDescent="0.2">
      <c r="I5906" s="11"/>
    </row>
    <row r="5907" spans="9:9" x14ac:dyDescent="0.2">
      <c r="I5907" s="11"/>
    </row>
    <row r="5914" spans="9:9" x14ac:dyDescent="0.2">
      <c r="I5914" s="11"/>
    </row>
    <row r="5918" spans="9:9" x14ac:dyDescent="0.2">
      <c r="I5918" s="11"/>
    </row>
    <row r="5919" spans="9:9" x14ac:dyDescent="0.2">
      <c r="I5919" s="11"/>
    </row>
    <row r="5920" spans="9:9" x14ac:dyDescent="0.2">
      <c r="I5920" s="11"/>
    </row>
    <row r="5924" spans="9:9" x14ac:dyDescent="0.2">
      <c r="I5924" s="11"/>
    </row>
    <row r="5925" spans="9:9" x14ac:dyDescent="0.2">
      <c r="I5925" s="11"/>
    </row>
    <row r="5926" spans="9:9" x14ac:dyDescent="0.2">
      <c r="I5926" s="11"/>
    </row>
    <row r="5929" spans="9:9" x14ac:dyDescent="0.2">
      <c r="I5929" s="11"/>
    </row>
    <row r="5930" spans="9:9" x14ac:dyDescent="0.2">
      <c r="I5930" s="11"/>
    </row>
    <row r="5931" spans="9:9" x14ac:dyDescent="0.2">
      <c r="I5931" s="11"/>
    </row>
    <row r="5932" spans="9:9" x14ac:dyDescent="0.2">
      <c r="I5932" s="11"/>
    </row>
    <row r="5933" spans="9:9" x14ac:dyDescent="0.2">
      <c r="I5933" s="11"/>
    </row>
    <row r="5934" spans="9:9" x14ac:dyDescent="0.2">
      <c r="I5934" s="11"/>
    </row>
    <row r="5940" spans="9:9" x14ac:dyDescent="0.2">
      <c r="I5940" s="11"/>
    </row>
    <row r="5941" spans="9:9" x14ac:dyDescent="0.2">
      <c r="I5941" s="11"/>
    </row>
    <row r="5942" spans="9:9" x14ac:dyDescent="0.2">
      <c r="I5942" s="11"/>
    </row>
    <row r="5945" spans="9:9" x14ac:dyDescent="0.2">
      <c r="I5945" s="11"/>
    </row>
    <row r="5946" spans="9:9" x14ac:dyDescent="0.2">
      <c r="I5946" s="11"/>
    </row>
    <row r="5947" spans="9:9" x14ac:dyDescent="0.2">
      <c r="I5947" s="11"/>
    </row>
    <row r="5948" spans="9:9" x14ac:dyDescent="0.2">
      <c r="I5948" s="11"/>
    </row>
    <row r="5949" spans="9:9" x14ac:dyDescent="0.2">
      <c r="I5949" s="11"/>
    </row>
    <row r="5953" spans="9:9" x14ac:dyDescent="0.2">
      <c r="I5953" s="11"/>
    </row>
    <row r="5957" spans="9:9" x14ac:dyDescent="0.2">
      <c r="I5957" s="11"/>
    </row>
    <row r="5961" spans="9:9" x14ac:dyDescent="0.2">
      <c r="I5961" s="11"/>
    </row>
    <row r="5965" spans="9:9" x14ac:dyDescent="0.2">
      <c r="I5965" s="11"/>
    </row>
    <row r="5969" spans="9:9" x14ac:dyDescent="0.2">
      <c r="I5969" s="11"/>
    </row>
    <row r="5970" spans="9:9" x14ac:dyDescent="0.2">
      <c r="I5970" s="11"/>
    </row>
    <row r="5971" spans="9:9" x14ac:dyDescent="0.2">
      <c r="I5971" s="11"/>
    </row>
    <row r="5977" spans="9:9" x14ac:dyDescent="0.2">
      <c r="I5977" s="11"/>
    </row>
    <row r="5978" spans="9:9" x14ac:dyDescent="0.2">
      <c r="I5978" s="11"/>
    </row>
    <row r="5979" spans="9:9" x14ac:dyDescent="0.2">
      <c r="I5979" s="11"/>
    </row>
    <row r="5984" spans="9:9" x14ac:dyDescent="0.2">
      <c r="I5984" s="11"/>
    </row>
    <row r="5985" spans="9:9" x14ac:dyDescent="0.2">
      <c r="I5985" s="11"/>
    </row>
    <row r="5986" spans="9:9" x14ac:dyDescent="0.2">
      <c r="I5986" s="11"/>
    </row>
    <row r="5990" spans="9:9" x14ac:dyDescent="0.2">
      <c r="I5990" s="11"/>
    </row>
    <row r="5991" spans="9:9" x14ac:dyDescent="0.2">
      <c r="I5991" s="11"/>
    </row>
    <row r="5992" spans="9:9" x14ac:dyDescent="0.2">
      <c r="I5992" s="11"/>
    </row>
    <row r="5995" spans="9:9" x14ac:dyDescent="0.2">
      <c r="I5995" s="11"/>
    </row>
    <row r="5996" spans="9:9" x14ac:dyDescent="0.2">
      <c r="I5996" s="11"/>
    </row>
    <row r="5997" spans="9:9" x14ac:dyDescent="0.2">
      <c r="I5997" s="11"/>
    </row>
    <row r="5998" spans="9:9" x14ac:dyDescent="0.2">
      <c r="I5998" s="11"/>
    </row>
    <row r="6004" spans="9:9" x14ac:dyDescent="0.2">
      <c r="I6004" s="11"/>
    </row>
    <row r="6005" spans="9:9" x14ac:dyDescent="0.2">
      <c r="I6005" s="11"/>
    </row>
    <row r="6006" spans="9:9" x14ac:dyDescent="0.2">
      <c r="I6006" s="11"/>
    </row>
    <row r="6013" spans="9:9" x14ac:dyDescent="0.2">
      <c r="I6013" s="11"/>
    </row>
    <row r="6014" spans="9:9" x14ac:dyDescent="0.2">
      <c r="I6014" s="11"/>
    </row>
    <row r="6015" spans="9:9" x14ac:dyDescent="0.2">
      <c r="I6015" s="11"/>
    </row>
    <row r="6019" spans="9:9" x14ac:dyDescent="0.2">
      <c r="I6019" s="11"/>
    </row>
    <row r="6023" spans="9:9" x14ac:dyDescent="0.2">
      <c r="I6023" s="11"/>
    </row>
    <row r="6024" spans="9:9" x14ac:dyDescent="0.2">
      <c r="I6024" s="11"/>
    </row>
    <row r="6025" spans="9:9" x14ac:dyDescent="0.2">
      <c r="I6025" s="11"/>
    </row>
    <row r="6029" spans="9:9" x14ac:dyDescent="0.2">
      <c r="I6029" s="11"/>
    </row>
    <row r="6030" spans="9:9" x14ac:dyDescent="0.2">
      <c r="I6030" s="11"/>
    </row>
    <row r="6031" spans="9:9" x14ac:dyDescent="0.2">
      <c r="I6031" s="11"/>
    </row>
    <row r="6035" spans="9:9" x14ac:dyDescent="0.2">
      <c r="I6035" s="11"/>
    </row>
    <row r="6036" spans="9:9" x14ac:dyDescent="0.2">
      <c r="I6036" s="11"/>
    </row>
    <row r="6037" spans="9:9" x14ac:dyDescent="0.2">
      <c r="I6037" s="11"/>
    </row>
    <row r="6041" spans="9:9" x14ac:dyDescent="0.2">
      <c r="I6041" s="11"/>
    </row>
    <row r="6042" spans="9:9" x14ac:dyDescent="0.2">
      <c r="I6042" s="11"/>
    </row>
    <row r="6043" spans="9:9" x14ac:dyDescent="0.2">
      <c r="I6043" s="11"/>
    </row>
    <row r="6047" spans="9:9" x14ac:dyDescent="0.2">
      <c r="I6047" s="11"/>
    </row>
    <row r="6048" spans="9:9" x14ac:dyDescent="0.2">
      <c r="I6048" s="11"/>
    </row>
    <row r="6049" spans="9:9" x14ac:dyDescent="0.2">
      <c r="I6049" s="11"/>
    </row>
    <row r="6051" spans="9:9" x14ac:dyDescent="0.2">
      <c r="I6051" s="11"/>
    </row>
    <row r="6061" spans="9:9" x14ac:dyDescent="0.2">
      <c r="I6061" s="11"/>
    </row>
    <row r="6062" spans="9:9" x14ac:dyDescent="0.2">
      <c r="I6062" s="11"/>
    </row>
    <row r="6063" spans="9:9" x14ac:dyDescent="0.2">
      <c r="I6063" s="11"/>
    </row>
    <row r="6067" spans="9:9" x14ac:dyDescent="0.2">
      <c r="I6067" s="11"/>
    </row>
    <row r="6068" spans="9:9" x14ac:dyDescent="0.2">
      <c r="I6068" s="11"/>
    </row>
    <row r="6069" spans="9:9" x14ac:dyDescent="0.2">
      <c r="I6069" s="11"/>
    </row>
    <row r="6073" spans="9:9" x14ac:dyDescent="0.2">
      <c r="I6073" s="11"/>
    </row>
    <row r="6074" spans="9:9" x14ac:dyDescent="0.2">
      <c r="I6074" s="11"/>
    </row>
    <row r="6075" spans="9:9" x14ac:dyDescent="0.2">
      <c r="I6075" s="11"/>
    </row>
    <row r="6079" spans="9:9" x14ac:dyDescent="0.2">
      <c r="I6079" s="11"/>
    </row>
    <row r="6080" spans="9:9" x14ac:dyDescent="0.2">
      <c r="I6080" s="11"/>
    </row>
    <row r="6081" spans="9:9" x14ac:dyDescent="0.2">
      <c r="I6081" s="11"/>
    </row>
    <row r="6085" spans="9:9" x14ac:dyDescent="0.2">
      <c r="I6085" s="11"/>
    </row>
    <row r="6086" spans="9:9" x14ac:dyDescent="0.2">
      <c r="I6086" s="11"/>
    </row>
    <row r="6090" spans="9:9" x14ac:dyDescent="0.2">
      <c r="I6090" s="11"/>
    </row>
    <row r="6091" spans="9:9" x14ac:dyDescent="0.2">
      <c r="I6091" s="11"/>
    </row>
    <row r="6092" spans="9:9" x14ac:dyDescent="0.2">
      <c r="I6092" s="11"/>
    </row>
    <row r="6096" spans="9:9" x14ac:dyDescent="0.2">
      <c r="I6096" s="11"/>
    </row>
    <row r="6098" spans="9:9" x14ac:dyDescent="0.2">
      <c r="I6098" s="11"/>
    </row>
    <row r="6099" spans="9:9" x14ac:dyDescent="0.2">
      <c r="I6099" s="11"/>
    </row>
    <row r="6100" spans="9:9" x14ac:dyDescent="0.2">
      <c r="I6100" s="11"/>
    </row>
    <row r="6101" spans="9:9" x14ac:dyDescent="0.2">
      <c r="I6101" s="11"/>
    </row>
    <row r="6102" spans="9:9" x14ac:dyDescent="0.2">
      <c r="I6102" s="11"/>
    </row>
    <row r="6103" spans="9:9" x14ac:dyDescent="0.2">
      <c r="I6103" s="11"/>
    </row>
    <row r="6104" spans="9:9" x14ac:dyDescent="0.2">
      <c r="I6104" s="11"/>
    </row>
    <row r="6118" spans="9:9" x14ac:dyDescent="0.2">
      <c r="I6118" s="11"/>
    </row>
    <row r="6119" spans="9:9" x14ac:dyDescent="0.2">
      <c r="I6119" s="11"/>
    </row>
    <row r="6120" spans="9:9" x14ac:dyDescent="0.2">
      <c r="I6120" s="11"/>
    </row>
    <row r="6122" spans="9:9" x14ac:dyDescent="0.2">
      <c r="I6122" s="11"/>
    </row>
    <row r="6126" spans="9:9" x14ac:dyDescent="0.2">
      <c r="I6126" s="11"/>
    </row>
    <row r="6130" spans="9:9" x14ac:dyDescent="0.2">
      <c r="I6130" s="11"/>
    </row>
    <row r="6134" spans="9:9" x14ac:dyDescent="0.2">
      <c r="I6134" s="11"/>
    </row>
    <row r="6135" spans="9:9" x14ac:dyDescent="0.2">
      <c r="I6135" s="11"/>
    </row>
    <row r="6136" spans="9:9" x14ac:dyDescent="0.2">
      <c r="I6136" s="11"/>
    </row>
    <row r="6137" spans="9:9" x14ac:dyDescent="0.2">
      <c r="I6137" s="11"/>
    </row>
    <row r="6138" spans="9:9" x14ac:dyDescent="0.2">
      <c r="I6138" s="11"/>
    </row>
    <row r="6144" spans="9:9" x14ac:dyDescent="0.2">
      <c r="I6144" s="11"/>
    </row>
    <row r="6145" spans="9:9" x14ac:dyDescent="0.2">
      <c r="I6145" s="11"/>
    </row>
    <row r="6146" spans="9:9" x14ac:dyDescent="0.2">
      <c r="I6146" s="11"/>
    </row>
    <row r="6147" spans="9:9" x14ac:dyDescent="0.2">
      <c r="I6147" s="11"/>
    </row>
    <row r="6148" spans="9:9" x14ac:dyDescent="0.2">
      <c r="I6148" s="11"/>
    </row>
    <row r="6152" spans="9:9" x14ac:dyDescent="0.2">
      <c r="I6152" s="11"/>
    </row>
    <row r="6153" spans="9:9" x14ac:dyDescent="0.2">
      <c r="I6153" s="11"/>
    </row>
    <row r="6157" spans="9:9" x14ac:dyDescent="0.2">
      <c r="I6157" s="11"/>
    </row>
    <row r="6158" spans="9:9" x14ac:dyDescent="0.2">
      <c r="I6158" s="11"/>
    </row>
    <row r="6159" spans="9:9" x14ac:dyDescent="0.2">
      <c r="I6159" s="11"/>
    </row>
    <row r="6160" spans="9:9" x14ac:dyDescent="0.2">
      <c r="I6160" s="11"/>
    </row>
    <row r="6161" spans="9:9" x14ac:dyDescent="0.2">
      <c r="I6161" s="11"/>
    </row>
    <row r="6162" spans="9:9" x14ac:dyDescent="0.2">
      <c r="I6162" s="11"/>
    </row>
    <row r="6166" spans="9:9" x14ac:dyDescent="0.2">
      <c r="I6166" s="11"/>
    </row>
    <row r="6167" spans="9:9" x14ac:dyDescent="0.2">
      <c r="I6167" s="11"/>
    </row>
    <row r="6168" spans="9:9" x14ac:dyDescent="0.2">
      <c r="I6168" s="11"/>
    </row>
    <row r="6170" spans="9:9" x14ac:dyDescent="0.2">
      <c r="I6170" s="11"/>
    </row>
    <row r="6171" spans="9:9" x14ac:dyDescent="0.2">
      <c r="I6171" s="11"/>
    </row>
    <row r="6172" spans="9:9" x14ac:dyDescent="0.2">
      <c r="I6172" s="11"/>
    </row>
    <row r="6173" spans="9:9" x14ac:dyDescent="0.2">
      <c r="I6173" s="11"/>
    </row>
    <row r="6174" spans="9:9" x14ac:dyDescent="0.2">
      <c r="I6174" s="11"/>
    </row>
    <row r="6175" spans="9:9" x14ac:dyDescent="0.2">
      <c r="I6175" s="11"/>
    </row>
    <row r="6182" spans="9:9" x14ac:dyDescent="0.2">
      <c r="I6182" s="11"/>
    </row>
    <row r="6192" spans="9:9" x14ac:dyDescent="0.2">
      <c r="I6192" s="11"/>
    </row>
    <row r="6193" spans="9:9" x14ac:dyDescent="0.2">
      <c r="I6193" s="11"/>
    </row>
    <row r="6197" spans="9:9" x14ac:dyDescent="0.2">
      <c r="I6197" s="11"/>
    </row>
    <row r="6198" spans="9:9" x14ac:dyDescent="0.2">
      <c r="I6198" s="11"/>
    </row>
    <row r="6199" spans="9:9" x14ac:dyDescent="0.2">
      <c r="I6199" s="11"/>
    </row>
    <row r="6206" spans="9:9" x14ac:dyDescent="0.2">
      <c r="I6206" s="11"/>
    </row>
    <row r="6210" spans="9:9" x14ac:dyDescent="0.2">
      <c r="I6210" s="11"/>
    </row>
    <row r="6211" spans="9:9" x14ac:dyDescent="0.2">
      <c r="I6211" s="11"/>
    </row>
    <row r="6212" spans="9:9" x14ac:dyDescent="0.2">
      <c r="I6212" s="11"/>
    </row>
    <row r="6216" spans="9:9" x14ac:dyDescent="0.2">
      <c r="I6216" s="11"/>
    </row>
    <row r="6217" spans="9:9" x14ac:dyDescent="0.2">
      <c r="I6217" s="11"/>
    </row>
    <row r="6218" spans="9:9" x14ac:dyDescent="0.2">
      <c r="I6218" s="11"/>
    </row>
    <row r="6221" spans="9:9" x14ac:dyDescent="0.2">
      <c r="I6221" s="11"/>
    </row>
    <row r="6222" spans="9:9" x14ac:dyDescent="0.2">
      <c r="I6222" s="11"/>
    </row>
    <row r="6223" spans="9:9" x14ac:dyDescent="0.2">
      <c r="I6223" s="11"/>
    </row>
    <row r="6224" spans="9:9" x14ac:dyDescent="0.2">
      <c r="I6224" s="11"/>
    </row>
    <row r="6228" spans="9:9" x14ac:dyDescent="0.2">
      <c r="I6228" s="11"/>
    </row>
    <row r="6229" spans="9:9" x14ac:dyDescent="0.2">
      <c r="I6229" s="11"/>
    </row>
    <row r="6230" spans="9:9" x14ac:dyDescent="0.2">
      <c r="I6230" s="11"/>
    </row>
    <row r="6235" spans="9:9" x14ac:dyDescent="0.2">
      <c r="I6235" s="11"/>
    </row>
    <row r="6236" spans="9:9" x14ac:dyDescent="0.2">
      <c r="I6236" s="11"/>
    </row>
    <row r="6237" spans="9:9" x14ac:dyDescent="0.2">
      <c r="I6237" s="11"/>
    </row>
    <row r="6238" spans="9:9" x14ac:dyDescent="0.2">
      <c r="I6238" s="11"/>
    </row>
    <row r="6241" spans="9:9" x14ac:dyDescent="0.2">
      <c r="I6241" s="11"/>
    </row>
    <row r="6242" spans="9:9" x14ac:dyDescent="0.2">
      <c r="I6242" s="11"/>
    </row>
    <row r="6243" spans="9:9" x14ac:dyDescent="0.2">
      <c r="I6243" s="11"/>
    </row>
    <row r="6244" spans="9:9" x14ac:dyDescent="0.2">
      <c r="I6244" s="11"/>
    </row>
    <row r="6245" spans="9:9" x14ac:dyDescent="0.2">
      <c r="I6245" s="11"/>
    </row>
    <row r="6249" spans="9:9" x14ac:dyDescent="0.2">
      <c r="I6249" s="11"/>
    </row>
    <row r="6250" spans="9:9" x14ac:dyDescent="0.2">
      <c r="I6250" s="11"/>
    </row>
    <row r="6251" spans="9:9" x14ac:dyDescent="0.2">
      <c r="I6251" s="11"/>
    </row>
    <row r="6257" spans="9:9" x14ac:dyDescent="0.2">
      <c r="I6257" s="11"/>
    </row>
    <row r="6261" spans="9:9" x14ac:dyDescent="0.2">
      <c r="I6261" s="11"/>
    </row>
    <row r="6262" spans="9:9" x14ac:dyDescent="0.2">
      <c r="I6262" s="11"/>
    </row>
    <row r="6263" spans="9:9" x14ac:dyDescent="0.2">
      <c r="I6263" s="11"/>
    </row>
    <row r="6267" spans="9:9" x14ac:dyDescent="0.2">
      <c r="I6267" s="11"/>
    </row>
    <row r="6268" spans="9:9" x14ac:dyDescent="0.2">
      <c r="I6268" s="11"/>
    </row>
    <row r="6269" spans="9:9" x14ac:dyDescent="0.2">
      <c r="I6269" s="11"/>
    </row>
    <row r="6270" spans="9:9" x14ac:dyDescent="0.2">
      <c r="I6270" s="11"/>
    </row>
    <row r="6271" spans="9:9" x14ac:dyDescent="0.2">
      <c r="I6271" s="11"/>
    </row>
    <row r="6275" spans="9:9" x14ac:dyDescent="0.2">
      <c r="I6275" s="11"/>
    </row>
    <row r="6276" spans="9:9" x14ac:dyDescent="0.2">
      <c r="I6276" s="11"/>
    </row>
    <row r="6277" spans="9:9" x14ac:dyDescent="0.2">
      <c r="I6277" s="11"/>
    </row>
    <row r="6281" spans="9:9" x14ac:dyDescent="0.2">
      <c r="I6281" s="11"/>
    </row>
    <row r="6282" spans="9:9" x14ac:dyDescent="0.2">
      <c r="I6282" s="11"/>
    </row>
    <row r="6283" spans="9:9" x14ac:dyDescent="0.2">
      <c r="I6283" s="11"/>
    </row>
    <row r="6287" spans="9:9" x14ac:dyDescent="0.2">
      <c r="I6287" s="11"/>
    </row>
    <row r="6288" spans="9:9" x14ac:dyDescent="0.2">
      <c r="I6288" s="11"/>
    </row>
    <row r="6289" spans="9:9" x14ac:dyDescent="0.2">
      <c r="I6289" s="11"/>
    </row>
    <row r="6293" spans="9:9" x14ac:dyDescent="0.2">
      <c r="I6293" s="11"/>
    </row>
    <row r="6294" spans="9:9" x14ac:dyDescent="0.2">
      <c r="I6294" s="11"/>
    </row>
    <row r="6295" spans="9:9" x14ac:dyDescent="0.2">
      <c r="I6295" s="11"/>
    </row>
    <row r="6296" spans="9:9" x14ac:dyDescent="0.2">
      <c r="I6296" s="11"/>
    </row>
    <row r="6297" spans="9:9" x14ac:dyDescent="0.2">
      <c r="I6297" s="11"/>
    </row>
    <row r="6298" spans="9:9" x14ac:dyDescent="0.2">
      <c r="I6298" s="11"/>
    </row>
    <row r="6299" spans="9:9" x14ac:dyDescent="0.2">
      <c r="I6299" s="11"/>
    </row>
    <row r="6303" spans="9:9" x14ac:dyDescent="0.2">
      <c r="I6303" s="11"/>
    </row>
    <row r="6304" spans="9:9" x14ac:dyDescent="0.2">
      <c r="I6304" s="11"/>
    </row>
    <row r="6311" spans="9:9" x14ac:dyDescent="0.2">
      <c r="I6311" s="11"/>
    </row>
    <row r="6312" spans="9:9" x14ac:dyDescent="0.2">
      <c r="I6312" s="11"/>
    </row>
    <row r="6313" spans="9:9" x14ac:dyDescent="0.2">
      <c r="I6313" s="11"/>
    </row>
    <row r="6319" spans="9:9" x14ac:dyDescent="0.2">
      <c r="I6319" s="11"/>
    </row>
    <row r="6320" spans="9:9" x14ac:dyDescent="0.2">
      <c r="I6320" s="11"/>
    </row>
    <row r="6321" spans="9:9" x14ac:dyDescent="0.2">
      <c r="I6321" s="11"/>
    </row>
    <row r="6322" spans="9:9" x14ac:dyDescent="0.2">
      <c r="I6322" s="11"/>
    </row>
    <row r="6323" spans="9:9" x14ac:dyDescent="0.2">
      <c r="I6323" s="11"/>
    </row>
    <row r="6324" spans="9:9" x14ac:dyDescent="0.2">
      <c r="I6324" s="11"/>
    </row>
    <row r="6328" spans="9:9" x14ac:dyDescent="0.2">
      <c r="I6328" s="11"/>
    </row>
    <row r="6329" spans="9:9" x14ac:dyDescent="0.2">
      <c r="I6329" s="11"/>
    </row>
    <row r="6330" spans="9:9" x14ac:dyDescent="0.2">
      <c r="I6330" s="11"/>
    </row>
    <row r="6331" spans="9:9" x14ac:dyDescent="0.2">
      <c r="I6331" s="11"/>
    </row>
    <row r="6333" spans="9:9" x14ac:dyDescent="0.2">
      <c r="I6333" s="11"/>
    </row>
    <row r="6334" spans="9:9" x14ac:dyDescent="0.2">
      <c r="I6334" s="11"/>
    </row>
    <row r="6335" spans="9:9" x14ac:dyDescent="0.2">
      <c r="I6335" s="11"/>
    </row>
    <row r="6338" spans="9:9" x14ac:dyDescent="0.2">
      <c r="I6338" s="11"/>
    </row>
    <row r="6339" spans="9:9" x14ac:dyDescent="0.2">
      <c r="I6339" s="11"/>
    </row>
    <row r="6340" spans="9:9" x14ac:dyDescent="0.2">
      <c r="I6340" s="11"/>
    </row>
    <row r="6344" spans="9:9" x14ac:dyDescent="0.2">
      <c r="I6344" s="11"/>
    </row>
    <row r="6345" spans="9:9" x14ac:dyDescent="0.2">
      <c r="I6345" s="11"/>
    </row>
    <row r="6346" spans="9:9" x14ac:dyDescent="0.2">
      <c r="I6346" s="11"/>
    </row>
    <row r="6350" spans="9:9" x14ac:dyDescent="0.2">
      <c r="I6350" s="11"/>
    </row>
    <row r="6354" spans="9:9" x14ac:dyDescent="0.2">
      <c r="I6354" s="11"/>
    </row>
    <row r="6355" spans="9:9" x14ac:dyDescent="0.2">
      <c r="I6355" s="11"/>
    </row>
    <row r="6356" spans="9:9" x14ac:dyDescent="0.2">
      <c r="I6356" s="11"/>
    </row>
    <row r="6357" spans="9:9" x14ac:dyDescent="0.2">
      <c r="I6357" s="11"/>
    </row>
    <row r="6359" spans="9:9" x14ac:dyDescent="0.2">
      <c r="I6359" s="11"/>
    </row>
    <row r="6360" spans="9:9" x14ac:dyDescent="0.2">
      <c r="I6360" s="11"/>
    </row>
    <row r="6361" spans="9:9" x14ac:dyDescent="0.2">
      <c r="I6361" s="11"/>
    </row>
    <row r="6365" spans="9:9" x14ac:dyDescent="0.2">
      <c r="I6365" s="11"/>
    </row>
    <row r="6366" spans="9:9" x14ac:dyDescent="0.2">
      <c r="I6366" s="11"/>
    </row>
    <row r="6367" spans="9:9" x14ac:dyDescent="0.2">
      <c r="I6367" s="11"/>
    </row>
    <row r="6368" spans="9:9" x14ac:dyDescent="0.2">
      <c r="I6368" s="11"/>
    </row>
    <row r="6370" spans="9:9" x14ac:dyDescent="0.2">
      <c r="I6370" s="11"/>
    </row>
    <row r="6371" spans="9:9" x14ac:dyDescent="0.2">
      <c r="I6371" s="11"/>
    </row>
    <row r="6372" spans="9:9" x14ac:dyDescent="0.2">
      <c r="I6372" s="11"/>
    </row>
    <row r="6382" spans="9:9" x14ac:dyDescent="0.2">
      <c r="I6382" s="11"/>
    </row>
    <row r="6383" spans="9:9" x14ac:dyDescent="0.2">
      <c r="I6383" s="11"/>
    </row>
    <row r="6384" spans="9:9" x14ac:dyDescent="0.2">
      <c r="I6384" s="11"/>
    </row>
    <row r="6385" spans="9:9" x14ac:dyDescent="0.2">
      <c r="I6385" s="11"/>
    </row>
    <row r="6389" spans="9:9" x14ac:dyDescent="0.2">
      <c r="I6389" s="11"/>
    </row>
    <row r="6390" spans="9:9" x14ac:dyDescent="0.2">
      <c r="I6390" s="11"/>
    </row>
    <row r="6391" spans="9:9" x14ac:dyDescent="0.2">
      <c r="I6391" s="11"/>
    </row>
    <row r="6392" spans="9:9" x14ac:dyDescent="0.2">
      <c r="I6392" s="11"/>
    </row>
    <row r="6393" spans="9:9" x14ac:dyDescent="0.2">
      <c r="I6393" s="11"/>
    </row>
    <row r="6394" spans="9:9" x14ac:dyDescent="0.2">
      <c r="I6394" s="11"/>
    </row>
    <row r="6398" spans="9:9" x14ac:dyDescent="0.2">
      <c r="I6398" s="11"/>
    </row>
    <row r="6402" spans="9:9" x14ac:dyDescent="0.2">
      <c r="I6402" s="11"/>
    </row>
    <row r="6403" spans="9:9" x14ac:dyDescent="0.2">
      <c r="I6403" s="11"/>
    </row>
    <row r="6404" spans="9:9" x14ac:dyDescent="0.2">
      <c r="I6404" s="11"/>
    </row>
    <row r="6410" spans="9:9" x14ac:dyDescent="0.2">
      <c r="I6410" s="11"/>
    </row>
    <row r="6411" spans="9:9" x14ac:dyDescent="0.2">
      <c r="I6411" s="11"/>
    </row>
    <row r="6412" spans="9:9" x14ac:dyDescent="0.2">
      <c r="I6412" s="11"/>
    </row>
    <row r="6418" spans="9:9" x14ac:dyDescent="0.2">
      <c r="I6418" s="11"/>
    </row>
    <row r="6419" spans="9:9" x14ac:dyDescent="0.2">
      <c r="I6419" s="11"/>
    </row>
    <row r="6420" spans="9:9" x14ac:dyDescent="0.2">
      <c r="I6420" s="11"/>
    </row>
    <row r="6421" spans="9:9" x14ac:dyDescent="0.2">
      <c r="I6421" s="11"/>
    </row>
    <row r="6422" spans="9:9" x14ac:dyDescent="0.2">
      <c r="I6422" s="11"/>
    </row>
    <row r="6426" spans="9:9" x14ac:dyDescent="0.2">
      <c r="I6426" s="11"/>
    </row>
    <row r="6427" spans="9:9" x14ac:dyDescent="0.2">
      <c r="I6427" s="11"/>
    </row>
    <row r="6428" spans="9:9" x14ac:dyDescent="0.2">
      <c r="I6428" s="11"/>
    </row>
    <row r="6429" spans="9:9" x14ac:dyDescent="0.2">
      <c r="I6429" s="11"/>
    </row>
    <row r="6430" spans="9:9" x14ac:dyDescent="0.2">
      <c r="I6430" s="11"/>
    </row>
    <row r="6434" spans="9:9" x14ac:dyDescent="0.2">
      <c r="I6434" s="11"/>
    </row>
    <row r="6435" spans="9:9" x14ac:dyDescent="0.2">
      <c r="I6435" s="11"/>
    </row>
    <row r="6436" spans="9:9" x14ac:dyDescent="0.2">
      <c r="I6436" s="11"/>
    </row>
    <row r="6437" spans="9:9" x14ac:dyDescent="0.2">
      <c r="I6437" s="11"/>
    </row>
    <row r="6438" spans="9:9" x14ac:dyDescent="0.2">
      <c r="I6438" s="11"/>
    </row>
    <row r="6443" spans="9:9" x14ac:dyDescent="0.2">
      <c r="I6443" s="11"/>
    </row>
    <row r="6444" spans="9:9" x14ac:dyDescent="0.2">
      <c r="I6444" s="11"/>
    </row>
    <row r="6445" spans="9:9" x14ac:dyDescent="0.2">
      <c r="I6445" s="11"/>
    </row>
    <row r="6447" spans="9:9" x14ac:dyDescent="0.2">
      <c r="I6447" s="11"/>
    </row>
    <row r="6448" spans="9:9" x14ac:dyDescent="0.2">
      <c r="I6448" s="11"/>
    </row>
    <row r="6449" spans="9:9" x14ac:dyDescent="0.2">
      <c r="I6449" s="11"/>
    </row>
    <row r="6452" spans="9:9" x14ac:dyDescent="0.2">
      <c r="I6452" s="11"/>
    </row>
    <row r="6458" spans="9:9" x14ac:dyDescent="0.2">
      <c r="I6458" s="11"/>
    </row>
    <row r="6459" spans="9:9" x14ac:dyDescent="0.2">
      <c r="I6459" s="11"/>
    </row>
    <row r="6460" spans="9:9" x14ac:dyDescent="0.2">
      <c r="I6460" s="11"/>
    </row>
    <row r="6464" spans="9:9" x14ac:dyDescent="0.2">
      <c r="I6464" s="11"/>
    </row>
    <row r="6465" spans="9:9" x14ac:dyDescent="0.2">
      <c r="I6465" s="11"/>
    </row>
    <row r="6466" spans="9:9" x14ac:dyDescent="0.2">
      <c r="I6466" s="11"/>
    </row>
    <row r="6467" spans="9:9" x14ac:dyDescent="0.2">
      <c r="I6467" s="11"/>
    </row>
    <row r="6468" spans="9:9" x14ac:dyDescent="0.2">
      <c r="I6468" s="11"/>
    </row>
    <row r="6472" spans="9:9" x14ac:dyDescent="0.2">
      <c r="I6472" s="11"/>
    </row>
    <row r="6473" spans="9:9" x14ac:dyDescent="0.2">
      <c r="I6473" s="11"/>
    </row>
    <row r="6474" spans="9:9" x14ac:dyDescent="0.2">
      <c r="I6474" s="11"/>
    </row>
    <row r="6478" spans="9:9" x14ac:dyDescent="0.2">
      <c r="I6478" s="11"/>
    </row>
    <row r="6479" spans="9:9" x14ac:dyDescent="0.2">
      <c r="I6479" s="11"/>
    </row>
    <row r="6480" spans="9:9" x14ac:dyDescent="0.2">
      <c r="I6480" s="11"/>
    </row>
    <row r="6482" spans="9:9" x14ac:dyDescent="0.2">
      <c r="I6482" s="11"/>
    </row>
    <row r="6483" spans="9:9" x14ac:dyDescent="0.2">
      <c r="I6483" s="11"/>
    </row>
    <row r="6486" spans="9:9" x14ac:dyDescent="0.2">
      <c r="I6486" s="11"/>
    </row>
    <row r="6487" spans="9:9" x14ac:dyDescent="0.2">
      <c r="I6487" s="11"/>
    </row>
    <row r="6488" spans="9:9" x14ac:dyDescent="0.2">
      <c r="I6488" s="11"/>
    </row>
    <row r="6489" spans="9:9" x14ac:dyDescent="0.2">
      <c r="I6489" s="11"/>
    </row>
    <row r="6490" spans="9:9" x14ac:dyDescent="0.2">
      <c r="I6490" s="11"/>
    </row>
    <row r="6491" spans="9:9" x14ac:dyDescent="0.2">
      <c r="I6491" s="11"/>
    </row>
    <row r="6492" spans="9:9" x14ac:dyDescent="0.2">
      <c r="I6492" s="11"/>
    </row>
    <row r="6493" spans="9:9" x14ac:dyDescent="0.2">
      <c r="I6493" s="11"/>
    </row>
    <row r="6495" spans="9:9" x14ac:dyDescent="0.2">
      <c r="I6495" s="11"/>
    </row>
    <row r="6496" spans="9:9" x14ac:dyDescent="0.2">
      <c r="I6496" s="11"/>
    </row>
    <row r="6497" spans="9:9" x14ac:dyDescent="0.2">
      <c r="I6497" s="11"/>
    </row>
    <row r="6499" spans="9:9" x14ac:dyDescent="0.2">
      <c r="I6499" s="11"/>
    </row>
    <row r="6500" spans="9:9" x14ac:dyDescent="0.2">
      <c r="I6500" s="11"/>
    </row>
    <row r="6501" spans="9:9" x14ac:dyDescent="0.2">
      <c r="I6501" s="11"/>
    </row>
    <row r="6504" spans="9:9" x14ac:dyDescent="0.2">
      <c r="I6504" s="11"/>
    </row>
    <row r="6505" spans="9:9" x14ac:dyDescent="0.2">
      <c r="I6505" s="11"/>
    </row>
    <row r="6506" spans="9:9" x14ac:dyDescent="0.2">
      <c r="I6506" s="11"/>
    </row>
    <row r="6509" spans="9:9" x14ac:dyDescent="0.2">
      <c r="I6509" s="11"/>
    </row>
    <row r="6510" spans="9:9" x14ac:dyDescent="0.2">
      <c r="I6510" s="11"/>
    </row>
    <row r="6511" spans="9:9" x14ac:dyDescent="0.2">
      <c r="I6511" s="11"/>
    </row>
    <row r="6514" spans="9:9" x14ac:dyDescent="0.2">
      <c r="I6514" s="11"/>
    </row>
    <row r="6515" spans="9:9" x14ac:dyDescent="0.2">
      <c r="I6515" s="11"/>
    </row>
    <row r="6519" spans="9:9" x14ac:dyDescent="0.2">
      <c r="I6519" s="11"/>
    </row>
    <row r="6520" spans="9:9" x14ac:dyDescent="0.2">
      <c r="I6520" s="11"/>
    </row>
    <row r="6521" spans="9:9" x14ac:dyDescent="0.2">
      <c r="I6521" s="11"/>
    </row>
    <row r="6525" spans="9:9" x14ac:dyDescent="0.2">
      <c r="I6525" s="11"/>
    </row>
    <row r="6530" spans="9:9" x14ac:dyDescent="0.2">
      <c r="I6530" s="11"/>
    </row>
    <row r="6531" spans="9:9" x14ac:dyDescent="0.2">
      <c r="I6531" s="11"/>
    </row>
    <row r="6535" spans="9:9" x14ac:dyDescent="0.2">
      <c r="I6535" s="11"/>
    </row>
    <row r="6536" spans="9:9" x14ac:dyDescent="0.2">
      <c r="I6536" s="11"/>
    </row>
    <row r="6540" spans="9:9" x14ac:dyDescent="0.2">
      <c r="I6540" s="11"/>
    </row>
    <row r="6548" spans="9:9" x14ac:dyDescent="0.2">
      <c r="I6548" s="11"/>
    </row>
    <row r="6549" spans="9:9" x14ac:dyDescent="0.2">
      <c r="I6549" s="11"/>
    </row>
    <row r="6550" spans="9:9" x14ac:dyDescent="0.2">
      <c r="I6550" s="11"/>
    </row>
    <row r="6552" spans="9:9" x14ac:dyDescent="0.2">
      <c r="I6552" s="11"/>
    </row>
    <row r="6553" spans="9:9" x14ac:dyDescent="0.2">
      <c r="I6553" s="11"/>
    </row>
    <row r="6554" spans="9:9" x14ac:dyDescent="0.2">
      <c r="I6554" s="11"/>
    </row>
    <row r="6557" spans="9:9" x14ac:dyDescent="0.2">
      <c r="I6557" s="11"/>
    </row>
    <row r="6558" spans="9:9" x14ac:dyDescent="0.2">
      <c r="I6558" s="11"/>
    </row>
    <row r="6559" spans="9:9" x14ac:dyDescent="0.2">
      <c r="I6559" s="11"/>
    </row>
    <row r="6562" spans="9:9" x14ac:dyDescent="0.2">
      <c r="I6562" s="11"/>
    </row>
    <row r="6563" spans="9:9" x14ac:dyDescent="0.2">
      <c r="I6563" s="11"/>
    </row>
    <row r="6564" spans="9:9" x14ac:dyDescent="0.2">
      <c r="I6564" s="11"/>
    </row>
    <row r="6568" spans="9:9" x14ac:dyDescent="0.2">
      <c r="I6568" s="11"/>
    </row>
    <row r="6569" spans="9:9" x14ac:dyDescent="0.2">
      <c r="I6569" s="11"/>
    </row>
    <row r="6570" spans="9:9" x14ac:dyDescent="0.2">
      <c r="I6570" s="11"/>
    </row>
    <row r="6574" spans="9:9" x14ac:dyDescent="0.2">
      <c r="I6574" s="11"/>
    </row>
    <row r="6575" spans="9:9" x14ac:dyDescent="0.2">
      <c r="I6575" s="11"/>
    </row>
    <row r="6576" spans="9:9" x14ac:dyDescent="0.2">
      <c r="I6576" s="11"/>
    </row>
    <row r="6580" spans="9:9" x14ac:dyDescent="0.2">
      <c r="I6580" s="11"/>
    </row>
    <row r="6581" spans="9:9" x14ac:dyDescent="0.2">
      <c r="I6581" s="11"/>
    </row>
    <row r="6582" spans="9:9" x14ac:dyDescent="0.2">
      <c r="I6582" s="11"/>
    </row>
    <row r="6586" spans="9:9" x14ac:dyDescent="0.2">
      <c r="I6586" s="11"/>
    </row>
    <row r="6587" spans="9:9" x14ac:dyDescent="0.2">
      <c r="I6587" s="11"/>
    </row>
    <row r="6589" spans="9:9" x14ac:dyDescent="0.2">
      <c r="I6589" s="11"/>
    </row>
    <row r="6590" spans="9:9" x14ac:dyDescent="0.2">
      <c r="I6590" s="11"/>
    </row>
    <row r="6591" spans="9:9" x14ac:dyDescent="0.2">
      <c r="I6591" s="11"/>
    </row>
    <row r="6597" spans="9:9" x14ac:dyDescent="0.2">
      <c r="I6597" s="11"/>
    </row>
    <row r="6598" spans="9:9" x14ac:dyDescent="0.2">
      <c r="I6598" s="11"/>
    </row>
    <row r="6599" spans="9:9" x14ac:dyDescent="0.2">
      <c r="I6599" s="11"/>
    </row>
    <row r="6600" spans="9:9" x14ac:dyDescent="0.2">
      <c r="I6600" s="11"/>
    </row>
    <row r="6604" spans="9:9" x14ac:dyDescent="0.2">
      <c r="I6604" s="11"/>
    </row>
    <row r="6605" spans="9:9" x14ac:dyDescent="0.2">
      <c r="I6605" s="11"/>
    </row>
    <row r="6606" spans="9:9" x14ac:dyDescent="0.2">
      <c r="I6606" s="11"/>
    </row>
    <row r="6612" spans="9:9" x14ac:dyDescent="0.2">
      <c r="I6612" s="11"/>
    </row>
    <row r="6616" spans="9:9" x14ac:dyDescent="0.2">
      <c r="I6616" s="11"/>
    </row>
    <row r="6617" spans="9:9" x14ac:dyDescent="0.2">
      <c r="I6617" s="11"/>
    </row>
    <row r="6618" spans="9:9" x14ac:dyDescent="0.2">
      <c r="I6618" s="11"/>
    </row>
    <row r="6619" spans="9:9" x14ac:dyDescent="0.2">
      <c r="I6619" s="11"/>
    </row>
    <row r="6623" spans="9:9" x14ac:dyDescent="0.2">
      <c r="I6623" s="11"/>
    </row>
    <row r="6624" spans="9:9" x14ac:dyDescent="0.2">
      <c r="I6624" s="11"/>
    </row>
    <row r="6625" spans="9:9" x14ac:dyDescent="0.2">
      <c r="I6625" s="11"/>
    </row>
    <row r="6628" spans="9:9" x14ac:dyDescent="0.2">
      <c r="I6628" s="11"/>
    </row>
    <row r="6635" spans="9:9" x14ac:dyDescent="0.2">
      <c r="I6635" s="11"/>
    </row>
    <row r="6636" spans="9:9" x14ac:dyDescent="0.2">
      <c r="I6636" s="11"/>
    </row>
    <row r="6637" spans="9:9" x14ac:dyDescent="0.2">
      <c r="I6637" s="11"/>
    </row>
    <row r="6639" spans="9:9" x14ac:dyDescent="0.2">
      <c r="I6639" s="11"/>
    </row>
    <row r="6640" spans="9:9" x14ac:dyDescent="0.2">
      <c r="I6640" s="11"/>
    </row>
    <row r="6641" spans="9:9" x14ac:dyDescent="0.2">
      <c r="I6641" s="11"/>
    </row>
    <row r="6642" spans="9:9" x14ac:dyDescent="0.2">
      <c r="I6642" s="11"/>
    </row>
    <row r="6643" spans="9:9" x14ac:dyDescent="0.2">
      <c r="I6643" s="11"/>
    </row>
    <row r="6647" spans="9:9" x14ac:dyDescent="0.2">
      <c r="I6647" s="11"/>
    </row>
    <row r="6651" spans="9:9" x14ac:dyDescent="0.2">
      <c r="I6651" s="11"/>
    </row>
    <row r="6652" spans="9:9" x14ac:dyDescent="0.2">
      <c r="I6652" s="11"/>
    </row>
    <row r="6653" spans="9:9" x14ac:dyDescent="0.2">
      <c r="I6653" s="11"/>
    </row>
    <row r="6658" spans="9:9" x14ac:dyDescent="0.2">
      <c r="I6658" s="11"/>
    </row>
    <row r="6659" spans="9:9" x14ac:dyDescent="0.2">
      <c r="I6659" s="11"/>
    </row>
    <row r="6660" spans="9:9" x14ac:dyDescent="0.2">
      <c r="I6660" s="11"/>
    </row>
    <row r="6664" spans="9:9" x14ac:dyDescent="0.2">
      <c r="I6664" s="11"/>
    </row>
    <row r="6665" spans="9:9" x14ac:dyDescent="0.2">
      <c r="I6665" s="11"/>
    </row>
    <row r="6666" spans="9:9" x14ac:dyDescent="0.2">
      <c r="I6666" s="11"/>
    </row>
    <row r="6670" spans="9:9" x14ac:dyDescent="0.2">
      <c r="I6670" s="11"/>
    </row>
    <row r="6673" spans="9:9" x14ac:dyDescent="0.2">
      <c r="I6673" s="11"/>
    </row>
    <row r="6674" spans="9:9" x14ac:dyDescent="0.2">
      <c r="I6674" s="11"/>
    </row>
    <row r="6675" spans="9:9" x14ac:dyDescent="0.2">
      <c r="I6675" s="11"/>
    </row>
    <row r="6686" spans="9:9" x14ac:dyDescent="0.2">
      <c r="I6686" s="11"/>
    </row>
    <row r="6687" spans="9:9" x14ac:dyDescent="0.2">
      <c r="I6687" s="11"/>
    </row>
    <row r="6688" spans="9:9" x14ac:dyDescent="0.2">
      <c r="I6688" s="11"/>
    </row>
    <row r="6689" spans="9:9" x14ac:dyDescent="0.2">
      <c r="I6689" s="11"/>
    </row>
    <row r="6691" spans="9:9" x14ac:dyDescent="0.2">
      <c r="I6691" s="11"/>
    </row>
    <row r="6695" spans="9:9" x14ac:dyDescent="0.2">
      <c r="I6695" s="11"/>
    </row>
    <row r="6696" spans="9:9" x14ac:dyDescent="0.2">
      <c r="I6696" s="11"/>
    </row>
    <row r="6697" spans="9:9" x14ac:dyDescent="0.2">
      <c r="I6697" s="11"/>
    </row>
    <row r="6701" spans="9:9" x14ac:dyDescent="0.2">
      <c r="I6701" s="11"/>
    </row>
    <row r="6702" spans="9:9" x14ac:dyDescent="0.2">
      <c r="I6702" s="11"/>
    </row>
    <row r="6703" spans="9:9" x14ac:dyDescent="0.2">
      <c r="I6703" s="11"/>
    </row>
    <row r="6714" spans="9:9" x14ac:dyDescent="0.2">
      <c r="I6714" s="11"/>
    </row>
    <row r="6715" spans="9:9" x14ac:dyDescent="0.2">
      <c r="I6715" s="11"/>
    </row>
    <row r="6716" spans="9:9" x14ac:dyDescent="0.2">
      <c r="I6716" s="11"/>
    </row>
    <row r="6720" spans="9:9" x14ac:dyDescent="0.2">
      <c r="I6720" s="11"/>
    </row>
    <row r="6721" spans="9:9" x14ac:dyDescent="0.2">
      <c r="I6721" s="11"/>
    </row>
    <row r="6722" spans="9:9" x14ac:dyDescent="0.2">
      <c r="I6722" s="11"/>
    </row>
    <row r="6723" spans="9:9" x14ac:dyDescent="0.2">
      <c r="I6723" s="11"/>
    </row>
    <row r="6727" spans="9:9" x14ac:dyDescent="0.2">
      <c r="I6727" s="11"/>
    </row>
    <row r="6729" spans="9:9" x14ac:dyDescent="0.2">
      <c r="I6729" s="11"/>
    </row>
    <row r="6732" spans="9:9" x14ac:dyDescent="0.2">
      <c r="I6732" s="11"/>
    </row>
    <row r="6739" spans="9:9" x14ac:dyDescent="0.2">
      <c r="I6739" s="11"/>
    </row>
    <row r="6743" spans="9:9" x14ac:dyDescent="0.2">
      <c r="I6743" s="11"/>
    </row>
    <row r="6744" spans="9:9" x14ac:dyDescent="0.2">
      <c r="I6744" s="11"/>
    </row>
    <row r="6745" spans="9:9" x14ac:dyDescent="0.2">
      <c r="I6745" s="11"/>
    </row>
    <row r="6749" spans="9:9" x14ac:dyDescent="0.2">
      <c r="I6749" s="11"/>
    </row>
    <row r="6750" spans="9:9" x14ac:dyDescent="0.2">
      <c r="I6750" s="11"/>
    </row>
    <row r="6751" spans="9:9" x14ac:dyDescent="0.2">
      <c r="I6751" s="11"/>
    </row>
    <row r="6754" spans="9:9" x14ac:dyDescent="0.2">
      <c r="I6754" s="11"/>
    </row>
    <row r="6755" spans="9:9" x14ac:dyDescent="0.2">
      <c r="I6755" s="11"/>
    </row>
    <row r="6756" spans="9:9" x14ac:dyDescent="0.2">
      <c r="I6756" s="11"/>
    </row>
    <row r="6760" spans="9:9" x14ac:dyDescent="0.2">
      <c r="I6760" s="11"/>
    </row>
    <row r="6764" spans="9:9" x14ac:dyDescent="0.2">
      <c r="I6764" s="11"/>
    </row>
    <row r="6765" spans="9:9" x14ac:dyDescent="0.2">
      <c r="I6765" s="11"/>
    </row>
    <row r="6766" spans="9:9" x14ac:dyDescent="0.2">
      <c r="I6766" s="11"/>
    </row>
    <row r="6770" spans="9:9" x14ac:dyDescent="0.2">
      <c r="I6770" s="11"/>
    </row>
    <row r="6771" spans="9:9" x14ac:dyDescent="0.2">
      <c r="I6771" s="11"/>
    </row>
    <row r="6775" spans="9:9" x14ac:dyDescent="0.2">
      <c r="I6775" s="11"/>
    </row>
    <row r="6776" spans="9:9" x14ac:dyDescent="0.2">
      <c r="I6776" s="11"/>
    </row>
    <row r="6777" spans="9:9" x14ac:dyDescent="0.2">
      <c r="I6777" s="11"/>
    </row>
    <row r="6781" spans="9:9" x14ac:dyDescent="0.2">
      <c r="I6781" s="11"/>
    </row>
    <row r="6782" spans="9:9" x14ac:dyDescent="0.2">
      <c r="I6782" s="11"/>
    </row>
    <row r="6783" spans="9:9" x14ac:dyDescent="0.2">
      <c r="I6783" s="11"/>
    </row>
    <row r="6784" spans="9:9" x14ac:dyDescent="0.2">
      <c r="I6784" s="11"/>
    </row>
    <row r="6786" spans="9:9" x14ac:dyDescent="0.2">
      <c r="I6786" s="11"/>
    </row>
    <row r="6787" spans="9:9" x14ac:dyDescent="0.2">
      <c r="I6787" s="11"/>
    </row>
    <row r="6788" spans="9:9" x14ac:dyDescent="0.2">
      <c r="I6788" s="11"/>
    </row>
    <row r="6789" spans="9:9" x14ac:dyDescent="0.2">
      <c r="I6789" s="11"/>
    </row>
    <row r="6791" spans="9:9" x14ac:dyDescent="0.2">
      <c r="I6791" s="11"/>
    </row>
    <row r="6792" spans="9:9" x14ac:dyDescent="0.2">
      <c r="I6792" s="11"/>
    </row>
    <row r="6793" spans="9:9" x14ac:dyDescent="0.2">
      <c r="I6793" s="11"/>
    </row>
    <row r="6794" spans="9:9" x14ac:dyDescent="0.2">
      <c r="I6794" s="11"/>
    </row>
    <row r="6795" spans="9:9" x14ac:dyDescent="0.2">
      <c r="I6795" s="11"/>
    </row>
    <row r="6796" spans="9:9" x14ac:dyDescent="0.2">
      <c r="I6796" s="11"/>
    </row>
    <row r="6798" spans="9:9" x14ac:dyDescent="0.2">
      <c r="I6798" s="11"/>
    </row>
    <row r="6799" spans="9:9" x14ac:dyDescent="0.2">
      <c r="I6799" s="11"/>
    </row>
    <row r="6800" spans="9:9" x14ac:dyDescent="0.2">
      <c r="I6800" s="11"/>
    </row>
    <row r="6801" spans="9:9" x14ac:dyDescent="0.2">
      <c r="I6801" s="11"/>
    </row>
    <row r="6805" spans="9:9" x14ac:dyDescent="0.2">
      <c r="I6805" s="11"/>
    </row>
    <row r="6806" spans="9:9" x14ac:dyDescent="0.2">
      <c r="I6806" s="11"/>
    </row>
    <row r="6807" spans="9:9" x14ac:dyDescent="0.2">
      <c r="I6807" s="11"/>
    </row>
    <row r="6813" spans="9:9" x14ac:dyDescent="0.2">
      <c r="I6813" s="11"/>
    </row>
    <row r="6814" spans="9:9" x14ac:dyDescent="0.2">
      <c r="I6814" s="11"/>
    </row>
    <row r="6816" spans="9:9" x14ac:dyDescent="0.2">
      <c r="I6816" s="11"/>
    </row>
    <row r="6817" spans="9:9" x14ac:dyDescent="0.2">
      <c r="I6817" s="11"/>
    </row>
    <row r="6818" spans="9:9" x14ac:dyDescent="0.2">
      <c r="I6818" s="11"/>
    </row>
    <row r="6822" spans="9:9" x14ac:dyDescent="0.2">
      <c r="I6822" s="11"/>
    </row>
    <row r="6823" spans="9:9" x14ac:dyDescent="0.2">
      <c r="I6823" s="11"/>
    </row>
    <row r="6827" spans="9:9" x14ac:dyDescent="0.2">
      <c r="I6827" s="11"/>
    </row>
    <row r="6828" spans="9:9" x14ac:dyDescent="0.2">
      <c r="I6828" s="11"/>
    </row>
    <row r="6829" spans="9:9" x14ac:dyDescent="0.2">
      <c r="I6829" s="11"/>
    </row>
    <row r="6833" spans="9:9" x14ac:dyDescent="0.2">
      <c r="I6833" s="11"/>
    </row>
    <row r="6834" spans="9:9" x14ac:dyDescent="0.2">
      <c r="I6834" s="11"/>
    </row>
    <row r="6835" spans="9:9" x14ac:dyDescent="0.2">
      <c r="I6835" s="11"/>
    </row>
    <row r="6839" spans="9:9" x14ac:dyDescent="0.2">
      <c r="I6839" s="11"/>
    </row>
    <row r="6840" spans="9:9" x14ac:dyDescent="0.2">
      <c r="I6840" s="11"/>
    </row>
    <row r="6841" spans="9:9" x14ac:dyDescent="0.2">
      <c r="I6841" s="11"/>
    </row>
    <row r="6842" spans="9:9" x14ac:dyDescent="0.2">
      <c r="I6842" s="11"/>
    </row>
    <row r="6846" spans="9:9" x14ac:dyDescent="0.2">
      <c r="I6846" s="11"/>
    </row>
    <row r="6847" spans="9:9" x14ac:dyDescent="0.2">
      <c r="I6847" s="11"/>
    </row>
    <row r="6848" spans="9:9" x14ac:dyDescent="0.2">
      <c r="I6848" s="11"/>
    </row>
    <row r="6852" spans="9:9" x14ac:dyDescent="0.2">
      <c r="I6852" s="11"/>
    </row>
    <row r="6853" spans="9:9" x14ac:dyDescent="0.2">
      <c r="I6853" s="11"/>
    </row>
    <row r="6854" spans="9:9" x14ac:dyDescent="0.2">
      <c r="I6854" s="11"/>
    </row>
    <row r="6855" spans="9:9" x14ac:dyDescent="0.2">
      <c r="I6855" s="11"/>
    </row>
    <row r="6858" spans="9:9" x14ac:dyDescent="0.2">
      <c r="I6858" s="11"/>
    </row>
    <row r="6860" spans="9:9" x14ac:dyDescent="0.2">
      <c r="I6860" s="11"/>
    </row>
    <row r="6861" spans="9:9" x14ac:dyDescent="0.2">
      <c r="I6861" s="11"/>
    </row>
    <row r="6862" spans="9:9" x14ac:dyDescent="0.2">
      <c r="I6862" s="11"/>
    </row>
    <row r="6866" spans="9:9" x14ac:dyDescent="0.2">
      <c r="I6866" s="11"/>
    </row>
    <row r="6867" spans="9:9" x14ac:dyDescent="0.2">
      <c r="I6867" s="11"/>
    </row>
    <row r="6868" spans="9:9" x14ac:dyDescent="0.2">
      <c r="I6868" s="11"/>
    </row>
    <row r="6869" spans="9:9" x14ac:dyDescent="0.2">
      <c r="I6869" s="11"/>
    </row>
    <row r="6872" spans="9:9" x14ac:dyDescent="0.2">
      <c r="I6872" s="11"/>
    </row>
    <row r="6873" spans="9:9" x14ac:dyDescent="0.2">
      <c r="I6873" s="11"/>
    </row>
    <row r="6874" spans="9:9" x14ac:dyDescent="0.2">
      <c r="I6874" s="11"/>
    </row>
    <row r="6878" spans="9:9" x14ac:dyDescent="0.2">
      <c r="I6878" s="11"/>
    </row>
    <row r="6879" spans="9:9" x14ac:dyDescent="0.2">
      <c r="I6879" s="11"/>
    </row>
    <row r="6880" spans="9:9" x14ac:dyDescent="0.2">
      <c r="I6880" s="11"/>
    </row>
    <row r="6882" spans="9:9" x14ac:dyDescent="0.2">
      <c r="I6882" s="11"/>
    </row>
    <row r="6883" spans="9:9" x14ac:dyDescent="0.2">
      <c r="I6883" s="11"/>
    </row>
    <row r="6884" spans="9:9" x14ac:dyDescent="0.2">
      <c r="I6884" s="11"/>
    </row>
    <row r="6886" spans="9:9" x14ac:dyDescent="0.2">
      <c r="I6886" s="11"/>
    </row>
    <row r="6887" spans="9:9" x14ac:dyDescent="0.2">
      <c r="I6887" s="11"/>
    </row>
    <row r="6891" spans="9:9" x14ac:dyDescent="0.2">
      <c r="I6891" s="11"/>
    </row>
    <row r="6892" spans="9:9" x14ac:dyDescent="0.2">
      <c r="I6892" s="11"/>
    </row>
    <row r="6893" spans="9:9" x14ac:dyDescent="0.2">
      <c r="I6893" s="11"/>
    </row>
    <row r="6894" spans="9:9" x14ac:dyDescent="0.2">
      <c r="I6894" s="11"/>
    </row>
    <row r="6895" spans="9:9" x14ac:dyDescent="0.2">
      <c r="I6895" s="11"/>
    </row>
    <row r="6897" spans="9:9" x14ac:dyDescent="0.2">
      <c r="I6897" s="11"/>
    </row>
    <row r="6898" spans="9:9" x14ac:dyDescent="0.2">
      <c r="I6898" s="11"/>
    </row>
    <row r="6899" spans="9:9" x14ac:dyDescent="0.2">
      <c r="I6899" s="11"/>
    </row>
    <row r="6902" spans="9:9" x14ac:dyDescent="0.2">
      <c r="I6902" s="11"/>
    </row>
    <row r="6903" spans="9:9" x14ac:dyDescent="0.2">
      <c r="I6903" s="11"/>
    </row>
    <row r="6904" spans="9:9" x14ac:dyDescent="0.2">
      <c r="I6904" s="11"/>
    </row>
    <row r="6907" spans="9:9" x14ac:dyDescent="0.2">
      <c r="I6907" s="11"/>
    </row>
    <row r="6908" spans="9:9" x14ac:dyDescent="0.2">
      <c r="I6908" s="11"/>
    </row>
    <row r="6909" spans="9:9" x14ac:dyDescent="0.2">
      <c r="I6909" s="11"/>
    </row>
    <row r="6915" spans="9:9" x14ac:dyDescent="0.2">
      <c r="I6915" s="11"/>
    </row>
    <row r="6916" spans="9:9" x14ac:dyDescent="0.2">
      <c r="I6916" s="11"/>
    </row>
    <row r="6917" spans="9:9" x14ac:dyDescent="0.2">
      <c r="I6917" s="11"/>
    </row>
    <row r="6918" spans="9:9" x14ac:dyDescent="0.2">
      <c r="I6918" s="11"/>
    </row>
    <row r="6919" spans="9:9" x14ac:dyDescent="0.2">
      <c r="I6919" s="11"/>
    </row>
    <row r="6920" spans="9:9" x14ac:dyDescent="0.2">
      <c r="I6920" s="11"/>
    </row>
    <row r="6921" spans="9:9" x14ac:dyDescent="0.2">
      <c r="I6921" s="11"/>
    </row>
    <row r="6925" spans="9:9" x14ac:dyDescent="0.2">
      <c r="I6925" s="11"/>
    </row>
    <row r="6926" spans="9:9" x14ac:dyDescent="0.2">
      <c r="I6926" s="11"/>
    </row>
    <row r="6927" spans="9:9" x14ac:dyDescent="0.2">
      <c r="I6927" s="11"/>
    </row>
    <row r="6928" spans="9:9" x14ac:dyDescent="0.2">
      <c r="I6928" s="11"/>
    </row>
    <row r="6929" spans="9:9" x14ac:dyDescent="0.2">
      <c r="I6929" s="11"/>
    </row>
    <row r="6930" spans="9:9" x14ac:dyDescent="0.2">
      <c r="I6930" s="11"/>
    </row>
    <row r="6931" spans="9:9" x14ac:dyDescent="0.2">
      <c r="I6931" s="11"/>
    </row>
    <row r="6936" spans="9:9" x14ac:dyDescent="0.2">
      <c r="I6936" s="11"/>
    </row>
    <row r="6937" spans="9:9" x14ac:dyDescent="0.2">
      <c r="I6937" s="11"/>
    </row>
    <row r="6938" spans="9:9" x14ac:dyDescent="0.2">
      <c r="I6938" s="11"/>
    </row>
    <row r="6939" spans="9:9" x14ac:dyDescent="0.2">
      <c r="I6939" s="11"/>
    </row>
    <row r="6944" spans="9:9" x14ac:dyDescent="0.2">
      <c r="I6944" s="11"/>
    </row>
    <row r="6945" spans="9:9" x14ac:dyDescent="0.2">
      <c r="I6945" s="11"/>
    </row>
    <row r="6946" spans="9:9" x14ac:dyDescent="0.2">
      <c r="I6946" s="11"/>
    </row>
    <row r="6947" spans="9:9" x14ac:dyDescent="0.2">
      <c r="I6947" s="11"/>
    </row>
    <row r="6948" spans="9:9" x14ac:dyDescent="0.2">
      <c r="I6948" s="11"/>
    </row>
    <row r="6949" spans="9:9" x14ac:dyDescent="0.2">
      <c r="I6949" s="11"/>
    </row>
    <row r="6951" spans="9:9" x14ac:dyDescent="0.2">
      <c r="I6951" s="11"/>
    </row>
    <row r="6955" spans="9:9" x14ac:dyDescent="0.2">
      <c r="I6955" s="11"/>
    </row>
    <row r="6956" spans="9:9" x14ac:dyDescent="0.2">
      <c r="I6956" s="11"/>
    </row>
    <row r="6957" spans="9:9" x14ac:dyDescent="0.2">
      <c r="I6957" s="11"/>
    </row>
    <row r="6961" spans="9:9" x14ac:dyDescent="0.2">
      <c r="I6961" s="11"/>
    </row>
    <row r="6962" spans="9:9" x14ac:dyDescent="0.2">
      <c r="I6962" s="11"/>
    </row>
    <row r="6963" spans="9:9" x14ac:dyDescent="0.2">
      <c r="I6963" s="11"/>
    </row>
    <row r="6964" spans="9:9" x14ac:dyDescent="0.2">
      <c r="I6964" s="11"/>
    </row>
    <row r="6965" spans="9:9" x14ac:dyDescent="0.2">
      <c r="I6965" s="11"/>
    </row>
    <row r="6969" spans="9:9" x14ac:dyDescent="0.2">
      <c r="I6969" s="11"/>
    </row>
    <row r="6970" spans="9:9" x14ac:dyDescent="0.2">
      <c r="I6970" s="11"/>
    </row>
    <row r="6971" spans="9:9" x14ac:dyDescent="0.2">
      <c r="I6971" s="11"/>
    </row>
    <row r="6972" spans="9:9" x14ac:dyDescent="0.2">
      <c r="I6972" s="11"/>
    </row>
    <row r="6973" spans="9:9" x14ac:dyDescent="0.2">
      <c r="I6973" s="11"/>
    </row>
    <row r="6974" spans="9:9" x14ac:dyDescent="0.2">
      <c r="I6974" s="11"/>
    </row>
    <row r="6977" spans="9:9" x14ac:dyDescent="0.2">
      <c r="I6977" s="11"/>
    </row>
    <row r="6978" spans="9:9" x14ac:dyDescent="0.2">
      <c r="I6978" s="11"/>
    </row>
    <row r="6979" spans="9:9" x14ac:dyDescent="0.2">
      <c r="I6979" s="11"/>
    </row>
    <row r="6981" spans="9:9" x14ac:dyDescent="0.2">
      <c r="I6981" s="11"/>
    </row>
    <row r="6982" spans="9:9" x14ac:dyDescent="0.2">
      <c r="I6982" s="11"/>
    </row>
    <row r="6985" spans="9:9" x14ac:dyDescent="0.2">
      <c r="I6985" s="11"/>
    </row>
    <row r="6989" spans="9:9" x14ac:dyDescent="0.2">
      <c r="I6989" s="11"/>
    </row>
    <row r="6990" spans="9:9" x14ac:dyDescent="0.2">
      <c r="I6990" s="11"/>
    </row>
    <row r="6991" spans="9:9" x14ac:dyDescent="0.2">
      <c r="I6991" s="11"/>
    </row>
    <row r="6995" spans="9:9" x14ac:dyDescent="0.2">
      <c r="I6995" s="11"/>
    </row>
    <row r="6996" spans="9:9" x14ac:dyDescent="0.2">
      <c r="I6996" s="11"/>
    </row>
    <row r="6998" spans="9:9" x14ac:dyDescent="0.2">
      <c r="I6998" s="11"/>
    </row>
    <row r="6999" spans="9:9" x14ac:dyDescent="0.2">
      <c r="I6999" s="11"/>
    </row>
    <row r="7000" spans="9:9" x14ac:dyDescent="0.2">
      <c r="I7000" s="11"/>
    </row>
    <row r="7003" spans="9:9" x14ac:dyDescent="0.2">
      <c r="I7003" s="11"/>
    </row>
    <row r="7004" spans="9:9" x14ac:dyDescent="0.2">
      <c r="I7004" s="11"/>
    </row>
    <row r="7008" spans="9:9" x14ac:dyDescent="0.2">
      <c r="I7008" s="11"/>
    </row>
    <row r="7009" spans="9:9" x14ac:dyDescent="0.2">
      <c r="I7009" s="11"/>
    </row>
    <row r="7010" spans="9:9" x14ac:dyDescent="0.2">
      <c r="I7010" s="11"/>
    </row>
    <row r="7014" spans="9:9" x14ac:dyDescent="0.2">
      <c r="I7014" s="11"/>
    </row>
    <row r="7015" spans="9:9" x14ac:dyDescent="0.2">
      <c r="I7015" s="11"/>
    </row>
    <row r="7016" spans="9:9" x14ac:dyDescent="0.2">
      <c r="I7016" s="11"/>
    </row>
    <row r="7017" spans="9:9" x14ac:dyDescent="0.2">
      <c r="I7017" s="11"/>
    </row>
    <row r="7021" spans="9:9" x14ac:dyDescent="0.2">
      <c r="I7021" s="11"/>
    </row>
    <row r="7028" spans="9:9" x14ac:dyDescent="0.2">
      <c r="I7028" s="11"/>
    </row>
    <row r="7029" spans="9:9" x14ac:dyDescent="0.2">
      <c r="I7029" s="11"/>
    </row>
    <row r="7030" spans="9:9" x14ac:dyDescent="0.2">
      <c r="I7030" s="11"/>
    </row>
    <row r="7034" spans="9:9" x14ac:dyDescent="0.2">
      <c r="I7034" s="11"/>
    </row>
    <row r="7035" spans="9:9" x14ac:dyDescent="0.2">
      <c r="I7035" s="11"/>
    </row>
    <row r="7036" spans="9:9" x14ac:dyDescent="0.2">
      <c r="I7036" s="11"/>
    </row>
    <row r="7040" spans="9:9" x14ac:dyDescent="0.2">
      <c r="I7040" s="11"/>
    </row>
    <row r="7044" spans="9:9" x14ac:dyDescent="0.2">
      <c r="I7044" s="11"/>
    </row>
    <row r="7045" spans="9:9" x14ac:dyDescent="0.2">
      <c r="I7045" s="11"/>
    </row>
    <row r="7046" spans="9:9" x14ac:dyDescent="0.2">
      <c r="I7046" s="11"/>
    </row>
    <row r="7050" spans="9:9" x14ac:dyDescent="0.2">
      <c r="I7050" s="1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6" sqref="E6"/>
    </sheetView>
  </sheetViews>
  <sheetFormatPr defaultColWidth="11.5703125" defaultRowHeight="12.75" x14ac:dyDescent="0.2"/>
  <sheetData>
    <row r="1" spans="1:5" s="4" customFormat="1" x14ac:dyDescent="0.2">
      <c r="B1" s="4" t="s">
        <v>1971</v>
      </c>
      <c r="C1" s="4" t="s">
        <v>1972</v>
      </c>
      <c r="D1" s="4" t="s">
        <v>1</v>
      </c>
      <c r="E1" s="4" t="s">
        <v>1973</v>
      </c>
    </row>
    <row r="2" spans="1:5" x14ac:dyDescent="0.2">
      <c r="A2" t="s">
        <v>17</v>
      </c>
      <c r="B2">
        <v>190</v>
      </c>
      <c r="C2">
        <v>475000</v>
      </c>
      <c r="D2">
        <v>56700000</v>
      </c>
      <c r="E2" s="25">
        <f>(D2-23*C2)/120</f>
        <v>381458.33333333331</v>
      </c>
    </row>
    <row r="3" spans="1:5" x14ac:dyDescent="0.2">
      <c r="A3" t="s">
        <v>19</v>
      </c>
      <c r="B3">
        <v>193</v>
      </c>
      <c r="C3">
        <v>500000</v>
      </c>
      <c r="D3">
        <v>56800000</v>
      </c>
      <c r="E3" s="25">
        <f>(D3-23*C3)/120</f>
        <v>377500</v>
      </c>
    </row>
    <row r="4" spans="1:5" x14ac:dyDescent="0.2">
      <c r="A4" t="s">
        <v>20</v>
      </c>
      <c r="B4">
        <v>186</v>
      </c>
      <c r="C4">
        <v>500000</v>
      </c>
      <c r="D4">
        <v>59400000</v>
      </c>
      <c r="E4" s="25">
        <f>(D4-23*C4)/120</f>
        <v>399166.66666666669</v>
      </c>
    </row>
    <row r="5" spans="1:5" x14ac:dyDescent="0.2">
      <c r="A5" t="s">
        <v>21</v>
      </c>
      <c r="B5">
        <v>185</v>
      </c>
      <c r="C5">
        <v>525000</v>
      </c>
      <c r="D5">
        <v>64300000</v>
      </c>
      <c r="E5" s="25">
        <f>(D5-23*C5)/120</f>
        <v>435208.33333333331</v>
      </c>
    </row>
    <row r="6" spans="1:5" x14ac:dyDescent="0.2">
      <c r="A6" t="s">
        <v>22</v>
      </c>
      <c r="B6">
        <v>99</v>
      </c>
      <c r="C6" s="25">
        <f>48/82*525000</f>
        <v>307317.07317073172</v>
      </c>
      <c r="D6">
        <v>70200000</v>
      </c>
      <c r="E6" s="25">
        <f>(48/82*D6-23*C6)/(48/82*120)</f>
        <v>484374.99999999994</v>
      </c>
    </row>
    <row r="7" spans="1:5" x14ac:dyDescent="0.2">
      <c r="A7" t="s">
        <v>15</v>
      </c>
      <c r="B7">
        <v>195</v>
      </c>
      <c r="C7">
        <v>550000</v>
      </c>
      <c r="D7">
        <v>64300000</v>
      </c>
      <c r="E7" s="25">
        <f>(D7-23*C7)/120</f>
        <v>430416.66666666669</v>
      </c>
    </row>
    <row r="8" spans="1:5" x14ac:dyDescent="0.2">
      <c r="A8" t="s">
        <v>23</v>
      </c>
      <c r="B8">
        <v>186</v>
      </c>
      <c r="C8">
        <v>550000</v>
      </c>
      <c r="D8">
        <v>69000000</v>
      </c>
      <c r="E8" s="25">
        <f>(D8-23*C8)/120</f>
        <v>469583.33333333331</v>
      </c>
    </row>
    <row r="24" spans="3:3" x14ac:dyDescent="0.2">
      <c r="C24" s="26"/>
    </row>
    <row r="25" spans="3:3" x14ac:dyDescent="0.2">
      <c r="C25" s="2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2008-15</vt:lpstr>
      <vt:lpstr>Totals</vt:lpstr>
      <vt:lpstr>Seasons</vt:lpstr>
      <vt:lpstr>__Anonymous_Sheet_DB__1</vt:lpstr>
      <vt:lpstr>__Anonymous_Sheet_DB__1_1</vt:lpstr>
      <vt:lpstr>__Anonymous_Sheet_DB__2</vt:lpstr>
      <vt:lpstr>__Anonymous_Sheet_DB__2_1</vt:lpstr>
      <vt:lpstr>Cap</vt:lpstr>
      <vt:lpstr>Count</vt:lpstr>
      <vt:lpstr>GVS</vt:lpstr>
      <vt:lpstr>GVT</vt:lpstr>
      <vt:lpstr>Player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2015-11-24T19:21:25Z</dcterms:created>
  <dcterms:modified xsi:type="dcterms:W3CDTF">2015-11-24T19:21:26Z</dcterms:modified>
</cp:coreProperties>
</file>